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ili\Desktop\KM + Piecewise\COMBI_D_PFS - Comparator\"/>
    </mc:Choice>
  </mc:AlternateContent>
  <xr:revisionPtr revIDLastSave="0" documentId="13_ncr:1_{2EC86B4E-671F-45A7-9FED-35808D1F13F7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survival" sheetId="1" r:id="rId1"/>
    <sheet name="nrisk_calc" sheetId="2" r:id="rId2"/>
    <sheet name="nrisk" sheetId="3" r:id="rId3"/>
  </sheets>
  <definedNames>
    <definedName name="num_times">nrisk_calc!$D$1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53" i="1" l="1"/>
  <c r="B54" i="1" s="1"/>
  <c r="B55" i="1" s="1"/>
  <c r="B56" i="1" s="1"/>
  <c r="B57" i="1" l="1"/>
  <c r="E6" i="2"/>
  <c r="H6" i="2"/>
  <c r="E7" i="2"/>
  <c r="H7" i="2"/>
  <c r="E8" i="2"/>
  <c r="H8" i="2"/>
  <c r="E9" i="2"/>
  <c r="H9" i="2"/>
  <c r="E10" i="2"/>
  <c r="H10" i="2"/>
  <c r="E11" i="2"/>
  <c r="H11" i="2"/>
  <c r="E12" i="2"/>
  <c r="H12" i="2"/>
  <c r="E13" i="2"/>
  <c r="H13" i="2"/>
  <c r="E14" i="2"/>
  <c r="H14" i="2"/>
  <c r="E15" i="2"/>
  <c r="H15" i="2"/>
  <c r="E16" i="2"/>
  <c r="H16" i="2"/>
  <c r="E17" i="2"/>
  <c r="H17" i="2"/>
  <c r="E18" i="2"/>
  <c r="H18" i="2"/>
  <c r="D1" i="2"/>
  <c r="G11" i="2" s="1"/>
  <c r="F12" i="2" s="1"/>
  <c r="H5" i="2"/>
  <c r="E5" i="2"/>
  <c r="H4" i="2"/>
  <c r="E4" i="2"/>
  <c r="B58" i="1" l="1"/>
  <c r="G13" i="2"/>
  <c r="F14" i="2" s="1"/>
  <c r="G15" i="2"/>
  <c r="F16" i="2" s="1"/>
  <c r="G7" i="2"/>
  <c r="F8" i="2" s="1"/>
  <c r="G12" i="2"/>
  <c r="F13" i="2" s="1"/>
  <c r="G17" i="2"/>
  <c r="F18" i="2" s="1"/>
  <c r="G9" i="2"/>
  <c r="F10" i="2" s="1"/>
  <c r="G16" i="2"/>
  <c r="F17" i="2" s="1"/>
  <c r="G18" i="2"/>
  <c r="G14" i="2"/>
  <c r="F15" i="2" s="1"/>
  <c r="G6" i="2"/>
  <c r="F7" i="2" s="1"/>
  <c r="G8" i="2"/>
  <c r="F9" i="2" s="1"/>
  <c r="G10" i="2"/>
  <c r="F11" i="2" s="1"/>
  <c r="G4" i="2"/>
  <c r="F5" i="2" s="1"/>
  <c r="G5" i="2"/>
  <c r="F6" i="2" s="1"/>
  <c r="B59" i="1" l="1"/>
  <c r="B60" i="1" l="1"/>
</calcChain>
</file>

<file path=xl/sharedStrings.xml><?xml version="1.0" encoding="utf-8"?>
<sst xmlns="http://schemas.openxmlformats.org/spreadsheetml/2006/main" count="15" uniqueCount="9">
  <si>
    <t>time</t>
  </si>
  <si>
    <t>survival</t>
  </si>
  <si>
    <t>Treatment Experienced</t>
  </si>
  <si>
    <t>Time</t>
  </si>
  <si>
    <t>Nrisk</t>
  </si>
  <si>
    <t>interval</t>
  </si>
  <si>
    <t>lower</t>
  </si>
  <si>
    <t>upper</t>
  </si>
  <si>
    <t>nrisk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</si>
</sst>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57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0"/>
  <sheetViews>
    <sheetView workbookViewId="0">
      <selection activeCell="C1" sqref="C1:D1048576"/>
    </sheetView>
  </sheetViews>
  <sheetFormatPr defaultRowHeight="12.7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0.26553560860130199</v>
      </c>
      <c r="B2">
        <v>0.994862557409255</v>
      </c>
    </row>
    <row r="3" spans="1:2" x14ac:dyDescent="0.2">
      <c r="A3">
        <v>0.89919116196488402</v>
      </c>
      <c r="B3">
        <v>0.991286724942394</v>
      </c>
    </row>
    <row r="4" spans="1:2" x14ac:dyDescent="0.2">
      <c r="A4">
        <v>1.4752416650226801</v>
      </c>
      <c r="B4">
        <v>0.971643485257773</v>
      </c>
    </row>
    <row r="5" spans="1:2" x14ac:dyDescent="0.2">
      <c r="A5">
        <v>1.7297297297297201</v>
      </c>
      <c r="B5">
        <v>0.95669291338582596</v>
      </c>
    </row>
    <row r="6" spans="1:2" x14ac:dyDescent="0.2">
      <c r="A6">
        <v>1.79206944170447</v>
      </c>
      <c r="B6">
        <v>0.93532494683602496</v>
      </c>
    </row>
    <row r="7" spans="1:2" x14ac:dyDescent="0.2">
      <c r="A7">
        <v>2.0368909055040398</v>
      </c>
      <c r="B7">
        <v>0.89420764124374896</v>
      </c>
    </row>
    <row r="8" spans="1:2" x14ac:dyDescent="0.2">
      <c r="A8">
        <v>2.68494772144407</v>
      </c>
      <c r="B8">
        <v>0.87557278631478297</v>
      </c>
    </row>
    <row r="9" spans="1:2" x14ac:dyDescent="0.2">
      <c r="A9">
        <v>3.2898007496547601</v>
      </c>
      <c r="B9">
        <v>0.840057618253922</v>
      </c>
    </row>
    <row r="10" spans="1:2" x14ac:dyDescent="0.2">
      <c r="A10">
        <v>3.6354310514894399</v>
      </c>
      <c r="B10">
        <v>0.78900188229208501</v>
      </c>
    </row>
    <row r="11" spans="1:2" x14ac:dyDescent="0.2">
      <c r="A11">
        <v>3.69303610179522</v>
      </c>
      <c r="B11">
        <v>0.75242111615610097</v>
      </c>
    </row>
    <row r="12" spans="1:2" x14ac:dyDescent="0.2">
      <c r="A12">
        <v>4.0098638784770104</v>
      </c>
      <c r="B12">
        <v>0.70336069471077201</v>
      </c>
    </row>
    <row r="13" spans="1:2" x14ac:dyDescent="0.2">
      <c r="A13">
        <v>4.6435194318406001</v>
      </c>
      <c r="B13">
        <v>0.69377746369958504</v>
      </c>
    </row>
    <row r="14" spans="1:2" x14ac:dyDescent="0.2">
      <c r="A14">
        <v>5.2195699348984004</v>
      </c>
      <c r="B14">
        <v>0.67899735616989398</v>
      </c>
    </row>
    <row r="15" spans="1:2" x14ac:dyDescent="0.2">
      <c r="A15">
        <v>5.4774774774774704</v>
      </c>
      <c r="B15">
        <v>0.65944881889763696</v>
      </c>
    </row>
    <row r="16" spans="1:2" x14ac:dyDescent="0.2">
      <c r="A16">
        <v>5.5075951864272996</v>
      </c>
      <c r="B16">
        <v>0.62935764986493403</v>
      </c>
    </row>
    <row r="17" spans="1:2" x14ac:dyDescent="0.2">
      <c r="A17">
        <v>5.7380153876504201</v>
      </c>
      <c r="B17">
        <v>0.58867863916645402</v>
      </c>
    </row>
    <row r="18" spans="1:2" x14ac:dyDescent="0.2">
      <c r="A18">
        <v>6.2564608404024398</v>
      </c>
      <c r="B18">
        <v>0.56390322850320496</v>
      </c>
    </row>
    <row r="19" spans="1:2" x14ac:dyDescent="0.2">
      <c r="A19">
        <v>6.8901163937660197</v>
      </c>
      <c r="B19">
        <v>0.56161469572441403</v>
      </c>
    </row>
    <row r="20" spans="1:2" x14ac:dyDescent="0.2">
      <c r="A20">
        <v>7.2432432432432403</v>
      </c>
      <c r="B20">
        <v>0.53740157480314898</v>
      </c>
    </row>
    <row r="21" spans="1:2" x14ac:dyDescent="0.2">
      <c r="A21">
        <v>7.3797593213651602</v>
      </c>
      <c r="B21">
        <v>0.51798953962871397</v>
      </c>
    </row>
    <row r="22" spans="1:2" x14ac:dyDescent="0.2">
      <c r="A22">
        <v>7.8694022489642901</v>
      </c>
      <c r="B22">
        <v>0.50254194337187597</v>
      </c>
    </row>
    <row r="23" spans="1:2" x14ac:dyDescent="0.2">
      <c r="A23">
        <v>8.50305780232787</v>
      </c>
      <c r="B23">
        <v>0.50196981017717801</v>
      </c>
    </row>
    <row r="24" spans="1:2" x14ac:dyDescent="0.2">
      <c r="A24">
        <v>8.9638982047741091</v>
      </c>
      <c r="B24">
        <v>0.48018379545622403</v>
      </c>
    </row>
    <row r="25" spans="1:2" x14ac:dyDescent="0.2">
      <c r="A25">
        <v>9.1531531531531503</v>
      </c>
      <c r="B25">
        <v>0.46062992125984198</v>
      </c>
    </row>
    <row r="26" spans="1:2" x14ac:dyDescent="0.2">
      <c r="A26">
        <v>9.3671335569145793</v>
      </c>
      <c r="B26">
        <v>0.43688965928031398</v>
      </c>
    </row>
    <row r="27" spans="1:2" x14ac:dyDescent="0.2">
      <c r="A27">
        <v>10.000789110278101</v>
      </c>
      <c r="B27">
        <v>0.42458879559431301</v>
      </c>
    </row>
    <row r="28" spans="1:2" x14ac:dyDescent="0.2">
      <c r="A28">
        <v>10.6344446636417</v>
      </c>
      <c r="B28">
        <v>0.41257399850566101</v>
      </c>
    </row>
    <row r="29" spans="1:2" x14ac:dyDescent="0.2">
      <c r="A29">
        <v>10.9189189189189</v>
      </c>
      <c r="B29">
        <v>0.39566929133858197</v>
      </c>
    </row>
    <row r="30" spans="1:2" x14ac:dyDescent="0.2">
      <c r="A30">
        <v>11.2681002170053</v>
      </c>
      <c r="B30">
        <v>0.37023614209803002</v>
      </c>
    </row>
    <row r="31" spans="1:2" x14ac:dyDescent="0.2">
      <c r="A31">
        <v>11.901755770368901</v>
      </c>
      <c r="B31">
        <v>0.35450247924384298</v>
      </c>
    </row>
    <row r="32" spans="1:2" x14ac:dyDescent="0.2">
      <c r="A32">
        <v>12.535411323732401</v>
      </c>
      <c r="B32">
        <v>0.342344648856517</v>
      </c>
    </row>
    <row r="33" spans="1:2" x14ac:dyDescent="0.2">
      <c r="A33">
        <v>12.938646675872899</v>
      </c>
      <c r="B33">
        <v>0.32079429852290298</v>
      </c>
    </row>
    <row r="34" spans="1:2" x14ac:dyDescent="0.2">
      <c r="A34">
        <v>13.3418820280134</v>
      </c>
      <c r="B34">
        <v>0.30100802553960698</v>
      </c>
    </row>
    <row r="35" spans="1:2" x14ac:dyDescent="0.2">
      <c r="A35">
        <v>13.9755375813769</v>
      </c>
      <c r="B35">
        <v>0.28513132938674601</v>
      </c>
    </row>
    <row r="36" spans="1:2" x14ac:dyDescent="0.2">
      <c r="A36">
        <v>14.609193134740501</v>
      </c>
      <c r="B36">
        <v>0.27883786424507101</v>
      </c>
    </row>
    <row r="37" spans="1:2" x14ac:dyDescent="0.2">
      <c r="A37">
        <v>15.2428486881041</v>
      </c>
      <c r="B37">
        <v>0.27840876434904799</v>
      </c>
    </row>
    <row r="38" spans="1:2" x14ac:dyDescent="0.2">
      <c r="A38">
        <v>15.8765042414677</v>
      </c>
      <c r="B38">
        <v>0.26167386840413998</v>
      </c>
    </row>
    <row r="39" spans="1:2" x14ac:dyDescent="0.2">
      <c r="A39">
        <v>16.510159794831299</v>
      </c>
      <c r="B39">
        <v>0.24293650627779001</v>
      </c>
    </row>
    <row r="40" spans="1:2" x14ac:dyDescent="0.2">
      <c r="A40">
        <v>17.143815348194899</v>
      </c>
      <c r="B40">
        <v>0.233210241967929</v>
      </c>
    </row>
    <row r="41" spans="1:2" x14ac:dyDescent="0.2">
      <c r="A41">
        <v>17.777470901558399</v>
      </c>
      <c r="B41">
        <v>0.220480278385905</v>
      </c>
    </row>
    <row r="42" spans="1:2" x14ac:dyDescent="0.2">
      <c r="A42">
        <v>18.411126454922002</v>
      </c>
      <c r="B42">
        <v>0.20546178202509</v>
      </c>
    </row>
    <row r="43" spans="1:2" x14ac:dyDescent="0.2">
      <c r="A43">
        <v>19.044782008285601</v>
      </c>
      <c r="B43">
        <v>0.19230271854704201</v>
      </c>
    </row>
    <row r="44" spans="1:2" x14ac:dyDescent="0.2">
      <c r="A44">
        <v>19.678437561649201</v>
      </c>
      <c r="B44">
        <v>0.19230271854704201</v>
      </c>
    </row>
    <row r="45" spans="1:2" x14ac:dyDescent="0.2">
      <c r="A45">
        <v>20.3120931150128</v>
      </c>
      <c r="B45">
        <v>0.18672441989874</v>
      </c>
    </row>
    <row r="46" spans="1:2" x14ac:dyDescent="0.2">
      <c r="A46">
        <v>20.9457486683764</v>
      </c>
      <c r="B46">
        <v>0.18243342093850701</v>
      </c>
    </row>
    <row r="47" spans="1:2" x14ac:dyDescent="0.2">
      <c r="A47">
        <v>21.5794042217399</v>
      </c>
      <c r="B47">
        <v>0.176855122290204</v>
      </c>
    </row>
    <row r="48" spans="1:2" x14ac:dyDescent="0.2">
      <c r="A48">
        <v>22.213059775103499</v>
      </c>
      <c r="B48">
        <v>0.17184895683659901</v>
      </c>
    </row>
    <row r="49" spans="1:2" x14ac:dyDescent="0.2">
      <c r="A49">
        <v>22.846715328467099</v>
      </c>
      <c r="B49">
        <v>0.17184895683659901</v>
      </c>
    </row>
    <row r="50" spans="1:2" x14ac:dyDescent="0.2">
      <c r="A50">
        <v>23.480370881830702</v>
      </c>
      <c r="B50">
        <v>0.17184895683659901</v>
      </c>
    </row>
    <row r="51" spans="1:2" x14ac:dyDescent="0.2">
      <c r="A51">
        <v>24.114026435194301</v>
      </c>
      <c r="B51">
        <v>0.16684279138299399</v>
      </c>
    </row>
    <row r="52" spans="1:2" x14ac:dyDescent="0.2">
      <c r="A52">
        <v>24.7476819885579</v>
      </c>
      <c r="B52">
        <v>0.16369605881215701</v>
      </c>
    </row>
    <row r="53" spans="1:2" x14ac:dyDescent="0.2">
      <c r="A53">
        <v>25.3813375419214</v>
      </c>
      <c r="B53">
        <f>B52</f>
        <v>0.16369605881215701</v>
      </c>
    </row>
    <row r="54" spans="1:2" x14ac:dyDescent="0.2">
      <c r="A54">
        <v>26.014993095285</v>
      </c>
      <c r="B54">
        <f t="shared" ref="B54:B60" si="0">B53</f>
        <v>0.16369605881215701</v>
      </c>
    </row>
    <row r="55" spans="1:2" x14ac:dyDescent="0.2">
      <c r="A55">
        <v>26.648648648648599</v>
      </c>
      <c r="B55">
        <f t="shared" si="0"/>
        <v>0.16369605881215701</v>
      </c>
    </row>
    <row r="56" spans="1:2" x14ac:dyDescent="0.2">
      <c r="A56">
        <v>27.282304202012199</v>
      </c>
      <c r="B56">
        <f t="shared" si="0"/>
        <v>0.16369605881215701</v>
      </c>
    </row>
    <row r="57" spans="1:2" x14ac:dyDescent="0.2">
      <c r="A57">
        <v>27.915959755375798</v>
      </c>
      <c r="B57">
        <f t="shared" si="0"/>
        <v>0.16369605881215701</v>
      </c>
    </row>
    <row r="58" spans="1:2" x14ac:dyDescent="0.2">
      <c r="A58">
        <v>28.549615308739298</v>
      </c>
      <c r="B58">
        <f t="shared" si="0"/>
        <v>0.16369605881215701</v>
      </c>
    </row>
    <row r="59" spans="1:2" x14ac:dyDescent="0.2">
      <c r="A59">
        <v>29.183270862102901</v>
      </c>
      <c r="B59">
        <f t="shared" si="0"/>
        <v>0.16369605881215701</v>
      </c>
    </row>
    <row r="60" spans="1:2" x14ac:dyDescent="0.2">
      <c r="A60">
        <v>29.6729137897021</v>
      </c>
      <c r="B60">
        <f t="shared" si="0"/>
        <v>0.16369605881215701</v>
      </c>
    </row>
  </sheetData>
  <sortState xmlns:xlrd2="http://schemas.microsoft.com/office/spreadsheetml/2017/richdata2" ref="A2:B60">
    <sortCondition ref="A1:A60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9"/>
  <sheetViews>
    <sheetView workbookViewId="0">
      <selection activeCell="D3" sqref="D3:H18"/>
    </sheetView>
  </sheetViews>
  <sheetFormatPr defaultRowHeight="12.75" x14ac:dyDescent="0.2"/>
  <sheetData>
    <row r="1" spans="1:8" x14ac:dyDescent="0.2">
      <c r="A1" t="s">
        <v>2</v>
      </c>
      <c r="D1">
        <f>COUNT(survival!A:A)</f>
        <v>59</v>
      </c>
    </row>
    <row r="2" spans="1:8" x14ac:dyDescent="0.2">
      <c r="A2" t="s">
        <v>3</v>
      </c>
      <c r="B2" t="s">
        <v>4</v>
      </c>
    </row>
    <row r="3" spans="1:8" x14ac:dyDescent="0.2">
      <c r="A3">
        <v>0</v>
      </c>
      <c r="B3">
        <v>212</v>
      </c>
      <c r="D3" t="s">
        <v>5</v>
      </c>
      <c r="E3" t="s">
        <v>0</v>
      </c>
      <c r="F3" t="s">
        <v>6</v>
      </c>
      <c r="G3" t="s">
        <v>7</v>
      </c>
      <c r="H3" t="s">
        <v>8</v>
      </c>
    </row>
    <row r="4" spans="1:8" x14ac:dyDescent="0.2">
      <c r="A4">
        <v>2</v>
      </c>
      <c r="B4">
        <v>177</v>
      </c>
      <c r="D4">
        <v>1</v>
      </c>
      <c r="E4">
        <f>A3</f>
        <v>0</v>
      </c>
      <c r="F4">
        <v>1</v>
      </c>
      <c r="G4">
        <f ca="1">COUNTIF(OFFSET(survival!$A$2,0,0,num_times,1),"&lt;"&amp;A4)</f>
        <v>5</v>
      </c>
      <c r="H4">
        <f>B3</f>
        <v>212</v>
      </c>
    </row>
    <row r="5" spans="1:8" x14ac:dyDescent="0.2">
      <c r="A5">
        <v>4</v>
      </c>
      <c r="B5">
        <v>139</v>
      </c>
      <c r="D5">
        <v>2</v>
      </c>
      <c r="E5">
        <f>A5</f>
        <v>4</v>
      </c>
      <c r="F5">
        <f ca="1">G4+1</f>
        <v>6</v>
      </c>
      <c r="G5">
        <f ca="1">COUNTIF(OFFSET(survival!$A$2,0,0,num_times,1),"&lt;"&amp;A5)</f>
        <v>10</v>
      </c>
      <c r="H5">
        <f t="shared" ref="H5" si="0">B4</f>
        <v>177</v>
      </c>
    </row>
    <row r="6" spans="1:8" x14ac:dyDescent="0.2">
      <c r="A6">
        <v>6</v>
      </c>
      <c r="B6">
        <v>109</v>
      </c>
      <c r="D6">
        <v>3</v>
      </c>
      <c r="E6">
        <f t="shared" ref="E6:E18" si="1">A6</f>
        <v>6</v>
      </c>
      <c r="F6">
        <f t="shared" ref="F6:F18" ca="1" si="2">G5+1</f>
        <v>11</v>
      </c>
      <c r="G6">
        <f ca="1">COUNTIF(OFFSET(survival!$A$2,0,0,num_times,1),"&lt;"&amp;A6)</f>
        <v>16</v>
      </c>
      <c r="H6">
        <f t="shared" ref="H6:H18" si="3">B5</f>
        <v>139</v>
      </c>
    </row>
    <row r="7" spans="1:8" x14ac:dyDescent="0.2">
      <c r="A7">
        <v>8</v>
      </c>
      <c r="B7">
        <v>96</v>
      </c>
      <c r="D7">
        <v>4</v>
      </c>
      <c r="E7">
        <f t="shared" si="1"/>
        <v>8</v>
      </c>
      <c r="F7">
        <f t="shared" ca="1" si="2"/>
        <v>17</v>
      </c>
      <c r="G7">
        <f ca="1">COUNTIF(OFFSET(survival!$A$2,0,0,num_times,1),"&lt;"&amp;A7)</f>
        <v>21</v>
      </c>
      <c r="H7">
        <f t="shared" si="3"/>
        <v>109</v>
      </c>
    </row>
    <row r="8" spans="1:8" x14ac:dyDescent="0.2">
      <c r="A8">
        <v>10</v>
      </c>
      <c r="B8">
        <v>81</v>
      </c>
      <c r="D8">
        <v>5</v>
      </c>
      <c r="E8">
        <f t="shared" si="1"/>
        <v>10</v>
      </c>
      <c r="F8">
        <f t="shared" ca="1" si="2"/>
        <v>22</v>
      </c>
      <c r="G8">
        <f ca="1">COUNTIF(OFFSET(survival!$A$2,0,0,num_times,1),"&lt;"&amp;A8)</f>
        <v>25</v>
      </c>
      <c r="H8">
        <f t="shared" si="3"/>
        <v>96</v>
      </c>
    </row>
    <row r="9" spans="1:8" x14ac:dyDescent="0.2">
      <c r="A9">
        <v>12</v>
      </c>
      <c r="B9">
        <v>65</v>
      </c>
      <c r="D9">
        <v>6</v>
      </c>
      <c r="E9">
        <f t="shared" si="1"/>
        <v>12</v>
      </c>
      <c r="F9">
        <f t="shared" ca="1" si="2"/>
        <v>26</v>
      </c>
      <c r="G9">
        <f ca="1">COUNTIF(OFFSET(survival!$A$2,0,0,num_times,1),"&lt;"&amp;A9)</f>
        <v>30</v>
      </c>
      <c r="H9">
        <f t="shared" si="3"/>
        <v>81</v>
      </c>
    </row>
    <row r="10" spans="1:8" x14ac:dyDescent="0.2">
      <c r="A10">
        <v>14</v>
      </c>
      <c r="B10">
        <v>52</v>
      </c>
      <c r="D10">
        <v>7</v>
      </c>
      <c r="E10">
        <f t="shared" si="1"/>
        <v>14</v>
      </c>
      <c r="F10">
        <f t="shared" ca="1" si="2"/>
        <v>31</v>
      </c>
      <c r="G10">
        <f ca="1">COUNTIF(OFFSET(survival!$A$2,0,0,num_times,1),"&lt;"&amp;A10)</f>
        <v>34</v>
      </c>
      <c r="H10">
        <f t="shared" si="3"/>
        <v>65</v>
      </c>
    </row>
    <row r="11" spans="1:8" x14ac:dyDescent="0.2">
      <c r="A11">
        <v>16</v>
      </c>
      <c r="B11">
        <v>47</v>
      </c>
      <c r="D11">
        <v>8</v>
      </c>
      <c r="E11">
        <f t="shared" si="1"/>
        <v>16</v>
      </c>
      <c r="F11">
        <f t="shared" ca="1" si="2"/>
        <v>35</v>
      </c>
      <c r="G11">
        <f ca="1">COUNTIF(OFFSET(survival!$A$2,0,0,num_times,1),"&lt;"&amp;A11)</f>
        <v>37</v>
      </c>
      <c r="H11">
        <f t="shared" si="3"/>
        <v>52</v>
      </c>
    </row>
    <row r="12" spans="1:8" x14ac:dyDescent="0.2">
      <c r="A12">
        <v>18</v>
      </c>
      <c r="B12">
        <v>40</v>
      </c>
      <c r="D12">
        <v>9</v>
      </c>
      <c r="E12">
        <f t="shared" si="1"/>
        <v>18</v>
      </c>
      <c r="F12">
        <f t="shared" ca="1" si="2"/>
        <v>38</v>
      </c>
      <c r="G12">
        <f ca="1">COUNTIF(OFFSET(survival!$A$2,0,0,num_times,1),"&lt;"&amp;A12)</f>
        <v>40</v>
      </c>
      <c r="H12">
        <f t="shared" si="3"/>
        <v>47</v>
      </c>
    </row>
    <row r="13" spans="1:8" x14ac:dyDescent="0.2">
      <c r="A13">
        <v>20</v>
      </c>
      <c r="B13">
        <v>35</v>
      </c>
      <c r="D13">
        <v>10</v>
      </c>
      <c r="E13">
        <f t="shared" si="1"/>
        <v>20</v>
      </c>
      <c r="F13">
        <f t="shared" ca="1" si="2"/>
        <v>41</v>
      </c>
      <c r="G13">
        <f ca="1">COUNTIF(OFFSET(survival!$A$2,0,0,num_times,1),"&lt;"&amp;A13)</f>
        <v>43</v>
      </c>
      <c r="H13">
        <f t="shared" si="3"/>
        <v>40</v>
      </c>
    </row>
    <row r="14" spans="1:8" x14ac:dyDescent="0.2">
      <c r="A14">
        <v>22</v>
      </c>
      <c r="B14">
        <v>31</v>
      </c>
      <c r="D14">
        <v>11</v>
      </c>
      <c r="E14">
        <f t="shared" si="1"/>
        <v>22</v>
      </c>
      <c r="F14">
        <f t="shared" ca="1" si="2"/>
        <v>44</v>
      </c>
      <c r="G14">
        <f ca="1">COUNTIF(OFFSET(survival!$A$2,0,0,num_times,1),"&lt;"&amp;A14)</f>
        <v>46</v>
      </c>
      <c r="H14">
        <f t="shared" si="3"/>
        <v>35</v>
      </c>
    </row>
    <row r="15" spans="1:8" x14ac:dyDescent="0.2">
      <c r="A15">
        <v>24</v>
      </c>
      <c r="B15">
        <v>19</v>
      </c>
      <c r="D15">
        <v>12</v>
      </c>
      <c r="E15">
        <f t="shared" si="1"/>
        <v>24</v>
      </c>
      <c r="F15">
        <f t="shared" ca="1" si="2"/>
        <v>47</v>
      </c>
      <c r="G15">
        <f ca="1">COUNTIF(OFFSET(survival!$A$2,0,0,num_times,1),"&lt;"&amp;A15)</f>
        <v>49</v>
      </c>
      <c r="H15">
        <f t="shared" si="3"/>
        <v>31</v>
      </c>
    </row>
    <row r="16" spans="1:8" x14ac:dyDescent="0.2">
      <c r="A16">
        <v>26</v>
      </c>
      <c r="B16">
        <v>16</v>
      </c>
      <c r="D16">
        <v>13</v>
      </c>
      <c r="E16">
        <f t="shared" si="1"/>
        <v>26</v>
      </c>
      <c r="F16">
        <f t="shared" ca="1" si="2"/>
        <v>50</v>
      </c>
      <c r="G16">
        <f ca="1">COUNTIF(OFFSET(survival!$A$2,0,0,num_times,1),"&lt;"&amp;A16)</f>
        <v>52</v>
      </c>
      <c r="H16">
        <f t="shared" si="3"/>
        <v>19</v>
      </c>
    </row>
    <row r="17" spans="1:8" x14ac:dyDescent="0.2">
      <c r="A17">
        <v>28</v>
      </c>
      <c r="B17">
        <v>4</v>
      </c>
      <c r="D17">
        <v>14</v>
      </c>
      <c r="E17">
        <f t="shared" si="1"/>
        <v>28</v>
      </c>
      <c r="F17">
        <f t="shared" ca="1" si="2"/>
        <v>53</v>
      </c>
      <c r="G17">
        <f ca="1">COUNTIF(OFFSET(survival!$A$2,0,0,num_times,1),"&lt;"&amp;A17)</f>
        <v>56</v>
      </c>
      <c r="H17">
        <f t="shared" si="3"/>
        <v>16</v>
      </c>
    </row>
    <row r="18" spans="1:8" x14ac:dyDescent="0.2">
      <c r="A18">
        <v>30</v>
      </c>
      <c r="B18">
        <v>0</v>
      </c>
      <c r="D18">
        <v>15</v>
      </c>
      <c r="E18">
        <f t="shared" si="1"/>
        <v>30</v>
      </c>
      <c r="F18">
        <f t="shared" ca="1" si="2"/>
        <v>57</v>
      </c>
      <c r="G18">
        <f ca="1">COUNTIF(OFFSET(survival!$A$2,0,0,num_times,1),"&lt;"&amp;A18)</f>
        <v>59</v>
      </c>
      <c r="H18">
        <f t="shared" si="3"/>
        <v>4</v>
      </c>
    </row>
    <row r="19" spans="1:8" x14ac:dyDescent="0.2">
      <c r="A19">
        <v>31</v>
      </c>
      <c r="B19">
        <v>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6"/>
  <sheetViews>
    <sheetView tabSelected="1" workbookViewId="0">
      <selection activeCell="H18" sqref="H18"/>
    </sheetView>
  </sheetViews>
  <sheetFormatPr defaultRowHeight="12.75" x14ac:dyDescent="0.2"/>
  <sheetData>
    <row r="1" spans="1:5" x14ac:dyDescent="0.2">
      <c r="A1" t="s">
        <v>5</v>
      </c>
      <c r="B1" t="s">
        <v>0</v>
      </c>
      <c r="C1" t="s">
        <v>6</v>
      </c>
      <c r="D1" t="s">
        <v>7</v>
      </c>
      <c r="E1" t="s">
        <v>8</v>
      </c>
    </row>
    <row r="2" spans="1:5" x14ac:dyDescent="0.2">
      <c r="A2">
        <v>1</v>
      </c>
      <c r="B2">
        <v>0</v>
      </c>
      <c r="C2">
        <v>1</v>
      </c>
      <c r="D2">
        <v>5</v>
      </c>
      <c r="E2">
        <v>212</v>
      </c>
    </row>
    <row r="3" spans="1:5" x14ac:dyDescent="0.2">
      <c r="A3">
        <v>2</v>
      </c>
      <c r="B3">
        <v>4</v>
      </c>
      <c r="C3">
        <v>6</v>
      </c>
      <c r="D3">
        <v>10</v>
      </c>
      <c r="E3">
        <v>177</v>
      </c>
    </row>
    <row r="4" spans="1:5" x14ac:dyDescent="0.2">
      <c r="A4">
        <v>3</v>
      </c>
      <c r="B4">
        <v>6</v>
      </c>
      <c r="C4">
        <v>11</v>
      </c>
      <c r="D4">
        <v>16</v>
      </c>
      <c r="E4">
        <v>139</v>
      </c>
    </row>
    <row r="5" spans="1:5" x14ac:dyDescent="0.2">
      <c r="A5">
        <v>4</v>
      </c>
      <c r="B5">
        <v>8</v>
      </c>
      <c r="C5">
        <v>17</v>
      </c>
      <c r="D5">
        <v>21</v>
      </c>
      <c r="E5">
        <v>109</v>
      </c>
    </row>
    <row r="6" spans="1:5" x14ac:dyDescent="0.2">
      <c r="A6">
        <v>5</v>
      </c>
      <c r="B6">
        <v>10</v>
      </c>
      <c r="C6">
        <v>22</v>
      </c>
      <c r="D6">
        <v>25</v>
      </c>
      <c r="E6">
        <v>96</v>
      </c>
    </row>
    <row r="7" spans="1:5" x14ac:dyDescent="0.2">
      <c r="A7">
        <v>6</v>
      </c>
      <c r="B7">
        <v>12</v>
      </c>
      <c r="C7">
        <v>26</v>
      </c>
      <c r="D7">
        <v>30</v>
      </c>
      <c r="E7">
        <v>81</v>
      </c>
    </row>
    <row r="8" spans="1:5" x14ac:dyDescent="0.2">
      <c r="A8">
        <v>7</v>
      </c>
      <c r="B8">
        <v>14</v>
      </c>
      <c r="C8">
        <v>31</v>
      </c>
      <c r="D8">
        <v>34</v>
      </c>
      <c r="E8">
        <v>65</v>
      </c>
    </row>
    <row r="9" spans="1:5" x14ac:dyDescent="0.2">
      <c r="A9">
        <v>8</v>
      </c>
      <c r="B9">
        <v>16</v>
      </c>
      <c r="C9">
        <v>35</v>
      </c>
      <c r="D9">
        <v>37</v>
      </c>
      <c r="E9">
        <v>52</v>
      </c>
    </row>
    <row r="10" spans="1:5" x14ac:dyDescent="0.2">
      <c r="A10">
        <v>9</v>
      </c>
      <c r="B10">
        <v>18</v>
      </c>
      <c r="C10">
        <v>38</v>
      </c>
      <c r="D10">
        <v>40</v>
      </c>
      <c r="E10">
        <v>47</v>
      </c>
    </row>
    <row r="11" spans="1:5" x14ac:dyDescent="0.2">
      <c r="A11">
        <v>10</v>
      </c>
      <c r="B11">
        <v>20</v>
      </c>
      <c r="C11">
        <v>41</v>
      </c>
      <c r="D11">
        <v>43</v>
      </c>
      <c r="E11">
        <v>40</v>
      </c>
    </row>
    <row r="12" spans="1:5" x14ac:dyDescent="0.2">
      <c r="A12">
        <v>11</v>
      </c>
      <c r="B12">
        <v>22</v>
      </c>
      <c r="C12">
        <v>44</v>
      </c>
      <c r="D12">
        <v>46</v>
      </c>
      <c r="E12">
        <v>35</v>
      </c>
    </row>
    <row r="13" spans="1:5" x14ac:dyDescent="0.2">
      <c r="A13">
        <v>12</v>
      </c>
      <c r="B13">
        <v>24</v>
      </c>
      <c r="C13">
        <v>47</v>
      </c>
      <c r="D13">
        <v>49</v>
      </c>
      <c r="E13">
        <v>31</v>
      </c>
    </row>
    <row r="14" spans="1:5" x14ac:dyDescent="0.2">
      <c r="A14">
        <v>13</v>
      </c>
      <c r="B14">
        <v>26</v>
      </c>
      <c r="C14">
        <v>50</v>
      </c>
      <c r="D14">
        <v>52</v>
      </c>
      <c r="E14">
        <v>19</v>
      </c>
    </row>
    <row r="15" spans="1:5" x14ac:dyDescent="0.2">
      <c r="A15">
        <v>14</v>
      </c>
      <c r="B15">
        <v>28</v>
      </c>
      <c r="C15">
        <v>53</v>
      </c>
      <c r="D15">
        <v>56</v>
      </c>
      <c r="E15">
        <v>16</v>
      </c>
    </row>
    <row r="16" spans="1:5" x14ac:dyDescent="0.2">
      <c r="A16">
        <v>15</v>
      </c>
      <c r="B16">
        <v>30</v>
      </c>
      <c r="C16">
        <v>57</v>
      </c>
      <c r="D16">
        <v>59</v>
      </c>
      <c r="E16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survival</vt:lpstr>
      <vt:lpstr>nrisk_calc</vt:lpstr>
      <vt:lpstr>nrisk</vt:lpstr>
      <vt:lpstr>num_times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Cooney, Philip</dc:creator>
  <cp:lastModifiedBy>Philip Cooney</cp:lastModifiedBy>
  <dcterms:created xsi:type="dcterms:W3CDTF">2022-01-26T08:41:02Z</dcterms:created>
  <dcterms:modified xsi:type="dcterms:W3CDTF">2022-05-24T16:13:28Z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c9bec58-8084-492e-8360-0e1cfe36408c_Enabled">
    <vt:lpwstr>true</vt:lpwstr>
  </property>
  <property fmtid="{D5CDD505-2E9C-101B-9397-08002B2CF9AE}" pid="3" name="MSIP_Label_3c9bec58-8084-492e-8360-0e1cfe36408c_SetDate">
    <vt:lpwstr>2022-01-26T08:40:52Z</vt:lpwstr>
  </property>
  <property fmtid="{D5CDD505-2E9C-101B-9397-08002B2CF9AE}" pid="4" name="MSIP_Label_3c9bec58-8084-492e-8360-0e1cfe36408c_Method">
    <vt:lpwstr>Standard</vt:lpwstr>
  </property>
  <property fmtid="{D5CDD505-2E9C-101B-9397-08002B2CF9AE}" pid="5" name="MSIP_Label_3c9bec58-8084-492e-8360-0e1cfe36408c_Name">
    <vt:lpwstr>Not Protected -Pilot</vt:lpwstr>
  </property>
  <property fmtid="{D5CDD505-2E9C-101B-9397-08002B2CF9AE}" pid="6" name="MSIP_Label_3c9bec58-8084-492e-8360-0e1cfe36408c_SiteId">
    <vt:lpwstr>f35a6974-607f-47d4-82d7-ff31d7dc53a5</vt:lpwstr>
  </property>
  <property fmtid="{D5CDD505-2E9C-101B-9397-08002B2CF9AE}" pid="7" name="MSIP_Label_3c9bec58-8084-492e-8360-0e1cfe36408c_ActionId">
    <vt:lpwstr>5d5077a5-ad01-41ab-8e44-ae640ad3f865</vt:lpwstr>
  </property>
  <property fmtid="{D5CDD505-2E9C-101B-9397-08002B2CF9AE}" pid="8" name="MSIP_Label_3c9bec58-8084-492e-8360-0e1cfe36408c_ContentBits">
    <vt:lpwstr>0</vt:lpwstr>
  </property>
</Properties>
</file>