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KM + Piecewise\TA_447_KEYNOTE_10_PFS_Comp\"/>
    </mc:Choice>
  </mc:AlternateContent>
  <xr:revisionPtr revIDLastSave="0" documentId="13_ncr:1_{43CA1BB4-41DF-4B50-A4D3-3D80BF2A7B48}" xr6:coauthVersionLast="47" xr6:coauthVersionMax="47" xr10:uidLastSave="{00000000-0000-0000-0000-000000000000}"/>
  <bookViews>
    <workbookView xWindow="30780" yWindow="2520" windowWidth="21600" windowHeight="11295" xr2:uid="{00000000-000D-0000-FFFF-FFFF00000000}"/>
  </bookViews>
  <sheets>
    <sheet name="survival" sheetId="1" r:id="rId1"/>
    <sheet name="nrisk_calc" sheetId="2" r:id="rId2"/>
    <sheet name="nrisk" sheetId="3" r:id="rId3"/>
  </sheets>
  <definedNames>
    <definedName name="num_times">nrisk_calc!$D$1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C34" i="1"/>
  <c r="D34" i="1"/>
  <c r="C35" i="1"/>
  <c r="D35" i="1"/>
  <c r="C36" i="1"/>
  <c r="D36" i="1"/>
  <c r="C37" i="1"/>
  <c r="D37" i="1"/>
  <c r="C38" i="1"/>
  <c r="D38" i="1"/>
  <c r="C32" i="1"/>
  <c r="D32" i="1"/>
  <c r="C19" i="1"/>
  <c r="D19" i="1"/>
  <c r="C14" i="1"/>
  <c r="D14" i="1"/>
  <c r="C15" i="1"/>
  <c r="D15" i="1"/>
  <c r="C16" i="1"/>
  <c r="D16" i="1"/>
  <c r="C17" i="1"/>
  <c r="D17" i="1"/>
  <c r="C18" i="1"/>
  <c r="D18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8" i="1"/>
  <c r="D8" i="1"/>
  <c r="C9" i="1"/>
  <c r="D9" i="1"/>
  <c r="C10" i="1"/>
  <c r="D10" i="1"/>
  <c r="C11" i="1"/>
  <c r="D11" i="1"/>
  <c r="C12" i="1"/>
  <c r="D12" i="1"/>
  <c r="C13" i="1"/>
  <c r="D13" i="1"/>
  <c r="D3" i="1"/>
  <c r="D4" i="1"/>
  <c r="D5" i="1"/>
  <c r="D6" i="1"/>
  <c r="D7" i="1"/>
  <c r="D2" i="1"/>
  <c r="C3" i="1"/>
  <c r="C4" i="1"/>
  <c r="C5" i="1"/>
  <c r="C6" i="1"/>
  <c r="C7" i="1"/>
  <c r="C2" i="1"/>
  <c r="E6" i="2" l="1"/>
  <c r="H6" i="2"/>
  <c r="E7" i="2"/>
  <c r="H7" i="2"/>
  <c r="E8" i="2"/>
  <c r="H8" i="2"/>
  <c r="E9" i="2"/>
  <c r="H9" i="2"/>
  <c r="D1" i="2"/>
  <c r="H5" i="2"/>
  <c r="E5" i="2"/>
  <c r="H4" i="2"/>
  <c r="E4" i="2"/>
  <c r="G7" i="2" l="1"/>
  <c r="F8" i="2" s="1"/>
  <c r="G9" i="2"/>
  <c r="G6" i="2"/>
  <c r="F7" i="2" s="1"/>
  <c r="G8" i="2"/>
  <c r="F9" i="2" s="1"/>
  <c r="G4" i="2"/>
  <c r="F5" i="2" s="1"/>
  <c r="G5" i="2"/>
  <c r="F6" i="2" s="1"/>
</calcChain>
</file>

<file path=xl/sharedStrings.xml><?xml version="1.0" encoding="utf-8"?>
<sst xmlns="http://schemas.openxmlformats.org/spreadsheetml/2006/main" count="15" uniqueCount="9">
  <si>
    <t>time</t>
  </si>
  <si>
    <t>survival</t>
  </si>
  <si>
    <t>Treatment Experienced</t>
  </si>
  <si>
    <t>Time</t>
  </si>
  <si>
    <t>Nrisk</t>
  </si>
  <si>
    <t>interval</t>
  </si>
  <si>
    <t>lower</t>
  </si>
  <si>
    <t>upper</t>
  </si>
  <si>
    <t>nrisk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</si>
</sst>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survival!$B$1</c:f>
              <c:strCache>
                <c:ptCount val="1"/>
                <c:pt idx="0">
                  <c:v>survival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survival!$A$2:$A$67</c:f>
              <c:numCache>
                <c:formatCode>General</c:formatCode>
                <c:ptCount val="66"/>
                <c:pt idx="0">
                  <c:v>0.119573073998629</c:v>
                </c:pt>
                <c:pt idx="1">
                  <c:v>0.40855675785131501</c:v>
                </c:pt>
                <c:pt idx="2">
                  <c:v>0.71986031972514397</c:v>
                </c:pt>
                <c:pt idx="3">
                  <c:v>1.0027354053825701</c:v>
                </c:pt>
                <c:pt idx="4">
                  <c:v>1.2571036994621101</c:v>
                </c:pt>
                <c:pt idx="5">
                  <c:v>1.5750640670615501</c:v>
                </c:pt>
                <c:pt idx="6">
                  <c:v>1.8182332644497801</c:v>
                </c:pt>
                <c:pt idx="7">
                  <c:v>2.0339137699593501</c:v>
                </c:pt>
                <c:pt idx="8">
                  <c:v>2.12601263505712</c:v>
                </c:pt>
                <c:pt idx="9">
                  <c:v>2.2016652742445699</c:v>
                </c:pt>
                <c:pt idx="10">
                  <c:v>2.3028095635930099</c:v>
                </c:pt>
                <c:pt idx="11">
                  <c:v>2.6646265336199502</c:v>
                </c:pt>
                <c:pt idx="12">
                  <c:v>2.9195430352298399</c:v>
                </c:pt>
                <c:pt idx="13">
                  <c:v>3.6226191928958298</c:v>
                </c:pt>
                <c:pt idx="14">
                  <c:v>3.922175450548</c:v>
                </c:pt>
                <c:pt idx="15">
                  <c:v>4.1160059702052898</c:v>
                </c:pt>
                <c:pt idx="16">
                  <c:v>4.1776793173689697</c:v>
                </c:pt>
                <c:pt idx="17">
                  <c:v>4.3256953505618103</c:v>
                </c:pt>
                <c:pt idx="18">
                  <c:v>5.0904448553914801</c:v>
                </c:pt>
                <c:pt idx="19">
                  <c:v>5.4563733818960003</c:v>
                </c:pt>
                <c:pt idx="20">
                  <c:v>5.7159888051945602</c:v>
                </c:pt>
                <c:pt idx="21">
                  <c:v>5.9485854287833</c:v>
                </c:pt>
                <c:pt idx="22">
                  <c:v>6.1471148701292604</c:v>
                </c:pt>
                <c:pt idx="23">
                  <c:v>6.23756911263599</c:v>
                </c:pt>
                <c:pt idx="24">
                  <c:v>6.2930751250833099</c:v>
                </c:pt>
                <c:pt idx="25">
                  <c:v>6.3609158069633596</c:v>
                </c:pt>
                <c:pt idx="26">
                  <c:v>6.6111333868845898</c:v>
                </c:pt>
                <c:pt idx="27">
                  <c:v>6.85430258427282</c:v>
                </c:pt>
                <c:pt idx="28">
                  <c:v>7.2517530437721103</c:v>
                </c:pt>
                <c:pt idx="29">
                  <c:v>7.6437214279679697</c:v>
                </c:pt>
                <c:pt idx="30">
                  <c:v>7.9918332097363098</c:v>
                </c:pt>
                <c:pt idx="31">
                  <c:v>8.2193393348290105</c:v>
                </c:pt>
                <c:pt idx="32">
                  <c:v>8.3879131504097408</c:v>
                </c:pt>
                <c:pt idx="33">
                  <c:v>8.5430309629729493</c:v>
                </c:pt>
                <c:pt idx="34">
                  <c:v>8.7908456852124708</c:v>
                </c:pt>
                <c:pt idx="35">
                  <c:v>9.1978897764927794</c:v>
                </c:pt>
                <c:pt idx="36">
                  <c:v>9.6172685372058293</c:v>
                </c:pt>
                <c:pt idx="37">
                  <c:v>10.036647297918799</c:v>
                </c:pt>
                <c:pt idx="38">
                  <c:v>10.360872894436501</c:v>
                </c:pt>
                <c:pt idx="39">
                  <c:v>10.552236480207201</c:v>
                </c:pt>
                <c:pt idx="40">
                  <c:v>10.7643927944503</c:v>
                </c:pt>
                <c:pt idx="41">
                  <c:v>10.9987515136723</c:v>
                </c:pt>
                <c:pt idx="42">
                  <c:v>11.3441222577889</c:v>
                </c:pt>
                <c:pt idx="43">
                  <c:v>11.7511663490692</c:v>
                </c:pt>
                <c:pt idx="44">
                  <c:v>12.182879779215</c:v>
                </c:pt>
                <c:pt idx="45">
                  <c:v>12.5352989058646</c:v>
                </c:pt>
                <c:pt idx="46">
                  <c:v>12.8736212674483</c:v>
                </c:pt>
                <c:pt idx="47">
                  <c:v>13.2806653587286</c:v>
                </c:pt>
                <c:pt idx="48">
                  <c:v>13.7123787888743</c:v>
                </c:pt>
                <c:pt idx="49">
                  <c:v>14.0741957589013</c:v>
                </c:pt>
                <c:pt idx="50">
                  <c:v>14.501797632569501</c:v>
                </c:pt>
                <c:pt idx="51">
                  <c:v>14.921176393282501</c:v>
                </c:pt>
                <c:pt idx="52">
                  <c:v>15.3405551539956</c:v>
                </c:pt>
                <c:pt idx="53">
                  <c:v>15.7475992452759</c:v>
                </c:pt>
                <c:pt idx="54">
                  <c:v>16.166978005988899</c:v>
                </c:pt>
              </c:numCache>
            </c:numRef>
          </c:xVal>
          <c:yVal>
            <c:numRef>
              <c:f>survival!$B$2:$B$67</c:f>
              <c:numCache>
                <c:formatCode>General</c:formatCode>
                <c:ptCount val="66"/>
                <c:pt idx="0">
                  <c:v>1.00003405007059</c:v>
                </c:pt>
                <c:pt idx="1">
                  <c:v>0.99384491263666497</c:v>
                </c:pt>
                <c:pt idx="2">
                  <c:v>0.97504141324155902</c:v>
                </c:pt>
                <c:pt idx="3">
                  <c:v>0.94616747116753097</c:v>
                </c:pt>
                <c:pt idx="4">
                  <c:v>0.90443637691461998</c:v>
                </c:pt>
                <c:pt idx="5">
                  <c:v>0.86513394308883995</c:v>
                </c:pt>
                <c:pt idx="6">
                  <c:v>0.83779457802274204</c:v>
                </c:pt>
                <c:pt idx="7">
                  <c:v>0.80250001179487196</c:v>
                </c:pt>
                <c:pt idx="8">
                  <c:v>0.756079053671183</c:v>
                </c:pt>
                <c:pt idx="9">
                  <c:v>0.71242044898941503</c:v>
                </c:pt>
                <c:pt idx="10">
                  <c:v>0.69387876389434999</c:v>
                </c:pt>
                <c:pt idx="11">
                  <c:v>0.68455272413352697</c:v>
                </c:pt>
                <c:pt idx="12">
                  <c:v>0.67972315874434897</c:v>
                </c:pt>
                <c:pt idx="13">
                  <c:v>0.67255614217443005</c:v>
                </c:pt>
                <c:pt idx="14">
                  <c:v>0.65030407060490103</c:v>
                </c:pt>
                <c:pt idx="15">
                  <c:v>0.62678947633716198</c:v>
                </c:pt>
                <c:pt idx="16">
                  <c:v>0.595248720329564</c:v>
                </c:pt>
                <c:pt idx="17">
                  <c:v>0.55989223438382096</c:v>
                </c:pt>
                <c:pt idx="18">
                  <c:v>0.55454007602364697</c:v>
                </c:pt>
                <c:pt idx="19">
                  <c:v>0.52934273893011496</c:v>
                </c:pt>
                <c:pt idx="20">
                  <c:v>0.51397996273111102</c:v>
                </c:pt>
                <c:pt idx="21">
                  <c:v>0.50497260602529903</c:v>
                </c:pt>
                <c:pt idx="22">
                  <c:v>0.478825842342193</c:v>
                </c:pt>
                <c:pt idx="23">
                  <c:v>0.43776165930412297</c:v>
                </c:pt>
                <c:pt idx="24">
                  <c:v>0.389914934268276</c:v>
                </c:pt>
                <c:pt idx="25">
                  <c:v>0.33594747419106002</c:v>
                </c:pt>
                <c:pt idx="26">
                  <c:v>0.29601863133209499</c:v>
                </c:pt>
                <c:pt idx="27">
                  <c:v>0.28962302216286701</c:v>
                </c:pt>
                <c:pt idx="28">
                  <c:v>0.28962302216286701</c:v>
                </c:pt>
                <c:pt idx="29">
                  <c:v>0.28962302216286701</c:v>
                </c:pt>
                <c:pt idx="30">
                  <c:v>0.28460982641319099</c:v>
                </c:pt>
                <c:pt idx="31">
                  <c:v>0.28460982641319099</c:v>
                </c:pt>
                <c:pt idx="32">
                  <c:v>0.258186301455895</c:v>
                </c:pt>
                <c:pt idx="33">
                  <c:v>0.22594009870097101</c:v>
                </c:pt>
                <c:pt idx="34">
                  <c:v>0.212553467966587</c:v>
                </c:pt>
                <c:pt idx="35">
                  <c:v>0.212553467966587</c:v>
                </c:pt>
                <c:pt idx="36">
                  <c:v>0.212553467966587</c:v>
                </c:pt>
                <c:pt idx="37">
                  <c:v>0.212553467966587</c:v>
                </c:pt>
                <c:pt idx="38">
                  <c:v>0.21160984635056401</c:v>
                </c:pt>
                <c:pt idx="39">
                  <c:v>0.182409989986868</c:v>
                </c:pt>
                <c:pt idx="40">
                  <c:v>0.16781777996703601</c:v>
                </c:pt>
                <c:pt idx="41">
                  <c:v>0.15519618677120101</c:v>
                </c:pt>
                <c:pt idx="42">
                  <c:v>0.15107242077178901</c:v>
                </c:pt>
                <c:pt idx="43">
                  <c:v>0.15107242077178901</c:v>
                </c:pt>
                <c:pt idx="44">
                  <c:v>0.15107242077178901</c:v>
                </c:pt>
                <c:pt idx="45">
                  <c:v>0.13490439753754699</c:v>
                </c:pt>
                <c:pt idx="46">
                  <c:v>0.10623142564642001</c:v>
                </c:pt>
                <c:pt idx="47">
                  <c:v>0.10623142564642001</c:v>
                </c:pt>
                <c:pt idx="48">
                  <c:v>0.10623142564642001</c:v>
                </c:pt>
                <c:pt idx="49">
                  <c:v>7.4987768003447197E-2</c:v>
                </c:pt>
                <c:pt idx="50">
                  <c:v>7.4987768003447197E-2</c:v>
                </c:pt>
                <c:pt idx="51">
                  <c:v>7.4987768003447197E-2</c:v>
                </c:pt>
                <c:pt idx="52">
                  <c:v>7.4987768003447197E-2</c:v>
                </c:pt>
                <c:pt idx="53">
                  <c:v>7.4987768003447197E-2</c:v>
                </c:pt>
                <c:pt idx="54">
                  <c:v>7.4987768003447197E-2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F-4F3E-83A2-B6159A84F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591168"/>
        <c:axId val="727592000"/>
      </c:scatterChart>
      <c:valAx>
        <c:axId val="72759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92000"/>
        <c:crosses val="autoZero"/>
        <c:crossBetween val="midCat"/>
      </c:valAx>
      <c:valAx>
        <c:axId val="72759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9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142875</xdr:rowOff>
    </xdr:from>
    <xdr:to>
      <xdr:col>11</xdr:col>
      <xdr:colOff>533400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D34D7-87E7-4446-9D05-7676DEDDF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8" workbookViewId="0">
      <selection activeCell="C57" sqref="C57:D94"/>
    </sheetView>
  </sheetViews>
  <sheetFormatPr defaultRowHeight="12.7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0.119573073998629</v>
      </c>
      <c r="B2">
        <v>1.00003405007059</v>
      </c>
      <c r="C2" t="b">
        <f>A3&gt;A2</f>
        <v>1</v>
      </c>
      <c r="D2" t="b">
        <f>B2&gt;=B3</f>
        <v>1</v>
      </c>
    </row>
    <row r="3" spans="1:4" x14ac:dyDescent="0.2">
      <c r="A3">
        <v>0.40855675785131501</v>
      </c>
      <c r="B3">
        <v>0.99384491263666497</v>
      </c>
      <c r="C3" t="b">
        <f t="shared" ref="C3:C7" si="0">A4&gt;A3</f>
        <v>1</v>
      </c>
      <c r="D3" t="b">
        <f t="shared" ref="D3:D7" si="1">B3&gt;=B4</f>
        <v>1</v>
      </c>
    </row>
    <row r="4" spans="1:4" x14ac:dyDescent="0.2">
      <c r="A4">
        <v>0.71986031972514397</v>
      </c>
      <c r="B4">
        <v>0.97504141324155902</v>
      </c>
      <c r="C4" t="b">
        <f t="shared" si="0"/>
        <v>1</v>
      </c>
      <c r="D4" t="b">
        <f t="shared" si="1"/>
        <v>1</v>
      </c>
    </row>
    <row r="5" spans="1:4" x14ac:dyDescent="0.2">
      <c r="A5">
        <v>1.0027354053825701</v>
      </c>
      <c r="B5">
        <v>0.94616747116753097</v>
      </c>
      <c r="C5" t="b">
        <f t="shared" si="0"/>
        <v>1</v>
      </c>
      <c r="D5" t="b">
        <f t="shared" si="1"/>
        <v>1</v>
      </c>
    </row>
    <row r="6" spans="1:4" x14ac:dyDescent="0.2">
      <c r="A6">
        <v>1.2571036994621101</v>
      </c>
      <c r="B6">
        <v>0.90443637691461998</v>
      </c>
      <c r="C6" t="b">
        <f t="shared" si="0"/>
        <v>1</v>
      </c>
      <c r="D6" t="b">
        <f t="shared" si="1"/>
        <v>1</v>
      </c>
    </row>
    <row r="7" spans="1:4" x14ac:dyDescent="0.2">
      <c r="A7">
        <v>1.5750640670615501</v>
      </c>
      <c r="B7">
        <v>0.86513394308883995</v>
      </c>
      <c r="C7" t="b">
        <f t="shared" si="0"/>
        <v>1</v>
      </c>
      <c r="D7" t="b">
        <f t="shared" si="1"/>
        <v>1</v>
      </c>
    </row>
    <row r="8" spans="1:4" x14ac:dyDescent="0.2">
      <c r="A8">
        <v>1.8182332644497801</v>
      </c>
      <c r="B8">
        <v>0.83779457802274204</v>
      </c>
      <c r="C8" t="b">
        <f t="shared" ref="C8:C13" si="2">A9&gt;A8</f>
        <v>1</v>
      </c>
      <c r="D8" t="b">
        <f t="shared" ref="D8:D13" si="3">B8&gt;=B9</f>
        <v>1</v>
      </c>
    </row>
    <row r="9" spans="1:4" x14ac:dyDescent="0.2">
      <c r="A9">
        <v>2.0339137699593501</v>
      </c>
      <c r="B9">
        <v>0.80250001179487196</v>
      </c>
      <c r="C9" t="b">
        <f t="shared" si="2"/>
        <v>1</v>
      </c>
      <c r="D9" t="b">
        <f t="shared" si="3"/>
        <v>1</v>
      </c>
    </row>
    <row r="10" spans="1:4" x14ac:dyDescent="0.2">
      <c r="A10">
        <v>2.12601263505712</v>
      </c>
      <c r="B10">
        <v>0.756079053671183</v>
      </c>
      <c r="C10" t="b">
        <f t="shared" si="2"/>
        <v>1</v>
      </c>
      <c r="D10" t="b">
        <f t="shared" si="3"/>
        <v>1</v>
      </c>
    </row>
    <row r="11" spans="1:4" x14ac:dyDescent="0.2">
      <c r="A11">
        <v>2.2016652742445699</v>
      </c>
      <c r="B11">
        <v>0.71242044898941503</v>
      </c>
      <c r="C11" t="b">
        <f t="shared" si="2"/>
        <v>1</v>
      </c>
      <c r="D11" t="b">
        <f t="shared" si="3"/>
        <v>1</v>
      </c>
    </row>
    <row r="12" spans="1:4" x14ac:dyDescent="0.2">
      <c r="A12">
        <v>2.3028095635930099</v>
      </c>
      <c r="B12">
        <v>0.69387876389434999</v>
      </c>
      <c r="C12" t="b">
        <f t="shared" si="2"/>
        <v>1</v>
      </c>
      <c r="D12" t="b">
        <f t="shared" si="3"/>
        <v>1</v>
      </c>
    </row>
    <row r="13" spans="1:4" x14ac:dyDescent="0.2">
      <c r="A13">
        <v>2.6646265336199502</v>
      </c>
      <c r="B13">
        <v>0.68455272413352697</v>
      </c>
      <c r="C13" t="b">
        <f t="shared" si="2"/>
        <v>1</v>
      </c>
      <c r="D13" t="b">
        <f t="shared" si="3"/>
        <v>1</v>
      </c>
    </row>
    <row r="14" spans="1:4" x14ac:dyDescent="0.2">
      <c r="A14">
        <v>2.9195430352298399</v>
      </c>
      <c r="B14">
        <v>0.67972315874434897</v>
      </c>
      <c r="C14" t="b">
        <f t="shared" ref="C14:C76" si="4">A15&gt;A14</f>
        <v>1</v>
      </c>
      <c r="D14" t="b">
        <f t="shared" ref="D14:D76" si="5">B14&gt;=B15</f>
        <v>1</v>
      </c>
    </row>
    <row r="15" spans="1:4" x14ac:dyDescent="0.2">
      <c r="A15">
        <v>3.6226191928958298</v>
      </c>
      <c r="B15">
        <v>0.67255614217443005</v>
      </c>
      <c r="C15" t="b">
        <f t="shared" si="4"/>
        <v>1</v>
      </c>
      <c r="D15" t="b">
        <f t="shared" si="5"/>
        <v>1</v>
      </c>
    </row>
    <row r="16" spans="1:4" x14ac:dyDescent="0.2">
      <c r="A16">
        <v>3.922175450548</v>
      </c>
      <c r="B16">
        <v>0.65030407060490103</v>
      </c>
      <c r="C16" t="b">
        <f t="shared" si="4"/>
        <v>1</v>
      </c>
      <c r="D16" t="b">
        <f t="shared" si="5"/>
        <v>1</v>
      </c>
    </row>
    <row r="17" spans="1:4" x14ac:dyDescent="0.2">
      <c r="A17">
        <v>4.1160059702052898</v>
      </c>
      <c r="B17">
        <v>0.62678947633716198</v>
      </c>
      <c r="C17" t="b">
        <f t="shared" si="4"/>
        <v>1</v>
      </c>
      <c r="D17" t="b">
        <f t="shared" si="5"/>
        <v>1</v>
      </c>
    </row>
    <row r="18" spans="1:4" x14ac:dyDescent="0.2">
      <c r="A18">
        <v>4.1776793173689697</v>
      </c>
      <c r="B18">
        <v>0.595248720329564</v>
      </c>
      <c r="C18" t="b">
        <f t="shared" si="4"/>
        <v>1</v>
      </c>
      <c r="D18" t="b">
        <f t="shared" si="5"/>
        <v>1</v>
      </c>
    </row>
    <row r="19" spans="1:4" x14ac:dyDescent="0.2">
      <c r="A19">
        <v>4.3256953505618103</v>
      </c>
      <c r="B19">
        <v>0.55989223438382096</v>
      </c>
      <c r="C19" t="b">
        <f t="shared" ref="C19" si="6">A20&gt;A19</f>
        <v>1</v>
      </c>
      <c r="D19" t="b">
        <f t="shared" ref="D19" si="7">B19&gt;=B20</f>
        <v>1</v>
      </c>
    </row>
    <row r="20" spans="1:4" x14ac:dyDescent="0.2">
      <c r="A20">
        <v>5.0904448553914801</v>
      </c>
      <c r="B20">
        <v>0.55454007602364697</v>
      </c>
      <c r="C20" t="b">
        <f t="shared" si="4"/>
        <v>1</v>
      </c>
      <c r="D20" t="b">
        <f t="shared" si="5"/>
        <v>1</v>
      </c>
    </row>
    <row r="21" spans="1:4" x14ac:dyDescent="0.2">
      <c r="A21">
        <v>5.4563733818960003</v>
      </c>
      <c r="B21">
        <v>0.52934273893011496</v>
      </c>
      <c r="C21" t="b">
        <f t="shared" si="4"/>
        <v>1</v>
      </c>
      <c r="D21" t="b">
        <f t="shared" si="5"/>
        <v>1</v>
      </c>
    </row>
    <row r="22" spans="1:4" x14ac:dyDescent="0.2">
      <c r="A22">
        <v>5.7159888051945602</v>
      </c>
      <c r="B22">
        <v>0.51397996273111102</v>
      </c>
      <c r="C22" t="b">
        <f t="shared" si="4"/>
        <v>1</v>
      </c>
      <c r="D22" t="b">
        <f t="shared" si="5"/>
        <v>1</v>
      </c>
    </row>
    <row r="23" spans="1:4" x14ac:dyDescent="0.2">
      <c r="A23">
        <v>5.9485854287833</v>
      </c>
      <c r="B23">
        <v>0.50497260602529903</v>
      </c>
      <c r="C23" t="b">
        <f t="shared" si="4"/>
        <v>1</v>
      </c>
      <c r="D23" t="b">
        <f t="shared" si="5"/>
        <v>1</v>
      </c>
    </row>
    <row r="24" spans="1:4" x14ac:dyDescent="0.2">
      <c r="A24">
        <v>6.1471148701292604</v>
      </c>
      <c r="B24">
        <v>0.478825842342193</v>
      </c>
      <c r="C24" t="b">
        <f t="shared" si="4"/>
        <v>1</v>
      </c>
      <c r="D24" t="b">
        <f t="shared" si="5"/>
        <v>1</v>
      </c>
    </row>
    <row r="25" spans="1:4" x14ac:dyDescent="0.2">
      <c r="A25">
        <v>6.23756911263599</v>
      </c>
      <c r="B25">
        <v>0.43776165930412297</v>
      </c>
      <c r="C25" t="b">
        <f t="shared" si="4"/>
        <v>1</v>
      </c>
      <c r="D25" t="b">
        <f t="shared" si="5"/>
        <v>1</v>
      </c>
    </row>
    <row r="26" spans="1:4" x14ac:dyDescent="0.2">
      <c r="A26">
        <v>6.2930751250833099</v>
      </c>
      <c r="B26">
        <v>0.389914934268276</v>
      </c>
      <c r="C26" t="b">
        <f t="shared" si="4"/>
        <v>1</v>
      </c>
      <c r="D26" t="b">
        <f t="shared" si="5"/>
        <v>1</v>
      </c>
    </row>
    <row r="27" spans="1:4" x14ac:dyDescent="0.2">
      <c r="A27">
        <v>6.3609158069633596</v>
      </c>
      <c r="B27">
        <v>0.33594747419106002</v>
      </c>
      <c r="C27" t="b">
        <f t="shared" si="4"/>
        <v>1</v>
      </c>
      <c r="D27" t="b">
        <f t="shared" si="5"/>
        <v>1</v>
      </c>
    </row>
    <row r="28" spans="1:4" x14ac:dyDescent="0.2">
      <c r="A28">
        <v>6.6111333868845898</v>
      </c>
      <c r="B28">
        <v>0.29601863133209499</v>
      </c>
      <c r="C28" t="b">
        <f t="shared" si="4"/>
        <v>1</v>
      </c>
      <c r="D28" t="b">
        <f t="shared" si="5"/>
        <v>1</v>
      </c>
    </row>
    <row r="29" spans="1:4" x14ac:dyDescent="0.2">
      <c r="A29">
        <v>6.85430258427282</v>
      </c>
      <c r="B29">
        <v>0.28962302216286701</v>
      </c>
      <c r="C29" t="b">
        <f t="shared" si="4"/>
        <v>1</v>
      </c>
      <c r="D29" t="b">
        <f t="shared" si="5"/>
        <v>1</v>
      </c>
    </row>
    <row r="30" spans="1:4" x14ac:dyDescent="0.2">
      <c r="A30">
        <v>7.2517530437721103</v>
      </c>
      <c r="B30">
        <v>0.28962302216286701</v>
      </c>
      <c r="C30" t="b">
        <f t="shared" si="4"/>
        <v>1</v>
      </c>
      <c r="D30" t="b">
        <f t="shared" si="5"/>
        <v>1</v>
      </c>
    </row>
    <row r="31" spans="1:4" x14ac:dyDescent="0.2">
      <c r="A31">
        <v>7.6437214279679697</v>
      </c>
      <c r="B31">
        <v>0.28962302216286701</v>
      </c>
      <c r="C31" t="b">
        <f t="shared" si="4"/>
        <v>1</v>
      </c>
      <c r="D31" t="b">
        <f t="shared" si="5"/>
        <v>1</v>
      </c>
    </row>
    <row r="32" spans="1:4" x14ac:dyDescent="0.2">
      <c r="A32">
        <v>7.9918332097363098</v>
      </c>
      <c r="B32">
        <v>0.28460982641319099</v>
      </c>
      <c r="C32" t="b">
        <f t="shared" ref="C32:C33" si="8">A33&gt;A32</f>
        <v>1</v>
      </c>
      <c r="D32" t="b">
        <f t="shared" ref="D32:D33" si="9">B32&gt;=B33</f>
        <v>1</v>
      </c>
    </row>
    <row r="33" spans="1:4" x14ac:dyDescent="0.2">
      <c r="A33">
        <v>8.2193393348290105</v>
      </c>
      <c r="B33">
        <v>0.28460982641319099</v>
      </c>
      <c r="C33" t="b">
        <f t="shared" si="8"/>
        <v>1</v>
      </c>
      <c r="D33" t="b">
        <f t="shared" si="9"/>
        <v>1</v>
      </c>
    </row>
    <row r="34" spans="1:4" x14ac:dyDescent="0.2">
      <c r="A34">
        <v>8.3879131504097408</v>
      </c>
      <c r="B34">
        <v>0.258186301455895</v>
      </c>
      <c r="C34" t="b">
        <f t="shared" ref="C34:C38" si="10">A35&gt;A34</f>
        <v>1</v>
      </c>
      <c r="D34" t="b">
        <f t="shared" ref="D34:D38" si="11">B34&gt;=B35</f>
        <v>1</v>
      </c>
    </row>
    <row r="35" spans="1:4" x14ac:dyDescent="0.2">
      <c r="A35">
        <v>8.5430309629729493</v>
      </c>
      <c r="B35">
        <v>0.22594009870097101</v>
      </c>
      <c r="C35" t="b">
        <f t="shared" si="10"/>
        <v>1</v>
      </c>
      <c r="D35" t="b">
        <f t="shared" si="11"/>
        <v>1</v>
      </c>
    </row>
    <row r="36" spans="1:4" x14ac:dyDescent="0.2">
      <c r="A36">
        <v>8.7908456852124708</v>
      </c>
      <c r="B36">
        <v>0.212553467966587</v>
      </c>
      <c r="C36" t="b">
        <f t="shared" si="10"/>
        <v>1</v>
      </c>
      <c r="D36" t="b">
        <f t="shared" si="11"/>
        <v>1</v>
      </c>
    </row>
    <row r="37" spans="1:4" x14ac:dyDescent="0.2">
      <c r="A37">
        <v>9.1978897764927794</v>
      </c>
      <c r="B37">
        <v>0.212553467966587</v>
      </c>
      <c r="C37" t="b">
        <f t="shared" si="10"/>
        <v>1</v>
      </c>
      <c r="D37" t="b">
        <f t="shared" si="11"/>
        <v>1</v>
      </c>
    </row>
    <row r="38" spans="1:4" x14ac:dyDescent="0.2">
      <c r="A38">
        <v>9.6172685372058293</v>
      </c>
      <c r="B38">
        <v>0.212553467966587</v>
      </c>
      <c r="C38" t="b">
        <f t="shared" si="10"/>
        <v>1</v>
      </c>
      <c r="D38" t="b">
        <f t="shared" si="11"/>
        <v>1</v>
      </c>
    </row>
    <row r="39" spans="1:4" x14ac:dyDescent="0.2">
      <c r="A39">
        <v>10.036647297918799</v>
      </c>
      <c r="B39">
        <v>0.212553467966587</v>
      </c>
      <c r="C39" t="b">
        <f t="shared" si="4"/>
        <v>1</v>
      </c>
      <c r="D39" t="b">
        <f t="shared" si="5"/>
        <v>1</v>
      </c>
    </row>
    <row r="40" spans="1:4" x14ac:dyDescent="0.2">
      <c r="A40">
        <v>10.360872894436501</v>
      </c>
      <c r="B40">
        <v>0.21160984635056401</v>
      </c>
      <c r="C40" t="b">
        <f t="shared" si="4"/>
        <v>1</v>
      </c>
      <c r="D40" t="b">
        <f t="shared" si="5"/>
        <v>1</v>
      </c>
    </row>
    <row r="41" spans="1:4" ht="17.25" customHeight="1" x14ac:dyDescent="0.2">
      <c r="A41">
        <v>10.552236480207201</v>
      </c>
      <c r="B41">
        <v>0.182409989986868</v>
      </c>
      <c r="C41" t="b">
        <f t="shared" si="4"/>
        <v>1</v>
      </c>
      <c r="D41" t="b">
        <f t="shared" si="5"/>
        <v>1</v>
      </c>
    </row>
    <row r="42" spans="1:4" x14ac:dyDescent="0.2">
      <c r="A42">
        <v>10.7643927944503</v>
      </c>
      <c r="B42">
        <v>0.16781777996703601</v>
      </c>
      <c r="C42" t="b">
        <f t="shared" si="4"/>
        <v>1</v>
      </c>
      <c r="D42" t="b">
        <f t="shared" si="5"/>
        <v>1</v>
      </c>
    </row>
    <row r="43" spans="1:4" x14ac:dyDescent="0.2">
      <c r="A43">
        <v>10.9987515136723</v>
      </c>
      <c r="B43">
        <v>0.15519618677120101</v>
      </c>
      <c r="C43" t="b">
        <f t="shared" si="4"/>
        <v>1</v>
      </c>
      <c r="D43" t="b">
        <f t="shared" si="5"/>
        <v>1</v>
      </c>
    </row>
    <row r="44" spans="1:4" x14ac:dyDescent="0.2">
      <c r="A44">
        <v>11.3441222577889</v>
      </c>
      <c r="B44">
        <v>0.15107242077178901</v>
      </c>
      <c r="C44" t="b">
        <f t="shared" si="4"/>
        <v>1</v>
      </c>
      <c r="D44" t="b">
        <f t="shared" si="5"/>
        <v>1</v>
      </c>
    </row>
    <row r="45" spans="1:4" x14ac:dyDescent="0.2">
      <c r="A45">
        <v>11.7511663490692</v>
      </c>
      <c r="B45">
        <v>0.15107242077178901</v>
      </c>
      <c r="C45" t="b">
        <f t="shared" si="4"/>
        <v>1</v>
      </c>
      <c r="D45" t="b">
        <f t="shared" si="5"/>
        <v>1</v>
      </c>
    </row>
    <row r="46" spans="1:4" x14ac:dyDescent="0.2">
      <c r="A46">
        <v>12.182879779215</v>
      </c>
      <c r="B46">
        <v>0.15107242077178901</v>
      </c>
      <c r="C46" t="b">
        <f t="shared" si="4"/>
        <v>1</v>
      </c>
      <c r="D46" t="b">
        <f t="shared" si="5"/>
        <v>1</v>
      </c>
    </row>
    <row r="47" spans="1:4" x14ac:dyDescent="0.2">
      <c r="A47">
        <v>12.5352989058646</v>
      </c>
      <c r="B47">
        <v>0.13490439753754699</v>
      </c>
      <c r="C47" t="b">
        <f t="shared" si="4"/>
        <v>1</v>
      </c>
      <c r="D47" t="b">
        <f t="shared" si="5"/>
        <v>1</v>
      </c>
    </row>
    <row r="48" spans="1:4" x14ac:dyDescent="0.2">
      <c r="A48">
        <v>12.8736212674483</v>
      </c>
      <c r="B48">
        <v>0.10623142564642001</v>
      </c>
      <c r="C48" t="b">
        <f t="shared" si="4"/>
        <v>1</v>
      </c>
      <c r="D48" t="b">
        <f t="shared" si="5"/>
        <v>1</v>
      </c>
    </row>
    <row r="49" spans="1:4" x14ac:dyDescent="0.2">
      <c r="A49">
        <v>13.2806653587286</v>
      </c>
      <c r="B49">
        <v>0.10623142564642001</v>
      </c>
      <c r="C49" t="b">
        <f t="shared" si="4"/>
        <v>1</v>
      </c>
      <c r="D49" t="b">
        <f t="shared" si="5"/>
        <v>1</v>
      </c>
    </row>
    <row r="50" spans="1:4" x14ac:dyDescent="0.2">
      <c r="A50">
        <v>13.7123787888743</v>
      </c>
      <c r="B50">
        <v>0.10623142564642001</v>
      </c>
      <c r="C50" t="b">
        <f t="shared" si="4"/>
        <v>1</v>
      </c>
      <c r="D50" t="b">
        <f t="shared" si="5"/>
        <v>1</v>
      </c>
    </row>
    <row r="51" spans="1:4" x14ac:dyDescent="0.2">
      <c r="A51">
        <v>14.0741957589013</v>
      </c>
      <c r="B51">
        <v>7.4987768003447197E-2</v>
      </c>
      <c r="C51" t="b">
        <f t="shared" si="4"/>
        <v>1</v>
      </c>
      <c r="D51" t="b">
        <f t="shared" si="5"/>
        <v>1</v>
      </c>
    </row>
    <row r="52" spans="1:4" x14ac:dyDescent="0.2">
      <c r="A52">
        <v>14.501797632569501</v>
      </c>
      <c r="B52">
        <v>7.4987768003447197E-2</v>
      </c>
      <c r="C52" t="b">
        <f t="shared" si="4"/>
        <v>1</v>
      </c>
      <c r="D52" t="b">
        <f t="shared" si="5"/>
        <v>1</v>
      </c>
    </row>
    <row r="53" spans="1:4" x14ac:dyDescent="0.2">
      <c r="A53">
        <v>14.921176393282501</v>
      </c>
      <c r="B53">
        <v>7.4987768003447197E-2</v>
      </c>
      <c r="C53" t="b">
        <f t="shared" si="4"/>
        <v>1</v>
      </c>
      <c r="D53" t="b">
        <f t="shared" si="5"/>
        <v>1</v>
      </c>
    </row>
    <row r="54" spans="1:4" x14ac:dyDescent="0.2">
      <c r="A54">
        <v>15.3405551539956</v>
      </c>
      <c r="B54">
        <v>7.4987768003447197E-2</v>
      </c>
      <c r="C54" t="b">
        <f t="shared" si="4"/>
        <v>1</v>
      </c>
      <c r="D54" t="b">
        <f t="shared" si="5"/>
        <v>1</v>
      </c>
    </row>
    <row r="55" spans="1:4" x14ac:dyDescent="0.2">
      <c r="A55">
        <v>15.7475992452759</v>
      </c>
      <c r="B55">
        <v>7.4987768003447197E-2</v>
      </c>
      <c r="C55" t="b">
        <f t="shared" si="4"/>
        <v>1</v>
      </c>
      <c r="D55" t="b">
        <f t="shared" si="5"/>
        <v>1</v>
      </c>
    </row>
    <row r="56" spans="1:4" x14ac:dyDescent="0.2">
      <c r="A56">
        <v>16.166978005988899</v>
      </c>
      <c r="B56">
        <v>7.4987768003447197E-2</v>
      </c>
      <c r="C56" t="b">
        <f t="shared" si="4"/>
        <v>0</v>
      </c>
      <c r="D56" t="b">
        <f t="shared" si="5"/>
        <v>1</v>
      </c>
    </row>
  </sheetData>
  <sortState xmlns:xlrd2="http://schemas.microsoft.com/office/spreadsheetml/2017/richdata2" ref="A2:B52">
    <sortCondition ref="A1:A5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3" sqref="D3:H9"/>
    </sheetView>
  </sheetViews>
  <sheetFormatPr defaultRowHeight="12.75" x14ac:dyDescent="0.2"/>
  <sheetData>
    <row r="1" spans="1:8" x14ac:dyDescent="0.2">
      <c r="A1" t="s">
        <v>2</v>
      </c>
      <c r="D1">
        <f>COUNT(survival!A:A)</f>
        <v>55</v>
      </c>
    </row>
    <row r="2" spans="1:8" x14ac:dyDescent="0.2">
      <c r="A2" t="s">
        <v>3</v>
      </c>
      <c r="B2" t="s">
        <v>4</v>
      </c>
    </row>
    <row r="3" spans="1:8" x14ac:dyDescent="0.2">
      <c r="A3">
        <v>0</v>
      </c>
      <c r="B3">
        <v>151</v>
      </c>
      <c r="D3" t="s">
        <v>5</v>
      </c>
      <c r="E3" t="s">
        <v>0</v>
      </c>
      <c r="F3" t="s">
        <v>6</v>
      </c>
      <c r="G3" t="s">
        <v>7</v>
      </c>
      <c r="H3" t="s">
        <v>8</v>
      </c>
    </row>
    <row r="4" spans="1:8" x14ac:dyDescent="0.2">
      <c r="A4">
        <v>3</v>
      </c>
      <c r="B4">
        <v>99</v>
      </c>
      <c r="D4">
        <v>1</v>
      </c>
      <c r="E4">
        <f>A3</f>
        <v>0</v>
      </c>
      <c r="F4">
        <v>1</v>
      </c>
      <c r="G4">
        <f ca="1">COUNTIF(OFFSET(survival!$A$2,0,0,num_times,1),"&lt;"&amp;A4)</f>
        <v>13</v>
      </c>
      <c r="H4">
        <f>B3</f>
        <v>151</v>
      </c>
    </row>
    <row r="5" spans="1:8" x14ac:dyDescent="0.2">
      <c r="A5">
        <v>6</v>
      </c>
      <c r="B5">
        <v>70</v>
      </c>
      <c r="D5">
        <v>2</v>
      </c>
      <c r="E5">
        <f>A5</f>
        <v>6</v>
      </c>
      <c r="F5">
        <f ca="1">G4+1</f>
        <v>14</v>
      </c>
      <c r="G5">
        <f ca="1">COUNTIF(OFFSET(survival!$A$2,0,0,num_times,1),"&lt;"&amp;A5)</f>
        <v>22</v>
      </c>
      <c r="H5">
        <f t="shared" ref="H5" si="0">B4</f>
        <v>99</v>
      </c>
    </row>
    <row r="6" spans="1:8" x14ac:dyDescent="0.2">
      <c r="A6">
        <v>9</v>
      </c>
      <c r="B6">
        <v>18</v>
      </c>
      <c r="D6">
        <v>3</v>
      </c>
      <c r="E6">
        <f t="shared" ref="E6:E9" si="1">A6</f>
        <v>9</v>
      </c>
      <c r="F6">
        <f t="shared" ref="F6:F9" ca="1" si="2">G5+1</f>
        <v>23</v>
      </c>
      <c r="G6">
        <f ca="1">COUNTIF(OFFSET(survival!$A$2,0,0,num_times,1),"&lt;"&amp;A6)</f>
        <v>35</v>
      </c>
      <c r="H6">
        <f t="shared" ref="H6:H9" si="3">B5</f>
        <v>70</v>
      </c>
    </row>
    <row r="7" spans="1:8" x14ac:dyDescent="0.2">
      <c r="A7">
        <v>12</v>
      </c>
      <c r="B7">
        <v>9</v>
      </c>
      <c r="D7">
        <v>4</v>
      </c>
      <c r="E7">
        <f t="shared" si="1"/>
        <v>12</v>
      </c>
      <c r="F7">
        <f t="shared" ca="1" si="2"/>
        <v>36</v>
      </c>
      <c r="G7">
        <f ca="1">COUNTIF(OFFSET(survival!$A$2,0,0,num_times,1),"&lt;"&amp;A7)</f>
        <v>44</v>
      </c>
      <c r="H7">
        <f t="shared" si="3"/>
        <v>18</v>
      </c>
    </row>
    <row r="8" spans="1:8" x14ac:dyDescent="0.2">
      <c r="A8">
        <v>15</v>
      </c>
      <c r="B8">
        <v>1</v>
      </c>
      <c r="D8">
        <v>5</v>
      </c>
      <c r="E8">
        <f t="shared" si="1"/>
        <v>15</v>
      </c>
      <c r="F8">
        <f t="shared" ca="1" si="2"/>
        <v>45</v>
      </c>
      <c r="G8">
        <f ca="1">COUNTIF(OFFSET(survival!$A$2,0,0,num_times,1),"&lt;"&amp;A8)</f>
        <v>52</v>
      </c>
      <c r="H8">
        <f t="shared" si="3"/>
        <v>9</v>
      </c>
    </row>
    <row r="9" spans="1:8" x14ac:dyDescent="0.2">
      <c r="A9">
        <v>18</v>
      </c>
      <c r="B9">
        <v>0</v>
      </c>
      <c r="D9">
        <v>6</v>
      </c>
      <c r="E9">
        <f t="shared" si="1"/>
        <v>18</v>
      </c>
      <c r="F9">
        <f t="shared" ca="1" si="2"/>
        <v>53</v>
      </c>
      <c r="G9">
        <f ca="1">COUNTIF(OFFSET(survival!$A$2,0,0,num_times,1),"&lt;"&amp;A9)</f>
        <v>55</v>
      </c>
      <c r="H9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10" sqref="B10"/>
    </sheetView>
  </sheetViews>
  <sheetFormatPr defaultRowHeight="12.75" x14ac:dyDescent="0.2"/>
  <sheetData>
    <row r="1" spans="1:5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>
        <v>0</v>
      </c>
      <c r="C2">
        <v>1</v>
      </c>
      <c r="D2">
        <v>13</v>
      </c>
      <c r="E2">
        <v>151</v>
      </c>
    </row>
    <row r="3" spans="1:5" x14ac:dyDescent="0.2">
      <c r="A3">
        <v>2</v>
      </c>
      <c r="B3">
        <v>6</v>
      </c>
      <c r="C3">
        <v>14</v>
      </c>
      <c r="D3">
        <v>22</v>
      </c>
      <c r="E3">
        <v>99</v>
      </c>
    </row>
    <row r="4" spans="1:5" x14ac:dyDescent="0.2">
      <c r="A4">
        <v>3</v>
      </c>
      <c r="B4">
        <v>9</v>
      </c>
      <c r="C4">
        <v>23</v>
      </c>
      <c r="D4">
        <v>35</v>
      </c>
      <c r="E4">
        <v>70</v>
      </c>
    </row>
    <row r="5" spans="1:5" x14ac:dyDescent="0.2">
      <c r="A5">
        <v>4</v>
      </c>
      <c r="B5">
        <v>12</v>
      </c>
      <c r="C5">
        <v>36</v>
      </c>
      <c r="D5">
        <v>44</v>
      </c>
      <c r="E5">
        <v>18</v>
      </c>
    </row>
    <row r="6" spans="1:5" x14ac:dyDescent="0.2">
      <c r="A6">
        <v>5</v>
      </c>
      <c r="B6">
        <v>15</v>
      </c>
      <c r="C6">
        <v>45</v>
      </c>
      <c r="D6">
        <v>52</v>
      </c>
      <c r="E6">
        <v>9</v>
      </c>
    </row>
    <row r="7" spans="1:5" x14ac:dyDescent="0.2">
      <c r="A7">
        <v>6</v>
      </c>
      <c r="B7">
        <v>18</v>
      </c>
      <c r="C7">
        <v>53</v>
      </c>
      <c r="D7">
        <v>55</v>
      </c>
      <c r="E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survival</vt:lpstr>
      <vt:lpstr>nrisk_calc</vt:lpstr>
      <vt:lpstr>nrisk</vt:lpstr>
      <vt:lpstr>num_times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Cooney, Philip</dc:creator>
  <cp:lastModifiedBy>Philip Cooney</cp:lastModifiedBy>
  <dcterms:created xsi:type="dcterms:W3CDTF">2022-01-26T08:41:02Z</dcterms:created>
  <dcterms:modified xsi:type="dcterms:W3CDTF">2022-08-12T13:17:23Z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2022-01-26T08:40:52Z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5d5077a5-ad01-41ab-8e44-ae640ad3f865</vt:lpwstr>
  </property>
  <property fmtid="{D5CDD505-2E9C-101B-9397-08002B2CF9AE}" pid="8" name="MSIP_Label_3c9bec58-8084-492e-8360-0e1cfe36408c_ContentBits">
    <vt:lpwstr>0</vt:lpwstr>
  </property>
</Properties>
</file>