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447_KEYNOTE_10_OS_PEM\"/>
    </mc:Choice>
  </mc:AlternateContent>
  <xr:revisionPtr revIDLastSave="0" documentId="13_ncr:1_{0A5704EA-149E-4359-AF20-54F05A258419}" xr6:coauthVersionLast="47" xr6:coauthVersionMax="47" xr10:uidLastSave="{00000000-0000-0000-0000-000000000000}"/>
  <bookViews>
    <workbookView xWindow="28680" yWindow="-1455" windowWidth="29040" windowHeight="157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43" i="1"/>
  <c r="D43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24" i="1"/>
  <c r="D24" i="1"/>
  <c r="C25" i="1"/>
  <c r="D25" i="1"/>
  <c r="C26" i="1"/>
  <c r="D26" i="1"/>
  <c r="C27" i="1"/>
  <c r="D2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D3" i="1"/>
  <c r="D4" i="1"/>
  <c r="D5" i="1"/>
  <c r="D6" i="1"/>
  <c r="D7" i="1"/>
  <c r="D2" i="1"/>
  <c r="C3" i="1"/>
  <c r="C4" i="1"/>
  <c r="C5" i="1"/>
  <c r="C6" i="1"/>
  <c r="C7" i="1"/>
  <c r="C2" i="1"/>
  <c r="E6" i="2" l="1"/>
  <c r="H6" i="2"/>
  <c r="E7" i="2"/>
  <c r="H7" i="2"/>
  <c r="E8" i="2"/>
  <c r="H8" i="2"/>
  <c r="E9" i="2"/>
  <c r="H9" i="2"/>
  <c r="E10" i="2"/>
  <c r="H10" i="2"/>
  <c r="D1" i="2"/>
  <c r="H5" i="2"/>
  <c r="E5" i="2"/>
  <c r="H4" i="2"/>
  <c r="E4" i="2"/>
  <c r="G7" i="2" l="1"/>
  <c r="F8" i="2" s="1"/>
  <c r="G9" i="2"/>
  <c r="F10" i="2" s="1"/>
  <c r="G6" i="2"/>
  <c r="F7" i="2" s="1"/>
  <c r="G8" i="2"/>
  <c r="F9" i="2" s="1"/>
  <c r="G10" i="2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<sst xmlns="http://schemas.openxmlformats.org/spreadsheetml/2006/main" count="15" uniqueCount="9">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</sst>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survival!$B$1</c:f>
              <c:strCache>
                <c:ptCount val="1"/>
                <c:pt idx="0">
                  <c:v>survival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survival!$A$2:$A$69</c:f>
              <c:numCache>
                <c:formatCode>General</c:formatCode>
                <c:ptCount val="68"/>
                <c:pt idx="0">
                  <c:v>0.298309151106668</c:v>
                </c:pt>
                <c:pt idx="1">
                  <c:v>0.61030337957515002</c:v>
                </c:pt>
                <c:pt idx="2">
                  <c:v>1.00716109705475</c:v>
                </c:pt>
                <c:pt idx="3">
                  <c:v>1.3738383121309099</c:v>
                </c:pt>
                <c:pt idx="4">
                  <c:v>1.79796008663393</c:v>
                </c:pt>
                <c:pt idx="5">
                  <c:v>2.1564451307706598</c:v>
                </c:pt>
                <c:pt idx="6">
                  <c:v>2.5147821176792799</c:v>
                </c:pt>
                <c:pt idx="7">
                  <c:v>2.8735543928385399</c:v>
                </c:pt>
                <c:pt idx="8">
                  <c:v>3.2321549216131999</c:v>
                </c:pt>
                <c:pt idx="9">
                  <c:v>3.5906221988825502</c:v>
                </c:pt>
                <c:pt idx="10">
                  <c:v>3.9492612225365198</c:v>
                </c:pt>
                <c:pt idx="11">
                  <c:v>4.3078854404676701</c:v>
                </c:pt>
                <c:pt idx="12">
                  <c:v>4.66655012737451</c:v>
                </c:pt>
                <c:pt idx="13">
                  <c:v>5.0251960603657899</c:v>
                </c:pt>
                <c:pt idx="14">
                  <c:v>5.3838498897425602</c:v>
                </c:pt>
                <c:pt idx="15">
                  <c:v>5.7424326516498398</c:v>
                </c:pt>
                <c:pt idx="16">
                  <c:v>6.1008555117507699</c:v>
                </c:pt>
                <c:pt idx="17">
                  <c:v>6.4592576438397504</c:v>
                </c:pt>
                <c:pt idx="18">
                  <c:v>6.8177977652653396</c:v>
                </c:pt>
                <c:pt idx="19">
                  <c:v>7.1764347654705203</c:v>
                </c:pt>
                <c:pt idx="20">
                  <c:v>7.5348874837791104</c:v>
                </c:pt>
                <c:pt idx="21">
                  <c:v>7.8932807324344099</c:v>
                </c:pt>
                <c:pt idx="22">
                  <c:v>8.2409914053194395</c:v>
                </c:pt>
                <c:pt idx="23">
                  <c:v>8.6101560640818793</c:v>
                </c:pt>
                <c:pt idx="24">
                  <c:v>8.9685872435889493</c:v>
                </c:pt>
                <c:pt idx="25">
                  <c:v>9.3270876574760297</c:v>
                </c:pt>
                <c:pt idx="26">
                  <c:v>9.6854424112520192</c:v>
                </c:pt>
                <c:pt idx="27">
                  <c:v>10.0438475044855</c:v>
                </c:pt>
                <c:pt idx="28">
                  <c:v>10.415446865659399</c:v>
                </c:pt>
                <c:pt idx="29">
                  <c:v>10.7433290729745</c:v>
                </c:pt>
                <c:pt idx="30">
                  <c:v>11.1294213386109</c:v>
                </c:pt>
                <c:pt idx="31">
                  <c:v>11.454539946584701</c:v>
                </c:pt>
                <c:pt idx="32">
                  <c:v>11.8361809296877</c:v>
                </c:pt>
                <c:pt idx="33">
                  <c:v>12.1944734994279</c:v>
                </c:pt>
                <c:pt idx="34">
                  <c:v>12.552798641758301</c:v>
                </c:pt>
                <c:pt idx="35">
                  <c:v>12.911547227761099</c:v>
                </c:pt>
                <c:pt idx="36">
                  <c:v>13.287641743048599</c:v>
                </c:pt>
                <c:pt idx="37">
                  <c:v>13.586960401737899</c:v>
                </c:pt>
                <c:pt idx="38">
                  <c:v>13.9520449097124</c:v>
                </c:pt>
                <c:pt idx="39">
                  <c:v>14.315613897392</c:v>
                </c:pt>
                <c:pt idx="40">
                  <c:v>14.6847862057779</c:v>
                </c:pt>
                <c:pt idx="41">
                  <c:v>15.0337797945445</c:v>
                </c:pt>
                <c:pt idx="42">
                  <c:v>15.3986850936162</c:v>
                </c:pt>
                <c:pt idx="43">
                  <c:v>15.732529713564499</c:v>
                </c:pt>
                <c:pt idx="44">
                  <c:v>16.1044250411374</c:v>
                </c:pt>
                <c:pt idx="45">
                  <c:v>16.462750183467801</c:v>
                </c:pt>
                <c:pt idx="46">
                  <c:v>16.821048675497099</c:v>
                </c:pt>
                <c:pt idx="47">
                  <c:v>17.1793412452373</c:v>
                </c:pt>
                <c:pt idx="48">
                  <c:v>17.5376456595557</c:v>
                </c:pt>
                <c:pt idx="49">
                  <c:v>17.895944151584999</c:v>
                </c:pt>
                <c:pt idx="50">
                  <c:v>18.254242643614301</c:v>
                </c:pt>
                <c:pt idx="51">
                  <c:v>18.6125411356436</c:v>
                </c:pt>
                <c:pt idx="52">
                  <c:v>18.873082770011301</c:v>
                </c:pt>
              </c:numCache>
            </c:numRef>
          </c:xVal>
          <c:yVal>
            <c:numRef>
              <c:f>survival!$B$2:$B$69</c:f>
              <c:numCache>
                <c:formatCode>General</c:formatCode>
                <c:ptCount val="68"/>
                <c:pt idx="0">
                  <c:v>0.99002841039534295</c:v>
                </c:pt>
                <c:pt idx="1">
                  <c:v>0.98085091692418003</c:v>
                </c:pt>
                <c:pt idx="2">
                  <c:v>0.97401984402840402</c:v>
                </c:pt>
                <c:pt idx="3">
                  <c:v>0.96454198015515002</c:v>
                </c:pt>
                <c:pt idx="4">
                  <c:v>0.93719989932263004</c:v>
                </c:pt>
                <c:pt idx="5">
                  <c:v>0.92970087122223499</c:v>
                </c:pt>
                <c:pt idx="6">
                  <c:v>0.92818053499985798</c:v>
                </c:pt>
                <c:pt idx="7">
                  <c:v>0.909082844656109</c:v>
                </c:pt>
                <c:pt idx="8">
                  <c:v>0.89692043689086098</c:v>
                </c:pt>
                <c:pt idx="9">
                  <c:v>0.89013885181582797</c:v>
                </c:pt>
                <c:pt idx="10">
                  <c:v>0.876421984162296</c:v>
                </c:pt>
                <c:pt idx="11">
                  <c:v>0.86330298569656405</c:v>
                </c:pt>
                <c:pt idx="12">
                  <c:v>0.84854981145084196</c:v>
                </c:pt>
                <c:pt idx="13">
                  <c:v>0.83455393817633505</c:v>
                </c:pt>
                <c:pt idx="14">
                  <c:v>0.82023920133499995</c:v>
                </c:pt>
                <c:pt idx="15">
                  <c:v>0.80879423659511396</c:v>
                </c:pt>
                <c:pt idx="16">
                  <c:v>0.80380625908348702</c:v>
                </c:pt>
                <c:pt idx="17">
                  <c:v>0.799655298434782</c:v>
                </c:pt>
                <c:pt idx="18">
                  <c:v>0.789932196955765</c:v>
                </c:pt>
                <c:pt idx="19">
                  <c:v>0.77629703809123096</c:v>
                </c:pt>
                <c:pt idx="20">
                  <c:v>0.77010335771753702</c:v>
                </c:pt>
                <c:pt idx="21">
                  <c:v>0.76631111858151302</c:v>
                </c:pt>
                <c:pt idx="22">
                  <c:v>0.75545302449248397</c:v>
                </c:pt>
                <c:pt idx="23">
                  <c:v>0.75513942518265598</c:v>
                </c:pt>
                <c:pt idx="24">
                  <c:v>0.749815502127406</c:v>
                </c:pt>
                <c:pt idx="25">
                  <c:v>0.74169582887015095</c:v>
                </c:pt>
                <c:pt idx="26">
                  <c:v>0.73945804962241202</c:v>
                </c:pt>
                <c:pt idx="27">
                  <c:v>0.735187515136147</c:v>
                </c:pt>
                <c:pt idx="28">
                  <c:v>0.72424600137459205</c:v>
                </c:pt>
                <c:pt idx="29">
                  <c:v>0.71814583532008702</c:v>
                </c:pt>
                <c:pt idx="30">
                  <c:v>0.70880002342947002</c:v>
                </c:pt>
                <c:pt idx="31">
                  <c:v>0.70444612092155301</c:v>
                </c:pt>
                <c:pt idx="32">
                  <c:v>0.70167243493957299</c:v>
                </c:pt>
                <c:pt idx="33">
                  <c:v>0.70167243493957299</c:v>
                </c:pt>
                <c:pt idx="34">
                  <c:v>0.70063039406743699</c:v>
                </c:pt>
                <c:pt idx="35">
                  <c:v>0.68248929442417094</c:v>
                </c:pt>
                <c:pt idx="36">
                  <c:v>0.67214975857408199</c:v>
                </c:pt>
                <c:pt idx="37">
                  <c:v>0.65447932441406398</c:v>
                </c:pt>
                <c:pt idx="38">
                  <c:v>0.65447932441406398</c:v>
                </c:pt>
                <c:pt idx="39">
                  <c:v>0.65447932441406398</c:v>
                </c:pt>
                <c:pt idx="40">
                  <c:v>0.65447932441406398</c:v>
                </c:pt>
                <c:pt idx="41">
                  <c:v>0.65447932441406398</c:v>
                </c:pt>
                <c:pt idx="42">
                  <c:v>0.65447932441406398</c:v>
                </c:pt>
                <c:pt idx="43">
                  <c:v>0.65447932441406398</c:v>
                </c:pt>
                <c:pt idx="44">
                  <c:v>0.65447932441406398</c:v>
                </c:pt>
                <c:pt idx="45">
                  <c:v>0.65447932441406398</c:v>
                </c:pt>
                <c:pt idx="46">
                  <c:v>0.65447932441406398</c:v>
                </c:pt>
                <c:pt idx="47">
                  <c:v>0.65447932441406398</c:v>
                </c:pt>
                <c:pt idx="48">
                  <c:v>0.65447932441406398</c:v>
                </c:pt>
                <c:pt idx="49">
                  <c:v>0.65447932441406398</c:v>
                </c:pt>
                <c:pt idx="50">
                  <c:v>0.65447932441406398</c:v>
                </c:pt>
                <c:pt idx="51">
                  <c:v>0.65447932441406398</c:v>
                </c:pt>
                <c:pt idx="52">
                  <c:v>0.65447932441406398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F-4F3E-83A2-B6159A84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91168"/>
        <c:axId val="727592000"/>
      </c:scatterChart>
      <c:valAx>
        <c:axId val="7275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92000"/>
        <c:crosses val="autoZero"/>
        <c:crossBetween val="midCat"/>
      </c:valAx>
      <c:valAx>
        <c:axId val="7275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142875</xdr:rowOff>
    </xdr:from>
    <xdr:to>
      <xdr:col>11</xdr:col>
      <xdr:colOff>533400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D34D7-87E7-4446-9D05-7676DEDD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workbookViewId="0">
      <selection activeCell="B39" sqref="B39:B54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0.298309151106668</v>
      </c>
      <c r="B2">
        <v>0.99002841039534295</v>
      </c>
      <c r="C2" t="b">
        <f>A3&gt;A2</f>
        <v>1</v>
      </c>
      <c r="D2" t="b">
        <f>B2&gt;=B3</f>
        <v>1</v>
      </c>
    </row>
    <row r="3" spans="1:4" x14ac:dyDescent="0.2">
      <c r="A3">
        <v>0.61030337957515002</v>
      </c>
      <c r="B3">
        <v>0.98085091692418003</v>
      </c>
      <c r="C3" t="b">
        <f t="shared" ref="C3:C7" si="0">A4&gt;A3</f>
        <v>1</v>
      </c>
      <c r="D3" t="b">
        <f t="shared" ref="D3:D7" si="1">B3&gt;=B4</f>
        <v>1</v>
      </c>
    </row>
    <row r="4" spans="1:4" x14ac:dyDescent="0.2">
      <c r="A4">
        <v>1.00716109705475</v>
      </c>
      <c r="B4">
        <v>0.97401984402840402</v>
      </c>
      <c r="C4" t="b">
        <f t="shared" si="0"/>
        <v>1</v>
      </c>
      <c r="D4" t="b">
        <f t="shared" si="1"/>
        <v>1</v>
      </c>
    </row>
    <row r="5" spans="1:4" x14ac:dyDescent="0.2">
      <c r="A5">
        <v>1.3738383121309099</v>
      </c>
      <c r="B5">
        <v>0.96454198015515002</v>
      </c>
      <c r="C5" t="b">
        <f t="shared" si="0"/>
        <v>1</v>
      </c>
      <c r="D5" t="b">
        <f t="shared" si="1"/>
        <v>1</v>
      </c>
    </row>
    <row r="6" spans="1:4" x14ac:dyDescent="0.2">
      <c r="A6">
        <v>1.79796008663393</v>
      </c>
      <c r="B6">
        <v>0.93719989932263004</v>
      </c>
      <c r="C6" t="b">
        <f t="shared" si="0"/>
        <v>1</v>
      </c>
      <c r="D6" t="b">
        <f t="shared" si="1"/>
        <v>1</v>
      </c>
    </row>
    <row r="7" spans="1:4" x14ac:dyDescent="0.2">
      <c r="A7">
        <v>2.1564451307706598</v>
      </c>
      <c r="B7">
        <v>0.92970087122223499</v>
      </c>
      <c r="C7" t="b">
        <f t="shared" si="0"/>
        <v>1</v>
      </c>
      <c r="D7" t="b">
        <f t="shared" si="1"/>
        <v>1</v>
      </c>
    </row>
    <row r="8" spans="1:4" x14ac:dyDescent="0.2">
      <c r="A8">
        <v>2.5147821176792799</v>
      </c>
      <c r="B8">
        <v>0.92818053499985798</v>
      </c>
      <c r="C8" t="b">
        <f t="shared" ref="C8:C23" si="2">A9&gt;A8</f>
        <v>1</v>
      </c>
      <c r="D8" t="b">
        <f t="shared" ref="D8:D23" si="3">B8&gt;=B9</f>
        <v>1</v>
      </c>
    </row>
    <row r="9" spans="1:4" x14ac:dyDescent="0.2">
      <c r="A9">
        <v>2.8735543928385399</v>
      </c>
      <c r="B9">
        <v>0.909082844656109</v>
      </c>
      <c r="C9" t="b">
        <f t="shared" si="2"/>
        <v>1</v>
      </c>
      <c r="D9" t="b">
        <f t="shared" si="3"/>
        <v>1</v>
      </c>
    </row>
    <row r="10" spans="1:4" x14ac:dyDescent="0.2">
      <c r="A10">
        <v>3.2321549216131999</v>
      </c>
      <c r="B10">
        <v>0.89692043689086098</v>
      </c>
      <c r="C10" t="b">
        <f t="shared" si="2"/>
        <v>1</v>
      </c>
      <c r="D10" t="b">
        <f t="shared" si="3"/>
        <v>1</v>
      </c>
    </row>
    <row r="11" spans="1:4" x14ac:dyDescent="0.2">
      <c r="A11">
        <v>3.5906221988825502</v>
      </c>
      <c r="B11">
        <v>0.89013885181582797</v>
      </c>
      <c r="C11" t="b">
        <f t="shared" si="2"/>
        <v>1</v>
      </c>
      <c r="D11" t="b">
        <f t="shared" si="3"/>
        <v>1</v>
      </c>
    </row>
    <row r="12" spans="1:4" x14ac:dyDescent="0.2">
      <c r="A12">
        <v>3.9492612225365198</v>
      </c>
      <c r="B12">
        <v>0.876421984162296</v>
      </c>
      <c r="C12" t="b">
        <f t="shared" si="2"/>
        <v>1</v>
      </c>
      <c r="D12" t="b">
        <f t="shared" si="3"/>
        <v>1</v>
      </c>
    </row>
    <row r="13" spans="1:4" x14ac:dyDescent="0.2">
      <c r="A13">
        <v>4.3078854404676701</v>
      </c>
      <c r="B13">
        <v>0.86330298569656405</v>
      </c>
      <c r="C13" t="b">
        <f t="shared" si="2"/>
        <v>1</v>
      </c>
      <c r="D13" t="b">
        <f t="shared" si="3"/>
        <v>1</v>
      </c>
    </row>
    <row r="14" spans="1:4" x14ac:dyDescent="0.2">
      <c r="A14">
        <v>4.66655012737451</v>
      </c>
      <c r="B14">
        <v>0.84854981145084196</v>
      </c>
      <c r="C14" t="b">
        <f t="shared" si="2"/>
        <v>1</v>
      </c>
      <c r="D14" t="b">
        <f t="shared" si="3"/>
        <v>1</v>
      </c>
    </row>
    <row r="15" spans="1:4" x14ac:dyDescent="0.2">
      <c r="A15">
        <v>5.0251960603657899</v>
      </c>
      <c r="B15">
        <v>0.83455393817633505</v>
      </c>
      <c r="C15" t="b">
        <f t="shared" si="2"/>
        <v>1</v>
      </c>
      <c r="D15" t="b">
        <f t="shared" si="3"/>
        <v>1</v>
      </c>
    </row>
    <row r="16" spans="1:4" x14ac:dyDescent="0.2">
      <c r="A16">
        <v>5.3838498897425602</v>
      </c>
      <c r="B16">
        <v>0.82023920133499995</v>
      </c>
      <c r="C16" t="b">
        <f t="shared" si="2"/>
        <v>1</v>
      </c>
      <c r="D16" t="b">
        <f t="shared" si="3"/>
        <v>1</v>
      </c>
    </row>
    <row r="17" spans="1:4" x14ac:dyDescent="0.2">
      <c r="A17">
        <v>5.7424326516498398</v>
      </c>
      <c r="B17">
        <v>0.80879423659511396</v>
      </c>
      <c r="C17" t="b">
        <f t="shared" si="2"/>
        <v>1</v>
      </c>
      <c r="D17" t="b">
        <f t="shared" si="3"/>
        <v>1</v>
      </c>
    </row>
    <row r="18" spans="1:4" x14ac:dyDescent="0.2">
      <c r="A18">
        <v>6.1008555117507699</v>
      </c>
      <c r="B18">
        <v>0.80380625908348702</v>
      </c>
      <c r="C18" t="b">
        <f t="shared" si="2"/>
        <v>1</v>
      </c>
      <c r="D18" t="b">
        <f t="shared" si="3"/>
        <v>1</v>
      </c>
    </row>
    <row r="19" spans="1:4" x14ac:dyDescent="0.2">
      <c r="A19">
        <v>6.4592576438397504</v>
      </c>
      <c r="B19">
        <v>0.799655298434782</v>
      </c>
      <c r="C19" t="b">
        <f t="shared" si="2"/>
        <v>1</v>
      </c>
      <c r="D19" t="b">
        <f t="shared" si="3"/>
        <v>1</v>
      </c>
    </row>
    <row r="20" spans="1:4" x14ac:dyDescent="0.2">
      <c r="A20">
        <v>6.8177977652653396</v>
      </c>
      <c r="B20">
        <v>0.789932196955765</v>
      </c>
      <c r="C20" t="b">
        <f t="shared" si="2"/>
        <v>1</v>
      </c>
      <c r="D20" t="b">
        <f t="shared" si="3"/>
        <v>1</v>
      </c>
    </row>
    <row r="21" spans="1:4" x14ac:dyDescent="0.2">
      <c r="A21">
        <v>7.1764347654705203</v>
      </c>
      <c r="B21">
        <v>0.77629703809123096</v>
      </c>
      <c r="C21" t="b">
        <f t="shared" si="2"/>
        <v>1</v>
      </c>
      <c r="D21" t="b">
        <f t="shared" si="3"/>
        <v>1</v>
      </c>
    </row>
    <row r="22" spans="1:4" x14ac:dyDescent="0.2">
      <c r="A22">
        <v>7.5348874837791104</v>
      </c>
      <c r="B22">
        <v>0.77010335771753702</v>
      </c>
      <c r="C22" t="b">
        <f t="shared" si="2"/>
        <v>1</v>
      </c>
      <c r="D22" t="b">
        <f t="shared" si="3"/>
        <v>1</v>
      </c>
    </row>
    <row r="23" spans="1:4" x14ac:dyDescent="0.2">
      <c r="A23">
        <v>7.8932807324344099</v>
      </c>
      <c r="B23">
        <v>0.76631111858151302</v>
      </c>
      <c r="C23" t="b">
        <f t="shared" si="2"/>
        <v>1</v>
      </c>
      <c r="D23" t="b">
        <f t="shared" si="3"/>
        <v>1</v>
      </c>
    </row>
    <row r="24" spans="1:4" x14ac:dyDescent="0.2">
      <c r="A24">
        <v>8.2409914053194395</v>
      </c>
      <c r="B24">
        <v>0.75545302449248397</v>
      </c>
      <c r="C24" t="b">
        <f t="shared" ref="C24:C27" si="4">A25&gt;A24</f>
        <v>1</v>
      </c>
      <c r="D24" t="b">
        <f t="shared" ref="D24:D27" si="5">B24&gt;=B25</f>
        <v>1</v>
      </c>
    </row>
    <row r="25" spans="1:4" x14ac:dyDescent="0.2">
      <c r="A25">
        <v>8.6101560640818793</v>
      </c>
      <c r="B25">
        <v>0.75513942518265598</v>
      </c>
      <c r="C25" t="b">
        <f t="shared" si="4"/>
        <v>1</v>
      </c>
      <c r="D25" t="b">
        <f t="shared" si="5"/>
        <v>1</v>
      </c>
    </row>
    <row r="26" spans="1:4" x14ac:dyDescent="0.2">
      <c r="A26">
        <v>8.9685872435889493</v>
      </c>
      <c r="B26">
        <v>0.749815502127406</v>
      </c>
      <c r="C26" t="b">
        <f t="shared" si="4"/>
        <v>1</v>
      </c>
      <c r="D26" t="b">
        <f t="shared" si="5"/>
        <v>1</v>
      </c>
    </row>
    <row r="27" spans="1:4" x14ac:dyDescent="0.2">
      <c r="A27">
        <v>9.3270876574760297</v>
      </c>
      <c r="B27">
        <v>0.74169582887015095</v>
      </c>
      <c r="C27" t="b">
        <f t="shared" si="4"/>
        <v>1</v>
      </c>
      <c r="D27" t="b">
        <f t="shared" si="5"/>
        <v>1</v>
      </c>
    </row>
    <row r="28" spans="1:4" x14ac:dyDescent="0.2">
      <c r="A28">
        <v>9.6854424112520192</v>
      </c>
      <c r="B28">
        <v>0.73945804962241202</v>
      </c>
      <c r="C28" t="b">
        <f t="shared" ref="C28:C42" si="6">A29&gt;A28</f>
        <v>1</v>
      </c>
      <c r="D28" t="b">
        <f t="shared" ref="D28:D42" si="7">B28&gt;=B29</f>
        <v>1</v>
      </c>
    </row>
    <row r="29" spans="1:4" x14ac:dyDescent="0.2">
      <c r="A29">
        <v>10.0438475044855</v>
      </c>
      <c r="B29">
        <v>0.735187515136147</v>
      </c>
      <c r="C29" t="b">
        <f t="shared" si="6"/>
        <v>1</v>
      </c>
      <c r="D29" t="b">
        <f t="shared" si="7"/>
        <v>1</v>
      </c>
    </row>
    <row r="30" spans="1:4" x14ac:dyDescent="0.2">
      <c r="A30">
        <v>10.415446865659399</v>
      </c>
      <c r="B30">
        <v>0.72424600137459205</v>
      </c>
      <c r="C30" t="b">
        <f t="shared" si="6"/>
        <v>1</v>
      </c>
      <c r="D30" t="b">
        <f t="shared" si="7"/>
        <v>1</v>
      </c>
    </row>
    <row r="31" spans="1:4" x14ac:dyDescent="0.2">
      <c r="A31">
        <v>10.7433290729745</v>
      </c>
      <c r="B31">
        <v>0.71814583532008702</v>
      </c>
      <c r="C31" t="b">
        <f t="shared" si="6"/>
        <v>1</v>
      </c>
      <c r="D31" t="b">
        <f t="shared" si="7"/>
        <v>1</v>
      </c>
    </row>
    <row r="32" spans="1:4" x14ac:dyDescent="0.2">
      <c r="A32">
        <v>11.1294213386109</v>
      </c>
      <c r="B32">
        <v>0.70880002342947002</v>
      </c>
      <c r="C32" t="b">
        <f t="shared" si="6"/>
        <v>1</v>
      </c>
      <c r="D32" t="b">
        <f t="shared" si="7"/>
        <v>1</v>
      </c>
    </row>
    <row r="33" spans="1:4" x14ac:dyDescent="0.2">
      <c r="A33">
        <v>11.454539946584701</v>
      </c>
      <c r="B33">
        <v>0.70444612092155301</v>
      </c>
      <c r="C33" t="b">
        <f t="shared" si="6"/>
        <v>1</v>
      </c>
      <c r="D33" t="b">
        <f t="shared" si="7"/>
        <v>1</v>
      </c>
    </row>
    <row r="34" spans="1:4" x14ac:dyDescent="0.2">
      <c r="A34">
        <v>11.8361809296877</v>
      </c>
      <c r="B34">
        <v>0.70167243493957299</v>
      </c>
      <c r="C34" t="b">
        <f t="shared" si="6"/>
        <v>1</v>
      </c>
      <c r="D34" t="b">
        <f t="shared" si="7"/>
        <v>1</v>
      </c>
    </row>
    <row r="35" spans="1:4" x14ac:dyDescent="0.2">
      <c r="A35">
        <v>12.1944734994279</v>
      </c>
      <c r="B35">
        <v>0.70167243493957299</v>
      </c>
      <c r="C35" t="b">
        <f t="shared" si="6"/>
        <v>1</v>
      </c>
      <c r="D35" t="b">
        <f t="shared" si="7"/>
        <v>1</v>
      </c>
    </row>
    <row r="36" spans="1:4" x14ac:dyDescent="0.2">
      <c r="A36">
        <v>12.552798641758301</v>
      </c>
      <c r="B36">
        <v>0.70063039406743699</v>
      </c>
      <c r="C36" t="b">
        <f t="shared" si="6"/>
        <v>1</v>
      </c>
      <c r="D36" t="b">
        <f t="shared" si="7"/>
        <v>1</v>
      </c>
    </row>
    <row r="37" spans="1:4" x14ac:dyDescent="0.2">
      <c r="A37">
        <v>12.911547227761099</v>
      </c>
      <c r="B37">
        <v>0.68248929442417094</v>
      </c>
      <c r="C37" t="b">
        <f t="shared" si="6"/>
        <v>1</v>
      </c>
      <c r="D37" t="b">
        <f t="shared" si="7"/>
        <v>1</v>
      </c>
    </row>
    <row r="38" spans="1:4" x14ac:dyDescent="0.2">
      <c r="A38">
        <v>13.287641743048599</v>
      </c>
      <c r="B38">
        <v>0.67214975857408199</v>
      </c>
      <c r="C38" t="b">
        <f t="shared" si="6"/>
        <v>1</v>
      </c>
      <c r="D38" t="b">
        <f t="shared" si="7"/>
        <v>1</v>
      </c>
    </row>
    <row r="39" spans="1:4" x14ac:dyDescent="0.2">
      <c r="A39">
        <v>13.586960401737899</v>
      </c>
      <c r="B39">
        <v>0.65447932441406398</v>
      </c>
      <c r="C39" t="b">
        <f t="shared" si="6"/>
        <v>1</v>
      </c>
      <c r="D39" t="b">
        <f t="shared" si="7"/>
        <v>1</v>
      </c>
    </row>
    <row r="40" spans="1:4" x14ac:dyDescent="0.2">
      <c r="A40">
        <v>13.9520449097124</v>
      </c>
      <c r="B40">
        <v>0.65447932441406398</v>
      </c>
      <c r="C40" t="b">
        <f t="shared" si="6"/>
        <v>1</v>
      </c>
      <c r="D40" t="b">
        <f t="shared" si="7"/>
        <v>1</v>
      </c>
    </row>
    <row r="41" spans="1:4" x14ac:dyDescent="0.2">
      <c r="A41">
        <v>14.315613897392</v>
      </c>
      <c r="B41">
        <v>0.65447932441406398</v>
      </c>
      <c r="C41" t="b">
        <f t="shared" si="6"/>
        <v>1</v>
      </c>
      <c r="D41" t="b">
        <f t="shared" si="7"/>
        <v>1</v>
      </c>
    </row>
    <row r="42" spans="1:4" x14ac:dyDescent="0.2">
      <c r="A42">
        <v>14.6847862057779</v>
      </c>
      <c r="B42">
        <v>0.65447932441406398</v>
      </c>
      <c r="C42" t="b">
        <f t="shared" si="6"/>
        <v>1</v>
      </c>
      <c r="D42" t="b">
        <f t="shared" si="7"/>
        <v>1</v>
      </c>
    </row>
    <row r="43" spans="1:4" ht="17.25" customHeight="1" x14ac:dyDescent="0.2">
      <c r="A43">
        <v>15.0337797945445</v>
      </c>
      <c r="B43">
        <v>0.65447932441406398</v>
      </c>
      <c r="C43" t="b">
        <f t="shared" ref="C43:C44" si="8">A44&gt;A43</f>
        <v>1</v>
      </c>
      <c r="D43" t="b">
        <f t="shared" ref="D43:D44" si="9">B43&gt;=B44</f>
        <v>1</v>
      </c>
    </row>
    <row r="44" spans="1:4" x14ac:dyDescent="0.2">
      <c r="A44">
        <v>15.3986850936162</v>
      </c>
      <c r="B44">
        <v>0.65447932441406398</v>
      </c>
      <c r="C44" t="b">
        <f t="shared" si="8"/>
        <v>1</v>
      </c>
      <c r="D44" t="b">
        <f t="shared" si="9"/>
        <v>1</v>
      </c>
    </row>
    <row r="45" spans="1:4" x14ac:dyDescent="0.2">
      <c r="A45">
        <v>15.732529713564499</v>
      </c>
      <c r="B45">
        <v>0.65447932441406398</v>
      </c>
      <c r="C45" t="b">
        <f t="shared" ref="C45:C61" si="10">A46&gt;A45</f>
        <v>1</v>
      </c>
      <c r="D45" t="b">
        <f t="shared" ref="D45:D61" si="11">B45&gt;=B46</f>
        <v>1</v>
      </c>
    </row>
    <row r="46" spans="1:4" x14ac:dyDescent="0.2">
      <c r="A46">
        <v>16.1044250411374</v>
      </c>
      <c r="B46">
        <v>0.65447932441406398</v>
      </c>
      <c r="C46" t="b">
        <f t="shared" si="10"/>
        <v>1</v>
      </c>
      <c r="D46" t="b">
        <f t="shared" si="11"/>
        <v>1</v>
      </c>
    </row>
    <row r="47" spans="1:4" x14ac:dyDescent="0.2">
      <c r="A47">
        <v>16.462750183467801</v>
      </c>
      <c r="B47">
        <v>0.65447932441406398</v>
      </c>
      <c r="C47" t="b">
        <f t="shared" si="10"/>
        <v>1</v>
      </c>
      <c r="D47" t="b">
        <f t="shared" si="11"/>
        <v>1</v>
      </c>
    </row>
    <row r="48" spans="1:4" x14ac:dyDescent="0.2">
      <c r="A48">
        <v>16.821048675497099</v>
      </c>
      <c r="B48">
        <v>0.65447932441406398</v>
      </c>
      <c r="C48" t="b">
        <f t="shared" si="10"/>
        <v>1</v>
      </c>
      <c r="D48" t="b">
        <f t="shared" si="11"/>
        <v>1</v>
      </c>
    </row>
    <row r="49" spans="1:4" x14ac:dyDescent="0.2">
      <c r="A49">
        <v>17.1793412452373</v>
      </c>
      <c r="B49">
        <v>0.65447932441406398</v>
      </c>
      <c r="C49" t="b">
        <f t="shared" si="10"/>
        <v>1</v>
      </c>
      <c r="D49" t="b">
        <f t="shared" si="11"/>
        <v>1</v>
      </c>
    </row>
    <row r="50" spans="1:4" x14ac:dyDescent="0.2">
      <c r="A50">
        <v>17.5376456595557</v>
      </c>
      <c r="B50">
        <v>0.65447932441406398</v>
      </c>
      <c r="C50" t="b">
        <f t="shared" si="10"/>
        <v>1</v>
      </c>
      <c r="D50" t="b">
        <f t="shared" si="11"/>
        <v>1</v>
      </c>
    </row>
    <row r="51" spans="1:4" x14ac:dyDescent="0.2">
      <c r="A51">
        <v>17.895944151584999</v>
      </c>
      <c r="B51">
        <v>0.65447932441406398</v>
      </c>
      <c r="C51" t="b">
        <f t="shared" si="10"/>
        <v>1</v>
      </c>
      <c r="D51" t="b">
        <f t="shared" si="11"/>
        <v>1</v>
      </c>
    </row>
    <row r="52" spans="1:4" x14ac:dyDescent="0.2">
      <c r="A52">
        <v>18.254242643614301</v>
      </c>
      <c r="B52">
        <v>0.65447932441406398</v>
      </c>
      <c r="C52" t="b">
        <f t="shared" si="10"/>
        <v>1</v>
      </c>
      <c r="D52" t="b">
        <f t="shared" si="11"/>
        <v>1</v>
      </c>
    </row>
    <row r="53" spans="1:4" x14ac:dyDescent="0.2">
      <c r="A53">
        <v>18.6125411356436</v>
      </c>
      <c r="B53">
        <v>0.65447932441406398</v>
      </c>
      <c r="C53" t="b">
        <f t="shared" si="10"/>
        <v>1</v>
      </c>
      <c r="D53" t="b">
        <f t="shared" si="11"/>
        <v>1</v>
      </c>
    </row>
    <row r="54" spans="1:4" x14ac:dyDescent="0.2">
      <c r="A54">
        <v>18.873082770011301</v>
      </c>
      <c r="B54">
        <v>0.65447932441406398</v>
      </c>
      <c r="C54" t="b">
        <f t="shared" si="10"/>
        <v>0</v>
      </c>
      <c r="D54" t="b">
        <f t="shared" si="11"/>
        <v>1</v>
      </c>
    </row>
  </sheetData>
  <sortState xmlns:xlrd2="http://schemas.microsoft.com/office/spreadsheetml/2017/richdata2" ref="A2:B54">
    <sortCondition ref="A1:A5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D3" sqref="D3:H10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53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154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3</v>
      </c>
      <c r="B4">
        <v>136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8</v>
      </c>
      <c r="H4">
        <f>B3</f>
        <v>154</v>
      </c>
    </row>
    <row r="5" spans="1:8" x14ac:dyDescent="0.2">
      <c r="A5">
        <v>6</v>
      </c>
      <c r="B5">
        <v>121</v>
      </c>
      <c r="D5">
        <v>2</v>
      </c>
      <c r="E5">
        <f>A5</f>
        <v>6</v>
      </c>
      <c r="F5">
        <f ca="1">G4+1</f>
        <v>9</v>
      </c>
      <c r="G5">
        <f ca="1">COUNTIF(OFFSET(survival!$A$2,0,0,num_times,1),"&lt;"&amp;A5)</f>
        <v>16</v>
      </c>
      <c r="H5">
        <f t="shared" ref="H5" si="0">B4</f>
        <v>136</v>
      </c>
    </row>
    <row r="6" spans="1:8" x14ac:dyDescent="0.2">
      <c r="A6">
        <v>9</v>
      </c>
      <c r="B6">
        <v>82</v>
      </c>
      <c r="D6">
        <v>3</v>
      </c>
      <c r="E6">
        <f t="shared" ref="E6:E14" si="1">A6</f>
        <v>9</v>
      </c>
      <c r="F6">
        <f t="shared" ref="F6:F14" ca="1" si="2">G5+1</f>
        <v>17</v>
      </c>
      <c r="G6">
        <f ca="1">COUNTIF(OFFSET(survival!$A$2,0,0,num_times,1),"&lt;"&amp;A6)</f>
        <v>25</v>
      </c>
      <c r="H6">
        <f t="shared" ref="H6:H14" si="3">B5</f>
        <v>121</v>
      </c>
    </row>
    <row r="7" spans="1:8" x14ac:dyDescent="0.2">
      <c r="A7">
        <v>12</v>
      </c>
      <c r="B7">
        <v>39</v>
      </c>
      <c r="D7">
        <v>4</v>
      </c>
      <c r="E7">
        <f t="shared" si="1"/>
        <v>12</v>
      </c>
      <c r="F7">
        <f t="shared" ca="1" si="2"/>
        <v>26</v>
      </c>
      <c r="G7">
        <f ca="1">COUNTIF(OFFSET(survival!$A$2,0,0,num_times,1),"&lt;"&amp;A7)</f>
        <v>33</v>
      </c>
      <c r="H7">
        <f t="shared" si="3"/>
        <v>82</v>
      </c>
    </row>
    <row r="8" spans="1:8" x14ac:dyDescent="0.2">
      <c r="A8">
        <v>15</v>
      </c>
      <c r="B8">
        <v>11</v>
      </c>
      <c r="D8">
        <v>5</v>
      </c>
      <c r="E8">
        <f t="shared" si="1"/>
        <v>15</v>
      </c>
      <c r="F8">
        <f t="shared" ca="1" si="2"/>
        <v>34</v>
      </c>
      <c r="G8">
        <f ca="1">COUNTIF(OFFSET(survival!$A$2,0,0,num_times,1),"&lt;"&amp;A8)</f>
        <v>41</v>
      </c>
      <c r="H8">
        <f t="shared" si="3"/>
        <v>39</v>
      </c>
    </row>
    <row r="9" spans="1:8" x14ac:dyDescent="0.2">
      <c r="A9">
        <v>18</v>
      </c>
      <c r="B9">
        <v>2</v>
      </c>
      <c r="D9">
        <v>6</v>
      </c>
      <c r="E9">
        <f t="shared" si="1"/>
        <v>18</v>
      </c>
      <c r="F9">
        <f t="shared" ca="1" si="2"/>
        <v>42</v>
      </c>
      <c r="G9">
        <f ca="1">COUNTIF(OFFSET(survival!$A$2,0,0,num_times,1),"&lt;"&amp;A9)</f>
        <v>50</v>
      </c>
      <c r="H9">
        <f t="shared" si="3"/>
        <v>11</v>
      </c>
    </row>
    <row r="10" spans="1:8" x14ac:dyDescent="0.2">
      <c r="A10">
        <v>21</v>
      </c>
      <c r="B10">
        <v>0</v>
      </c>
      <c r="D10">
        <v>7</v>
      </c>
      <c r="E10">
        <f t="shared" si="1"/>
        <v>21</v>
      </c>
      <c r="F10">
        <f t="shared" ca="1" si="2"/>
        <v>51</v>
      </c>
      <c r="G10">
        <f ca="1">COUNTIF(OFFSET(survival!$A$2,0,0,num_times,1),"&lt;"&amp;A10)</f>
        <v>53</v>
      </c>
      <c r="H10">
        <f t="shared" si="3"/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abSelected="1" workbookViewId="0">
      <selection activeCell="A9" sqref="A9:E12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8</v>
      </c>
      <c r="E2">
        <v>154</v>
      </c>
    </row>
    <row r="3" spans="1:5" x14ac:dyDescent="0.2">
      <c r="A3">
        <v>2</v>
      </c>
      <c r="B3">
        <v>6</v>
      </c>
      <c r="C3">
        <v>9</v>
      </c>
      <c r="D3">
        <v>16</v>
      </c>
      <c r="E3">
        <v>136</v>
      </c>
    </row>
    <row r="4" spans="1:5" x14ac:dyDescent="0.2">
      <c r="A4">
        <v>3</v>
      </c>
      <c r="B4">
        <v>9</v>
      </c>
      <c r="C4">
        <v>17</v>
      </c>
      <c r="D4">
        <v>25</v>
      </c>
      <c r="E4">
        <v>121</v>
      </c>
    </row>
    <row r="5" spans="1:5" x14ac:dyDescent="0.2">
      <c r="A5">
        <v>4</v>
      </c>
      <c r="B5">
        <v>12</v>
      </c>
      <c r="C5">
        <v>26</v>
      </c>
      <c r="D5">
        <v>33</v>
      </c>
      <c r="E5">
        <v>82</v>
      </c>
    </row>
    <row r="6" spans="1:5" x14ac:dyDescent="0.2">
      <c r="A6">
        <v>5</v>
      </c>
      <c r="B6">
        <v>15</v>
      </c>
      <c r="C6">
        <v>34</v>
      </c>
      <c r="D6">
        <v>41</v>
      </c>
      <c r="E6">
        <v>39</v>
      </c>
    </row>
    <row r="7" spans="1:5" x14ac:dyDescent="0.2">
      <c r="A7">
        <v>6</v>
      </c>
      <c r="B7">
        <v>18</v>
      </c>
      <c r="C7">
        <v>42</v>
      </c>
      <c r="D7">
        <v>50</v>
      </c>
      <c r="E7">
        <v>11</v>
      </c>
    </row>
    <row r="8" spans="1:5" x14ac:dyDescent="0.2">
      <c r="A8">
        <v>7</v>
      </c>
      <c r="B8">
        <v>21</v>
      </c>
      <c r="C8">
        <v>51</v>
      </c>
      <c r="D8">
        <v>53</v>
      </c>
      <c r="E8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2022-08-12T13:24:22Z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