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esktop\KM + Piecewise\TA_531_KEYNOTE_10_OS_PEM\"/>
    </mc:Choice>
  </mc:AlternateContent>
  <xr:revisionPtr revIDLastSave="0" documentId="13_ncr:1_{B11876ED-E563-4BA3-AA33-8F72DC5D07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rvival" sheetId="1" r:id="rId1"/>
    <sheet name="nrisk_calc" sheetId="2" r:id="rId2"/>
    <sheet name="nrisk" sheetId="3" r:id="rId3"/>
  </sheets>
  <definedNames>
    <definedName name="num_times">nrisk_calc!$D$1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1" l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43" i="1"/>
  <c r="D43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24" i="1"/>
  <c r="D24" i="1"/>
  <c r="C25" i="1"/>
  <c r="D25" i="1"/>
  <c r="C26" i="1"/>
  <c r="D26" i="1"/>
  <c r="C27" i="1"/>
  <c r="D2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D3" i="1"/>
  <c r="D4" i="1"/>
  <c r="D5" i="1"/>
  <c r="D6" i="1"/>
  <c r="D7" i="1"/>
  <c r="D2" i="1"/>
  <c r="C3" i="1"/>
  <c r="C4" i="1"/>
  <c r="C5" i="1"/>
  <c r="C6" i="1"/>
  <c r="C7" i="1"/>
  <c r="C2" i="1"/>
  <c r="E6" i="2" l="1"/>
  <c r="H6" i="2"/>
  <c r="E7" i="2"/>
  <c r="H7" i="2"/>
  <c r="E8" i="2"/>
  <c r="H8" i="2"/>
  <c r="E9" i="2"/>
  <c r="H9" i="2"/>
  <c r="E10" i="2"/>
  <c r="H10" i="2"/>
  <c r="E11" i="2"/>
  <c r="H11" i="2"/>
  <c r="E12" i="2"/>
  <c r="H12" i="2"/>
  <c r="E13" i="2"/>
  <c r="H13" i="2"/>
  <c r="E14" i="2"/>
  <c r="H14" i="2"/>
  <c r="D1" i="2"/>
  <c r="G11" i="2" s="1"/>
  <c r="F12" i="2" s="1"/>
  <c r="H5" i="2"/>
  <c r="E5" i="2"/>
  <c r="H4" i="2"/>
  <c r="E4" i="2"/>
  <c r="G13" i="2" l="1"/>
  <c r="F14" i="2" s="1"/>
  <c r="G7" i="2"/>
  <c r="F8" i="2" s="1"/>
  <c r="G12" i="2"/>
  <c r="F13" i="2" s="1"/>
  <c r="G9" i="2"/>
  <c r="F10" i="2" s="1"/>
  <c r="G14" i="2"/>
  <c r="G6" i="2"/>
  <c r="F7" i="2" s="1"/>
  <c r="G8" i="2"/>
  <c r="F9" i="2" s="1"/>
  <c r="G10" i="2"/>
  <c r="F11" i="2" s="1"/>
  <c r="G4" i="2"/>
  <c r="F5" i="2" s="1"/>
  <c r="G5" i="2"/>
  <c r="F6" i="2" s="1"/>
</calcChain>
</file>

<file path=xl/sharedStrings.xml><?xml version="1.0" encoding="utf-8"?>
<sst xmlns="http://schemas.openxmlformats.org/spreadsheetml/2006/main" count="15" uniqueCount="9">
  <si>
    <t>time</t>
  </si>
  <si>
    <t>survival</t>
  </si>
  <si>
    <t>Treatment Experienced</t>
  </si>
  <si>
    <t>Time</t>
  </si>
  <si>
    <t>Nrisk</t>
  </si>
  <si>
    <t>interval</t>
  </si>
  <si>
    <t>lower</t>
  </si>
  <si>
    <t>upper</t>
  </si>
  <si>
    <t>nrisk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</si>
</sst>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survival!$B$1</c:f>
              <c:strCache>
                <c:ptCount val="1"/>
                <c:pt idx="0">
                  <c:v>survival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survival!$A$2:$A$68</c:f>
              <c:numCache>
                <c:formatCode>General</c:formatCode>
                <c:ptCount val="67"/>
                <c:pt idx="0">
                  <c:v>0.42359617499397401</c:v>
                </c:pt>
                <c:pt idx="1">
                  <c:v>0.91542328067161005</c:v>
                </c:pt>
                <c:pt idx="2">
                  <c:v>1.1347008650171699</c:v>
                </c:pt>
                <c:pt idx="3">
                  <c:v>1.6568345854681701</c:v>
                </c:pt>
                <c:pt idx="4">
                  <c:v>2.0084043049001798</c:v>
                </c:pt>
                <c:pt idx="5">
                  <c:v>2.5522725199202401</c:v>
                </c:pt>
                <c:pt idx="6">
                  <c:v>3.0996284687418201</c:v>
                </c:pt>
                <c:pt idx="7">
                  <c:v>3.5043930865366901</c:v>
                </c:pt>
                <c:pt idx="8">
                  <c:v>4.0725260266395296</c:v>
                </c:pt>
                <c:pt idx="9">
                  <c:v>4.5937455047875897</c:v>
                </c:pt>
                <c:pt idx="10">
                  <c:v>5.0708469813701198</c:v>
                </c:pt>
                <c:pt idx="11">
                  <c:v>5.6349311620326503</c:v>
                </c:pt>
                <c:pt idx="12">
                  <c:v>6.10844851973002</c:v>
                </c:pt>
                <c:pt idx="13">
                  <c:v>6.6275979158082396</c:v>
                </c:pt>
                <c:pt idx="14">
                  <c:v>7.0965421088990102</c:v>
                </c:pt>
                <c:pt idx="15">
                  <c:v>7.5960697675353002</c:v>
                </c:pt>
                <c:pt idx="16">
                  <c:v>8.03494318169564</c:v>
                </c:pt>
                <c:pt idx="17">
                  <c:v>8.7164107876879893</c:v>
                </c:pt>
                <c:pt idx="18">
                  <c:v>9.2842374178830198</c:v>
                </c:pt>
                <c:pt idx="19">
                  <c:v>9.9884386876920601</c:v>
                </c:pt>
                <c:pt idx="20">
                  <c:v>10.623942229686101</c:v>
                </c:pt>
                <c:pt idx="21">
                  <c:v>10.987279815889901</c:v>
                </c:pt>
                <c:pt idx="22">
                  <c:v>11.600535037396201</c:v>
                </c:pt>
                <c:pt idx="23">
                  <c:v>12.259280372607799</c:v>
                </c:pt>
                <c:pt idx="24">
                  <c:v>12.940287699950099</c:v>
                </c:pt>
                <c:pt idx="25">
                  <c:v>13.430662193551701</c:v>
                </c:pt>
                <c:pt idx="26">
                  <c:v>13.825717991675599</c:v>
                </c:pt>
                <c:pt idx="27">
                  <c:v>14.4162509424012</c:v>
                </c:pt>
                <c:pt idx="28">
                  <c:v>15.1200466201326</c:v>
                </c:pt>
                <c:pt idx="29">
                  <c:v>15.581676484181401</c:v>
                </c:pt>
                <c:pt idx="30">
                  <c:v>16.0283837498203</c:v>
                </c:pt>
                <c:pt idx="31">
                  <c:v>16.527804964949802</c:v>
                </c:pt>
                <c:pt idx="32">
                  <c:v>17.1183554935022</c:v>
                </c:pt>
                <c:pt idx="33">
                  <c:v>17.731651729937798</c:v>
                </c:pt>
                <c:pt idx="34">
                  <c:v>18.322109486626498</c:v>
                </c:pt>
                <c:pt idx="35">
                  <c:v>19.026328985292999</c:v>
                </c:pt>
                <c:pt idx="36">
                  <c:v>19.616763500188501</c:v>
                </c:pt>
                <c:pt idx="37">
                  <c:v>20.298288527081699</c:v>
                </c:pt>
                <c:pt idx="38">
                  <c:v>20.979944636031501</c:v>
                </c:pt>
                <c:pt idx="39">
                  <c:v>21.487178026279199</c:v>
                </c:pt>
                <c:pt idx="40">
                  <c:v>22.164981528355899</c:v>
                </c:pt>
                <c:pt idx="41">
                  <c:v>22.674317099442298</c:v>
                </c:pt>
                <c:pt idx="42">
                  <c:v>24.163403068493299</c:v>
                </c:pt>
                <c:pt idx="43">
                  <c:v>24.694610430588501</c:v>
                </c:pt>
                <c:pt idx="44">
                  <c:v>25.113860479730398</c:v>
                </c:pt>
                <c:pt idx="45">
                  <c:v>25.590993987019498</c:v>
                </c:pt>
                <c:pt idx="46">
                  <c:v>26.246169884086399</c:v>
                </c:pt>
                <c:pt idx="47">
                  <c:v>26.605928917716799</c:v>
                </c:pt>
                <c:pt idx="48">
                  <c:v>27.158760034072198</c:v>
                </c:pt>
                <c:pt idx="49">
                  <c:v>27.846087078423299</c:v>
                </c:pt>
                <c:pt idx="50">
                  <c:v>28.267615962604101</c:v>
                </c:pt>
                <c:pt idx="51">
                  <c:v>28.7765292042073</c:v>
                </c:pt>
                <c:pt idx="52">
                  <c:v>29.3703624895697</c:v>
                </c:pt>
                <c:pt idx="53">
                  <c:v>29.779322348694901</c:v>
                </c:pt>
                <c:pt idx="54">
                  <c:v>30.290799644811901</c:v>
                </c:pt>
                <c:pt idx="55">
                  <c:v>30.8077238478153</c:v>
                </c:pt>
                <c:pt idx="56">
                  <c:v>31.290572101907301</c:v>
                </c:pt>
                <c:pt idx="57">
                  <c:v>31.790462059084899</c:v>
                </c:pt>
                <c:pt idx="58">
                  <c:v>32.631202483946197</c:v>
                </c:pt>
              </c:numCache>
            </c:numRef>
          </c:xVal>
          <c:yVal>
            <c:numRef>
              <c:f>survival!$B$2:$B$68</c:f>
              <c:numCache>
                <c:formatCode>General</c:formatCode>
                <c:ptCount val="67"/>
                <c:pt idx="0">
                  <c:v>0.98719313486044902</c:v>
                </c:pt>
                <c:pt idx="1">
                  <c:v>0.97325603405511696</c:v>
                </c:pt>
                <c:pt idx="2">
                  <c:v>0.96267596607779804</c:v>
                </c:pt>
                <c:pt idx="3">
                  <c:v>0.94903125200264804</c:v>
                </c:pt>
                <c:pt idx="4">
                  <c:v>0.93119566146155897</c:v>
                </c:pt>
                <c:pt idx="5">
                  <c:v>0.92538041427238804</c:v>
                </c:pt>
                <c:pt idx="6">
                  <c:v>0.90074567198976996</c:v>
                </c:pt>
                <c:pt idx="7">
                  <c:v>0.89102172473458197</c:v>
                </c:pt>
                <c:pt idx="8">
                  <c:v>0.87468148347070795</c:v>
                </c:pt>
                <c:pt idx="9">
                  <c:v>0.85347926857923995</c:v>
                </c:pt>
                <c:pt idx="10">
                  <c:v>0.83307902871912798</c:v>
                </c:pt>
                <c:pt idx="11">
                  <c:v>0.81236134040910501</c:v>
                </c:pt>
                <c:pt idx="12">
                  <c:v>0.80083294933336502</c:v>
                </c:pt>
                <c:pt idx="13">
                  <c:v>0.79465105846666495</c:v>
                </c:pt>
                <c:pt idx="14">
                  <c:v>0.77613323222181796</c:v>
                </c:pt>
                <c:pt idx="15">
                  <c:v>0.76580223442206197</c:v>
                </c:pt>
                <c:pt idx="16">
                  <c:v>0.75371691624121495</c:v>
                </c:pt>
                <c:pt idx="17">
                  <c:v>0.74799913129543705</c:v>
                </c:pt>
                <c:pt idx="18">
                  <c:v>0.74143667357358001</c:v>
                </c:pt>
                <c:pt idx="19">
                  <c:v>0.73604376277244898</c:v>
                </c:pt>
                <c:pt idx="20">
                  <c:v>0.71551171683079395</c:v>
                </c:pt>
                <c:pt idx="21">
                  <c:v>0.70927413325358302</c:v>
                </c:pt>
                <c:pt idx="22">
                  <c:v>0.70225685172922003</c:v>
                </c:pt>
                <c:pt idx="23">
                  <c:v>0.69653906678344302</c:v>
                </c:pt>
                <c:pt idx="24">
                  <c:v>0.67769636639395003</c:v>
                </c:pt>
                <c:pt idx="25">
                  <c:v>0.66553307841838805</c:v>
                </c:pt>
                <c:pt idx="26">
                  <c:v>0.65664452182086097</c:v>
                </c:pt>
                <c:pt idx="27">
                  <c:v>0.64962724029649799</c:v>
                </c:pt>
                <c:pt idx="28">
                  <c:v>0.63266880994595498</c:v>
                </c:pt>
                <c:pt idx="29">
                  <c:v>0.62155811419904705</c:v>
                </c:pt>
                <c:pt idx="30">
                  <c:v>0.61687992651613799</c:v>
                </c:pt>
                <c:pt idx="31">
                  <c:v>0.603513675993542</c:v>
                </c:pt>
                <c:pt idx="32">
                  <c:v>0.59699762886377705</c:v>
                </c:pt>
                <c:pt idx="33">
                  <c:v>0.59114989426014097</c:v>
                </c:pt>
                <c:pt idx="34">
                  <c:v>0.581988443381112</c:v>
                </c:pt>
                <c:pt idx="35">
                  <c:v>0.57711533121141501</c:v>
                </c:pt>
                <c:pt idx="36">
                  <c:v>0.56729113707730705</c:v>
                </c:pt>
                <c:pt idx="37">
                  <c:v>0.56321071782054799</c:v>
                </c:pt>
                <c:pt idx="38">
                  <c:v>0.56286812326801205</c:v>
                </c:pt>
                <c:pt idx="39">
                  <c:v>0.55629089853957903</c:v>
                </c:pt>
                <c:pt idx="40">
                  <c:v>0.54426169498371602</c:v>
                </c:pt>
                <c:pt idx="41">
                  <c:v>0.54265268194732197</c:v>
                </c:pt>
                <c:pt idx="42">
                  <c:v>0.52162032982291195</c:v>
                </c:pt>
                <c:pt idx="43">
                  <c:v>0.51902783414863396</c:v>
                </c:pt>
                <c:pt idx="44">
                  <c:v>0.51902783414863396</c:v>
                </c:pt>
                <c:pt idx="45">
                  <c:v>0.51854052293166397</c:v>
                </c:pt>
                <c:pt idx="46">
                  <c:v>0.51854052293166397</c:v>
                </c:pt>
                <c:pt idx="47">
                  <c:v>0.51854052293166397</c:v>
                </c:pt>
                <c:pt idx="48">
                  <c:v>0.51854052293166397</c:v>
                </c:pt>
                <c:pt idx="49">
                  <c:v>0.51854052293166397</c:v>
                </c:pt>
                <c:pt idx="50">
                  <c:v>0.51854052293166397</c:v>
                </c:pt>
                <c:pt idx="51">
                  <c:v>0.51854052293166397</c:v>
                </c:pt>
                <c:pt idx="52">
                  <c:v>0.51854052293166397</c:v>
                </c:pt>
                <c:pt idx="53">
                  <c:v>0.51395979749214904</c:v>
                </c:pt>
                <c:pt idx="54">
                  <c:v>0.41242186028356498</c:v>
                </c:pt>
                <c:pt idx="55">
                  <c:v>0.41242186028356498</c:v>
                </c:pt>
                <c:pt idx="56">
                  <c:v>0.41242186028356498</c:v>
                </c:pt>
                <c:pt idx="57">
                  <c:v>0.41242186028356498</c:v>
                </c:pt>
                <c:pt idx="58">
                  <c:v>0.41242186028356498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6F-4F3E-83A2-B6159A84F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591168"/>
        <c:axId val="727592000"/>
      </c:scatterChart>
      <c:valAx>
        <c:axId val="72759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92000"/>
        <c:crosses val="autoZero"/>
        <c:crossBetween val="midCat"/>
      </c:valAx>
      <c:valAx>
        <c:axId val="72759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9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1</xdr:row>
      <xdr:rowOff>142875</xdr:rowOff>
    </xdr:from>
    <xdr:to>
      <xdr:col>11</xdr:col>
      <xdr:colOff>533400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5D34D7-87E7-4446-9D05-7676DEDDF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32" workbookViewId="0">
      <selection activeCell="F52" sqref="F52"/>
    </sheetView>
  </sheetViews>
  <sheetFormatPr defaultRowHeight="12.75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0.42359617499397401</v>
      </c>
      <c r="B2">
        <v>0.98719313486044902</v>
      </c>
      <c r="C2" t="b">
        <f>A3&gt;A2</f>
        <v>1</v>
      </c>
      <c r="D2" t="b">
        <f>B2&gt;=B3</f>
        <v>1</v>
      </c>
    </row>
    <row r="3" spans="1:4" x14ac:dyDescent="0.2">
      <c r="A3">
        <v>0.91542328067161005</v>
      </c>
      <c r="B3">
        <v>0.97325603405511696</v>
      </c>
      <c r="C3" t="b">
        <f t="shared" ref="C3:C7" si="0">A4&gt;A3</f>
        <v>1</v>
      </c>
      <c r="D3" t="b">
        <f t="shared" ref="D3:D7" si="1">B3&gt;=B4</f>
        <v>1</v>
      </c>
    </row>
    <row r="4" spans="1:4" x14ac:dyDescent="0.2">
      <c r="A4">
        <v>1.1347008650171699</v>
      </c>
      <c r="B4">
        <v>0.96267596607779804</v>
      </c>
      <c r="C4" t="b">
        <f t="shared" si="0"/>
        <v>1</v>
      </c>
      <c r="D4" t="b">
        <f t="shared" si="1"/>
        <v>1</v>
      </c>
    </row>
    <row r="5" spans="1:4" x14ac:dyDescent="0.2">
      <c r="A5">
        <v>1.6568345854681701</v>
      </c>
      <c r="B5">
        <v>0.94903125200264804</v>
      </c>
      <c r="C5" t="b">
        <f t="shared" si="0"/>
        <v>1</v>
      </c>
      <c r="D5" t="b">
        <f t="shared" si="1"/>
        <v>1</v>
      </c>
    </row>
    <row r="6" spans="1:4" x14ac:dyDescent="0.2">
      <c r="A6">
        <v>2.0084043049001798</v>
      </c>
      <c r="B6">
        <v>0.93119566146155897</v>
      </c>
      <c r="C6" t="b">
        <f t="shared" si="0"/>
        <v>1</v>
      </c>
      <c r="D6" t="b">
        <f t="shared" si="1"/>
        <v>1</v>
      </c>
    </row>
    <row r="7" spans="1:4" x14ac:dyDescent="0.2">
      <c r="A7">
        <v>2.5522725199202401</v>
      </c>
      <c r="B7">
        <v>0.92538041427238804</v>
      </c>
      <c r="C7" t="b">
        <f t="shared" si="0"/>
        <v>1</v>
      </c>
      <c r="D7" t="b">
        <f t="shared" si="1"/>
        <v>1</v>
      </c>
    </row>
    <row r="8" spans="1:4" x14ac:dyDescent="0.2">
      <c r="A8">
        <v>3.0996284687418201</v>
      </c>
      <c r="B8">
        <v>0.90074567198976996</v>
      </c>
      <c r="C8" t="b">
        <f t="shared" ref="C8:C23" si="2">A9&gt;A8</f>
        <v>1</v>
      </c>
      <c r="D8" t="b">
        <f t="shared" ref="D8:D23" si="3">B8&gt;=B9</f>
        <v>1</v>
      </c>
    </row>
    <row r="9" spans="1:4" x14ac:dyDescent="0.2">
      <c r="A9">
        <v>3.5043930865366901</v>
      </c>
      <c r="B9">
        <v>0.89102172473458197</v>
      </c>
      <c r="C9" t="b">
        <f t="shared" si="2"/>
        <v>1</v>
      </c>
      <c r="D9" t="b">
        <f t="shared" si="3"/>
        <v>1</v>
      </c>
    </row>
    <row r="10" spans="1:4" x14ac:dyDescent="0.2">
      <c r="A10">
        <v>4.0725260266395296</v>
      </c>
      <c r="B10">
        <v>0.87468148347070795</v>
      </c>
      <c r="C10" t="b">
        <f t="shared" si="2"/>
        <v>1</v>
      </c>
      <c r="D10" t="b">
        <f t="shared" si="3"/>
        <v>1</v>
      </c>
    </row>
    <row r="11" spans="1:4" x14ac:dyDescent="0.2">
      <c r="A11">
        <v>4.5937455047875897</v>
      </c>
      <c r="B11">
        <v>0.85347926857923995</v>
      </c>
      <c r="C11" t="b">
        <f t="shared" si="2"/>
        <v>1</v>
      </c>
      <c r="D11" t="b">
        <f t="shared" si="3"/>
        <v>1</v>
      </c>
    </row>
    <row r="12" spans="1:4" x14ac:dyDescent="0.2">
      <c r="A12">
        <v>5.0708469813701198</v>
      </c>
      <c r="B12">
        <v>0.83307902871912798</v>
      </c>
      <c r="C12" t="b">
        <f t="shared" si="2"/>
        <v>1</v>
      </c>
      <c r="D12" t="b">
        <f t="shared" si="3"/>
        <v>1</v>
      </c>
    </row>
    <row r="13" spans="1:4" x14ac:dyDescent="0.2">
      <c r="A13">
        <v>5.6349311620326503</v>
      </c>
      <c r="B13">
        <v>0.81236134040910501</v>
      </c>
      <c r="C13" t="b">
        <f t="shared" si="2"/>
        <v>1</v>
      </c>
      <c r="D13" t="b">
        <f t="shared" si="3"/>
        <v>1</v>
      </c>
    </row>
    <row r="14" spans="1:4" x14ac:dyDescent="0.2">
      <c r="A14">
        <v>6.10844851973002</v>
      </c>
      <c r="B14">
        <v>0.80083294933336502</v>
      </c>
      <c r="C14" t="b">
        <f t="shared" si="2"/>
        <v>1</v>
      </c>
      <c r="D14" t="b">
        <f t="shared" si="3"/>
        <v>1</v>
      </c>
    </row>
    <row r="15" spans="1:4" x14ac:dyDescent="0.2">
      <c r="A15">
        <v>6.6275979158082396</v>
      </c>
      <c r="B15">
        <v>0.79465105846666495</v>
      </c>
      <c r="C15" t="b">
        <f t="shared" si="2"/>
        <v>1</v>
      </c>
      <c r="D15" t="b">
        <f t="shared" si="3"/>
        <v>1</v>
      </c>
    </row>
    <row r="16" spans="1:4" x14ac:dyDescent="0.2">
      <c r="A16">
        <v>7.0965421088990102</v>
      </c>
      <c r="B16">
        <v>0.77613323222181796</v>
      </c>
      <c r="C16" t="b">
        <f t="shared" si="2"/>
        <v>1</v>
      </c>
      <c r="D16" t="b">
        <f t="shared" si="3"/>
        <v>1</v>
      </c>
    </row>
    <row r="17" spans="1:4" x14ac:dyDescent="0.2">
      <c r="A17">
        <v>7.5960697675353002</v>
      </c>
      <c r="B17">
        <v>0.76580223442206197</v>
      </c>
      <c r="C17" t="b">
        <f t="shared" si="2"/>
        <v>1</v>
      </c>
      <c r="D17" t="b">
        <f t="shared" si="3"/>
        <v>1</v>
      </c>
    </row>
    <row r="18" spans="1:4" x14ac:dyDescent="0.2">
      <c r="A18">
        <v>8.03494318169564</v>
      </c>
      <c r="B18">
        <v>0.75371691624121495</v>
      </c>
      <c r="C18" t="b">
        <f t="shared" si="2"/>
        <v>1</v>
      </c>
      <c r="D18" t="b">
        <f t="shared" si="3"/>
        <v>1</v>
      </c>
    </row>
    <row r="19" spans="1:4" x14ac:dyDescent="0.2">
      <c r="A19">
        <v>8.7164107876879893</v>
      </c>
      <c r="B19">
        <v>0.74799913129543705</v>
      </c>
      <c r="C19" t="b">
        <f t="shared" si="2"/>
        <v>1</v>
      </c>
      <c r="D19" t="b">
        <f t="shared" si="3"/>
        <v>1</v>
      </c>
    </row>
    <row r="20" spans="1:4" x14ac:dyDescent="0.2">
      <c r="A20">
        <v>9.2842374178830198</v>
      </c>
      <c r="B20">
        <v>0.74143667357358001</v>
      </c>
      <c r="C20" t="b">
        <f t="shared" si="2"/>
        <v>1</v>
      </c>
      <c r="D20" t="b">
        <f t="shared" si="3"/>
        <v>1</v>
      </c>
    </row>
    <row r="21" spans="1:4" x14ac:dyDescent="0.2">
      <c r="A21">
        <v>9.9884386876920601</v>
      </c>
      <c r="B21">
        <v>0.73604376277244898</v>
      </c>
      <c r="C21" t="b">
        <f t="shared" si="2"/>
        <v>1</v>
      </c>
      <c r="D21" t="b">
        <f t="shared" si="3"/>
        <v>1</v>
      </c>
    </row>
    <row r="22" spans="1:4" x14ac:dyDescent="0.2">
      <c r="A22">
        <v>10.623942229686101</v>
      </c>
      <c r="B22">
        <v>0.71551171683079395</v>
      </c>
      <c r="C22" t="b">
        <f t="shared" si="2"/>
        <v>1</v>
      </c>
      <c r="D22" t="b">
        <f t="shared" si="3"/>
        <v>1</v>
      </c>
    </row>
    <row r="23" spans="1:4" x14ac:dyDescent="0.2">
      <c r="A23">
        <v>10.987279815889901</v>
      </c>
      <c r="B23">
        <v>0.70927413325358302</v>
      </c>
      <c r="C23" t="b">
        <f t="shared" si="2"/>
        <v>1</v>
      </c>
      <c r="D23" t="b">
        <f t="shared" si="3"/>
        <v>1</v>
      </c>
    </row>
    <row r="24" spans="1:4" x14ac:dyDescent="0.2">
      <c r="A24">
        <v>11.600535037396201</v>
      </c>
      <c r="B24">
        <v>0.70225685172922003</v>
      </c>
      <c r="C24" t="b">
        <f t="shared" ref="C24:C27" si="4">A25&gt;A24</f>
        <v>1</v>
      </c>
      <c r="D24" t="b">
        <f t="shared" ref="D24:D27" si="5">B24&gt;=B25</f>
        <v>1</v>
      </c>
    </row>
    <row r="25" spans="1:4" x14ac:dyDescent="0.2">
      <c r="A25">
        <v>12.259280372607799</v>
      </c>
      <c r="B25">
        <v>0.69653906678344302</v>
      </c>
      <c r="C25" t="b">
        <f t="shared" si="4"/>
        <v>1</v>
      </c>
      <c r="D25" t="b">
        <f t="shared" si="5"/>
        <v>1</v>
      </c>
    </row>
    <row r="26" spans="1:4" x14ac:dyDescent="0.2">
      <c r="A26">
        <v>12.940287699950099</v>
      </c>
      <c r="B26">
        <v>0.67769636639395003</v>
      </c>
      <c r="C26" t="b">
        <f t="shared" si="4"/>
        <v>1</v>
      </c>
      <c r="D26" t="b">
        <f t="shared" si="5"/>
        <v>1</v>
      </c>
    </row>
    <row r="27" spans="1:4" x14ac:dyDescent="0.2">
      <c r="A27">
        <v>13.430662193551701</v>
      </c>
      <c r="B27">
        <v>0.66553307841838805</v>
      </c>
      <c r="C27" t="b">
        <f t="shared" si="4"/>
        <v>1</v>
      </c>
      <c r="D27" t="b">
        <f t="shared" si="5"/>
        <v>1</v>
      </c>
    </row>
    <row r="28" spans="1:4" x14ac:dyDescent="0.2">
      <c r="A28">
        <v>13.825717991675599</v>
      </c>
      <c r="B28">
        <v>0.65664452182086097</v>
      </c>
      <c r="C28" t="b">
        <f t="shared" ref="C28:C42" si="6">A29&gt;A28</f>
        <v>1</v>
      </c>
      <c r="D28" t="b">
        <f t="shared" ref="D28:D42" si="7">B28&gt;=B29</f>
        <v>1</v>
      </c>
    </row>
    <row r="29" spans="1:4" x14ac:dyDescent="0.2">
      <c r="A29">
        <v>14.4162509424012</v>
      </c>
      <c r="B29">
        <v>0.64962724029649799</v>
      </c>
      <c r="C29" t="b">
        <f t="shared" si="6"/>
        <v>1</v>
      </c>
      <c r="D29" t="b">
        <f t="shared" si="7"/>
        <v>1</v>
      </c>
    </row>
    <row r="30" spans="1:4" x14ac:dyDescent="0.2">
      <c r="A30">
        <v>15.1200466201326</v>
      </c>
      <c r="B30">
        <v>0.63266880994595498</v>
      </c>
      <c r="C30" t="b">
        <f t="shared" si="6"/>
        <v>1</v>
      </c>
      <c r="D30" t="b">
        <f t="shared" si="7"/>
        <v>1</v>
      </c>
    </row>
    <row r="31" spans="1:4" x14ac:dyDescent="0.2">
      <c r="A31">
        <v>15.581676484181401</v>
      </c>
      <c r="B31">
        <v>0.62155811419904705</v>
      </c>
      <c r="C31" t="b">
        <f t="shared" si="6"/>
        <v>1</v>
      </c>
      <c r="D31" t="b">
        <f t="shared" si="7"/>
        <v>1</v>
      </c>
    </row>
    <row r="32" spans="1:4" x14ac:dyDescent="0.2">
      <c r="A32">
        <v>16.0283837498203</v>
      </c>
      <c r="B32">
        <v>0.61687992651613799</v>
      </c>
      <c r="C32" t="b">
        <f t="shared" si="6"/>
        <v>1</v>
      </c>
      <c r="D32" t="b">
        <f t="shared" si="7"/>
        <v>1</v>
      </c>
    </row>
    <row r="33" spans="1:4" x14ac:dyDescent="0.2">
      <c r="A33">
        <v>16.527804964949802</v>
      </c>
      <c r="B33">
        <v>0.603513675993542</v>
      </c>
      <c r="C33" t="b">
        <f t="shared" si="6"/>
        <v>1</v>
      </c>
      <c r="D33" t="b">
        <f t="shared" si="7"/>
        <v>1</v>
      </c>
    </row>
    <row r="34" spans="1:4" x14ac:dyDescent="0.2">
      <c r="A34">
        <v>17.1183554935022</v>
      </c>
      <c r="B34">
        <v>0.59699762886377705</v>
      </c>
      <c r="C34" t="b">
        <f t="shared" si="6"/>
        <v>1</v>
      </c>
      <c r="D34" t="b">
        <f t="shared" si="7"/>
        <v>1</v>
      </c>
    </row>
    <row r="35" spans="1:4" x14ac:dyDescent="0.2">
      <c r="A35">
        <v>17.731651729937798</v>
      </c>
      <c r="B35">
        <v>0.59114989426014097</v>
      </c>
      <c r="C35" t="b">
        <f t="shared" si="6"/>
        <v>1</v>
      </c>
      <c r="D35" t="b">
        <f t="shared" si="7"/>
        <v>1</v>
      </c>
    </row>
    <row r="36" spans="1:4" x14ac:dyDescent="0.2">
      <c r="A36">
        <v>18.322109486626498</v>
      </c>
      <c r="B36">
        <v>0.581988443381112</v>
      </c>
      <c r="C36" t="b">
        <f t="shared" si="6"/>
        <v>1</v>
      </c>
      <c r="D36" t="b">
        <f t="shared" si="7"/>
        <v>1</v>
      </c>
    </row>
    <row r="37" spans="1:4" x14ac:dyDescent="0.2">
      <c r="A37">
        <v>19.026328985292999</v>
      </c>
      <c r="B37">
        <v>0.57711533121141501</v>
      </c>
      <c r="C37" t="b">
        <f t="shared" si="6"/>
        <v>1</v>
      </c>
      <c r="D37" t="b">
        <f t="shared" si="7"/>
        <v>1</v>
      </c>
    </row>
    <row r="38" spans="1:4" x14ac:dyDescent="0.2">
      <c r="A38">
        <v>19.616763500188501</v>
      </c>
      <c r="B38">
        <v>0.56729113707730705</v>
      </c>
      <c r="C38" t="b">
        <f t="shared" si="6"/>
        <v>1</v>
      </c>
      <c r="D38" t="b">
        <f t="shared" si="7"/>
        <v>1</v>
      </c>
    </row>
    <row r="39" spans="1:4" x14ac:dyDescent="0.2">
      <c r="A39">
        <v>20.298288527081699</v>
      </c>
      <c r="B39">
        <v>0.56321071782054799</v>
      </c>
      <c r="C39" t="b">
        <f t="shared" si="6"/>
        <v>1</v>
      </c>
      <c r="D39" t="b">
        <f t="shared" si="7"/>
        <v>1</v>
      </c>
    </row>
    <row r="40" spans="1:4" x14ac:dyDescent="0.2">
      <c r="A40">
        <v>20.979944636031501</v>
      </c>
      <c r="B40">
        <v>0.56286812326801205</v>
      </c>
      <c r="C40" t="b">
        <f t="shared" si="6"/>
        <v>1</v>
      </c>
      <c r="D40" t="b">
        <f t="shared" si="7"/>
        <v>1</v>
      </c>
    </row>
    <row r="41" spans="1:4" x14ac:dyDescent="0.2">
      <c r="A41">
        <v>21.487178026279199</v>
      </c>
      <c r="B41">
        <v>0.55629089853957903</v>
      </c>
      <c r="C41" t="b">
        <f t="shared" si="6"/>
        <v>1</v>
      </c>
      <c r="D41" t="b">
        <f t="shared" si="7"/>
        <v>1</v>
      </c>
    </row>
    <row r="42" spans="1:4" x14ac:dyDescent="0.2">
      <c r="A42">
        <v>22.164981528355899</v>
      </c>
      <c r="B42">
        <v>0.54426169498371602</v>
      </c>
      <c r="C42" t="b">
        <f t="shared" si="6"/>
        <v>1</v>
      </c>
      <c r="D42" t="b">
        <f t="shared" si="7"/>
        <v>1</v>
      </c>
    </row>
    <row r="43" spans="1:4" ht="17.25" customHeight="1" x14ac:dyDescent="0.2">
      <c r="A43">
        <v>22.674317099442298</v>
      </c>
      <c r="B43">
        <v>0.54265268194732197</v>
      </c>
      <c r="C43" t="b">
        <f t="shared" ref="C43:C44" si="8">A44&gt;A43</f>
        <v>1</v>
      </c>
      <c r="D43" t="b">
        <f t="shared" ref="D43:D44" si="9">B43&gt;=B44</f>
        <v>1</v>
      </c>
    </row>
    <row r="44" spans="1:4" x14ac:dyDescent="0.2">
      <c r="A44">
        <v>24.163403068493299</v>
      </c>
      <c r="B44">
        <v>0.52162032982291195</v>
      </c>
      <c r="C44" t="b">
        <f t="shared" si="8"/>
        <v>1</v>
      </c>
      <c r="D44" t="b">
        <f t="shared" si="9"/>
        <v>1</v>
      </c>
    </row>
    <row r="45" spans="1:4" x14ac:dyDescent="0.2">
      <c r="A45">
        <v>24.694610430588501</v>
      </c>
      <c r="B45">
        <v>0.51902783414863396</v>
      </c>
      <c r="C45" t="b">
        <f t="shared" ref="C45:C59" si="10">A46&gt;A45</f>
        <v>1</v>
      </c>
      <c r="D45" t="b">
        <f t="shared" ref="D45:D59" si="11">B45&gt;=B46</f>
        <v>1</v>
      </c>
    </row>
    <row r="46" spans="1:4" x14ac:dyDescent="0.2">
      <c r="A46">
        <v>25.113860479730398</v>
      </c>
      <c r="B46">
        <v>0.51902783414863396</v>
      </c>
      <c r="C46" t="b">
        <f t="shared" si="10"/>
        <v>1</v>
      </c>
      <c r="D46" t="b">
        <f t="shared" si="11"/>
        <v>1</v>
      </c>
    </row>
    <row r="47" spans="1:4" x14ac:dyDescent="0.2">
      <c r="A47">
        <v>25.590993987019498</v>
      </c>
      <c r="B47">
        <v>0.51854052293166397</v>
      </c>
      <c r="C47" t="b">
        <f t="shared" si="10"/>
        <v>1</v>
      </c>
      <c r="D47" t="b">
        <f t="shared" si="11"/>
        <v>1</v>
      </c>
    </row>
    <row r="48" spans="1:4" x14ac:dyDescent="0.2">
      <c r="A48">
        <v>26.246169884086399</v>
      </c>
      <c r="B48">
        <v>0.51854052293166397</v>
      </c>
      <c r="C48" t="b">
        <f t="shared" si="10"/>
        <v>1</v>
      </c>
      <c r="D48" t="b">
        <f t="shared" si="11"/>
        <v>1</v>
      </c>
    </row>
    <row r="49" spans="1:4" x14ac:dyDescent="0.2">
      <c r="A49">
        <v>26.605928917716799</v>
      </c>
      <c r="B49">
        <v>0.51854052293166397</v>
      </c>
      <c r="C49" t="b">
        <f t="shared" si="10"/>
        <v>1</v>
      </c>
      <c r="D49" t="b">
        <f t="shared" si="11"/>
        <v>1</v>
      </c>
    </row>
    <row r="50" spans="1:4" x14ac:dyDescent="0.2">
      <c r="A50">
        <v>27.158760034072198</v>
      </c>
      <c r="B50">
        <v>0.51854052293166397</v>
      </c>
      <c r="C50" t="b">
        <f t="shared" si="10"/>
        <v>1</v>
      </c>
      <c r="D50" t="b">
        <f t="shared" si="11"/>
        <v>1</v>
      </c>
    </row>
    <row r="51" spans="1:4" x14ac:dyDescent="0.2">
      <c r="A51">
        <v>27.846087078423299</v>
      </c>
      <c r="B51">
        <v>0.51854052293166397</v>
      </c>
      <c r="C51" t="b">
        <f t="shared" si="10"/>
        <v>1</v>
      </c>
      <c r="D51" t="b">
        <f t="shared" si="11"/>
        <v>1</v>
      </c>
    </row>
    <row r="52" spans="1:4" x14ac:dyDescent="0.2">
      <c r="A52">
        <v>28.267615962604101</v>
      </c>
      <c r="B52">
        <v>0.51854052293166397</v>
      </c>
      <c r="C52" t="b">
        <f t="shared" si="10"/>
        <v>1</v>
      </c>
      <c r="D52" t="b">
        <f t="shared" si="11"/>
        <v>1</v>
      </c>
    </row>
    <row r="53" spans="1:4" x14ac:dyDescent="0.2">
      <c r="A53">
        <v>28.7765292042073</v>
      </c>
      <c r="B53">
        <v>0.51854052293166397</v>
      </c>
      <c r="C53" t="b">
        <f t="shared" si="10"/>
        <v>1</v>
      </c>
      <c r="D53" t="b">
        <f t="shared" si="11"/>
        <v>1</v>
      </c>
    </row>
    <row r="54" spans="1:4" x14ac:dyDescent="0.2">
      <c r="A54">
        <v>29.3703624895697</v>
      </c>
      <c r="B54">
        <v>0.51854052293166397</v>
      </c>
      <c r="C54" t="b">
        <f t="shared" si="10"/>
        <v>1</v>
      </c>
      <c r="D54" t="b">
        <f t="shared" si="11"/>
        <v>1</v>
      </c>
    </row>
    <row r="55" spans="1:4" x14ac:dyDescent="0.2">
      <c r="A55">
        <v>29.779322348694901</v>
      </c>
      <c r="B55">
        <v>0.51395979749214904</v>
      </c>
      <c r="C55" t="b">
        <f t="shared" si="10"/>
        <v>1</v>
      </c>
      <c r="D55" t="b">
        <f t="shared" si="11"/>
        <v>1</v>
      </c>
    </row>
    <row r="56" spans="1:4" x14ac:dyDescent="0.2">
      <c r="A56">
        <v>30.290799644811901</v>
      </c>
      <c r="B56">
        <v>0.41242186028356498</v>
      </c>
      <c r="C56" t="b">
        <f t="shared" si="10"/>
        <v>1</v>
      </c>
      <c r="D56" t="b">
        <f t="shared" si="11"/>
        <v>1</v>
      </c>
    </row>
    <row r="57" spans="1:4" x14ac:dyDescent="0.2">
      <c r="A57">
        <v>30.8077238478153</v>
      </c>
      <c r="B57">
        <v>0.41242186028356498</v>
      </c>
      <c r="C57" t="b">
        <f t="shared" si="10"/>
        <v>1</v>
      </c>
      <c r="D57" t="b">
        <f t="shared" si="11"/>
        <v>1</v>
      </c>
    </row>
    <row r="58" spans="1:4" x14ac:dyDescent="0.2">
      <c r="A58">
        <v>31.290572101907301</v>
      </c>
      <c r="B58">
        <v>0.41242186028356498</v>
      </c>
      <c r="C58" t="b">
        <f t="shared" si="10"/>
        <v>1</v>
      </c>
      <c r="D58" t="b">
        <f t="shared" si="11"/>
        <v>1</v>
      </c>
    </row>
    <row r="59" spans="1:4" x14ac:dyDescent="0.2">
      <c r="A59">
        <v>31.790462059084899</v>
      </c>
      <c r="B59">
        <v>0.41242186028356498</v>
      </c>
      <c r="C59" t="b">
        <f t="shared" si="10"/>
        <v>1</v>
      </c>
      <c r="D59" t="b">
        <f t="shared" si="11"/>
        <v>1</v>
      </c>
    </row>
    <row r="60" spans="1:4" x14ac:dyDescent="0.2">
      <c r="A60">
        <v>32.631202483946197</v>
      </c>
      <c r="B60">
        <v>0.41242186028356498</v>
      </c>
      <c r="C60" t="e">
        <f>#REF!&gt;A60</f>
        <v>#REF!</v>
      </c>
      <c r="D60" t="e">
        <f>B60&gt;=#REF!</f>
        <v>#REF!</v>
      </c>
    </row>
  </sheetData>
  <sortState xmlns:xlrd2="http://schemas.microsoft.com/office/spreadsheetml/2017/richdata2" ref="A2:B54">
    <sortCondition ref="A1:A54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D3" sqref="D3:H14"/>
    </sheetView>
  </sheetViews>
  <sheetFormatPr defaultRowHeight="12.75" x14ac:dyDescent="0.2"/>
  <sheetData>
    <row r="1" spans="1:8" x14ac:dyDescent="0.2">
      <c r="A1" t="s">
        <v>2</v>
      </c>
      <c r="D1">
        <f>COUNT(survival!A:A)</f>
        <v>59</v>
      </c>
    </row>
    <row r="2" spans="1:8" x14ac:dyDescent="0.2">
      <c r="A2" t="s">
        <v>3</v>
      </c>
      <c r="B2" t="s">
        <v>4</v>
      </c>
    </row>
    <row r="3" spans="1:8" x14ac:dyDescent="0.2">
      <c r="A3">
        <v>0</v>
      </c>
      <c r="B3">
        <v>154</v>
      </c>
      <c r="D3" t="s">
        <v>5</v>
      </c>
      <c r="E3" t="s">
        <v>0</v>
      </c>
      <c r="F3" t="s">
        <v>6</v>
      </c>
      <c r="G3" t="s">
        <v>7</v>
      </c>
      <c r="H3" t="s">
        <v>8</v>
      </c>
    </row>
    <row r="4" spans="1:8" x14ac:dyDescent="0.2">
      <c r="A4">
        <v>3</v>
      </c>
      <c r="B4">
        <v>136</v>
      </c>
      <c r="D4">
        <v>1</v>
      </c>
      <c r="E4">
        <f>A3</f>
        <v>0</v>
      </c>
      <c r="F4">
        <v>1</v>
      </c>
      <c r="G4">
        <f ca="1">COUNTIF(OFFSET(survival!$A$2,0,0,num_times,1),"&lt;"&amp;A4)</f>
        <v>6</v>
      </c>
      <c r="H4">
        <f>B3</f>
        <v>154</v>
      </c>
    </row>
    <row r="5" spans="1:8" x14ac:dyDescent="0.2">
      <c r="A5">
        <v>6</v>
      </c>
      <c r="B5">
        <v>121</v>
      </c>
      <c r="D5">
        <v>2</v>
      </c>
      <c r="E5">
        <f>A5</f>
        <v>6</v>
      </c>
      <c r="F5">
        <f ca="1">G4+1</f>
        <v>7</v>
      </c>
      <c r="G5">
        <f ca="1">COUNTIF(OFFSET(survival!$A$2,0,0,num_times,1),"&lt;"&amp;A5)</f>
        <v>12</v>
      </c>
      <c r="H5">
        <f t="shared" ref="H5" si="0">B4</f>
        <v>136</v>
      </c>
    </row>
    <row r="6" spans="1:8" x14ac:dyDescent="0.2">
      <c r="A6">
        <v>9</v>
      </c>
      <c r="B6">
        <v>112</v>
      </c>
      <c r="D6">
        <v>3</v>
      </c>
      <c r="E6">
        <f t="shared" ref="E6:E14" si="1">A6</f>
        <v>9</v>
      </c>
      <c r="F6">
        <f t="shared" ref="F6:F14" ca="1" si="2">G5+1</f>
        <v>13</v>
      </c>
      <c r="G6">
        <f ca="1">COUNTIF(OFFSET(survival!$A$2,0,0,num_times,1),"&lt;"&amp;A6)</f>
        <v>18</v>
      </c>
      <c r="H6">
        <f t="shared" ref="H6:H14" si="3">B5</f>
        <v>121</v>
      </c>
    </row>
    <row r="7" spans="1:8" x14ac:dyDescent="0.2">
      <c r="A7">
        <v>12</v>
      </c>
      <c r="B7">
        <v>106</v>
      </c>
      <c r="D7">
        <v>4</v>
      </c>
      <c r="E7">
        <f t="shared" si="1"/>
        <v>12</v>
      </c>
      <c r="F7">
        <f t="shared" ca="1" si="2"/>
        <v>19</v>
      </c>
      <c r="G7">
        <f ca="1">COUNTIF(OFFSET(survival!$A$2,0,0,num_times,1),"&lt;"&amp;A7)</f>
        <v>23</v>
      </c>
      <c r="H7">
        <f t="shared" si="3"/>
        <v>112</v>
      </c>
    </row>
    <row r="8" spans="1:8" x14ac:dyDescent="0.2">
      <c r="A8">
        <v>15</v>
      </c>
      <c r="B8">
        <v>96</v>
      </c>
      <c r="D8">
        <v>5</v>
      </c>
      <c r="E8">
        <f t="shared" si="1"/>
        <v>15</v>
      </c>
      <c r="F8">
        <f t="shared" ca="1" si="2"/>
        <v>24</v>
      </c>
      <c r="G8">
        <f ca="1">COUNTIF(OFFSET(survival!$A$2,0,0,num_times,1),"&lt;"&amp;A8)</f>
        <v>28</v>
      </c>
      <c r="H8">
        <f t="shared" si="3"/>
        <v>106</v>
      </c>
    </row>
    <row r="9" spans="1:8" x14ac:dyDescent="0.2">
      <c r="A9">
        <v>18</v>
      </c>
      <c r="B9">
        <v>89</v>
      </c>
      <c r="D9">
        <v>6</v>
      </c>
      <c r="E9">
        <f t="shared" si="1"/>
        <v>18</v>
      </c>
      <c r="F9">
        <f t="shared" ca="1" si="2"/>
        <v>29</v>
      </c>
      <c r="G9">
        <f ca="1">COUNTIF(OFFSET(survival!$A$2,0,0,num_times,1),"&lt;"&amp;A9)</f>
        <v>34</v>
      </c>
      <c r="H9">
        <f t="shared" si="3"/>
        <v>96</v>
      </c>
    </row>
    <row r="10" spans="1:8" x14ac:dyDescent="0.2">
      <c r="A10">
        <v>21</v>
      </c>
      <c r="B10">
        <v>83</v>
      </c>
      <c r="D10">
        <v>7</v>
      </c>
      <c r="E10">
        <f t="shared" si="1"/>
        <v>21</v>
      </c>
      <c r="F10">
        <f t="shared" ca="1" si="2"/>
        <v>35</v>
      </c>
      <c r="G10">
        <f ca="1">COUNTIF(OFFSET(survival!$A$2,0,0,num_times,1),"&lt;"&amp;A10)</f>
        <v>39</v>
      </c>
      <c r="H10">
        <f t="shared" si="3"/>
        <v>89</v>
      </c>
    </row>
    <row r="11" spans="1:8" x14ac:dyDescent="0.2">
      <c r="A11">
        <v>24</v>
      </c>
      <c r="B11">
        <v>52</v>
      </c>
      <c r="D11">
        <v>8</v>
      </c>
      <c r="E11">
        <f t="shared" si="1"/>
        <v>24</v>
      </c>
      <c r="F11">
        <f t="shared" ca="1" si="2"/>
        <v>40</v>
      </c>
      <c r="G11">
        <f ca="1">COUNTIF(OFFSET(survival!$A$2,0,0,num_times,1),"&lt;"&amp;A11)</f>
        <v>42</v>
      </c>
      <c r="H11">
        <f t="shared" si="3"/>
        <v>83</v>
      </c>
    </row>
    <row r="12" spans="1:8" x14ac:dyDescent="0.2">
      <c r="A12">
        <v>27</v>
      </c>
      <c r="B12">
        <v>22</v>
      </c>
      <c r="D12">
        <v>9</v>
      </c>
      <c r="E12">
        <f t="shared" si="1"/>
        <v>27</v>
      </c>
      <c r="F12">
        <f t="shared" ca="1" si="2"/>
        <v>43</v>
      </c>
      <c r="G12">
        <f ca="1">COUNTIF(OFFSET(survival!$A$2,0,0,num_times,1),"&lt;"&amp;A12)</f>
        <v>48</v>
      </c>
      <c r="H12">
        <f t="shared" si="3"/>
        <v>52</v>
      </c>
    </row>
    <row r="13" spans="1:8" x14ac:dyDescent="0.2">
      <c r="A13">
        <v>30</v>
      </c>
      <c r="B13">
        <v>5</v>
      </c>
      <c r="D13">
        <v>10</v>
      </c>
      <c r="E13">
        <f t="shared" si="1"/>
        <v>30</v>
      </c>
      <c r="F13">
        <f t="shared" ca="1" si="2"/>
        <v>49</v>
      </c>
      <c r="G13">
        <f ca="1">COUNTIF(OFFSET(survival!$A$2,0,0,num_times,1),"&lt;"&amp;A13)</f>
        <v>54</v>
      </c>
      <c r="H13">
        <f t="shared" si="3"/>
        <v>22</v>
      </c>
    </row>
    <row r="14" spans="1:8" x14ac:dyDescent="0.2">
      <c r="A14">
        <v>33</v>
      </c>
      <c r="B14">
        <v>0</v>
      </c>
      <c r="D14">
        <v>11</v>
      </c>
      <c r="E14">
        <f t="shared" si="1"/>
        <v>33</v>
      </c>
      <c r="F14">
        <f t="shared" ca="1" si="2"/>
        <v>55</v>
      </c>
      <c r="G14">
        <f ca="1">COUNTIF(OFFSET(survival!$A$2,0,0,num_times,1),"&lt;"&amp;A14)</f>
        <v>59</v>
      </c>
      <c r="H14">
        <f t="shared" si="3"/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C21" sqref="C21"/>
    </sheetView>
  </sheetViews>
  <sheetFormatPr defaultRowHeight="12.75" x14ac:dyDescent="0.2"/>
  <sheetData>
    <row r="1" spans="1:5" x14ac:dyDescent="0.2">
      <c r="A1" t="s">
        <v>5</v>
      </c>
      <c r="B1" t="s">
        <v>0</v>
      </c>
      <c r="C1" t="s">
        <v>6</v>
      </c>
      <c r="D1" t="s">
        <v>7</v>
      </c>
      <c r="E1" t="s">
        <v>8</v>
      </c>
    </row>
    <row r="2" spans="1:5" x14ac:dyDescent="0.2">
      <c r="A2">
        <v>1</v>
      </c>
      <c r="B2">
        <v>0</v>
      </c>
      <c r="C2">
        <v>1</v>
      </c>
      <c r="D2">
        <v>6</v>
      </c>
      <c r="E2">
        <v>154</v>
      </c>
    </row>
    <row r="3" spans="1:5" x14ac:dyDescent="0.2">
      <c r="A3">
        <v>2</v>
      </c>
      <c r="B3">
        <v>6</v>
      </c>
      <c r="C3">
        <v>7</v>
      </c>
      <c r="D3">
        <v>12</v>
      </c>
      <c r="E3">
        <v>136</v>
      </c>
    </row>
    <row r="4" spans="1:5" x14ac:dyDescent="0.2">
      <c r="A4">
        <v>3</v>
      </c>
      <c r="B4">
        <v>9</v>
      </c>
      <c r="C4">
        <v>13</v>
      </c>
      <c r="D4">
        <v>18</v>
      </c>
      <c r="E4">
        <v>121</v>
      </c>
    </row>
    <row r="5" spans="1:5" x14ac:dyDescent="0.2">
      <c r="A5">
        <v>4</v>
      </c>
      <c r="B5">
        <v>12</v>
      </c>
      <c r="C5">
        <v>19</v>
      </c>
      <c r="D5">
        <v>23</v>
      </c>
      <c r="E5">
        <v>112</v>
      </c>
    </row>
    <row r="6" spans="1:5" x14ac:dyDescent="0.2">
      <c r="A6">
        <v>5</v>
      </c>
      <c r="B6">
        <v>15</v>
      </c>
      <c r="C6">
        <v>24</v>
      </c>
      <c r="D6">
        <v>28</v>
      </c>
      <c r="E6">
        <v>106</v>
      </c>
    </row>
    <row r="7" spans="1:5" x14ac:dyDescent="0.2">
      <c r="A7">
        <v>6</v>
      </c>
      <c r="B7">
        <v>18</v>
      </c>
      <c r="C7">
        <v>29</v>
      </c>
      <c r="D7">
        <v>34</v>
      </c>
      <c r="E7">
        <v>96</v>
      </c>
    </row>
    <row r="8" spans="1:5" x14ac:dyDescent="0.2">
      <c r="A8">
        <v>7</v>
      </c>
      <c r="B8">
        <v>21</v>
      </c>
      <c r="C8">
        <v>35</v>
      </c>
      <c r="D8">
        <v>39</v>
      </c>
      <c r="E8">
        <v>89</v>
      </c>
    </row>
    <row r="9" spans="1:5" x14ac:dyDescent="0.2">
      <c r="A9">
        <v>8</v>
      </c>
      <c r="B9">
        <v>24</v>
      </c>
      <c r="C9">
        <v>40</v>
      </c>
      <c r="D9">
        <v>42</v>
      </c>
      <c r="E9">
        <v>83</v>
      </c>
    </row>
    <row r="10" spans="1:5" x14ac:dyDescent="0.2">
      <c r="A10">
        <v>9</v>
      </c>
      <c r="B10">
        <v>27</v>
      </c>
      <c r="C10">
        <v>43</v>
      </c>
      <c r="D10">
        <v>48</v>
      </c>
      <c r="E10">
        <v>52</v>
      </c>
    </row>
    <row r="11" spans="1:5" x14ac:dyDescent="0.2">
      <c r="A11">
        <v>10</v>
      </c>
      <c r="B11">
        <v>30</v>
      </c>
      <c r="C11">
        <v>49</v>
      </c>
      <c r="D11">
        <v>54</v>
      </c>
      <c r="E11">
        <v>22</v>
      </c>
    </row>
    <row r="12" spans="1:5" x14ac:dyDescent="0.2">
      <c r="A12">
        <v>11</v>
      </c>
      <c r="B12">
        <v>33</v>
      </c>
      <c r="C12">
        <v>55</v>
      </c>
      <c r="D12">
        <v>59</v>
      </c>
      <c r="E1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survival</vt:lpstr>
      <vt:lpstr>nrisk_calc</vt:lpstr>
      <vt:lpstr>nrisk</vt:lpstr>
      <vt:lpstr>num_times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Cooney, Philip</dc:creator>
  <cp:lastModifiedBy>Philip Cooney</cp:lastModifiedBy>
  <dcterms:created xsi:type="dcterms:W3CDTF">2022-01-26T08:41:02Z</dcterms:created>
  <dcterms:modified xsi:type="dcterms:W3CDTF">2022-08-12T13:25:53Z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2022-01-26T08:40:52Z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5d5077a5-ad01-41ab-8e44-ae640ad3f865</vt:lpwstr>
  </property>
  <property fmtid="{D5CDD505-2E9C-101B-9397-08002B2CF9AE}" pid="8" name="MSIP_Label_3c9bec58-8084-492e-8360-0e1cfe36408c_ContentBits">
    <vt:lpwstr>0</vt:lpwstr>
  </property>
</Properties>
</file>