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firstSheet="3" activeTab="1"/>
  </bookViews>
  <sheets>
    <sheet name="实验一结果" sheetId="2" r:id="rId1"/>
    <sheet name="实验二结果" sheetId="8" r:id="rId2"/>
    <sheet name="Ours" sheetId="1" r:id="rId3"/>
    <sheet name="端到端DS" sheetId="3" r:id="rId4"/>
    <sheet name="GLM" sheetId="4" r:id="rId5"/>
    <sheet name="GPT" sheetId="5" r:id="rId6"/>
    <sheet name="实验二_GLM" sheetId="6" r:id="rId7"/>
    <sheet name="实验二_GP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<sst xmlns="http://schemas.openxmlformats.org/spreadsheetml/2006/main" count="440" uniqueCount="95">
  <si>
    <t>Dataset</t>
  </si>
  <si>
    <t>Our</t>
  </si>
  <si>
    <t>DeepSeek</t>
  </si>
  <si>
    <t>GLM-4</t>
  </si>
  <si>
    <t>GPT-4</t>
  </si>
  <si>
    <t>必要条件明确化</t>
  </si>
  <si>
    <t>抽象需求具体化</t>
  </si>
  <si>
    <t>需求结果显性化</t>
  </si>
  <si>
    <t>FPI</t>
  </si>
  <si>
    <t>Dataset 1</t>
  </si>
  <si>
    <t>44/47</t>
  </si>
  <si>
    <t>2/2</t>
  </si>
  <si>
    <t>8/8</t>
  </si>
  <si>
    <t>26/47</t>
  </si>
  <si>
    <t>1/2</t>
  </si>
  <si>
    <t>32/47</t>
  </si>
  <si>
    <t>38/47</t>
  </si>
  <si>
    <t>Dataset 2</t>
  </si>
  <si>
    <t>121/124</t>
  </si>
  <si>
    <t>4/5</t>
  </si>
  <si>
    <t>20/20</t>
  </si>
  <si>
    <t>48/124</t>
  </si>
  <si>
    <t>1/5</t>
  </si>
  <si>
    <t>13/20</t>
  </si>
  <si>
    <t>68/124</t>
  </si>
  <si>
    <t>8/20</t>
  </si>
  <si>
    <t>80/124</t>
  </si>
  <si>
    <t>2/5</t>
  </si>
  <si>
    <t>12/20</t>
  </si>
  <si>
    <t>Dataset 3</t>
  </si>
  <si>
    <t>74/79</t>
  </si>
  <si>
    <t>4/4</t>
  </si>
  <si>
    <t>13/13</t>
  </si>
  <si>
    <t>53/79</t>
  </si>
  <si>
    <t>2/4</t>
  </si>
  <si>
    <t>9/13</t>
  </si>
  <si>
    <t>49/79</t>
  </si>
  <si>
    <t>7/13</t>
  </si>
  <si>
    <t>56/79</t>
  </si>
  <si>
    <t>10/13</t>
  </si>
  <si>
    <t>Dataset 4</t>
  </si>
  <si>
    <t>105/114</t>
  </si>
  <si>
    <t>0/0</t>
  </si>
  <si>
    <t>69/114</t>
  </si>
  <si>
    <t>81/114</t>
  </si>
  <si>
    <t>0/20</t>
  </si>
  <si>
    <t>77/144</t>
  </si>
  <si>
    <t>Dataset 5</t>
  </si>
  <si>
    <t>137/150</t>
  </si>
  <si>
    <t>7/7</t>
  </si>
  <si>
    <t>24/24</t>
  </si>
  <si>
    <t>81/150</t>
  </si>
  <si>
    <t>16/24</t>
  </si>
  <si>
    <t>97/150</t>
  </si>
  <si>
    <t>0/7</t>
  </si>
  <si>
    <t>15/24</t>
  </si>
  <si>
    <t>95/150</t>
  </si>
  <si>
    <t>Ours(DeepSeek-R1)</t>
  </si>
  <si>
    <t>对应的测试用例</t>
  </si>
  <si>
    <t>DeepSeek-R1</t>
  </si>
  <si>
    <t>77/114</t>
  </si>
  <si>
    <t>43/47</t>
  </si>
  <si>
    <t>119/124</t>
  </si>
  <si>
    <t>69/79</t>
  </si>
  <si>
    <t>108/114</t>
  </si>
  <si>
    <t>142/150</t>
  </si>
  <si>
    <t>111/124</t>
  </si>
  <si>
    <t>72/79</t>
  </si>
  <si>
    <t>132/150</t>
  </si>
  <si>
    <t>3/5</t>
  </si>
  <si>
    <t>19/20</t>
  </si>
  <si>
    <t>Data 1</t>
  </si>
  <si>
    <t>条件</t>
  </si>
  <si>
    <t>具体化</t>
  </si>
  <si>
    <t>结果</t>
  </si>
  <si>
    <t>条件：信息抽取不完整,部分必要条件未补全</t>
  </si>
  <si>
    <t>Data 2</t>
  </si>
  <si>
    <t>Data 3</t>
  </si>
  <si>
    <t>61.40%</t>
  </si>
  <si>
    <t>41.61%</t>
  </si>
  <si>
    <t>66.67%</t>
  </si>
  <si>
    <t>61.19%</t>
  </si>
  <si>
    <t>57.46%</t>
  </si>
  <si>
    <t>Data 4</t>
  </si>
  <si>
    <t>Data 5</t>
  </si>
  <si>
    <t>82.46%</t>
  </si>
  <si>
    <t>63.09%</t>
  </si>
  <si>
    <t>70.83%</t>
  </si>
  <si>
    <t>59.15%</t>
  </si>
  <si>
    <t>69.61%</t>
  </si>
  <si>
    <t>91.23%</t>
  </si>
  <si>
    <t>95.97%</t>
  </si>
  <si>
    <t>89.58%</t>
  </si>
  <si>
    <t>95.52%</t>
  </si>
  <si>
    <t>95.58%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</si>
</sst>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zoomScale="85" zoomScaleNormal="85" workbookViewId="0">
      <selection activeCell="A11" sqref="A11:G28"/>
    </sheetView>
  </sheetViews>
  <sheetFormatPr defaultColWidth="8.72727272727273" defaultRowHeight="14"/>
  <cols>
    <col min="1" max="1" width="18.7636363636364" style="17" customWidth="1"/>
    <col min="2" max="4" width="16.2727272727273" style="17" customWidth="1"/>
    <col min="5" max="5" width="11.5454545454545" style="17" customWidth="1"/>
    <col min="6" max="8" width="16.2727272727273" style="17" customWidth="1"/>
    <col min="9" max="9" width="7.54545454545455" style="17" customWidth="1"/>
    <col min="10" max="12" width="16.2727272727273" style="17" customWidth="1"/>
    <col min="13" max="13" width="7.54545454545455" style="17" customWidth="1"/>
    <col min="14" max="16" width="16.2727272727273" style="17" customWidth="1"/>
    <col min="17" max="17" width="7.54545454545455" style="17" customWidth="1"/>
    <col min="18" max="16384" width="8.72727272727273" style="17"/>
  </cols>
  <sheetData>
    <row r="1" spans="1:17">
      <c r="A1" s="10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 t="s">
        <v>3</v>
      </c>
      <c r="K1" s="13"/>
      <c r="L1" s="13"/>
      <c r="M1" s="13"/>
      <c r="N1" s="13" t="s">
        <v>4</v>
      </c>
      <c r="O1" s="13"/>
      <c r="P1" s="13"/>
      <c r="Q1" s="13"/>
    </row>
    <row r="2" spans="1:17">
      <c r="A2" s="10"/>
      <c r="B2" s="12" t="s">
        <v>5</v>
      </c>
      <c r="C2" s="12" t="s">
        <v>6</v>
      </c>
      <c r="D2" s="12" t="s">
        <v>7</v>
      </c>
      <c r="E2" s="13" t="s">
        <v>8</v>
      </c>
      <c r="F2" s="12" t="s">
        <v>5</v>
      </c>
      <c r="G2" s="12" t="s">
        <v>6</v>
      </c>
      <c r="H2" s="12" t="s">
        <v>7</v>
      </c>
      <c r="I2" s="13" t="s">
        <v>8</v>
      </c>
      <c r="J2" s="12" t="s">
        <v>5</v>
      </c>
      <c r="K2" s="12" t="s">
        <v>6</v>
      </c>
      <c r="L2" s="12" t="s">
        <v>7</v>
      </c>
      <c r="M2" s="13" t="s">
        <v>8</v>
      </c>
      <c r="N2" s="12" t="s">
        <v>5</v>
      </c>
      <c r="O2" s="12" t="s">
        <v>6</v>
      </c>
      <c r="P2" s="12" t="s">
        <v>7</v>
      </c>
      <c r="Q2" s="13" t="s">
        <v>8</v>
      </c>
    </row>
    <row r="3" spans="1:17">
      <c r="A3" s="10" t="s">
        <v>9</v>
      </c>
      <c r="B3" s="12" t="s">
        <v>10</v>
      </c>
      <c r="C3" s="12" t="s">
        <v>11</v>
      </c>
      <c r="D3" s="12" t="s">
        <v>12</v>
      </c>
      <c r="E3" s="18">
        <v>0.9474</v>
      </c>
      <c r="F3" s="5" t="s">
        <v>13</v>
      </c>
      <c r="G3" s="5" t="s">
        <v>14</v>
      </c>
      <c r="H3" s="5" t="s">
        <v>12</v>
      </c>
      <c r="I3" s="6">
        <v>0.614</v>
      </c>
      <c r="J3" s="5" t="s">
        <v>15</v>
      </c>
      <c r="K3" s="5" t="s">
        <v>14</v>
      </c>
      <c r="L3" s="5" t="s">
        <v>12</v>
      </c>
      <c r="M3" s="6">
        <v>0.7193</v>
      </c>
      <c r="N3" s="5" t="s">
        <v>16</v>
      </c>
      <c r="O3" s="5" t="s">
        <v>14</v>
      </c>
      <c r="P3" s="5" t="s">
        <v>12</v>
      </c>
      <c r="Q3" s="6">
        <v>0.8246</v>
      </c>
    </row>
    <row r="4" spans="1:17">
      <c r="A4" s="10" t="s">
        <v>17</v>
      </c>
      <c r="B4" s="12" t="s">
        <v>18</v>
      </c>
      <c r="C4" s="12" t="s">
        <v>19</v>
      </c>
      <c r="D4" s="12" t="s">
        <v>20</v>
      </c>
      <c r="E4" s="18">
        <v>0.9732</v>
      </c>
      <c r="F4" s="5" t="s">
        <v>21</v>
      </c>
      <c r="G4" s="5" t="s">
        <v>22</v>
      </c>
      <c r="H4" s="5" t="s">
        <v>23</v>
      </c>
      <c r="I4" s="6">
        <v>0.4161</v>
      </c>
      <c r="J4" s="5" t="s">
        <v>24</v>
      </c>
      <c r="K4" s="5" t="s">
        <v>19</v>
      </c>
      <c r="L4" s="5" t="s">
        <v>25</v>
      </c>
      <c r="M4" s="6">
        <v>0.5369</v>
      </c>
      <c r="N4" s="5" t="s">
        <v>26</v>
      </c>
      <c r="O4" s="5" t="s">
        <v>27</v>
      </c>
      <c r="P4" s="5" t="s">
        <v>28</v>
      </c>
      <c r="Q4" s="6">
        <v>0.6309</v>
      </c>
    </row>
    <row r="5" spans="1:17">
      <c r="A5" s="10" t="s">
        <v>29</v>
      </c>
      <c r="B5" s="12" t="s">
        <v>30</v>
      </c>
      <c r="C5" s="12" t="s">
        <v>31</v>
      </c>
      <c r="D5" s="12" t="s">
        <v>32</v>
      </c>
      <c r="E5" s="18">
        <v>0.9479</v>
      </c>
      <c r="F5" s="5" t="s">
        <v>33</v>
      </c>
      <c r="G5" s="5" t="s">
        <v>34</v>
      </c>
      <c r="H5" s="5" t="s">
        <v>35</v>
      </c>
      <c r="I5" s="6">
        <v>0.6667</v>
      </c>
      <c r="J5" s="5" t="s">
        <v>36</v>
      </c>
      <c r="K5" s="5" t="s">
        <v>34</v>
      </c>
      <c r="L5" s="5" t="s">
        <v>37</v>
      </c>
      <c r="M5" s="6">
        <v>0.6042</v>
      </c>
      <c r="N5" s="5" t="s">
        <v>38</v>
      </c>
      <c r="O5" s="5" t="s">
        <v>34</v>
      </c>
      <c r="P5" s="5" t="s">
        <v>39</v>
      </c>
      <c r="Q5" s="6">
        <v>0.7083</v>
      </c>
    </row>
    <row r="6" spans="1:17">
      <c r="A6" s="10" t="s">
        <v>40</v>
      </c>
      <c r="B6" s="12" t="s">
        <v>41</v>
      </c>
      <c r="C6" s="12" t="s">
        <v>42</v>
      </c>
      <c r="D6" s="12" t="s">
        <v>20</v>
      </c>
      <c r="E6" s="18">
        <v>0.9328</v>
      </c>
      <c r="F6" s="5" t="s">
        <v>43</v>
      </c>
      <c r="G6" s="5" t="s">
        <v>42</v>
      </c>
      <c r="H6" s="5" t="s">
        <v>23</v>
      </c>
      <c r="I6" s="6">
        <v>0.6119</v>
      </c>
      <c r="J6" s="5" t="s">
        <v>44</v>
      </c>
      <c r="K6" s="5" t="s">
        <v>42</v>
      </c>
      <c r="L6" s="5" t="s">
        <v>45</v>
      </c>
      <c r="M6" s="6">
        <v>0.6045</v>
      </c>
      <c r="N6" s="5" t="s">
        <v>46</v>
      </c>
      <c r="O6" s="5" t="s">
        <v>42</v>
      </c>
      <c r="P6" s="5" t="s">
        <v>20</v>
      </c>
      <c r="Q6" s="6">
        <v>0.5915</v>
      </c>
    </row>
    <row r="7" spans="1:17">
      <c r="A7" s="10" t="s">
        <v>47</v>
      </c>
      <c r="B7" s="12" t="s">
        <v>48</v>
      </c>
      <c r="C7" s="12" t="s">
        <v>49</v>
      </c>
      <c r="D7" s="12" t="s">
        <v>50</v>
      </c>
      <c r="E7" s="18">
        <v>0.9282</v>
      </c>
      <c r="F7" s="5" t="s">
        <v>51</v>
      </c>
      <c r="G7" s="5" t="s">
        <v>49</v>
      </c>
      <c r="H7" s="5" t="s">
        <v>52</v>
      </c>
      <c r="I7" s="6">
        <v>0.5746</v>
      </c>
      <c r="J7" s="5" t="s">
        <v>53</v>
      </c>
      <c r="K7" s="5" t="s">
        <v>54</v>
      </c>
      <c r="L7" s="5" t="s">
        <v>55</v>
      </c>
      <c r="M7" s="6">
        <v>0.6188</v>
      </c>
      <c r="N7" s="5" t="s">
        <v>56</v>
      </c>
      <c r="O7" s="5" t="s">
        <v>49</v>
      </c>
      <c r="P7" s="5" t="s">
        <v>50</v>
      </c>
      <c r="Q7" s="6">
        <v>0.6961</v>
      </c>
    </row>
    <row r="11" spans="1:7">
      <c r="A11" s="10"/>
      <c r="B11" s="10"/>
      <c r="C11" s="10" t="s">
        <v>9</v>
      </c>
      <c r="D11" s="10" t="s">
        <v>17</v>
      </c>
      <c r="E11" s="10" t="s">
        <v>29</v>
      </c>
      <c r="F11" s="10" t="s">
        <v>40</v>
      </c>
      <c r="G11" s="10" t="s">
        <v>47</v>
      </c>
    </row>
    <row r="12" spans="1:7">
      <c r="A12" s="19" t="s">
        <v>57</v>
      </c>
      <c r="B12" s="12" t="s">
        <v>5</v>
      </c>
      <c r="C12" s="12" t="s">
        <v>10</v>
      </c>
      <c r="D12" s="12" t="s">
        <v>18</v>
      </c>
      <c r="E12" s="12" t="s">
        <v>30</v>
      </c>
      <c r="F12" s="12" t="s">
        <v>41</v>
      </c>
      <c r="G12" s="12" t="s">
        <v>48</v>
      </c>
    </row>
    <row r="13" spans="1:7">
      <c r="A13" s="20"/>
      <c r="B13" s="12" t="s">
        <v>6</v>
      </c>
      <c r="C13" s="12" t="s">
        <v>11</v>
      </c>
      <c r="D13" s="12" t="s">
        <v>19</v>
      </c>
      <c r="E13" s="12" t="s">
        <v>31</v>
      </c>
      <c r="F13" s="12" t="s">
        <v>42</v>
      </c>
      <c r="G13" s="12" t="s">
        <v>49</v>
      </c>
    </row>
    <row r="14" spans="1:7">
      <c r="A14" s="20"/>
      <c r="B14" s="12" t="s">
        <v>7</v>
      </c>
      <c r="C14" s="12" t="s">
        <v>12</v>
      </c>
      <c r="D14" s="12" t="s">
        <v>20</v>
      </c>
      <c r="E14" s="12" t="s">
        <v>32</v>
      </c>
      <c r="F14" s="12" t="s">
        <v>20</v>
      </c>
      <c r="G14" s="12" t="s">
        <v>50</v>
      </c>
    </row>
    <row r="15" spans="1:7">
      <c r="A15" s="20"/>
      <c r="B15" s="13" t="s">
        <v>8</v>
      </c>
      <c r="C15" s="21">
        <v>0.9474</v>
      </c>
      <c r="D15" s="21">
        <v>0.9732</v>
      </c>
      <c r="E15" s="21">
        <v>0.9479</v>
      </c>
      <c r="F15" s="21">
        <v>0.9328</v>
      </c>
      <c r="G15" s="21">
        <v>0.9282</v>
      </c>
    </row>
    <row r="16" spans="1:7">
      <c r="A16" s="22"/>
      <c r="B16" s="23" t="s">
        <v>58</v>
      </c>
      <c r="C16" s="12"/>
      <c r="D16" s="12"/>
      <c r="E16" s="12"/>
      <c r="F16" s="12"/>
      <c r="G16" s="12"/>
    </row>
    <row r="17" spans="1:7">
      <c r="A17" s="13" t="s">
        <v>59</v>
      </c>
      <c r="B17" s="12" t="s">
        <v>5</v>
      </c>
      <c r="C17" s="12" t="s">
        <v>13</v>
      </c>
      <c r="D17" s="12" t="s">
        <v>21</v>
      </c>
      <c r="E17" s="12" t="s">
        <v>33</v>
      </c>
      <c r="F17" s="12" t="s">
        <v>43</v>
      </c>
      <c r="G17" s="12" t="s">
        <v>51</v>
      </c>
    </row>
    <row r="18" spans="1:7">
      <c r="A18" s="13"/>
      <c r="B18" s="12" t="s">
        <v>6</v>
      </c>
      <c r="C18" s="12" t="s">
        <v>14</v>
      </c>
      <c r="D18" s="12" t="s">
        <v>22</v>
      </c>
      <c r="E18" s="12" t="s">
        <v>34</v>
      </c>
      <c r="F18" s="12" t="s">
        <v>42</v>
      </c>
      <c r="G18" s="12" t="s">
        <v>49</v>
      </c>
    </row>
    <row r="19" spans="1:7">
      <c r="A19" s="13"/>
      <c r="B19" s="12" t="s">
        <v>7</v>
      </c>
      <c r="C19" s="12" t="s">
        <v>12</v>
      </c>
      <c r="D19" s="12" t="s">
        <v>23</v>
      </c>
      <c r="E19" s="12" t="s">
        <v>35</v>
      </c>
      <c r="F19" s="12" t="s">
        <v>23</v>
      </c>
      <c r="G19" s="12" t="s">
        <v>52</v>
      </c>
    </row>
    <row r="20" spans="1:7">
      <c r="A20" s="13"/>
      <c r="B20" s="13" t="s">
        <v>8</v>
      </c>
      <c r="C20" s="18">
        <v>0.614</v>
      </c>
      <c r="D20" s="18">
        <v>0.4161</v>
      </c>
      <c r="E20" s="18">
        <v>0.6667</v>
      </c>
      <c r="F20" s="18">
        <v>0.6119</v>
      </c>
      <c r="G20" s="18">
        <v>0.5746</v>
      </c>
    </row>
    <row r="21" spans="1:7">
      <c r="A21" s="13" t="s">
        <v>3</v>
      </c>
      <c r="B21" s="12" t="s">
        <v>5</v>
      </c>
      <c r="C21" s="12" t="s">
        <v>15</v>
      </c>
      <c r="D21" s="12" t="s">
        <v>24</v>
      </c>
      <c r="E21" s="12" t="s">
        <v>36</v>
      </c>
      <c r="F21" s="12" t="s">
        <v>44</v>
      </c>
      <c r="G21" s="12" t="s">
        <v>53</v>
      </c>
    </row>
    <row r="22" spans="1:7">
      <c r="A22" s="13"/>
      <c r="B22" s="12" t="s">
        <v>6</v>
      </c>
      <c r="C22" s="12" t="s">
        <v>14</v>
      </c>
      <c r="D22" s="12" t="s">
        <v>19</v>
      </c>
      <c r="E22" s="12" t="s">
        <v>34</v>
      </c>
      <c r="F22" s="12" t="s">
        <v>42</v>
      </c>
      <c r="G22" s="12" t="s">
        <v>54</v>
      </c>
    </row>
    <row r="23" spans="1:7">
      <c r="A23" s="13"/>
      <c r="B23" s="12" t="s">
        <v>7</v>
      </c>
      <c r="C23" s="12" t="s">
        <v>12</v>
      </c>
      <c r="D23" s="12" t="s">
        <v>25</v>
      </c>
      <c r="E23" s="12" t="s">
        <v>37</v>
      </c>
      <c r="F23" s="12" t="s">
        <v>45</v>
      </c>
      <c r="G23" s="12" t="s">
        <v>55</v>
      </c>
    </row>
    <row r="24" spans="1:7">
      <c r="A24" s="13"/>
      <c r="B24" s="13" t="s">
        <v>8</v>
      </c>
      <c r="C24" s="18">
        <v>0.7193</v>
      </c>
      <c r="D24" s="18">
        <v>0.5369</v>
      </c>
      <c r="E24" s="18">
        <v>0.6042</v>
      </c>
      <c r="F24" s="18">
        <v>0.6045</v>
      </c>
      <c r="G24" s="18">
        <v>0.6188</v>
      </c>
    </row>
    <row r="25" spans="1:7">
      <c r="A25" s="13" t="s">
        <v>4</v>
      </c>
      <c r="B25" s="12" t="s">
        <v>5</v>
      </c>
      <c r="C25" s="12" t="s">
        <v>16</v>
      </c>
      <c r="D25" s="12" t="s">
        <v>26</v>
      </c>
      <c r="E25" s="12" t="s">
        <v>38</v>
      </c>
      <c r="F25" s="12" t="s">
        <v>60</v>
      </c>
      <c r="G25" s="12" t="s">
        <v>56</v>
      </c>
    </row>
    <row r="26" spans="1:7">
      <c r="A26" s="13"/>
      <c r="B26" s="12" t="s">
        <v>6</v>
      </c>
      <c r="C26" s="12" t="s">
        <v>14</v>
      </c>
      <c r="D26" s="12" t="s">
        <v>27</v>
      </c>
      <c r="E26" s="12" t="s">
        <v>34</v>
      </c>
      <c r="F26" s="12" t="s">
        <v>42</v>
      </c>
      <c r="G26" s="12" t="s">
        <v>49</v>
      </c>
    </row>
    <row r="27" spans="1:7">
      <c r="A27" s="13"/>
      <c r="B27" s="12" t="s">
        <v>7</v>
      </c>
      <c r="C27" s="12" t="s">
        <v>12</v>
      </c>
      <c r="D27" s="12" t="s">
        <v>28</v>
      </c>
      <c r="E27" s="12" t="s">
        <v>39</v>
      </c>
      <c r="F27" s="12" t="s">
        <v>20</v>
      </c>
      <c r="G27" s="12" t="s">
        <v>50</v>
      </c>
    </row>
    <row r="28" spans="1:7">
      <c r="A28" s="13"/>
      <c r="B28" s="13" t="s">
        <v>8</v>
      </c>
      <c r="C28" s="18">
        <v>0.8246</v>
      </c>
      <c r="D28" s="18">
        <v>0.6309</v>
      </c>
      <c r="E28" s="18">
        <v>0.7083</v>
      </c>
      <c r="F28" s="18">
        <v>0.5915</v>
      </c>
      <c r="G28" s="18">
        <v>0.6961</v>
      </c>
    </row>
  </sheetData>
  <mergeCells count="10">
    <mergeCell ref="B1:E1"/>
    <mergeCell ref="F1:I1"/>
    <mergeCell ref="J1:M1"/>
    <mergeCell ref="N1:Q1"/>
    <mergeCell ref="A11:B11"/>
    <mergeCell ref="A1:A2"/>
    <mergeCell ref="A12:A16"/>
    <mergeCell ref="A17:A20"/>
    <mergeCell ref="A21:A24"/>
    <mergeCell ref="A25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7" sqref="F17"/>
    </sheetView>
  </sheetViews>
  <sheetFormatPr defaultColWidth="8.72727272727273" defaultRowHeight="14" outlineLevelCol="6"/>
  <cols>
    <col min="1" max="1" width="19.6363636363636" customWidth="1"/>
    <col min="2" max="2" width="16.2727272727273" customWidth="1"/>
    <col min="3" max="7" width="11.5454545454545" customWidth="1"/>
  </cols>
  <sheetData>
    <row r="1" spans="1:7">
      <c r="A1" s="10"/>
      <c r="B1" s="10"/>
      <c r="C1" s="10" t="s">
        <v>9</v>
      </c>
      <c r="D1" s="10" t="s">
        <v>17</v>
      </c>
      <c r="E1" s="10" t="s">
        <v>29</v>
      </c>
      <c r="F1" s="10" t="s">
        <v>40</v>
      </c>
      <c r="G1" s="10" t="s">
        <v>47</v>
      </c>
    </row>
    <row r="2" spans="1:7">
      <c r="A2" s="11" t="s">
        <v>59</v>
      </c>
      <c r="B2" s="12" t="s">
        <v>5</v>
      </c>
      <c r="C2" s="12" t="s">
        <v>10</v>
      </c>
      <c r="D2" s="12" t="s">
        <v>18</v>
      </c>
      <c r="E2" s="12" t="s">
        <v>30</v>
      </c>
      <c r="F2" s="12" t="s">
        <v>41</v>
      </c>
      <c r="G2" s="12" t="s">
        <v>48</v>
      </c>
    </row>
    <row r="3" spans="1:7">
      <c r="A3" s="11"/>
      <c r="B3" s="12" t="s">
        <v>6</v>
      </c>
      <c r="C3" s="12" t="s">
        <v>11</v>
      </c>
      <c r="D3" s="12" t="s">
        <v>19</v>
      </c>
      <c r="E3" s="12" t="s">
        <v>31</v>
      </c>
      <c r="F3" s="12" t="s">
        <v>42</v>
      </c>
      <c r="G3" s="12" t="s">
        <v>49</v>
      </c>
    </row>
    <row r="4" spans="1:7">
      <c r="A4" s="11"/>
      <c r="B4" s="12" t="s">
        <v>7</v>
      </c>
      <c r="C4" s="12" t="s">
        <v>12</v>
      </c>
      <c r="D4" s="12" t="s">
        <v>20</v>
      </c>
      <c r="E4" s="12" t="s">
        <v>32</v>
      </c>
      <c r="F4" s="12" t="s">
        <v>20</v>
      </c>
      <c r="G4" s="12" t="s">
        <v>50</v>
      </c>
    </row>
    <row r="5" spans="1:7">
      <c r="A5" s="11"/>
      <c r="B5" s="13" t="s">
        <v>8</v>
      </c>
      <c r="C5" s="14">
        <v>0.9474</v>
      </c>
      <c r="D5" s="14">
        <v>0.9732</v>
      </c>
      <c r="E5" s="14">
        <v>0.9479</v>
      </c>
      <c r="F5" s="14">
        <v>0.9328</v>
      </c>
      <c r="G5" s="14">
        <v>0.9282</v>
      </c>
    </row>
    <row r="6" spans="1:7">
      <c r="A6" s="13" t="s">
        <v>3</v>
      </c>
      <c r="B6" s="12" t="s">
        <v>5</v>
      </c>
      <c r="C6" s="15" t="s">
        <v>61</v>
      </c>
      <c r="D6" s="15" t="s">
        <v>62</v>
      </c>
      <c r="E6" s="15" t="s">
        <v>63</v>
      </c>
      <c r="F6" s="15" t="s">
        <v>64</v>
      </c>
      <c r="G6" s="15" t="s">
        <v>65</v>
      </c>
    </row>
    <row r="7" spans="1:7">
      <c r="A7" s="13"/>
      <c r="B7" s="12" t="s">
        <v>6</v>
      </c>
      <c r="C7" s="15" t="s">
        <v>14</v>
      </c>
      <c r="D7" s="15" t="s">
        <v>19</v>
      </c>
      <c r="E7" s="15" t="s">
        <v>31</v>
      </c>
      <c r="F7" s="15" t="s">
        <v>42</v>
      </c>
      <c r="G7" s="15" t="s">
        <v>49</v>
      </c>
    </row>
    <row r="8" spans="1:7">
      <c r="A8" s="13"/>
      <c r="B8" s="12" t="s">
        <v>7</v>
      </c>
      <c r="C8" s="15" t="s">
        <v>12</v>
      </c>
      <c r="D8" s="15" t="s">
        <v>20</v>
      </c>
      <c r="E8" s="15" t="s">
        <v>32</v>
      </c>
      <c r="F8" s="15" t="s">
        <v>20</v>
      </c>
      <c r="G8" s="15" t="s">
        <v>50</v>
      </c>
    </row>
    <row r="9" spans="1:7">
      <c r="A9" s="13"/>
      <c r="B9" s="13" t="s">
        <v>8</v>
      </c>
      <c r="C9" s="16">
        <v>0.9123</v>
      </c>
      <c r="D9" s="16">
        <v>0.9597</v>
      </c>
      <c r="E9" s="16">
        <v>0.8958</v>
      </c>
      <c r="F9" s="16">
        <v>0.9552</v>
      </c>
      <c r="G9" s="16">
        <v>0.9558</v>
      </c>
    </row>
    <row r="10" spans="1:7">
      <c r="A10" s="13" t="s">
        <v>4</v>
      </c>
      <c r="B10" s="12" t="s">
        <v>5</v>
      </c>
      <c r="C10" s="15" t="s">
        <v>10</v>
      </c>
      <c r="D10" s="15" t="s">
        <v>66</v>
      </c>
      <c r="E10" s="15" t="s">
        <v>67</v>
      </c>
      <c r="F10" s="15" t="s">
        <v>64</v>
      </c>
      <c r="G10" s="15" t="s">
        <v>68</v>
      </c>
    </row>
    <row r="11" spans="1:7">
      <c r="A11" s="13"/>
      <c r="B11" s="12" t="s">
        <v>6</v>
      </c>
      <c r="C11" s="15" t="s">
        <v>14</v>
      </c>
      <c r="D11" s="15" t="s">
        <v>69</v>
      </c>
      <c r="E11" s="15" t="s">
        <v>34</v>
      </c>
      <c r="F11" s="15" t="s">
        <v>42</v>
      </c>
      <c r="G11" s="15" t="s">
        <v>49</v>
      </c>
    </row>
    <row r="12" spans="1:7">
      <c r="A12" s="13"/>
      <c r="B12" s="12" t="s">
        <v>7</v>
      </c>
      <c r="C12" s="15" t="s">
        <v>12</v>
      </c>
      <c r="D12" s="15" t="s">
        <v>70</v>
      </c>
      <c r="E12" s="15" t="s">
        <v>32</v>
      </c>
      <c r="F12" s="15" t="s">
        <v>20</v>
      </c>
      <c r="G12" s="15" t="s">
        <v>50</v>
      </c>
    </row>
    <row r="13" spans="1:7">
      <c r="A13" s="13"/>
      <c r="B13" s="13" t="s">
        <v>8</v>
      </c>
      <c r="C13" s="16">
        <v>0.9298</v>
      </c>
      <c r="D13" s="16">
        <v>0.8926</v>
      </c>
      <c r="E13" s="16">
        <v>0.9063</v>
      </c>
      <c r="F13" s="16">
        <v>0.9552</v>
      </c>
      <c r="G13" s="16">
        <v>0.9006</v>
      </c>
    </row>
  </sheetData>
  <mergeCells count="4">
    <mergeCell ref="A1:B1"/>
    <mergeCell ref="A2:A5"/>
    <mergeCell ref="A6:A9"/>
    <mergeCell ref="A10:A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zoomScale="85" zoomScaleNormal="85" topLeftCell="A12" workbookViewId="0">
      <selection activeCell="D47" sqref="D47"/>
    </sheetView>
  </sheetViews>
  <sheetFormatPr defaultColWidth="8.72727272727273" defaultRowHeight="14"/>
  <sheetData>
    <row r="1" spans="1:1">
      <c r="A1" t="s">
        <v>71</v>
      </c>
    </row>
    <row r="2" spans="1:12">
      <c r="A2" t="s">
        <v>72</v>
      </c>
      <c r="B2">
        <v>6</v>
      </c>
      <c r="C2">
        <v>5</v>
      </c>
      <c r="D2">
        <v>6</v>
      </c>
      <c r="E2">
        <v>7</v>
      </c>
      <c r="F2">
        <v>5</v>
      </c>
      <c r="G2">
        <v>6</v>
      </c>
      <c r="H2">
        <v>6</v>
      </c>
      <c r="I2">
        <v>6</v>
      </c>
      <c r="K2" s="7">
        <f t="shared" ref="K2:K7" si="0">SUM(B2:I2)</f>
        <v>47</v>
      </c>
      <c r="L2" s="8">
        <v>0.93617</v>
      </c>
    </row>
    <row r="3" spans="2:12">
      <c r="B3">
        <v>6</v>
      </c>
      <c r="C3">
        <v>5</v>
      </c>
      <c r="D3">
        <v>5</v>
      </c>
      <c r="E3">
        <v>6</v>
      </c>
      <c r="F3">
        <v>5</v>
      </c>
      <c r="G3">
        <v>6</v>
      </c>
      <c r="H3">
        <v>6</v>
      </c>
      <c r="I3">
        <v>5</v>
      </c>
      <c r="K3" s="7">
        <f t="shared" si="0"/>
        <v>44</v>
      </c>
      <c r="L3" s="7"/>
    </row>
    <row r="4" spans="1:12">
      <c r="A4" t="s">
        <v>73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K4" s="7">
        <f t="shared" si="0"/>
        <v>2</v>
      </c>
      <c r="L4" s="9">
        <v>1</v>
      </c>
    </row>
    <row r="5" spans="2:12"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 s="7">
        <f t="shared" si="0"/>
        <v>2</v>
      </c>
      <c r="L5" s="7"/>
    </row>
    <row r="6" spans="1:12">
      <c r="A6" t="s">
        <v>74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K6" s="7">
        <f t="shared" si="0"/>
        <v>8</v>
      </c>
      <c r="L6" s="9">
        <v>1</v>
      </c>
    </row>
    <row r="7" spans="2:12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K7" s="7">
        <f t="shared" si="0"/>
        <v>8</v>
      </c>
      <c r="L7" s="7"/>
    </row>
    <row r="10" spans="1:1">
      <c r="A10" t="s">
        <v>75</v>
      </c>
    </row>
    <row r="13" spans="1:1">
      <c r="A13" t="s">
        <v>76</v>
      </c>
    </row>
    <row r="14" spans="1:15">
      <c r="A14" t="s">
        <v>72</v>
      </c>
      <c r="B14">
        <v>6</v>
      </c>
      <c r="C14">
        <v>8</v>
      </c>
      <c r="D14">
        <v>8</v>
      </c>
      <c r="E14">
        <v>5</v>
      </c>
      <c r="F14">
        <v>6</v>
      </c>
      <c r="G14">
        <v>7</v>
      </c>
      <c r="H14">
        <v>6</v>
      </c>
      <c r="I14">
        <v>24</v>
      </c>
      <c r="J14">
        <v>24</v>
      </c>
      <c r="K14">
        <v>18</v>
      </c>
      <c r="L14">
        <v>12</v>
      </c>
      <c r="N14" s="7">
        <v>124</v>
      </c>
      <c r="O14" s="8">
        <v>0.9758</v>
      </c>
    </row>
    <row r="15" spans="2:15">
      <c r="B15">
        <v>6</v>
      </c>
      <c r="C15">
        <v>8</v>
      </c>
      <c r="D15">
        <v>8</v>
      </c>
      <c r="E15">
        <v>5</v>
      </c>
      <c r="F15">
        <v>6</v>
      </c>
      <c r="G15">
        <v>7</v>
      </c>
      <c r="H15">
        <v>6</v>
      </c>
      <c r="I15">
        <v>24</v>
      </c>
      <c r="J15">
        <v>24</v>
      </c>
      <c r="K15">
        <v>15</v>
      </c>
      <c r="L15">
        <v>12</v>
      </c>
      <c r="N15" s="7">
        <v>121</v>
      </c>
      <c r="O15" s="7"/>
    </row>
    <row r="16" spans="1:15">
      <c r="A16" t="s">
        <v>73</v>
      </c>
      <c r="E16">
        <v>1</v>
      </c>
      <c r="G16">
        <v>1</v>
      </c>
      <c r="K16">
        <v>3</v>
      </c>
      <c r="N16" s="7">
        <v>5</v>
      </c>
      <c r="O16" s="7"/>
    </row>
    <row r="17" spans="5:15">
      <c r="E17">
        <v>0</v>
      </c>
      <c r="G17">
        <v>1</v>
      </c>
      <c r="K17">
        <v>3</v>
      </c>
      <c r="N17" s="7">
        <v>4</v>
      </c>
      <c r="O17" s="7"/>
    </row>
    <row r="18" spans="1:15">
      <c r="A18" t="s">
        <v>74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4</v>
      </c>
      <c r="J18">
        <v>4</v>
      </c>
      <c r="K18">
        <v>3</v>
      </c>
      <c r="L18">
        <v>2</v>
      </c>
      <c r="N18" s="7">
        <v>20</v>
      </c>
      <c r="O18" s="7"/>
    </row>
    <row r="19" spans="2:15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4</v>
      </c>
      <c r="J19">
        <v>4</v>
      </c>
      <c r="K19">
        <v>3</v>
      </c>
      <c r="L19">
        <v>2</v>
      </c>
      <c r="N19" s="7">
        <v>20</v>
      </c>
      <c r="O19" s="7"/>
    </row>
    <row r="21" spans="1:1">
      <c r="A21" t="s">
        <v>77</v>
      </c>
    </row>
    <row r="22" spans="1:9">
      <c r="A22" t="s">
        <v>72</v>
      </c>
      <c r="B22">
        <v>21</v>
      </c>
      <c r="C22">
        <v>24</v>
      </c>
      <c r="D22">
        <v>18</v>
      </c>
      <c r="E22">
        <v>10</v>
      </c>
      <c r="F22">
        <v>6</v>
      </c>
      <c r="H22" s="7">
        <v>79</v>
      </c>
      <c r="I22" s="8">
        <v>0.9367</v>
      </c>
    </row>
    <row r="23" spans="2:9">
      <c r="B23">
        <v>21</v>
      </c>
      <c r="C23">
        <v>22</v>
      </c>
      <c r="D23">
        <v>16</v>
      </c>
      <c r="E23">
        <v>10</v>
      </c>
      <c r="F23">
        <v>5</v>
      </c>
      <c r="H23" s="7">
        <v>74</v>
      </c>
      <c r="I23" s="7"/>
    </row>
    <row r="24" spans="1:9">
      <c r="A24" t="s">
        <v>73</v>
      </c>
      <c r="D24">
        <v>2</v>
      </c>
      <c r="E24">
        <v>2</v>
      </c>
      <c r="H24" s="7">
        <v>4</v>
      </c>
      <c r="I24" s="7"/>
    </row>
    <row r="25" spans="4:9">
      <c r="D25">
        <v>2</v>
      </c>
      <c r="E25">
        <v>2</v>
      </c>
      <c r="H25" s="7">
        <v>4</v>
      </c>
      <c r="I25" s="7"/>
    </row>
    <row r="26" spans="1:9">
      <c r="A26" t="s">
        <v>74</v>
      </c>
      <c r="B26">
        <v>3</v>
      </c>
      <c r="C26">
        <v>4</v>
      </c>
      <c r="D26">
        <v>3</v>
      </c>
      <c r="E26">
        <v>2</v>
      </c>
      <c r="F26">
        <v>1</v>
      </c>
      <c r="H26" s="7">
        <v>13</v>
      </c>
      <c r="I26" s="7"/>
    </row>
    <row r="27" spans="2:9">
      <c r="B27">
        <v>3</v>
      </c>
      <c r="C27">
        <v>4</v>
      </c>
      <c r="D27">
        <v>3</v>
      </c>
      <c r="E27">
        <v>2</v>
      </c>
      <c r="F27">
        <v>1</v>
      </c>
      <c r="H27" s="7">
        <v>13</v>
      </c>
      <c r="I27" s="7"/>
    </row>
    <row r="29" spans="2:2">
      <c r="B29" s="1"/>
    </row>
    <row r="33" spans="2:2">
      <c r="B33" s="1"/>
    </row>
    <row r="34" spans="2:2">
      <c r="B34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H7" sqref="H7"/>
    </sheetView>
  </sheetViews>
  <sheetFormatPr defaultColWidth="8.72727272727273" defaultRowHeight="14"/>
  <cols>
    <col min="4" max="4" width="12.8181818181818"/>
    <col min="16" max="16" width="12.8181818181818"/>
    <col min="19" max="23" width="8.72727272727273" style="1"/>
  </cols>
  <sheetData>
    <row r="1" spans="1:1">
      <c r="A1" t="s">
        <v>71</v>
      </c>
    </row>
    <row r="2" spans="1:16">
      <c r="A2" s="2" t="s">
        <v>72</v>
      </c>
      <c r="B2" s="2">
        <v>6</v>
      </c>
      <c r="C2" s="2">
        <v>5</v>
      </c>
      <c r="D2" s="2">
        <v>6</v>
      </c>
      <c r="E2" s="2">
        <v>7</v>
      </c>
      <c r="F2" s="2">
        <v>5</v>
      </c>
      <c r="G2" s="2">
        <v>6</v>
      </c>
      <c r="H2" s="2">
        <v>6</v>
      </c>
      <c r="I2" s="2">
        <v>6</v>
      </c>
      <c r="J2" s="2"/>
      <c r="K2" s="2"/>
      <c r="L2" s="2"/>
      <c r="M2" s="2"/>
      <c r="N2" s="2"/>
      <c r="O2" s="2">
        <f>SUM(B2:M2)</f>
        <v>47</v>
      </c>
      <c r="P2">
        <f>(O3+O5+O7)/(O2+O4+O6)</f>
        <v>0.614035087719298</v>
      </c>
    </row>
    <row r="3" spans="1:15">
      <c r="A3" s="2"/>
      <c r="B3" s="2">
        <v>6</v>
      </c>
      <c r="C3" s="2">
        <v>4</v>
      </c>
      <c r="D3" s="2">
        <v>2</v>
      </c>
      <c r="E3" s="2">
        <v>3</v>
      </c>
      <c r="F3" s="2">
        <v>3</v>
      </c>
      <c r="G3" s="2">
        <v>3</v>
      </c>
      <c r="H3" s="2">
        <v>4</v>
      </c>
      <c r="I3" s="2">
        <v>1</v>
      </c>
      <c r="J3" s="2"/>
      <c r="K3" s="2"/>
      <c r="L3" s="2"/>
      <c r="M3" s="2"/>
      <c r="N3" s="2"/>
      <c r="O3" s="2">
        <f t="shared" ref="O3:O23" si="0">SUM(B3:M3)</f>
        <v>26</v>
      </c>
    </row>
    <row r="4" spans="1:22">
      <c r="A4" s="2" t="s">
        <v>73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>
        <f t="shared" si="0"/>
        <v>2</v>
      </c>
      <c r="S4" s="5" t="s">
        <v>13</v>
      </c>
      <c r="T4" s="5" t="s">
        <v>14</v>
      </c>
      <c r="U4" s="5" t="s">
        <v>12</v>
      </c>
      <c r="V4" s="5" t="s">
        <v>78</v>
      </c>
    </row>
    <row r="5" spans="1:22">
      <c r="A5" s="2"/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>
        <f t="shared" si="0"/>
        <v>1</v>
      </c>
      <c r="S5" s="5" t="s">
        <v>21</v>
      </c>
      <c r="T5" s="5" t="s">
        <v>22</v>
      </c>
      <c r="U5" s="5" t="s">
        <v>23</v>
      </c>
      <c r="V5" s="5" t="s">
        <v>79</v>
      </c>
    </row>
    <row r="6" spans="1:22">
      <c r="A6" s="2" t="s">
        <v>74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/>
      <c r="L6" s="2"/>
      <c r="M6" s="2"/>
      <c r="N6" s="2"/>
      <c r="O6" s="2">
        <f t="shared" si="0"/>
        <v>8</v>
      </c>
      <c r="S6" s="5" t="s">
        <v>33</v>
      </c>
      <c r="T6" s="5" t="s">
        <v>34</v>
      </c>
      <c r="U6" s="5" t="s">
        <v>35</v>
      </c>
      <c r="V6" s="5" t="s">
        <v>80</v>
      </c>
    </row>
    <row r="7" spans="1:22">
      <c r="A7" s="2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  <c r="K7" s="2"/>
      <c r="L7" s="2"/>
      <c r="M7" s="2"/>
      <c r="N7" s="2"/>
      <c r="O7" s="2">
        <f t="shared" si="0"/>
        <v>8</v>
      </c>
      <c r="S7" s="5" t="s">
        <v>43</v>
      </c>
      <c r="T7" s="5" t="s">
        <v>42</v>
      </c>
      <c r="U7" s="5" t="s">
        <v>23</v>
      </c>
      <c r="V7" s="5" t="s">
        <v>81</v>
      </c>
    </row>
    <row r="8" spans="19:22">
      <c r="S8" s="5" t="s">
        <v>51</v>
      </c>
      <c r="T8" s="5" t="s">
        <v>49</v>
      </c>
      <c r="U8" s="5" t="s">
        <v>52</v>
      </c>
      <c r="V8" s="5" t="s">
        <v>82</v>
      </c>
    </row>
    <row r="9" spans="1:1">
      <c r="A9" t="s">
        <v>76</v>
      </c>
    </row>
    <row r="10" spans="1:16">
      <c r="A10" s="2" t="s">
        <v>72</v>
      </c>
      <c r="B10" s="2">
        <v>6</v>
      </c>
      <c r="C10" s="2">
        <v>8</v>
      </c>
      <c r="D10" s="2">
        <v>8</v>
      </c>
      <c r="E10" s="2">
        <v>5</v>
      </c>
      <c r="F10" s="2">
        <v>6</v>
      </c>
      <c r="G10" s="2">
        <v>7</v>
      </c>
      <c r="H10" s="2">
        <v>6</v>
      </c>
      <c r="I10" s="2">
        <v>24</v>
      </c>
      <c r="J10" s="2">
        <v>24</v>
      </c>
      <c r="K10" s="2">
        <v>18</v>
      </c>
      <c r="L10" s="2">
        <v>12</v>
      </c>
      <c r="M10" s="2"/>
      <c r="N10" s="2"/>
      <c r="O10" s="2">
        <f t="shared" si="0"/>
        <v>124</v>
      </c>
      <c r="P10">
        <f>(O11+O13+O15)/(O10+O12+O14)</f>
        <v>0.416107382550336</v>
      </c>
    </row>
    <row r="11" spans="1:15">
      <c r="A11" s="2"/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4</v>
      </c>
      <c r="H11" s="2">
        <v>1</v>
      </c>
      <c r="I11" s="2">
        <v>12</v>
      </c>
      <c r="J11" s="2">
        <v>12</v>
      </c>
      <c r="K11" s="2">
        <v>2</v>
      </c>
      <c r="L11" s="2">
        <v>2</v>
      </c>
      <c r="M11" s="2"/>
      <c r="N11" s="2"/>
      <c r="O11" s="2">
        <f t="shared" si="0"/>
        <v>48</v>
      </c>
    </row>
    <row r="12" spans="1:15">
      <c r="A12" s="2" t="s">
        <v>73</v>
      </c>
      <c r="B12" s="2"/>
      <c r="C12" s="2"/>
      <c r="D12" s="2"/>
      <c r="E12" s="2">
        <v>1</v>
      </c>
      <c r="F12" s="2"/>
      <c r="G12" s="2">
        <v>1</v>
      </c>
      <c r="H12" s="2"/>
      <c r="I12" s="2"/>
      <c r="J12" s="2"/>
      <c r="K12" s="2">
        <v>3</v>
      </c>
      <c r="L12" s="2"/>
      <c r="M12" s="2"/>
      <c r="N12" s="2"/>
      <c r="O12" s="2">
        <f t="shared" si="0"/>
        <v>5</v>
      </c>
    </row>
    <row r="13" spans="1:15">
      <c r="A13" s="2"/>
      <c r="B13" s="2"/>
      <c r="C13" s="2"/>
      <c r="D13" s="2"/>
      <c r="E13" s="2">
        <v>0</v>
      </c>
      <c r="F13" s="2"/>
      <c r="G13" s="2">
        <v>1</v>
      </c>
      <c r="H13" s="2"/>
      <c r="I13" s="2"/>
      <c r="J13" s="2"/>
      <c r="K13" s="2">
        <v>0</v>
      </c>
      <c r="L13" s="2"/>
      <c r="M13" s="2"/>
      <c r="N13" s="2"/>
      <c r="O13" s="2">
        <f t="shared" si="0"/>
        <v>1</v>
      </c>
    </row>
    <row r="14" spans="1:15">
      <c r="A14" s="2" t="s">
        <v>74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4</v>
      </c>
      <c r="J14" s="2">
        <v>4</v>
      </c>
      <c r="K14" s="2">
        <v>3</v>
      </c>
      <c r="L14" s="2">
        <v>2</v>
      </c>
      <c r="M14" s="2"/>
      <c r="N14" s="2"/>
      <c r="O14" s="2">
        <f t="shared" si="0"/>
        <v>20</v>
      </c>
    </row>
    <row r="15" spans="1:15">
      <c r="A15" s="2"/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2</v>
      </c>
      <c r="K15" s="2">
        <v>1</v>
      </c>
      <c r="L15" s="2">
        <v>1</v>
      </c>
      <c r="M15" s="2"/>
      <c r="N15" s="2"/>
      <c r="O15" s="2">
        <f t="shared" si="0"/>
        <v>13</v>
      </c>
    </row>
    <row r="17" spans="1:1">
      <c r="A17" t="s">
        <v>77</v>
      </c>
    </row>
    <row r="18" spans="1:16">
      <c r="A18" s="2" t="s">
        <v>72</v>
      </c>
      <c r="B18" s="2">
        <v>21</v>
      </c>
      <c r="C18" s="2">
        <v>24</v>
      </c>
      <c r="D18" s="2">
        <v>18</v>
      </c>
      <c r="E18" s="2">
        <v>10</v>
      </c>
      <c r="F18" s="2">
        <v>6</v>
      </c>
      <c r="G18" s="2"/>
      <c r="H18" s="2"/>
      <c r="I18" s="2"/>
      <c r="J18" s="2"/>
      <c r="K18" s="2"/>
      <c r="L18" s="2"/>
      <c r="M18" s="2"/>
      <c r="N18" s="2"/>
      <c r="O18" s="2">
        <f t="shared" si="0"/>
        <v>79</v>
      </c>
      <c r="P18">
        <f>(O19+O21+O23)/(O18+O20+O22)</f>
        <v>0.666666666666667</v>
      </c>
    </row>
    <row r="19" spans="1:15">
      <c r="A19" s="2"/>
      <c r="B19" s="2">
        <v>15</v>
      </c>
      <c r="C19" s="2">
        <v>10</v>
      </c>
      <c r="D19" s="2">
        <v>9</v>
      </c>
      <c r="E19" s="2">
        <v>4</v>
      </c>
      <c r="F19" s="2">
        <v>2</v>
      </c>
      <c r="G19" s="2"/>
      <c r="H19" s="2"/>
      <c r="I19" s="2"/>
      <c r="J19" s="2"/>
      <c r="K19" s="2"/>
      <c r="L19" s="2"/>
      <c r="M19" s="2"/>
      <c r="N19" s="2"/>
      <c r="O19" s="2">
        <v>53</v>
      </c>
    </row>
    <row r="20" spans="1:15">
      <c r="A20" s="2" t="s">
        <v>73</v>
      </c>
      <c r="B20" s="2"/>
      <c r="C20" s="2"/>
      <c r="D20" s="2">
        <v>2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0"/>
        <v>4</v>
      </c>
    </row>
    <row r="21" spans="1:15">
      <c r="A21" s="2"/>
      <c r="B21" s="2"/>
      <c r="C21" s="2"/>
      <c r="D21" s="2">
        <v>0</v>
      </c>
      <c r="E21" s="2">
        <v>0</v>
      </c>
      <c r="F21" s="2"/>
      <c r="G21" s="2"/>
      <c r="H21" s="2"/>
      <c r="I21" s="2"/>
      <c r="J21" s="2"/>
      <c r="K21" s="2"/>
      <c r="L21" s="2"/>
      <c r="M21" s="2"/>
      <c r="N21" s="2"/>
      <c r="O21" s="2">
        <v>2</v>
      </c>
    </row>
    <row r="22" spans="1:15">
      <c r="A22" s="2" t="s">
        <v>74</v>
      </c>
      <c r="B22" s="2">
        <v>3</v>
      </c>
      <c r="C22" s="2">
        <v>4</v>
      </c>
      <c r="D22" s="2">
        <v>3</v>
      </c>
      <c r="E22" s="2">
        <v>2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>
        <f t="shared" si="0"/>
        <v>13</v>
      </c>
    </row>
    <row r="23" spans="1:15">
      <c r="A23" s="2"/>
      <c r="B23" s="2">
        <v>3</v>
      </c>
      <c r="C23" s="2">
        <v>2</v>
      </c>
      <c r="D23" s="2">
        <v>3</v>
      </c>
      <c r="E23" s="2">
        <v>0</v>
      </c>
      <c r="F23" s="2">
        <v>1</v>
      </c>
      <c r="G23" s="2"/>
      <c r="H23" s="2"/>
      <c r="I23" s="2"/>
      <c r="J23" s="2"/>
      <c r="K23" s="2"/>
      <c r="L23" s="2"/>
      <c r="M23" s="2"/>
      <c r="N23" s="2"/>
      <c r="O23" s="2">
        <f t="shared" si="0"/>
        <v>9</v>
      </c>
    </row>
    <row r="25" spans="1:1">
      <c r="A25" t="s">
        <v>83</v>
      </c>
    </row>
    <row r="26" spans="1:4">
      <c r="A26" s="2" t="s">
        <v>72</v>
      </c>
      <c r="B26">
        <v>114</v>
      </c>
      <c r="D26">
        <f>SUM(B27,B29,B31)/SUM(B26,B28,B30)</f>
        <v>0.611940298507463</v>
      </c>
    </row>
    <row r="27" spans="1:2">
      <c r="A27" s="2"/>
      <c r="B27">
        <v>69</v>
      </c>
    </row>
    <row r="28" spans="1:2">
      <c r="A28" s="2" t="s">
        <v>73</v>
      </c>
      <c r="B28">
        <v>0</v>
      </c>
    </row>
    <row r="29" spans="1:2">
      <c r="A29" s="2"/>
      <c r="B29">
        <v>0</v>
      </c>
    </row>
    <row r="30" spans="1:2">
      <c r="A30" s="2" t="s">
        <v>74</v>
      </c>
      <c r="B30">
        <v>20</v>
      </c>
    </row>
    <row r="31" spans="1:2">
      <c r="A31" s="2"/>
      <c r="B31">
        <v>13</v>
      </c>
    </row>
    <row r="33" spans="1:1">
      <c r="A33" t="s">
        <v>84</v>
      </c>
    </row>
    <row r="34" spans="1:4">
      <c r="A34" s="2" t="s">
        <v>72</v>
      </c>
      <c r="B34">
        <v>150</v>
      </c>
      <c r="D34">
        <f>SUM(B35,B37,B39)/SUM(B34,B36,B38)</f>
        <v>0.574585635359116</v>
      </c>
    </row>
    <row r="35" spans="1:2">
      <c r="A35" s="2"/>
      <c r="B35">
        <v>81</v>
      </c>
    </row>
    <row r="36" spans="1:2">
      <c r="A36" s="2" t="s">
        <v>73</v>
      </c>
      <c r="B36">
        <v>7</v>
      </c>
    </row>
    <row r="37" spans="1:2">
      <c r="A37" s="2"/>
      <c r="B37">
        <v>7</v>
      </c>
    </row>
    <row r="38" spans="1:2">
      <c r="A38" s="2" t="s">
        <v>74</v>
      </c>
      <c r="B38">
        <v>24</v>
      </c>
    </row>
    <row r="39" spans="1:2">
      <c r="A39" s="2"/>
      <c r="B39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opLeftCell="A7" workbookViewId="0">
      <selection activeCell="K15" sqref="K15"/>
    </sheetView>
  </sheetViews>
  <sheetFormatPr defaultColWidth="8.72727272727273" defaultRowHeight="14"/>
  <cols>
    <col min="4" max="4" width="12.8181818181818"/>
    <col min="20" max="22" width="8.72727272727273" style="1"/>
  </cols>
  <sheetData>
    <row r="1" spans="1:1">
      <c r="A1" t="s">
        <v>71</v>
      </c>
    </row>
    <row r="2" spans="1:23">
      <c r="A2" s="2" t="s">
        <v>72</v>
      </c>
      <c r="B2" s="2">
        <v>6</v>
      </c>
      <c r="C2" s="2">
        <v>5</v>
      </c>
      <c r="D2" s="2">
        <v>6</v>
      </c>
      <c r="E2" s="2">
        <v>7</v>
      </c>
      <c r="F2" s="2">
        <v>5</v>
      </c>
      <c r="G2" s="2">
        <v>6</v>
      </c>
      <c r="H2" s="2">
        <v>6</v>
      </c>
      <c r="I2" s="2">
        <v>6</v>
      </c>
      <c r="J2" s="2"/>
      <c r="K2" s="2"/>
      <c r="L2" s="2"/>
      <c r="M2" s="2"/>
      <c r="N2" s="2"/>
      <c r="O2" s="2">
        <f t="shared" ref="O2:O7" si="0">SUM(B2:M2)</f>
        <v>47</v>
      </c>
      <c r="P2">
        <f>(O3+O5+O7)/(O2+O4+O6)</f>
        <v>0.719298245614035</v>
      </c>
      <c r="T2" s="5" t="s">
        <v>15</v>
      </c>
      <c r="U2" s="5" t="s">
        <v>14</v>
      </c>
      <c r="V2" s="5" t="s">
        <v>12</v>
      </c>
      <c r="W2" s="6">
        <v>0.7193</v>
      </c>
    </row>
    <row r="3" spans="1:23">
      <c r="A3" s="2"/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/>
      <c r="K3" s="2"/>
      <c r="L3" s="2"/>
      <c r="M3" s="2"/>
      <c r="N3" s="2"/>
      <c r="O3" s="2">
        <f t="shared" si="0"/>
        <v>32</v>
      </c>
      <c r="T3" s="5" t="s">
        <v>24</v>
      </c>
      <c r="U3" s="5" t="s">
        <v>19</v>
      </c>
      <c r="V3" s="5" t="s">
        <v>25</v>
      </c>
      <c r="W3" s="6">
        <v>0.5369</v>
      </c>
    </row>
    <row r="4" spans="1:23">
      <c r="A4" s="2" t="s">
        <v>73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>
        <f t="shared" si="0"/>
        <v>2</v>
      </c>
      <c r="T4" s="5" t="s">
        <v>36</v>
      </c>
      <c r="U4" s="5" t="s">
        <v>34</v>
      </c>
      <c r="V4" s="5" t="s">
        <v>37</v>
      </c>
      <c r="W4" s="6">
        <v>0.6042</v>
      </c>
    </row>
    <row r="5" spans="1:23">
      <c r="A5" s="2"/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>
        <f t="shared" si="0"/>
        <v>1</v>
      </c>
      <c r="T5" s="5" t="s">
        <v>44</v>
      </c>
      <c r="U5" s="5" t="s">
        <v>42</v>
      </c>
      <c r="V5" s="5" t="s">
        <v>45</v>
      </c>
      <c r="W5" s="6">
        <v>0.6045</v>
      </c>
    </row>
    <row r="6" spans="1:23">
      <c r="A6" s="2" t="s">
        <v>74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/>
      <c r="L6" s="2"/>
      <c r="M6" s="2"/>
      <c r="N6" s="2"/>
      <c r="O6" s="2">
        <f t="shared" si="0"/>
        <v>8</v>
      </c>
      <c r="T6" s="5" t="s">
        <v>53</v>
      </c>
      <c r="U6" s="5" t="s">
        <v>54</v>
      </c>
      <c r="V6" s="5" t="s">
        <v>55</v>
      </c>
      <c r="W6" s="6">
        <v>0.6188</v>
      </c>
    </row>
    <row r="7" spans="1:15">
      <c r="A7" s="2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  <c r="K7" s="2"/>
      <c r="L7" s="2"/>
      <c r="M7" s="2"/>
      <c r="N7" s="2"/>
      <c r="O7" s="2">
        <f t="shared" si="0"/>
        <v>8</v>
      </c>
    </row>
    <row r="9" spans="1:1">
      <c r="A9" t="s">
        <v>76</v>
      </c>
    </row>
    <row r="10" spans="1:16">
      <c r="A10" s="2" t="s">
        <v>72</v>
      </c>
      <c r="B10" s="2">
        <v>6</v>
      </c>
      <c r="C10" s="2">
        <v>8</v>
      </c>
      <c r="D10" s="2">
        <v>8</v>
      </c>
      <c r="E10" s="2">
        <v>5</v>
      </c>
      <c r="F10" s="2">
        <v>6</v>
      </c>
      <c r="G10" s="2">
        <v>7</v>
      </c>
      <c r="H10" s="2">
        <v>6</v>
      </c>
      <c r="I10" s="2">
        <v>24</v>
      </c>
      <c r="J10" s="2">
        <v>24</v>
      </c>
      <c r="K10" s="2">
        <v>18</v>
      </c>
      <c r="L10" s="2">
        <v>12</v>
      </c>
      <c r="M10" s="2"/>
      <c r="N10" s="2"/>
      <c r="O10" s="2">
        <f t="shared" ref="O10:O15" si="1">SUM(B10:M10)</f>
        <v>124</v>
      </c>
      <c r="P10">
        <f>(O11+O13+O15)/(O10+O12+O14)</f>
        <v>0.536912751677852</v>
      </c>
    </row>
    <row r="11" spans="1:15">
      <c r="A11" s="2"/>
      <c r="B11" s="2">
        <v>3</v>
      </c>
      <c r="C11" s="2">
        <v>4</v>
      </c>
      <c r="D11" s="2">
        <v>4</v>
      </c>
      <c r="E11" s="2">
        <v>3</v>
      </c>
      <c r="F11" s="2">
        <v>3</v>
      </c>
      <c r="G11" s="2">
        <v>4</v>
      </c>
      <c r="H11" s="2">
        <v>3</v>
      </c>
      <c r="I11" s="2">
        <v>12</v>
      </c>
      <c r="J11" s="2">
        <v>12</v>
      </c>
      <c r="K11" s="2">
        <v>12</v>
      </c>
      <c r="L11" s="2">
        <v>8</v>
      </c>
      <c r="M11" s="2"/>
      <c r="N11" s="2"/>
      <c r="O11" s="2">
        <f t="shared" si="1"/>
        <v>68</v>
      </c>
    </row>
    <row r="12" spans="1:15">
      <c r="A12" s="2" t="s">
        <v>73</v>
      </c>
      <c r="B12" s="2"/>
      <c r="C12" s="2"/>
      <c r="D12" s="2"/>
      <c r="E12" s="2">
        <v>1</v>
      </c>
      <c r="F12" s="2"/>
      <c r="G12" s="2">
        <v>1</v>
      </c>
      <c r="H12" s="2"/>
      <c r="I12" s="2"/>
      <c r="J12" s="2"/>
      <c r="K12" s="2">
        <v>3</v>
      </c>
      <c r="L12" s="2"/>
      <c r="M12" s="2"/>
      <c r="N12" s="2"/>
      <c r="O12" s="2">
        <f t="shared" si="1"/>
        <v>5</v>
      </c>
    </row>
    <row r="13" spans="1:15">
      <c r="A13" s="2"/>
      <c r="B13" s="2"/>
      <c r="C13" s="2"/>
      <c r="D13" s="2"/>
      <c r="E13" s="2">
        <v>0</v>
      </c>
      <c r="F13" s="2"/>
      <c r="G13" s="2">
        <v>1</v>
      </c>
      <c r="H13" s="2"/>
      <c r="I13" s="2"/>
      <c r="J13" s="2"/>
      <c r="K13" s="2">
        <v>3</v>
      </c>
      <c r="L13" s="2"/>
      <c r="M13" s="2"/>
      <c r="N13" s="2"/>
      <c r="O13" s="2">
        <f t="shared" si="1"/>
        <v>4</v>
      </c>
    </row>
    <row r="14" spans="1:15">
      <c r="A14" s="2" t="s">
        <v>74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4</v>
      </c>
      <c r="J14" s="2">
        <v>4</v>
      </c>
      <c r="K14" s="2">
        <v>3</v>
      </c>
      <c r="L14" s="2">
        <v>2</v>
      </c>
      <c r="M14" s="2"/>
      <c r="N14" s="2"/>
      <c r="O14" s="2">
        <f t="shared" si="1"/>
        <v>20</v>
      </c>
    </row>
    <row r="15" spans="1:15">
      <c r="A15" s="2"/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2">
        <v>0</v>
      </c>
      <c r="I15" s="2">
        <v>2</v>
      </c>
      <c r="J15" s="2">
        <v>2</v>
      </c>
      <c r="K15" s="2">
        <v>0</v>
      </c>
      <c r="L15" s="2">
        <v>0</v>
      </c>
      <c r="M15" s="2"/>
      <c r="N15" s="2"/>
      <c r="O15" s="2">
        <f t="shared" si="1"/>
        <v>8</v>
      </c>
    </row>
    <row r="17" spans="1:1">
      <c r="A17" t="s">
        <v>77</v>
      </c>
    </row>
    <row r="18" spans="1:16">
      <c r="A18" s="2" t="s">
        <v>72</v>
      </c>
      <c r="B18" s="2">
        <v>21</v>
      </c>
      <c r="C18" s="2">
        <v>24</v>
      </c>
      <c r="D18" s="2">
        <v>18</v>
      </c>
      <c r="E18" s="2">
        <v>10</v>
      </c>
      <c r="F18" s="2">
        <v>6</v>
      </c>
      <c r="G18" s="2"/>
      <c r="H18" s="2"/>
      <c r="I18" s="2"/>
      <c r="J18" s="2"/>
      <c r="K18" s="2"/>
      <c r="L18" s="2"/>
      <c r="M18" s="2"/>
      <c r="N18" s="2"/>
      <c r="O18" s="2">
        <f t="shared" ref="O18:O23" si="2">SUM(B18:M18)</f>
        <v>79</v>
      </c>
      <c r="P18">
        <f>(O19+O21+O23)/(O18+O20+O22)</f>
        <v>0.604166666666667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49</v>
      </c>
    </row>
    <row r="20" spans="1:15">
      <c r="A20" s="2" t="s">
        <v>73</v>
      </c>
      <c r="B20" s="2"/>
      <c r="C20" s="2"/>
      <c r="D20" s="2">
        <v>2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2"/>
        <v>4</v>
      </c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2</v>
      </c>
    </row>
    <row r="22" spans="1:15">
      <c r="A22" s="2" t="s">
        <v>74</v>
      </c>
      <c r="B22" s="2">
        <v>3</v>
      </c>
      <c r="C22" s="2">
        <v>4</v>
      </c>
      <c r="D22" s="2">
        <v>3</v>
      </c>
      <c r="E22" s="2">
        <v>2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>
        <f t="shared" si="2"/>
        <v>13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7</v>
      </c>
    </row>
    <row r="25" spans="1:1">
      <c r="A25" s="3" t="s">
        <v>83</v>
      </c>
    </row>
    <row r="26" spans="1:4">
      <c r="A26" s="2" t="s">
        <v>72</v>
      </c>
      <c r="B26" s="2">
        <v>114</v>
      </c>
      <c r="D26">
        <f>(B27+B29+B31)/(B26+B28+B30)</f>
        <v>0.604477611940298</v>
      </c>
    </row>
    <row r="27" spans="1:2">
      <c r="A27" s="2"/>
      <c r="B27" s="2">
        <v>81</v>
      </c>
    </row>
    <row r="28" spans="1:2">
      <c r="A28" s="2" t="s">
        <v>73</v>
      </c>
      <c r="B28" s="2">
        <v>0</v>
      </c>
    </row>
    <row r="29" spans="1:2">
      <c r="A29" s="2"/>
      <c r="B29" s="2">
        <v>0</v>
      </c>
    </row>
    <row r="30" spans="1:2">
      <c r="A30" s="2" t="s">
        <v>74</v>
      </c>
      <c r="B30" s="2">
        <v>20</v>
      </c>
    </row>
    <row r="31" spans="1:2">
      <c r="A31" s="2"/>
      <c r="B31" s="2">
        <v>0</v>
      </c>
    </row>
    <row r="33" spans="1:1">
      <c r="A33" s="3" t="s">
        <v>84</v>
      </c>
    </row>
    <row r="34" spans="1:4">
      <c r="A34" s="2" t="s">
        <v>72</v>
      </c>
      <c r="B34" s="2">
        <v>150</v>
      </c>
      <c r="D34">
        <f>SUM(B35,B37,B39)/SUM(B34,B36,B38)</f>
        <v>0.61878453038674</v>
      </c>
    </row>
    <row r="35" spans="1:2">
      <c r="A35" s="2"/>
      <c r="B35" s="2">
        <v>97</v>
      </c>
    </row>
    <row r="36" spans="1:2">
      <c r="A36" s="2" t="s">
        <v>73</v>
      </c>
      <c r="B36" s="2">
        <v>7</v>
      </c>
    </row>
    <row r="37" spans="1:2">
      <c r="A37" s="2"/>
      <c r="B37" s="2">
        <v>0</v>
      </c>
    </row>
    <row r="38" spans="1:2">
      <c r="A38" s="2" t="s">
        <v>74</v>
      </c>
      <c r="B38" s="2">
        <v>24</v>
      </c>
    </row>
    <row r="39" spans="1:2">
      <c r="A39" s="2"/>
      <c r="B39" s="2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F32" sqref="F32"/>
    </sheetView>
  </sheetViews>
  <sheetFormatPr defaultColWidth="8.72727272727273" defaultRowHeight="14"/>
  <cols>
    <col min="4" max="4" width="12.8181818181818"/>
    <col min="19" max="22" width="8.72727272727273" style="1"/>
  </cols>
  <sheetData>
    <row r="1" spans="1:1">
      <c r="A1" t="s">
        <v>71</v>
      </c>
    </row>
    <row r="2" spans="1:22">
      <c r="A2" s="2" t="s">
        <v>72</v>
      </c>
      <c r="B2" s="2">
        <v>6</v>
      </c>
      <c r="C2" s="2">
        <v>5</v>
      </c>
      <c r="D2" s="2">
        <v>6</v>
      </c>
      <c r="E2" s="2">
        <v>7</v>
      </c>
      <c r="F2" s="2">
        <v>5</v>
      </c>
      <c r="G2" s="2">
        <v>6</v>
      </c>
      <c r="H2" s="2">
        <v>6</v>
      </c>
      <c r="I2" s="2">
        <v>6</v>
      </c>
      <c r="J2" s="2"/>
      <c r="K2" s="2"/>
      <c r="L2" s="2"/>
      <c r="M2" s="2"/>
      <c r="N2" s="2"/>
      <c r="O2" s="2">
        <f t="shared" ref="O2:O7" si="0">SUM(B2:M2)</f>
        <v>47</v>
      </c>
      <c r="P2">
        <f>(O3+O5+O7)/(O2+O4+O6)</f>
        <v>0.824561403508772</v>
      </c>
      <c r="S2" s="5" t="s">
        <v>16</v>
      </c>
      <c r="T2" s="5" t="s">
        <v>14</v>
      </c>
      <c r="U2" s="5" t="s">
        <v>12</v>
      </c>
      <c r="V2" s="5" t="s">
        <v>85</v>
      </c>
    </row>
    <row r="3" spans="1:22">
      <c r="A3" s="2"/>
      <c r="B3" s="2">
        <v>4</v>
      </c>
      <c r="C3" s="2">
        <v>5</v>
      </c>
      <c r="D3" s="2">
        <v>6</v>
      </c>
      <c r="E3" s="2">
        <v>5</v>
      </c>
      <c r="F3" s="2">
        <v>3</v>
      </c>
      <c r="G3" s="2">
        <v>5</v>
      </c>
      <c r="H3" s="2">
        <v>5</v>
      </c>
      <c r="I3" s="2">
        <v>5</v>
      </c>
      <c r="J3" s="2"/>
      <c r="K3" s="2"/>
      <c r="L3" s="2"/>
      <c r="M3" s="2"/>
      <c r="N3" s="2"/>
      <c r="O3" s="2">
        <f t="shared" si="0"/>
        <v>38</v>
      </c>
      <c r="S3" s="5" t="s">
        <v>26</v>
      </c>
      <c r="T3" s="5" t="s">
        <v>27</v>
      </c>
      <c r="U3" s="5" t="s">
        <v>28</v>
      </c>
      <c r="V3" s="5" t="s">
        <v>86</v>
      </c>
    </row>
    <row r="4" spans="1:22">
      <c r="A4" s="2" t="s">
        <v>73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>
        <f t="shared" si="0"/>
        <v>2</v>
      </c>
      <c r="S4" s="5" t="s">
        <v>38</v>
      </c>
      <c r="T4" s="5" t="s">
        <v>34</v>
      </c>
      <c r="U4" s="5" t="s">
        <v>39</v>
      </c>
      <c r="V4" s="5" t="s">
        <v>87</v>
      </c>
    </row>
    <row r="5" spans="1:22">
      <c r="A5" s="2"/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>
        <f t="shared" si="0"/>
        <v>1</v>
      </c>
      <c r="S5" s="5" t="s">
        <v>46</v>
      </c>
      <c r="T5" s="5" t="s">
        <v>42</v>
      </c>
      <c r="U5" s="5" t="s">
        <v>20</v>
      </c>
      <c r="V5" s="5" t="s">
        <v>88</v>
      </c>
    </row>
    <row r="6" spans="1:22">
      <c r="A6" s="2" t="s">
        <v>74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/>
      <c r="L6" s="2"/>
      <c r="M6" s="2"/>
      <c r="N6" s="2"/>
      <c r="O6" s="2">
        <f t="shared" si="0"/>
        <v>8</v>
      </c>
      <c r="S6" s="5" t="s">
        <v>56</v>
      </c>
      <c r="T6" s="5" t="s">
        <v>49</v>
      </c>
      <c r="U6" s="5" t="s">
        <v>50</v>
      </c>
      <c r="V6" s="5" t="s">
        <v>89</v>
      </c>
    </row>
    <row r="7" spans="1:15">
      <c r="A7" s="2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  <c r="K7" s="2"/>
      <c r="L7" s="2"/>
      <c r="M7" s="2"/>
      <c r="N7" s="2"/>
      <c r="O7" s="2">
        <f t="shared" si="0"/>
        <v>8</v>
      </c>
    </row>
    <row r="9" spans="1:1">
      <c r="A9" t="s">
        <v>76</v>
      </c>
    </row>
    <row r="10" spans="1:16">
      <c r="A10" s="2" t="s">
        <v>72</v>
      </c>
      <c r="B10" s="2">
        <v>6</v>
      </c>
      <c r="C10" s="2">
        <v>8</v>
      </c>
      <c r="D10" s="2">
        <v>8</v>
      </c>
      <c r="E10" s="2">
        <v>5</v>
      </c>
      <c r="F10" s="2">
        <v>6</v>
      </c>
      <c r="G10" s="2">
        <v>7</v>
      </c>
      <c r="H10" s="2">
        <v>6</v>
      </c>
      <c r="I10" s="2">
        <v>24</v>
      </c>
      <c r="J10" s="2">
        <v>24</v>
      </c>
      <c r="K10" s="2">
        <v>18</v>
      </c>
      <c r="L10" s="2">
        <v>12</v>
      </c>
      <c r="M10" s="2"/>
      <c r="N10" s="2"/>
      <c r="O10" s="2">
        <f t="shared" ref="O10:O15" si="1">SUM(B10:M10)</f>
        <v>124</v>
      </c>
      <c r="P10">
        <f>(O11+O13+O15)/(O10+O12+O14)</f>
        <v>0.630872483221476</v>
      </c>
    </row>
    <row r="11" spans="1:15">
      <c r="A11" s="2"/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5</v>
      </c>
      <c r="H11" s="2">
        <v>3</v>
      </c>
      <c r="I11" s="2">
        <v>16</v>
      </c>
      <c r="J11" s="2">
        <v>16</v>
      </c>
      <c r="K11" s="2">
        <v>12</v>
      </c>
      <c r="L11" s="2">
        <v>8</v>
      </c>
      <c r="M11" s="2"/>
      <c r="N11" s="2"/>
      <c r="O11" s="2">
        <f t="shared" si="1"/>
        <v>80</v>
      </c>
    </row>
    <row r="12" spans="1:15">
      <c r="A12" s="2" t="s">
        <v>73</v>
      </c>
      <c r="B12" s="2"/>
      <c r="C12" s="2"/>
      <c r="D12" s="2"/>
      <c r="E12" s="2">
        <v>1</v>
      </c>
      <c r="F12" s="2"/>
      <c r="G12" s="2">
        <v>1</v>
      </c>
      <c r="H12" s="2"/>
      <c r="I12" s="2"/>
      <c r="J12" s="2"/>
      <c r="K12" s="2">
        <v>3</v>
      </c>
      <c r="L12" s="2"/>
      <c r="M12" s="2"/>
      <c r="N12" s="2"/>
      <c r="O12" s="2">
        <f t="shared" si="1"/>
        <v>5</v>
      </c>
    </row>
    <row r="13" spans="1:15">
      <c r="A13" s="2"/>
      <c r="B13" s="2"/>
      <c r="C13" s="2"/>
      <c r="D13" s="2"/>
      <c r="E13" s="2">
        <v>1</v>
      </c>
      <c r="F13" s="2"/>
      <c r="G13" s="2">
        <v>1</v>
      </c>
      <c r="H13" s="2"/>
      <c r="I13" s="2"/>
      <c r="J13" s="2"/>
      <c r="K13" s="2">
        <v>0</v>
      </c>
      <c r="L13" s="2"/>
      <c r="M13" s="2"/>
      <c r="N13" s="2"/>
      <c r="O13" s="2">
        <f t="shared" si="1"/>
        <v>2</v>
      </c>
    </row>
    <row r="14" spans="1:15">
      <c r="A14" s="2" t="s">
        <v>74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4</v>
      </c>
      <c r="J14" s="2">
        <v>4</v>
      </c>
      <c r="K14" s="2">
        <v>3</v>
      </c>
      <c r="L14" s="2">
        <v>2</v>
      </c>
      <c r="M14" s="2"/>
      <c r="N14" s="2"/>
      <c r="O14" s="2">
        <f t="shared" si="1"/>
        <v>20</v>
      </c>
    </row>
    <row r="15" spans="1:15">
      <c r="A15" s="2"/>
      <c r="B15" s="2">
        <v>1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4</v>
      </c>
      <c r="J15" s="2">
        <v>4</v>
      </c>
      <c r="K15" s="2">
        <v>0</v>
      </c>
      <c r="L15" s="2">
        <v>0</v>
      </c>
      <c r="M15" s="2"/>
      <c r="N15" s="2"/>
      <c r="O15" s="2">
        <f t="shared" si="1"/>
        <v>12</v>
      </c>
    </row>
    <row r="17" spans="1:1">
      <c r="A17" t="s">
        <v>77</v>
      </c>
    </row>
    <row r="18" spans="1:16">
      <c r="A18" s="2" t="s">
        <v>72</v>
      </c>
      <c r="B18" s="2">
        <v>21</v>
      </c>
      <c r="C18" s="2">
        <v>24</v>
      </c>
      <c r="D18" s="2">
        <v>18</v>
      </c>
      <c r="E18" s="2">
        <v>10</v>
      </c>
      <c r="F18" s="2">
        <v>6</v>
      </c>
      <c r="G18" s="2"/>
      <c r="H18" s="2"/>
      <c r="I18" s="2"/>
      <c r="J18" s="2"/>
      <c r="K18" s="2"/>
      <c r="L18" s="2"/>
      <c r="M18" s="2"/>
      <c r="N18" s="2"/>
      <c r="O18" s="2">
        <f t="shared" ref="O18:O23" si="2">SUM(B18:M18)</f>
        <v>79</v>
      </c>
      <c r="P18">
        <f>(O19+O21+O23)/(O18+O20+O22)</f>
        <v>0.708333333333333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56</v>
      </c>
    </row>
    <row r="20" spans="1:15">
      <c r="A20" s="2" t="s">
        <v>73</v>
      </c>
      <c r="B20" s="2"/>
      <c r="C20" s="2"/>
      <c r="D20" s="2">
        <v>2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2"/>
        <v>4</v>
      </c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2</v>
      </c>
    </row>
    <row r="22" spans="1:15">
      <c r="A22" s="2" t="s">
        <v>74</v>
      </c>
      <c r="B22" s="2">
        <v>3</v>
      </c>
      <c r="C22" s="2">
        <v>4</v>
      </c>
      <c r="D22" s="2">
        <v>3</v>
      </c>
      <c r="E22" s="2">
        <v>2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>
        <f t="shared" si="2"/>
        <v>13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10</v>
      </c>
    </row>
    <row r="25" spans="1:1">
      <c r="A25" s="3" t="s">
        <v>83</v>
      </c>
    </row>
    <row r="26" spans="1:4">
      <c r="A26" s="2" t="s">
        <v>72</v>
      </c>
      <c r="B26">
        <v>114</v>
      </c>
      <c r="D26">
        <f>(B27+B29+B31)/(B26+B28+B30)</f>
        <v>0.723880597014925</v>
      </c>
    </row>
    <row r="27" spans="1:2">
      <c r="A27" s="2"/>
      <c r="B27">
        <v>77</v>
      </c>
    </row>
    <row r="28" spans="1:2">
      <c r="A28" s="2" t="s">
        <v>73</v>
      </c>
      <c r="B28">
        <v>0</v>
      </c>
    </row>
    <row r="29" spans="1:2">
      <c r="A29" s="2"/>
      <c r="B29">
        <v>0</v>
      </c>
    </row>
    <row r="30" spans="1:2">
      <c r="A30" s="2" t="s">
        <v>74</v>
      </c>
      <c r="B30">
        <v>20</v>
      </c>
    </row>
    <row r="31" spans="1:2">
      <c r="A31" s="2"/>
      <c r="B31">
        <v>20</v>
      </c>
    </row>
    <row r="33" spans="1:1">
      <c r="A33" s="3" t="s">
        <v>84</v>
      </c>
    </row>
    <row r="34" spans="1:4">
      <c r="A34" s="2" t="s">
        <v>72</v>
      </c>
      <c r="B34">
        <v>150</v>
      </c>
      <c r="D34">
        <f>SUM(B35,B37,B39)/SUM(B34,B36,B38)</f>
        <v>0.696132596685083</v>
      </c>
    </row>
    <row r="35" spans="1:2">
      <c r="A35" s="2"/>
      <c r="B35">
        <v>95</v>
      </c>
    </row>
    <row r="36" spans="1:2">
      <c r="A36" s="2" t="s">
        <v>73</v>
      </c>
      <c r="B36">
        <v>7</v>
      </c>
    </row>
    <row r="37" spans="1:2">
      <c r="A37" s="2"/>
      <c r="B37">
        <v>7</v>
      </c>
    </row>
    <row r="38" spans="1:2">
      <c r="A38" s="2" t="s">
        <v>74</v>
      </c>
      <c r="B38">
        <v>24</v>
      </c>
    </row>
    <row r="39" spans="1:2">
      <c r="A39" s="2"/>
      <c r="B39">
        <v>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S2" sqref="S2:V6"/>
    </sheetView>
  </sheetViews>
  <sheetFormatPr defaultColWidth="8.72727272727273" defaultRowHeight="14"/>
  <cols>
    <col min="19" max="22" width="8.72727272727273" style="1"/>
  </cols>
  <sheetData>
    <row r="1" spans="1:1">
      <c r="A1" t="s">
        <v>71</v>
      </c>
    </row>
    <row r="2" spans="1:22">
      <c r="A2" s="2" t="s">
        <v>72</v>
      </c>
      <c r="B2" s="2">
        <v>6</v>
      </c>
      <c r="C2" s="2">
        <v>5</v>
      </c>
      <c r="D2" s="2">
        <v>6</v>
      </c>
      <c r="E2" s="2">
        <v>7</v>
      </c>
      <c r="F2" s="2">
        <v>5</v>
      </c>
      <c r="G2" s="2">
        <v>6</v>
      </c>
      <c r="H2" s="2">
        <v>6</v>
      </c>
      <c r="I2" s="2">
        <v>6</v>
      </c>
      <c r="J2" s="2"/>
      <c r="K2" s="2"/>
      <c r="L2" s="2"/>
      <c r="M2" s="2"/>
      <c r="N2" s="2"/>
      <c r="O2" s="2">
        <f t="shared" ref="O2:O7" si="0">SUM(B2:M2)</f>
        <v>47</v>
      </c>
      <c r="P2">
        <f>(O3+O5+O7)/(O2+O4+O6)</f>
        <v>0.912280701754386</v>
      </c>
      <c r="S2" s="1" t="s">
        <v>61</v>
      </c>
      <c r="T2" s="1" t="s">
        <v>14</v>
      </c>
      <c r="U2" s="1" t="s">
        <v>12</v>
      </c>
      <c r="V2" s="1" t="s">
        <v>90</v>
      </c>
    </row>
    <row r="3" spans="1:22">
      <c r="A3" s="2"/>
      <c r="B3" s="2">
        <v>5</v>
      </c>
      <c r="C3" s="2">
        <v>5</v>
      </c>
      <c r="D3" s="2">
        <v>5</v>
      </c>
      <c r="E3" s="2">
        <v>7</v>
      </c>
      <c r="F3" s="2">
        <v>5</v>
      </c>
      <c r="G3" s="2">
        <v>4</v>
      </c>
      <c r="H3" s="2">
        <v>6</v>
      </c>
      <c r="I3" s="2">
        <v>6</v>
      </c>
      <c r="J3" s="2"/>
      <c r="K3" s="2"/>
      <c r="L3" s="2"/>
      <c r="M3" s="2"/>
      <c r="N3" s="2"/>
      <c r="O3" s="2">
        <f t="shared" si="0"/>
        <v>43</v>
      </c>
      <c r="S3" s="1" t="s">
        <v>62</v>
      </c>
      <c r="T3" s="1" t="s">
        <v>19</v>
      </c>
      <c r="U3" s="1" t="s">
        <v>20</v>
      </c>
      <c r="V3" s="1" t="s">
        <v>91</v>
      </c>
    </row>
    <row r="4" spans="1:22">
      <c r="A4" s="2" t="s">
        <v>73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>
        <f t="shared" si="0"/>
        <v>2</v>
      </c>
      <c r="S4" s="1" t="s">
        <v>63</v>
      </c>
      <c r="T4" s="1" t="s">
        <v>31</v>
      </c>
      <c r="U4" s="1" t="s">
        <v>32</v>
      </c>
      <c r="V4" s="1" t="s">
        <v>92</v>
      </c>
    </row>
    <row r="5" spans="1:22">
      <c r="A5" s="2"/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>
        <f t="shared" si="0"/>
        <v>1</v>
      </c>
      <c r="S5" s="1" t="s">
        <v>64</v>
      </c>
      <c r="T5" s="1" t="s">
        <v>42</v>
      </c>
      <c r="U5" s="1" t="s">
        <v>20</v>
      </c>
      <c r="V5" s="1" t="s">
        <v>93</v>
      </c>
    </row>
    <row r="6" spans="1:22">
      <c r="A6" s="2" t="s">
        <v>74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/>
      <c r="L6" s="2"/>
      <c r="M6" s="2"/>
      <c r="N6" s="2"/>
      <c r="O6" s="2">
        <f t="shared" si="0"/>
        <v>8</v>
      </c>
      <c r="S6" s="1" t="s">
        <v>65</v>
      </c>
      <c r="T6" s="1" t="s">
        <v>49</v>
      </c>
      <c r="U6" s="1" t="s">
        <v>50</v>
      </c>
      <c r="V6" s="1" t="s">
        <v>94</v>
      </c>
    </row>
    <row r="7" spans="1:15">
      <c r="A7" s="2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  <c r="K7" s="2"/>
      <c r="L7" s="2"/>
      <c r="M7" s="2"/>
      <c r="N7" s="2"/>
      <c r="O7" s="2">
        <f t="shared" si="0"/>
        <v>8</v>
      </c>
    </row>
    <row r="9" spans="1:1">
      <c r="A9" t="s">
        <v>76</v>
      </c>
    </row>
    <row r="10" spans="1:16">
      <c r="A10" s="2" t="s">
        <v>72</v>
      </c>
      <c r="B10" s="2">
        <v>6</v>
      </c>
      <c r="C10" s="2">
        <v>8</v>
      </c>
      <c r="D10" s="2">
        <v>8</v>
      </c>
      <c r="E10" s="2">
        <v>5</v>
      </c>
      <c r="F10" s="2">
        <v>6</v>
      </c>
      <c r="G10" s="2">
        <v>7</v>
      </c>
      <c r="H10" s="2">
        <v>6</v>
      </c>
      <c r="I10" s="2">
        <v>24</v>
      </c>
      <c r="J10" s="2">
        <v>24</v>
      </c>
      <c r="K10" s="2">
        <v>18</v>
      </c>
      <c r="L10" s="2">
        <v>12</v>
      </c>
      <c r="M10" s="2"/>
      <c r="N10" s="2"/>
      <c r="O10" s="2">
        <f t="shared" ref="O10:O15" si="1">SUM(B10:M10)</f>
        <v>124</v>
      </c>
      <c r="P10">
        <f>(O11+O13+O15)/(O10+O12+O14)</f>
        <v>0.959731543624161</v>
      </c>
    </row>
    <row r="11" spans="1:15">
      <c r="A11" s="2"/>
      <c r="B11" s="2">
        <v>6</v>
      </c>
      <c r="C11" s="2">
        <v>8</v>
      </c>
      <c r="D11" s="2">
        <v>8</v>
      </c>
      <c r="E11" s="2">
        <v>5</v>
      </c>
      <c r="F11" s="2">
        <v>5</v>
      </c>
      <c r="G11" s="2">
        <v>6</v>
      </c>
      <c r="H11" s="2">
        <v>6</v>
      </c>
      <c r="I11" s="2">
        <v>24</v>
      </c>
      <c r="J11" s="2">
        <v>24</v>
      </c>
      <c r="K11" s="2">
        <v>15</v>
      </c>
      <c r="L11" s="2">
        <v>12</v>
      </c>
      <c r="M11" s="2"/>
      <c r="N11" s="2"/>
      <c r="O11" s="2">
        <f t="shared" si="1"/>
        <v>119</v>
      </c>
    </row>
    <row r="12" spans="1:15">
      <c r="A12" s="2" t="s">
        <v>73</v>
      </c>
      <c r="B12" s="2"/>
      <c r="C12" s="2"/>
      <c r="D12" s="2"/>
      <c r="E12" s="2">
        <v>1</v>
      </c>
      <c r="F12" s="2"/>
      <c r="G12" s="2">
        <v>1</v>
      </c>
      <c r="H12" s="2"/>
      <c r="I12" s="2"/>
      <c r="J12" s="2"/>
      <c r="K12" s="2">
        <v>3</v>
      </c>
      <c r="L12" s="2"/>
      <c r="M12" s="2"/>
      <c r="N12" s="2"/>
      <c r="O12" s="2">
        <f t="shared" si="1"/>
        <v>5</v>
      </c>
    </row>
    <row r="13" spans="1:15">
      <c r="A13" s="2"/>
      <c r="B13" s="2"/>
      <c r="C13" s="2"/>
      <c r="D13" s="2"/>
      <c r="E13" s="2">
        <v>0</v>
      </c>
      <c r="F13" s="2"/>
      <c r="G13" s="2">
        <v>1</v>
      </c>
      <c r="H13" s="2"/>
      <c r="I13" s="2"/>
      <c r="J13" s="2"/>
      <c r="K13" s="2">
        <v>3</v>
      </c>
      <c r="L13" s="2"/>
      <c r="M13" s="2"/>
      <c r="N13" s="2"/>
      <c r="O13" s="2">
        <f t="shared" si="1"/>
        <v>4</v>
      </c>
    </row>
    <row r="14" spans="1:15">
      <c r="A14" s="2" t="s">
        <v>74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4</v>
      </c>
      <c r="J14" s="2">
        <v>4</v>
      </c>
      <c r="K14" s="2">
        <v>3</v>
      </c>
      <c r="L14" s="2">
        <v>2</v>
      </c>
      <c r="M14" s="2"/>
      <c r="N14" s="2"/>
      <c r="O14" s="2">
        <f t="shared" si="1"/>
        <v>20</v>
      </c>
    </row>
    <row r="15" spans="1:15">
      <c r="A15" s="2"/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4</v>
      </c>
      <c r="J15" s="2">
        <v>4</v>
      </c>
      <c r="K15" s="2">
        <v>3</v>
      </c>
      <c r="L15" s="2">
        <v>2</v>
      </c>
      <c r="M15" s="2"/>
      <c r="N15" s="2"/>
      <c r="O15" s="2">
        <f t="shared" si="1"/>
        <v>20</v>
      </c>
    </row>
    <row r="17" spans="1:1">
      <c r="A17" t="s">
        <v>77</v>
      </c>
    </row>
    <row r="18" spans="1:16">
      <c r="A18" s="2" t="s">
        <v>72</v>
      </c>
      <c r="B18" s="2">
        <v>21</v>
      </c>
      <c r="C18" s="2">
        <v>24</v>
      </c>
      <c r="D18" s="2">
        <v>18</v>
      </c>
      <c r="E18" s="2">
        <v>10</v>
      </c>
      <c r="F18" s="2">
        <v>6</v>
      </c>
      <c r="G18" s="2"/>
      <c r="H18" s="2"/>
      <c r="I18" s="2"/>
      <c r="J18" s="2"/>
      <c r="K18" s="2"/>
      <c r="L18" s="2"/>
      <c r="M18" s="2"/>
      <c r="N18" s="2"/>
      <c r="O18" s="2">
        <f t="shared" ref="O18:O22" si="2">SUM(B18:M18)</f>
        <v>79</v>
      </c>
      <c r="P18">
        <f>(O19+O21+O23)/(O18+O20+O22)</f>
        <v>0.895833333333333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69</v>
      </c>
    </row>
    <row r="20" spans="1:15">
      <c r="A20" s="2" t="s">
        <v>73</v>
      </c>
      <c r="B20" s="2"/>
      <c r="C20" s="2"/>
      <c r="D20" s="2">
        <v>2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2"/>
        <v>4</v>
      </c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4</v>
      </c>
    </row>
    <row r="22" spans="1:15">
      <c r="A22" s="2" t="s">
        <v>74</v>
      </c>
      <c r="B22" s="2">
        <v>3</v>
      </c>
      <c r="C22" s="2">
        <v>4</v>
      </c>
      <c r="D22" s="2">
        <v>3</v>
      </c>
      <c r="E22" s="2">
        <v>2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>
        <f t="shared" si="2"/>
        <v>13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13</v>
      </c>
    </row>
    <row r="25" spans="1:1">
      <c r="A25" s="3" t="s">
        <v>83</v>
      </c>
    </row>
    <row r="26" spans="1:4">
      <c r="A26" s="2" t="s">
        <v>72</v>
      </c>
      <c r="B26">
        <v>114</v>
      </c>
      <c r="D26">
        <f>(B27+B29+B31)/(B26+B28+B30)</f>
        <v>0.955223880597015</v>
      </c>
    </row>
    <row r="27" spans="1:2">
      <c r="A27" s="2"/>
      <c r="B27">
        <v>108</v>
      </c>
    </row>
    <row r="28" spans="1:2">
      <c r="A28" s="2" t="s">
        <v>73</v>
      </c>
      <c r="B28">
        <v>0</v>
      </c>
    </row>
    <row r="29" spans="1:2">
      <c r="A29" s="2"/>
      <c r="B29">
        <v>0</v>
      </c>
    </row>
    <row r="30" spans="1:2">
      <c r="A30" s="2" t="s">
        <v>74</v>
      </c>
      <c r="B30">
        <v>20</v>
      </c>
    </row>
    <row r="31" spans="1:2">
      <c r="A31" s="2"/>
      <c r="B31">
        <v>20</v>
      </c>
    </row>
    <row r="33" spans="1:1">
      <c r="A33" s="3" t="s">
        <v>84</v>
      </c>
    </row>
    <row r="34" spans="1:4">
      <c r="A34" s="2" t="s">
        <v>72</v>
      </c>
      <c r="B34">
        <v>150</v>
      </c>
      <c r="D34">
        <f>SUM(B35,B37,B39)/SUM(B34,B36,B38)</f>
        <v>0.955801104972376</v>
      </c>
    </row>
    <row r="35" spans="1:2">
      <c r="A35" s="2"/>
      <c r="B35">
        <v>142</v>
      </c>
    </row>
    <row r="36" spans="1:2">
      <c r="A36" s="2" t="s">
        <v>73</v>
      </c>
      <c r="B36">
        <v>7</v>
      </c>
    </row>
    <row r="37" spans="1:2">
      <c r="A37" s="2"/>
      <c r="B37">
        <v>7</v>
      </c>
    </row>
    <row r="38" spans="1:2">
      <c r="A38" s="2" t="s">
        <v>74</v>
      </c>
      <c r="B38">
        <v>24</v>
      </c>
    </row>
    <row r="39" spans="1:2">
      <c r="A39" s="2"/>
      <c r="B39">
        <v>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T14" sqref="T14"/>
    </sheetView>
  </sheetViews>
  <sheetFormatPr defaultColWidth="8.72727272727273" defaultRowHeight="14"/>
  <cols>
    <col min="19" max="21" width="8.72727272727273" style="1"/>
  </cols>
  <sheetData>
    <row r="1" spans="1:1">
      <c r="A1" t="s">
        <v>71</v>
      </c>
    </row>
    <row r="2" spans="1:22">
      <c r="A2" s="2" t="s">
        <v>72</v>
      </c>
      <c r="B2" s="2">
        <v>6</v>
      </c>
      <c r="C2" s="2">
        <v>5</v>
      </c>
      <c r="D2" s="2">
        <v>6</v>
      </c>
      <c r="E2" s="2">
        <v>7</v>
      </c>
      <c r="F2" s="2">
        <v>5</v>
      </c>
      <c r="G2" s="2">
        <v>6</v>
      </c>
      <c r="H2" s="2">
        <v>6</v>
      </c>
      <c r="I2" s="2">
        <v>6</v>
      </c>
      <c r="J2" s="2"/>
      <c r="K2" s="2"/>
      <c r="L2" s="2"/>
      <c r="M2" s="2"/>
      <c r="N2" s="2"/>
      <c r="O2" s="2">
        <f t="shared" ref="O2:O7" si="0">SUM(B2:M2)</f>
        <v>47</v>
      </c>
      <c r="P2">
        <f>(O3+O5+O7)/(O2+O4+O6)</f>
        <v>0.929824561403509</v>
      </c>
      <c r="S2" s="1" t="s">
        <v>10</v>
      </c>
      <c r="T2" s="1" t="s">
        <v>14</v>
      </c>
      <c r="U2" s="1" t="s">
        <v>12</v>
      </c>
      <c r="V2" s="4">
        <v>0.9298</v>
      </c>
    </row>
    <row r="3" spans="1:22">
      <c r="A3" s="2"/>
      <c r="B3" s="2">
        <v>5</v>
      </c>
      <c r="C3" s="2">
        <v>5</v>
      </c>
      <c r="D3" s="2">
        <v>6</v>
      </c>
      <c r="E3" s="2">
        <v>6</v>
      </c>
      <c r="F3" s="2">
        <v>5</v>
      </c>
      <c r="G3" s="2">
        <v>6</v>
      </c>
      <c r="H3" s="2">
        <v>5</v>
      </c>
      <c r="I3" s="2">
        <v>6</v>
      </c>
      <c r="J3" s="2"/>
      <c r="K3" s="2"/>
      <c r="L3" s="2"/>
      <c r="M3" s="2"/>
      <c r="N3" s="2"/>
      <c r="O3" s="2">
        <f t="shared" si="0"/>
        <v>44</v>
      </c>
      <c r="S3" s="1" t="s">
        <v>66</v>
      </c>
      <c r="T3" s="1" t="s">
        <v>69</v>
      </c>
      <c r="U3" s="1" t="s">
        <v>70</v>
      </c>
      <c r="V3" s="4">
        <v>0.8926</v>
      </c>
    </row>
    <row r="4" spans="1:22">
      <c r="A4" s="2" t="s">
        <v>73</v>
      </c>
      <c r="B4" s="2">
        <v>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/>
      <c r="K4" s="2"/>
      <c r="L4" s="2"/>
      <c r="M4" s="2"/>
      <c r="N4" s="2"/>
      <c r="O4" s="2">
        <f t="shared" si="0"/>
        <v>2</v>
      </c>
      <c r="S4" s="1" t="s">
        <v>67</v>
      </c>
      <c r="T4" s="1" t="s">
        <v>34</v>
      </c>
      <c r="U4" s="1" t="s">
        <v>32</v>
      </c>
      <c r="V4" s="4">
        <v>0.9063</v>
      </c>
    </row>
    <row r="5" spans="1:22">
      <c r="A5" s="2"/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/>
      <c r="M5" s="2"/>
      <c r="N5" s="2"/>
      <c r="O5" s="2">
        <f t="shared" si="0"/>
        <v>1</v>
      </c>
      <c r="S5" s="1" t="s">
        <v>64</v>
      </c>
      <c r="T5" s="1" t="s">
        <v>42</v>
      </c>
      <c r="U5" s="1" t="s">
        <v>20</v>
      </c>
      <c r="V5" s="4">
        <v>0.9552</v>
      </c>
    </row>
    <row r="6" spans="1:22">
      <c r="A6" s="2" t="s">
        <v>74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/>
      <c r="K6" s="2"/>
      <c r="L6" s="2"/>
      <c r="M6" s="2"/>
      <c r="N6" s="2"/>
      <c r="O6" s="2">
        <f t="shared" si="0"/>
        <v>8</v>
      </c>
      <c r="S6" s="1" t="s">
        <v>68</v>
      </c>
      <c r="T6" s="1" t="s">
        <v>49</v>
      </c>
      <c r="U6" s="1" t="s">
        <v>50</v>
      </c>
      <c r="V6" s="4">
        <v>0.9006</v>
      </c>
    </row>
    <row r="7" spans="1:15">
      <c r="A7" s="2"/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/>
      <c r="K7" s="2"/>
      <c r="L7" s="2"/>
      <c r="M7" s="2"/>
      <c r="N7" s="2"/>
      <c r="O7" s="2">
        <f t="shared" si="0"/>
        <v>8</v>
      </c>
    </row>
    <row r="9" spans="1:1">
      <c r="A9" t="s">
        <v>76</v>
      </c>
    </row>
    <row r="10" spans="1:16">
      <c r="A10" s="2" t="s">
        <v>72</v>
      </c>
      <c r="B10" s="2">
        <v>6</v>
      </c>
      <c r="C10" s="2">
        <v>8</v>
      </c>
      <c r="D10" s="2">
        <v>8</v>
      </c>
      <c r="E10" s="2">
        <v>5</v>
      </c>
      <c r="F10" s="2">
        <v>6</v>
      </c>
      <c r="G10" s="2">
        <v>7</v>
      </c>
      <c r="H10" s="2">
        <v>6</v>
      </c>
      <c r="I10" s="2">
        <v>24</v>
      </c>
      <c r="J10" s="2">
        <v>24</v>
      </c>
      <c r="K10" s="2">
        <v>18</v>
      </c>
      <c r="L10" s="2">
        <v>12</v>
      </c>
      <c r="M10" s="2"/>
      <c r="N10" s="2"/>
      <c r="O10" s="2">
        <f t="shared" ref="O10:O15" si="1">SUM(B10:M10)</f>
        <v>124</v>
      </c>
      <c r="P10">
        <f>(O11+O13+O15)/(O10+O12+O14)</f>
        <v>0.89261744966443</v>
      </c>
    </row>
    <row r="11" spans="1:15">
      <c r="A11" s="2"/>
      <c r="B11" s="2">
        <v>5</v>
      </c>
      <c r="C11" s="2">
        <v>7</v>
      </c>
      <c r="D11" s="2">
        <v>7</v>
      </c>
      <c r="E11" s="2">
        <v>5</v>
      </c>
      <c r="F11" s="2">
        <v>5</v>
      </c>
      <c r="G11" s="2">
        <v>6</v>
      </c>
      <c r="H11" s="2">
        <v>5</v>
      </c>
      <c r="I11" s="2">
        <v>24</v>
      </c>
      <c r="J11" s="2">
        <v>20</v>
      </c>
      <c r="K11" s="2">
        <v>15</v>
      </c>
      <c r="L11" s="2">
        <v>12</v>
      </c>
      <c r="M11" s="2"/>
      <c r="N11" s="2"/>
      <c r="O11" s="2">
        <f t="shared" si="1"/>
        <v>111</v>
      </c>
    </row>
    <row r="12" spans="1:15">
      <c r="A12" s="2" t="s">
        <v>73</v>
      </c>
      <c r="B12" s="2"/>
      <c r="C12" s="2"/>
      <c r="D12" s="2"/>
      <c r="E12" s="2">
        <v>1</v>
      </c>
      <c r="F12" s="2"/>
      <c r="G12" s="2">
        <v>1</v>
      </c>
      <c r="H12" s="2"/>
      <c r="I12" s="2"/>
      <c r="J12" s="2"/>
      <c r="K12" s="2">
        <v>3</v>
      </c>
      <c r="L12" s="2"/>
      <c r="M12" s="2"/>
      <c r="N12" s="2"/>
      <c r="O12" s="2">
        <f t="shared" si="1"/>
        <v>5</v>
      </c>
    </row>
    <row r="13" spans="1:15">
      <c r="A13" s="2"/>
      <c r="B13" s="2"/>
      <c r="C13" s="2"/>
      <c r="D13" s="2"/>
      <c r="E13" s="2">
        <v>0</v>
      </c>
      <c r="F13" s="2"/>
      <c r="G13" s="2">
        <v>0</v>
      </c>
      <c r="H13" s="2"/>
      <c r="I13" s="2"/>
      <c r="J13" s="2"/>
      <c r="K13" s="2">
        <v>3</v>
      </c>
      <c r="L13" s="2"/>
      <c r="M13" s="2"/>
      <c r="N13" s="2"/>
      <c r="O13" s="2">
        <f t="shared" si="1"/>
        <v>3</v>
      </c>
    </row>
    <row r="14" spans="1:15">
      <c r="A14" s="2" t="s">
        <v>74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4</v>
      </c>
      <c r="J14" s="2">
        <v>4</v>
      </c>
      <c r="K14" s="2">
        <v>3</v>
      </c>
      <c r="L14" s="2">
        <v>2</v>
      </c>
      <c r="M14" s="2"/>
      <c r="N14" s="2"/>
      <c r="O14" s="2">
        <f t="shared" si="1"/>
        <v>20</v>
      </c>
    </row>
    <row r="15" spans="1:15">
      <c r="A15" s="2"/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4</v>
      </c>
      <c r="J15" s="2">
        <v>4</v>
      </c>
      <c r="K15" s="2">
        <v>3</v>
      </c>
      <c r="L15" s="2">
        <v>2</v>
      </c>
      <c r="M15" s="2"/>
      <c r="N15" s="2"/>
      <c r="O15" s="2">
        <f t="shared" si="1"/>
        <v>19</v>
      </c>
    </row>
    <row r="17" spans="1:1">
      <c r="A17" t="s">
        <v>77</v>
      </c>
    </row>
    <row r="18" spans="1:16">
      <c r="A18" s="2" t="s">
        <v>72</v>
      </c>
      <c r="B18" s="2">
        <v>21</v>
      </c>
      <c r="C18" s="2">
        <v>24</v>
      </c>
      <c r="D18" s="2">
        <v>18</v>
      </c>
      <c r="E18" s="2">
        <v>10</v>
      </c>
      <c r="F18" s="2">
        <v>6</v>
      </c>
      <c r="G18" s="2"/>
      <c r="H18" s="2"/>
      <c r="I18" s="2"/>
      <c r="J18" s="2"/>
      <c r="K18" s="2"/>
      <c r="L18" s="2"/>
      <c r="M18" s="2"/>
      <c r="N18" s="2"/>
      <c r="O18" s="2">
        <f t="shared" ref="O18:O22" si="2">SUM(B18:M18)</f>
        <v>79</v>
      </c>
      <c r="P18">
        <f>(O19+O21+O23)/(O18+O20+O22)</f>
        <v>0.90625</v>
      </c>
    </row>
    <row r="19" spans="1: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72</v>
      </c>
    </row>
    <row r="20" spans="1:15">
      <c r="A20" s="2" t="s">
        <v>73</v>
      </c>
      <c r="B20" s="2"/>
      <c r="C20" s="2"/>
      <c r="D20" s="2">
        <v>2</v>
      </c>
      <c r="E20" s="2">
        <v>2</v>
      </c>
      <c r="F20" s="2"/>
      <c r="G20" s="2"/>
      <c r="H20" s="2"/>
      <c r="I20" s="2"/>
      <c r="J20" s="2"/>
      <c r="K20" s="2"/>
      <c r="L20" s="2"/>
      <c r="M20" s="2"/>
      <c r="N20" s="2"/>
      <c r="O20" s="2">
        <f t="shared" si="2"/>
        <v>4</v>
      </c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2</v>
      </c>
    </row>
    <row r="22" spans="1:15">
      <c r="A22" s="2" t="s">
        <v>74</v>
      </c>
      <c r="B22" s="2">
        <v>3</v>
      </c>
      <c r="C22" s="2">
        <v>4</v>
      </c>
      <c r="D22" s="2">
        <v>3</v>
      </c>
      <c r="E22" s="2">
        <v>2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>
        <f t="shared" si="2"/>
        <v>13</v>
      </c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13</v>
      </c>
    </row>
    <row r="25" spans="1:1">
      <c r="A25" s="3" t="s">
        <v>83</v>
      </c>
    </row>
    <row r="26" spans="1:4">
      <c r="A26" s="2" t="s">
        <v>72</v>
      </c>
      <c r="B26">
        <v>114</v>
      </c>
      <c r="D26">
        <f>(B27+B29+B31)/(B26+B28+B30)</f>
        <v>0.955223880597015</v>
      </c>
    </row>
    <row r="27" spans="1:2">
      <c r="A27" s="2"/>
      <c r="B27">
        <v>108</v>
      </c>
    </row>
    <row r="28" spans="1:2">
      <c r="A28" s="2" t="s">
        <v>73</v>
      </c>
      <c r="B28">
        <v>0</v>
      </c>
    </row>
    <row r="29" spans="1:2">
      <c r="A29" s="2"/>
      <c r="B29">
        <v>0</v>
      </c>
    </row>
    <row r="30" spans="1:2">
      <c r="A30" s="2" t="s">
        <v>74</v>
      </c>
      <c r="B30">
        <v>20</v>
      </c>
    </row>
    <row r="31" spans="1:2">
      <c r="A31" s="2"/>
      <c r="B31">
        <v>20</v>
      </c>
    </row>
    <row r="33" spans="1:1">
      <c r="A33" s="3" t="s">
        <v>84</v>
      </c>
    </row>
    <row r="34" spans="1:4">
      <c r="A34" s="2" t="s">
        <v>72</v>
      </c>
      <c r="B34">
        <v>150</v>
      </c>
      <c r="D34">
        <f>SUM(B35,B37,B39)/SUM(B34,B36,B38)</f>
        <v>0.900552486187845</v>
      </c>
    </row>
    <row r="35" spans="1:2">
      <c r="A35" s="2"/>
      <c r="B35">
        <v>132</v>
      </c>
    </row>
    <row r="36" spans="1:2">
      <c r="A36" s="2" t="s">
        <v>73</v>
      </c>
      <c r="B36">
        <v>7</v>
      </c>
    </row>
    <row r="37" spans="1:2">
      <c r="A37" s="2"/>
      <c r="B37">
        <v>7</v>
      </c>
    </row>
    <row r="38" spans="1:2">
      <c r="A38" s="2" t="s">
        <v>74</v>
      </c>
      <c r="B38">
        <v>24</v>
      </c>
    </row>
    <row r="39" spans="1:2">
      <c r="A39" s="2"/>
      <c r="B39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实验一结果</vt:lpstr>
      <vt:lpstr>实验二结果</vt:lpstr>
      <vt:lpstr>Ours</vt:lpstr>
      <vt:lpstr>端到端DS</vt:lpstr>
      <vt:lpstr>GLM</vt:lpstr>
      <vt:lpstr>GPT</vt:lpstr>
      <vt:lpstr>实验二_GLM</vt:lpstr>
      <vt:lpstr>实验二_GPT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10475</dc:creator>
  <cp:lastModifiedBy>李靓果</cp:lastModifiedBy>
  <dcterms:created xsi:type="dcterms:W3CDTF">2025-03-09T07:36:00Z</dcterms:created>
  <dcterms:modified xsi:type="dcterms:W3CDTF">2025-03-10T14:20:22Z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DB48B094200F4A02BC19585198329DDA_11</vt:lpwstr>
  </property>
  <property fmtid="{D5CDD505-2E9C-101B-9397-08002B2CF9AE}" pid="3" name="KSOProductBuildVer">
    <vt:lpwstr>2052-12.1.0.19770</vt:lpwstr>
  </property>
</Properties>
</file>