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24226"/>
  <mc:AlternateContent xmlns:mc="http://schemas.openxmlformats.org/markup-compatibility/2006">
    <mc:Choice Requires="x15">
      <x15ac:absPath xmlns:x15ac="http://schemas.microsoft.com/office/spreadsheetml/2010/11/ac" url="https://d.docs.live.net/2c6b4e99c4e77344/Desktop/VEDA/1. Fuelit/"/>
    </mc:Choice>
  </mc:AlternateContent>
  <xr:revisionPtr revIDLastSave="2" documentId="11_12B923FB24B239D1D58297413D9F9FB59C7B193B" xr6:coauthVersionLast="47" xr6:coauthVersionMax="47" xr10:uidLastSave="{A6F4F110-99D6-4ED1-9015-840317FEA5BF}"/>
  <workbookProtection lockStructure="1"/>
  <bookViews>
    <workbookView xWindow="-108" yWindow="-108" windowWidth="23256" windowHeight="13896" activeTab="2" xr2:uid="{00000000-000D-0000-FFFF-FFFF00000000}"/>
  </bookViews>
  <sheets>
    <sheet name="NOON REPORT" sheetId="6" r:id="rId1"/>
    <sheet name="PORT CODE" sheetId="8" r:id="rId2"/>
    <sheet name="VESSEL CODE" sheetId="9" r:id="rId3"/>
    <sheet name="TIME ZONE" sheetId="10" state="hidden" r:id="rId4"/>
  </sheets>
  <definedNames>
    <definedName name="_xlnm.Print_Area" localSheetId="0">'NOON REPORT'!$A$1:$EP$7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285" i="6" l="1"/>
  <c r="BW278" i="6" l="1"/>
  <c r="BW279" i="6" s="1"/>
  <c r="BW280" i="6" s="1"/>
  <c r="BW281" i="6" s="1"/>
  <c r="BW282" i="6" s="1"/>
  <c r="BW283" i="6" s="1"/>
  <c r="BW284" i="6" s="1"/>
  <c r="BW285" i="6" s="1"/>
  <c r="BV278" i="6"/>
  <c r="BV279" i="6" s="1"/>
  <c r="BV280" i="6" s="1"/>
  <c r="BV281" i="6" s="1"/>
  <c r="BV282" i="6" s="1"/>
  <c r="BV283" i="6" s="1"/>
  <c r="BV284" i="6" s="1"/>
  <c r="BV285" i="6" s="1"/>
  <c r="BT278" i="6"/>
  <c r="BT279" i="6" s="1"/>
  <c r="BT280" i="6" s="1"/>
  <c r="BS278" i="6"/>
  <c r="BS279" i="6" s="1"/>
  <c r="BS280" i="6" s="1"/>
  <c r="AL276" i="6" l="1"/>
  <c r="BL276" i="6" l="1"/>
  <c r="BJ276" i="6"/>
  <c r="BJ273" i="6"/>
  <c r="BL273" i="6"/>
  <c r="BJ272" i="6" l="1"/>
  <c r="BL272" i="6"/>
  <c r="BJ271" i="6" l="1"/>
  <c r="BL271" i="6"/>
  <c r="BJ270" i="6" l="1"/>
  <c r="BL270" i="6"/>
  <c r="BL265" i="6" l="1"/>
  <c r="BJ265" i="6"/>
  <c r="BL254" i="6"/>
  <c r="BJ254" i="6"/>
  <c r="BL255" i="6"/>
  <c r="BJ255" i="6"/>
  <c r="BL251" i="6"/>
  <c r="BJ251" i="6"/>
  <c r="BL210" i="6"/>
  <c r="BJ210" i="6"/>
  <c r="CN206" i="6"/>
  <c r="CN207" i="6" s="1"/>
  <c r="CN208" i="6" s="1"/>
  <c r="CN209" i="6" s="1"/>
  <c r="CN210" i="6" s="1"/>
  <c r="CN211" i="6" s="1"/>
  <c r="CN212" i="6" s="1"/>
  <c r="CN213" i="6" s="1"/>
  <c r="CN214" i="6" s="1"/>
  <c r="BJ194" i="6"/>
  <c r="BL194" i="6"/>
  <c r="BJ193" i="6" l="1"/>
  <c r="BL193" i="6"/>
  <c r="BJ192" i="6" l="1"/>
  <c r="BL192" i="6"/>
  <c r="CN174" i="6" l="1"/>
  <c r="CN175" i="6" s="1"/>
  <c r="BL167" i="6"/>
  <c r="BJ167" i="6"/>
  <c r="AL167" i="6" s="1"/>
  <c r="BJ162" i="6" l="1"/>
  <c r="BL162" i="6"/>
  <c r="BJ161" i="6" l="1"/>
  <c r="BL161" i="6"/>
  <c r="BJ160" i="6"/>
  <c r="BL160" i="6"/>
  <c r="BJ159" i="6" l="1"/>
  <c r="BL159" i="6"/>
  <c r="BJ158" i="6" l="1"/>
  <c r="BL158" i="6"/>
  <c r="BJ157" i="6" l="1"/>
  <c r="BL157" i="6"/>
  <c r="BJ156" i="6" l="1"/>
  <c r="AL156" i="6" s="1"/>
  <c r="BL156" i="6"/>
  <c r="BJ155" i="6" l="1"/>
  <c r="BL155" i="6"/>
  <c r="BJ154" i="6"/>
  <c r="BL154" i="6"/>
  <c r="BJ153" i="6" l="1"/>
  <c r="BL153" i="6"/>
  <c r="BJ152" i="6" l="1"/>
  <c r="BL152" i="6"/>
  <c r="BJ151" i="6" l="1"/>
  <c r="BL151" i="6"/>
  <c r="BL150" i="6" l="1"/>
  <c r="BJ150" i="6"/>
  <c r="BJ143" i="6"/>
  <c r="BL108" i="6" l="1"/>
  <c r="BL109" i="6"/>
  <c r="BL106" i="6"/>
  <c r="BL107" i="6"/>
  <c r="BL10" i="6" l="1"/>
  <c r="BL11" i="6"/>
  <c r="BL12" i="6"/>
  <c r="BL13" i="6"/>
  <c r="BL14" i="6"/>
  <c r="BL15" i="6"/>
  <c r="BL16" i="6"/>
  <c r="BL17" i="6"/>
  <c r="BL18" i="6"/>
  <c r="BL19" i="6"/>
  <c r="BL20" i="6"/>
  <c r="BL21" i="6"/>
  <c r="BL22" i="6"/>
  <c r="BL23" i="6"/>
  <c r="BL24" i="6"/>
  <c r="BL25" i="6"/>
  <c r="AN25" i="6" s="1"/>
  <c r="BL26" i="6"/>
  <c r="BL27" i="6"/>
  <c r="BL28" i="6"/>
  <c r="BL29" i="6"/>
  <c r="BL30" i="6"/>
  <c r="BL31" i="6"/>
  <c r="BL32" i="6"/>
  <c r="BL33" i="6"/>
  <c r="BL34" i="6"/>
  <c r="BL35" i="6"/>
  <c r="BL36" i="6"/>
  <c r="BL37" i="6"/>
  <c r="BL38" i="6"/>
  <c r="BL39" i="6"/>
  <c r="BL40" i="6"/>
  <c r="BL41" i="6"/>
  <c r="BL42" i="6"/>
  <c r="BL43" i="6"/>
  <c r="BL44" i="6"/>
  <c r="BL45" i="6"/>
  <c r="BL46" i="6"/>
  <c r="BL47" i="6"/>
  <c r="BL48" i="6"/>
  <c r="BL49" i="6"/>
  <c r="BL50" i="6"/>
  <c r="BL51" i="6"/>
  <c r="BL52" i="6"/>
  <c r="BL53" i="6"/>
  <c r="BL54" i="6"/>
  <c r="BL55" i="6"/>
  <c r="BL56" i="6"/>
  <c r="BL57" i="6"/>
  <c r="BL58" i="6"/>
  <c r="BL59" i="6"/>
  <c r="BL60" i="6"/>
  <c r="BL61" i="6"/>
  <c r="BL62" i="6"/>
  <c r="AN62" i="6" s="1"/>
  <c r="BL63" i="6"/>
  <c r="BL64" i="6"/>
  <c r="BL65" i="6"/>
  <c r="BL66" i="6"/>
  <c r="BL67" i="6"/>
  <c r="BL68" i="6"/>
  <c r="BL69" i="6"/>
  <c r="BL70" i="6"/>
  <c r="BL71" i="6"/>
  <c r="BL72" i="6"/>
  <c r="BL73" i="6"/>
  <c r="BL74" i="6"/>
  <c r="BL75" i="6"/>
  <c r="BL76" i="6"/>
  <c r="BL77" i="6"/>
  <c r="BL78" i="6"/>
  <c r="BL79" i="6"/>
  <c r="BL80" i="6"/>
  <c r="BL81" i="6"/>
  <c r="BL82" i="6"/>
  <c r="BL83" i="6"/>
  <c r="BL84" i="6"/>
  <c r="BL85" i="6"/>
  <c r="BL86" i="6"/>
  <c r="BL87" i="6"/>
  <c r="BL88" i="6"/>
  <c r="BL89" i="6"/>
  <c r="BL90" i="6"/>
  <c r="BL91" i="6"/>
  <c r="BL92" i="6"/>
  <c r="BL93" i="6"/>
  <c r="BL94" i="6"/>
  <c r="BL95" i="6"/>
  <c r="BL96" i="6"/>
  <c r="BL97" i="6"/>
  <c r="BL98" i="6"/>
  <c r="BL99" i="6"/>
  <c r="BL100" i="6"/>
  <c r="BL101" i="6"/>
  <c r="BL102" i="6"/>
  <c r="BL103" i="6"/>
  <c r="BL104" i="6"/>
  <c r="BL105" i="6"/>
  <c r="BJ10" i="6"/>
  <c r="BJ11" i="6"/>
  <c r="BJ12" i="6"/>
  <c r="BJ13" i="6"/>
  <c r="BJ14" i="6"/>
  <c r="BJ15" i="6"/>
  <c r="BJ16" i="6"/>
  <c r="BJ17" i="6"/>
  <c r="BJ18" i="6"/>
  <c r="BJ19" i="6"/>
  <c r="BJ20" i="6"/>
  <c r="BJ21" i="6"/>
  <c r="BJ22" i="6"/>
  <c r="BJ23" i="6"/>
  <c r="BJ24" i="6"/>
  <c r="BJ25" i="6"/>
  <c r="AL25" i="6" s="1"/>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BJ52" i="6"/>
  <c r="BJ53" i="6"/>
  <c r="BJ54" i="6"/>
  <c r="BJ55" i="6"/>
  <c r="BJ56" i="6"/>
  <c r="BJ57" i="6"/>
  <c r="BJ58" i="6"/>
  <c r="BJ59" i="6"/>
  <c r="BJ60" i="6"/>
  <c r="BJ61" i="6"/>
  <c r="BJ62" i="6"/>
  <c r="BJ63" i="6"/>
  <c r="BJ64" i="6"/>
  <c r="BJ65" i="6"/>
  <c r="BJ66" i="6"/>
  <c r="BJ67" i="6"/>
  <c r="BJ68" i="6"/>
  <c r="BJ69" i="6"/>
  <c r="BJ70" i="6"/>
  <c r="BJ71" i="6"/>
  <c r="BJ72" i="6"/>
  <c r="BL9" i="6"/>
  <c r="DP9" i="6" s="1"/>
  <c r="DR9" i="6" s="1"/>
  <c r="BL8" i="6"/>
  <c r="DP8" i="6" s="1"/>
  <c r="BJ8" i="6"/>
  <c r="DM8" i="6" s="1"/>
  <c r="DO8" i="6" s="1"/>
  <c r="DJ8" i="6"/>
  <c r="BJ9" i="6"/>
  <c r="DM9" i="6" s="1"/>
  <c r="DJ9" i="6"/>
  <c r="DL9" i="6" s="1"/>
  <c r="BJ73" i="6"/>
  <c r="BJ74" i="6"/>
  <c r="BJ75" i="6"/>
  <c r="BJ76" i="6"/>
  <c r="BJ77" i="6"/>
  <c r="DH8" i="6"/>
  <c r="DG8" i="6"/>
  <c r="DH9" i="6"/>
  <c r="DG9" i="6"/>
  <c r="DI8" i="6"/>
  <c r="DI9" i="6"/>
  <c r="DF8" i="6"/>
  <c r="DF9" i="6"/>
  <c r="BJ78" i="6"/>
  <c r="BJ79" i="6"/>
  <c r="BJ80" i="6"/>
  <c r="BJ81" i="6"/>
  <c r="BJ82" i="6"/>
  <c r="BJ83" i="6"/>
  <c r="BJ84" i="6"/>
  <c r="BJ85" i="6"/>
  <c r="BJ86" i="6"/>
  <c r="BJ87" i="6"/>
  <c r="BJ88" i="6"/>
  <c r="BJ89" i="6"/>
  <c r="BJ90" i="6"/>
  <c r="BJ91" i="6"/>
  <c r="BJ92" i="6"/>
  <c r="BJ93" i="6"/>
  <c r="BJ94" i="6"/>
  <c r="BJ95" i="6"/>
  <c r="BJ96" i="6"/>
  <c r="BJ97" i="6"/>
  <c r="BJ98" i="6"/>
  <c r="BJ99" i="6"/>
  <c r="BJ100" i="6"/>
  <c r="BJ101" i="6"/>
  <c r="BJ102" i="6"/>
  <c r="BJ103" i="6"/>
  <c r="BJ104" i="6"/>
  <c r="BJ105" i="6"/>
  <c r="BJ107" i="6"/>
  <c r="BJ108" i="6"/>
  <c r="BJ109" i="6"/>
  <c r="BJ110" i="6"/>
  <c r="BJ111" i="6"/>
  <c r="BJ112" i="6"/>
  <c r="BJ114" i="6"/>
  <c r="BJ115" i="6"/>
  <c r="BJ116" i="6"/>
  <c r="BJ117" i="6"/>
  <c r="BJ118" i="6"/>
  <c r="BJ119" i="6"/>
  <c r="BJ120" i="6"/>
  <c r="BJ121" i="6"/>
  <c r="BJ122" i="6"/>
  <c r="BJ123" i="6"/>
  <c r="BJ124" i="6"/>
  <c r="BJ125" i="6"/>
  <c r="BJ126" i="6"/>
  <c r="BJ127" i="6"/>
  <c r="BJ128" i="6"/>
  <c r="BJ129" i="6"/>
  <c r="BJ131" i="6"/>
  <c r="BJ132" i="6"/>
  <c r="BJ133" i="6"/>
  <c r="BJ134" i="6"/>
  <c r="BJ135" i="6"/>
  <c r="BJ136" i="6"/>
  <c r="BJ137" i="6"/>
  <c r="BJ138" i="6"/>
  <c r="BJ139" i="6"/>
  <c r="BJ140" i="6"/>
  <c r="BJ141" i="6"/>
  <c r="BJ142" i="6"/>
  <c r="BJ144" i="6"/>
  <c r="BJ145" i="6"/>
  <c r="BJ146" i="6"/>
  <c r="BJ147" i="6"/>
  <c r="BJ148" i="6"/>
  <c r="BJ149" i="6"/>
  <c r="BJ163" i="6"/>
  <c r="BJ164" i="6"/>
  <c r="BJ165" i="6"/>
  <c r="BJ166" i="6"/>
  <c r="BJ168" i="6"/>
  <c r="BJ169" i="6"/>
  <c r="BJ170" i="6"/>
  <c r="BJ171" i="6"/>
  <c r="BJ172" i="6"/>
  <c r="BJ173" i="6"/>
  <c r="BJ174" i="6"/>
  <c r="BJ175" i="6"/>
  <c r="BJ176" i="6"/>
  <c r="BJ177" i="6"/>
  <c r="BJ178" i="6"/>
  <c r="BJ179" i="6"/>
  <c r="BJ180" i="6"/>
  <c r="BJ181" i="6"/>
  <c r="BJ182" i="6"/>
  <c r="BJ183" i="6"/>
  <c r="BJ184" i="6"/>
  <c r="BJ185" i="6"/>
  <c r="BJ186" i="6"/>
  <c r="BJ187" i="6"/>
  <c r="BJ188" i="6"/>
  <c r="BJ189" i="6"/>
  <c r="BJ190" i="6"/>
  <c r="BJ191" i="6"/>
  <c r="BJ195" i="6"/>
  <c r="BJ196" i="6"/>
  <c r="BJ197" i="6"/>
  <c r="BJ198" i="6"/>
  <c r="BJ199" i="6"/>
  <c r="BJ200" i="6"/>
  <c r="BJ201" i="6"/>
  <c r="BJ202" i="6"/>
  <c r="BJ203" i="6"/>
  <c r="BJ204" i="6"/>
  <c r="BJ205" i="6"/>
  <c r="BJ206" i="6"/>
  <c r="BJ207" i="6"/>
  <c r="BJ208" i="6"/>
  <c r="BJ209" i="6"/>
  <c r="BJ211" i="6"/>
  <c r="BJ212" i="6"/>
  <c r="BJ213" i="6"/>
  <c r="BJ214" i="6"/>
  <c r="BJ215" i="6"/>
  <c r="BJ216" i="6"/>
  <c r="BJ217" i="6"/>
  <c r="BJ218" i="6"/>
  <c r="BJ219" i="6"/>
  <c r="BJ220" i="6"/>
  <c r="BJ221" i="6"/>
  <c r="BJ222" i="6"/>
  <c r="BJ223" i="6"/>
  <c r="BJ224" i="6"/>
  <c r="BJ225" i="6"/>
  <c r="BJ226" i="6"/>
  <c r="BJ227" i="6"/>
  <c r="BJ228" i="6"/>
  <c r="BJ229" i="6"/>
  <c r="BJ230" i="6"/>
  <c r="BJ231" i="6"/>
  <c r="BJ232" i="6"/>
  <c r="BJ233" i="6"/>
  <c r="BJ234" i="6"/>
  <c r="BJ235" i="6"/>
  <c r="BJ236" i="6"/>
  <c r="BJ237" i="6"/>
  <c r="BJ238" i="6"/>
  <c r="BJ239" i="6"/>
  <c r="BJ240" i="6"/>
  <c r="BJ241" i="6"/>
  <c r="BJ242" i="6"/>
  <c r="BJ243" i="6"/>
  <c r="BJ244" i="6"/>
  <c r="BJ245" i="6"/>
  <c r="BJ246" i="6"/>
  <c r="BJ247" i="6"/>
  <c r="BJ248" i="6"/>
  <c r="BJ249" i="6"/>
  <c r="BJ250" i="6"/>
  <c r="BJ252" i="6"/>
  <c r="BJ253" i="6"/>
  <c r="BJ256" i="6"/>
  <c r="BJ257" i="6"/>
  <c r="BJ258" i="6"/>
  <c r="BJ259" i="6"/>
  <c r="BJ260" i="6"/>
  <c r="BJ261" i="6"/>
  <c r="BJ262" i="6"/>
  <c r="BJ263" i="6"/>
  <c r="BJ264" i="6"/>
  <c r="BJ266" i="6"/>
  <c r="BJ267" i="6"/>
  <c r="BJ268" i="6"/>
  <c r="BJ269" i="6"/>
  <c r="BJ274" i="6"/>
  <c r="BJ275" i="6"/>
  <c r="BJ277" i="6"/>
  <c r="BJ278" i="6"/>
  <c r="BJ279" i="6"/>
  <c r="BJ280" i="6"/>
  <c r="BJ281" i="6"/>
  <c r="BJ282" i="6"/>
  <c r="BJ283" i="6"/>
  <c r="BJ284" i="6"/>
  <c r="BJ285" i="6"/>
  <c r="BJ286" i="6"/>
  <c r="BJ287" i="6"/>
  <c r="BJ288" i="6"/>
  <c r="BJ289" i="6"/>
  <c r="BJ290" i="6"/>
  <c r="BJ291" i="6"/>
  <c r="BJ292" i="6"/>
  <c r="BJ293" i="6"/>
  <c r="BJ294" i="6"/>
  <c r="BJ295" i="6"/>
  <c r="BJ296" i="6"/>
  <c r="BJ297" i="6"/>
  <c r="BJ298" i="6"/>
  <c r="BJ299" i="6"/>
  <c r="BJ300" i="6"/>
  <c r="BJ301" i="6"/>
  <c r="BJ302" i="6"/>
  <c r="BJ303" i="6"/>
  <c r="BJ304" i="6"/>
  <c r="BJ305" i="6"/>
  <c r="BJ306" i="6"/>
  <c r="BJ307" i="6"/>
  <c r="BJ308" i="6"/>
  <c r="BJ309" i="6"/>
  <c r="BJ310" i="6"/>
  <c r="BJ311" i="6"/>
  <c r="BJ312" i="6"/>
  <c r="BJ313" i="6"/>
  <c r="BJ314" i="6"/>
  <c r="BJ315" i="6"/>
  <c r="BJ316" i="6"/>
  <c r="BJ317" i="6"/>
  <c r="BJ318" i="6"/>
  <c r="BJ319" i="6"/>
  <c r="BJ320" i="6"/>
  <c r="BJ321" i="6"/>
  <c r="BJ322" i="6"/>
  <c r="BJ323" i="6"/>
  <c r="BJ324" i="6"/>
  <c r="BJ325" i="6"/>
  <c r="BJ326" i="6"/>
  <c r="BJ327" i="6"/>
  <c r="BJ328" i="6"/>
  <c r="BJ329" i="6"/>
  <c r="BJ330" i="6"/>
  <c r="BJ331" i="6"/>
  <c r="BJ332" i="6"/>
  <c r="BJ333" i="6"/>
  <c r="BJ334" i="6"/>
  <c r="BJ335" i="6"/>
  <c r="BJ336" i="6"/>
  <c r="BJ337" i="6"/>
  <c r="BJ338" i="6"/>
  <c r="BJ339" i="6"/>
  <c r="BJ340" i="6"/>
  <c r="BJ341" i="6"/>
  <c r="BJ342" i="6"/>
  <c r="BJ343" i="6"/>
  <c r="BJ344" i="6"/>
  <c r="BJ345" i="6"/>
  <c r="BJ346" i="6"/>
  <c r="BJ347" i="6"/>
  <c r="BJ348" i="6"/>
  <c r="BJ349" i="6"/>
  <c r="BJ350" i="6"/>
  <c r="BJ351" i="6"/>
  <c r="BJ352" i="6"/>
  <c r="BJ353" i="6"/>
  <c r="BJ354" i="6"/>
  <c r="BJ355" i="6"/>
  <c r="BJ356" i="6"/>
  <c r="BJ357" i="6"/>
  <c r="BJ358" i="6"/>
  <c r="BJ359" i="6"/>
  <c r="BJ360" i="6"/>
  <c r="BJ361" i="6"/>
  <c r="BJ362" i="6"/>
  <c r="BJ363" i="6"/>
  <c r="BJ364" i="6"/>
  <c r="BJ365" i="6"/>
  <c r="BJ366" i="6"/>
  <c r="BJ367" i="6"/>
  <c r="BJ368" i="6"/>
  <c r="BJ369" i="6"/>
  <c r="BJ370" i="6"/>
  <c r="BJ371" i="6"/>
  <c r="BJ372" i="6"/>
  <c r="BJ373" i="6"/>
  <c r="BJ374" i="6"/>
  <c r="BJ375" i="6"/>
  <c r="BJ376" i="6"/>
  <c r="BJ377" i="6"/>
  <c r="BJ378" i="6"/>
  <c r="BJ379" i="6"/>
  <c r="BJ380" i="6"/>
  <c r="BJ381" i="6"/>
  <c r="BJ382" i="6"/>
  <c r="BJ383" i="6"/>
  <c r="BJ384" i="6"/>
  <c r="BJ385" i="6"/>
  <c r="BJ386" i="6"/>
  <c r="BJ387" i="6"/>
  <c r="BJ388" i="6"/>
  <c r="BJ389" i="6"/>
  <c r="BJ390" i="6"/>
  <c r="BJ391" i="6"/>
  <c r="BJ392" i="6"/>
  <c r="BJ393" i="6"/>
  <c r="BJ394" i="6"/>
  <c r="BJ395" i="6"/>
  <c r="BJ396" i="6"/>
  <c r="BJ397" i="6"/>
  <c r="BJ398" i="6"/>
  <c r="BJ399" i="6"/>
  <c r="BJ400" i="6"/>
  <c r="BJ401" i="6"/>
  <c r="BJ402" i="6"/>
  <c r="BJ403" i="6"/>
  <c r="BJ404" i="6"/>
  <c r="BJ405" i="6"/>
  <c r="BJ406" i="6"/>
  <c r="BJ407" i="6"/>
  <c r="BJ408" i="6"/>
  <c r="BJ409" i="6"/>
  <c r="BJ410" i="6"/>
  <c r="BJ411" i="6"/>
  <c r="BJ412" i="6"/>
  <c r="BJ413" i="6"/>
  <c r="BJ414" i="6"/>
  <c r="BJ415" i="6"/>
  <c r="BJ416" i="6"/>
  <c r="BJ417" i="6"/>
  <c r="BJ418" i="6"/>
  <c r="BJ419" i="6"/>
  <c r="BJ420" i="6"/>
  <c r="BJ421" i="6"/>
  <c r="BJ422" i="6"/>
  <c r="BJ423" i="6"/>
  <c r="BJ424" i="6"/>
  <c r="BJ425" i="6"/>
  <c r="BJ426" i="6"/>
  <c r="BJ427" i="6"/>
  <c r="BJ428" i="6"/>
  <c r="BJ429" i="6"/>
  <c r="BJ430" i="6"/>
  <c r="BJ431" i="6"/>
  <c r="BJ432" i="6"/>
  <c r="BJ433" i="6"/>
  <c r="BJ434" i="6"/>
  <c r="BJ435" i="6"/>
  <c r="BJ436" i="6"/>
  <c r="BJ437" i="6"/>
  <c r="BJ438" i="6"/>
  <c r="BJ439" i="6"/>
  <c r="BJ440" i="6"/>
  <c r="BJ441" i="6"/>
  <c r="BJ442" i="6"/>
  <c r="BJ443" i="6"/>
  <c r="BJ444" i="6"/>
  <c r="BJ445" i="6"/>
  <c r="BJ446" i="6"/>
  <c r="BJ447" i="6"/>
  <c r="BJ448" i="6"/>
  <c r="BJ449" i="6"/>
  <c r="BJ450" i="6"/>
  <c r="BJ451" i="6"/>
  <c r="BJ452" i="6"/>
  <c r="BJ453" i="6"/>
  <c r="BJ454" i="6"/>
  <c r="BJ455" i="6"/>
  <c r="BJ456" i="6"/>
  <c r="BJ457" i="6"/>
  <c r="BJ458" i="6"/>
  <c r="BJ459" i="6"/>
  <c r="BJ460" i="6"/>
  <c r="BJ461" i="6"/>
  <c r="BJ462" i="6"/>
  <c r="BJ463" i="6"/>
  <c r="BJ464" i="6"/>
  <c r="BJ465" i="6"/>
  <c r="BJ466" i="6"/>
  <c r="BJ467" i="6"/>
  <c r="BJ468" i="6"/>
  <c r="BJ469" i="6"/>
  <c r="BJ470" i="6"/>
  <c r="BJ471" i="6"/>
  <c r="BJ472" i="6"/>
  <c r="BJ473" i="6"/>
  <c r="BJ474" i="6"/>
  <c r="BJ475" i="6"/>
  <c r="BJ476" i="6"/>
  <c r="BJ477" i="6"/>
  <c r="BJ478" i="6"/>
  <c r="BJ479" i="6"/>
  <c r="BJ480" i="6"/>
  <c r="BJ481" i="6"/>
  <c r="BJ482" i="6"/>
  <c r="BJ483" i="6"/>
  <c r="BJ484" i="6"/>
  <c r="BJ485" i="6"/>
  <c r="BJ486" i="6"/>
  <c r="BJ487" i="6"/>
  <c r="BJ488" i="6"/>
  <c r="BJ489" i="6"/>
  <c r="BJ490" i="6"/>
  <c r="BJ491" i="6"/>
  <c r="BJ492" i="6"/>
  <c r="BJ493" i="6"/>
  <c r="BJ494" i="6"/>
  <c r="BJ495" i="6"/>
  <c r="BJ496" i="6"/>
  <c r="BJ497" i="6"/>
  <c r="BJ498" i="6"/>
  <c r="BJ499" i="6"/>
  <c r="BJ500" i="6"/>
  <c r="BJ501" i="6"/>
  <c r="BJ502" i="6"/>
  <c r="BJ503" i="6"/>
  <c r="BJ504" i="6"/>
  <c r="BJ505" i="6"/>
  <c r="BJ506" i="6"/>
  <c r="BJ507" i="6"/>
  <c r="BJ508" i="6"/>
  <c r="BJ509" i="6"/>
  <c r="BJ510" i="6"/>
  <c r="BJ511" i="6"/>
  <c r="BJ512" i="6"/>
  <c r="BJ513" i="6"/>
  <c r="BJ514" i="6"/>
  <c r="BJ515" i="6"/>
  <c r="BJ516" i="6"/>
  <c r="BJ517" i="6"/>
  <c r="BJ518" i="6"/>
  <c r="BJ519" i="6"/>
  <c r="BJ520" i="6"/>
  <c r="BJ521" i="6"/>
  <c r="BJ522" i="6"/>
  <c r="BJ523" i="6"/>
  <c r="BJ524" i="6"/>
  <c r="BJ525" i="6"/>
  <c r="BJ526" i="6"/>
  <c r="BJ527" i="6"/>
  <c r="BJ528" i="6"/>
  <c r="BJ529" i="6"/>
  <c r="BJ530" i="6"/>
  <c r="BJ531" i="6"/>
  <c r="BJ532" i="6"/>
  <c r="BJ533" i="6"/>
  <c r="BJ534" i="6"/>
  <c r="BJ535" i="6"/>
  <c r="BJ536" i="6"/>
  <c r="BJ537" i="6"/>
  <c r="BJ538" i="6"/>
  <c r="BJ539" i="6"/>
  <c r="BJ540" i="6"/>
  <c r="BJ541" i="6"/>
  <c r="BJ542" i="6"/>
  <c r="BJ543" i="6"/>
  <c r="BJ544" i="6"/>
  <c r="BJ545" i="6"/>
  <c r="BJ546" i="6"/>
  <c r="BJ547" i="6"/>
  <c r="BJ548" i="6"/>
  <c r="BJ549" i="6"/>
  <c r="BJ550" i="6"/>
  <c r="BJ551" i="6"/>
  <c r="BJ552" i="6"/>
  <c r="BJ553" i="6"/>
  <c r="BJ554" i="6"/>
  <c r="BJ555" i="6"/>
  <c r="BJ556" i="6"/>
  <c r="BJ557" i="6"/>
  <c r="BJ558" i="6"/>
  <c r="BJ559" i="6"/>
  <c r="BJ560" i="6"/>
  <c r="BJ561" i="6"/>
  <c r="BJ562" i="6"/>
  <c r="BJ563" i="6"/>
  <c r="BJ564" i="6"/>
  <c r="BJ565" i="6"/>
  <c r="BJ566" i="6"/>
  <c r="BJ567" i="6"/>
  <c r="BJ568" i="6"/>
  <c r="BJ569" i="6"/>
  <c r="BJ570" i="6"/>
  <c r="BJ571" i="6"/>
  <c r="BJ572" i="6"/>
  <c r="BJ573" i="6"/>
  <c r="BJ574" i="6"/>
  <c r="BJ575" i="6"/>
  <c r="BJ576" i="6"/>
  <c r="BJ577" i="6"/>
  <c r="BJ578" i="6"/>
  <c r="BJ579" i="6"/>
  <c r="BJ580" i="6"/>
  <c r="BJ581" i="6"/>
  <c r="BJ582" i="6"/>
  <c r="BJ583" i="6"/>
  <c r="BJ584" i="6"/>
  <c r="BJ585" i="6"/>
  <c r="BJ586" i="6"/>
  <c r="BJ587" i="6"/>
  <c r="BJ588" i="6"/>
  <c r="BJ589" i="6"/>
  <c r="BJ590" i="6"/>
  <c r="BJ591" i="6"/>
  <c r="BJ592" i="6"/>
  <c r="BJ593" i="6"/>
  <c r="BJ594" i="6"/>
  <c r="BJ595" i="6"/>
  <c r="BJ596" i="6"/>
  <c r="BJ597" i="6"/>
  <c r="BJ598" i="6"/>
  <c r="BJ599" i="6"/>
  <c r="BJ600" i="6"/>
  <c r="BJ601" i="6"/>
  <c r="BJ602" i="6"/>
  <c r="BJ603" i="6"/>
  <c r="BJ604" i="6"/>
  <c r="BJ605" i="6"/>
  <c r="BJ606" i="6"/>
  <c r="BJ607" i="6"/>
  <c r="BJ608" i="6"/>
  <c r="BJ609" i="6"/>
  <c r="BJ610" i="6"/>
  <c r="BJ611" i="6"/>
  <c r="BJ612" i="6"/>
  <c r="BJ613" i="6"/>
  <c r="BJ614" i="6"/>
  <c r="BJ615" i="6"/>
  <c r="BJ616" i="6"/>
  <c r="BJ617" i="6"/>
  <c r="BJ618" i="6"/>
  <c r="BJ619" i="6"/>
  <c r="BJ620" i="6"/>
  <c r="BJ621" i="6"/>
  <c r="BJ622" i="6"/>
  <c r="BJ623" i="6"/>
  <c r="BJ624" i="6"/>
  <c r="BJ625" i="6"/>
  <c r="BJ626" i="6"/>
  <c r="BJ627" i="6"/>
  <c r="BJ628" i="6"/>
  <c r="BJ629" i="6"/>
  <c r="BJ630" i="6"/>
  <c r="BJ631" i="6"/>
  <c r="BJ632" i="6"/>
  <c r="BJ633" i="6"/>
  <c r="BJ634" i="6"/>
  <c r="BJ635" i="6"/>
  <c r="BJ636" i="6"/>
  <c r="BJ637" i="6"/>
  <c r="BJ638" i="6"/>
  <c r="BJ639" i="6"/>
  <c r="BJ640" i="6"/>
  <c r="BJ641" i="6"/>
  <c r="BJ642" i="6"/>
  <c r="BJ643" i="6"/>
  <c r="BJ644" i="6"/>
  <c r="BJ645" i="6"/>
  <c r="BJ646" i="6"/>
  <c r="BJ647" i="6"/>
  <c r="BJ648" i="6"/>
  <c r="BJ649" i="6"/>
  <c r="BJ650" i="6"/>
  <c r="BJ651" i="6"/>
  <c r="BJ652" i="6"/>
  <c r="BJ653" i="6"/>
  <c r="BJ654" i="6"/>
  <c r="BJ655" i="6"/>
  <c r="BJ656" i="6"/>
  <c r="BJ657" i="6"/>
  <c r="BJ658" i="6"/>
  <c r="BJ659" i="6"/>
  <c r="BJ660" i="6"/>
  <c r="BJ661" i="6"/>
  <c r="BJ662" i="6"/>
  <c r="BJ663" i="6"/>
  <c r="BJ664" i="6"/>
  <c r="BJ665" i="6"/>
  <c r="BJ666" i="6"/>
  <c r="BJ667" i="6"/>
  <c r="BJ668" i="6"/>
  <c r="BJ669" i="6"/>
  <c r="BJ670" i="6"/>
  <c r="BJ671" i="6"/>
  <c r="BJ672" i="6"/>
  <c r="BJ673" i="6"/>
  <c r="BJ674" i="6"/>
  <c r="BJ675" i="6"/>
  <c r="BJ676" i="6"/>
  <c r="BJ677" i="6"/>
  <c r="BJ678" i="6"/>
  <c r="BJ679" i="6"/>
  <c r="BJ680" i="6"/>
  <c r="BJ681" i="6"/>
  <c r="BJ682" i="6"/>
  <c r="BJ683" i="6"/>
  <c r="BJ684" i="6"/>
  <c r="BJ685" i="6"/>
  <c r="BJ686" i="6"/>
  <c r="BJ687" i="6"/>
  <c r="BJ688" i="6"/>
  <c r="BJ689" i="6"/>
  <c r="BJ690" i="6"/>
  <c r="BJ691" i="6"/>
  <c r="BJ692" i="6"/>
  <c r="BJ693" i="6"/>
  <c r="BJ694" i="6"/>
  <c r="BJ695" i="6"/>
  <c r="BJ696" i="6"/>
  <c r="BJ697" i="6"/>
  <c r="BJ698" i="6"/>
  <c r="BJ699" i="6"/>
  <c r="BJ700" i="6"/>
  <c r="BJ701" i="6"/>
  <c r="BJ702" i="6"/>
  <c r="BJ703" i="6"/>
  <c r="BJ704" i="6"/>
  <c r="BJ705" i="6"/>
  <c r="BJ706" i="6"/>
  <c r="BJ707" i="6"/>
  <c r="BJ708" i="6"/>
  <c r="BJ709" i="6"/>
  <c r="BJ710" i="6"/>
  <c r="BJ711" i="6"/>
  <c r="BJ712" i="6"/>
  <c r="BJ713" i="6"/>
  <c r="BJ714" i="6"/>
  <c r="BJ715" i="6"/>
  <c r="BJ716" i="6"/>
  <c r="BJ717" i="6"/>
  <c r="BJ718" i="6"/>
  <c r="BJ719" i="6"/>
  <c r="BJ720" i="6"/>
  <c r="BJ721" i="6"/>
  <c r="BJ722" i="6"/>
  <c r="BJ723" i="6"/>
  <c r="BJ724" i="6"/>
  <c r="BJ725" i="6"/>
  <c r="BJ726" i="6"/>
  <c r="BJ727" i="6"/>
  <c r="BJ728" i="6"/>
  <c r="BJ729" i="6"/>
  <c r="BJ730" i="6"/>
  <c r="BJ731" i="6"/>
  <c r="BJ732" i="6"/>
  <c r="BJ733" i="6"/>
  <c r="BJ734" i="6"/>
  <c r="BJ735" i="6"/>
  <c r="BJ736" i="6"/>
  <c r="BJ737" i="6"/>
  <c r="BJ738" i="6"/>
  <c r="BJ739" i="6"/>
  <c r="BJ740" i="6"/>
  <c r="BJ741" i="6"/>
  <c r="BJ742" i="6"/>
  <c r="BJ743" i="6"/>
  <c r="BJ744" i="6"/>
  <c r="BJ745" i="6"/>
  <c r="BJ746" i="6"/>
  <c r="BJ747" i="6"/>
  <c r="BJ748" i="6"/>
  <c r="BJ749" i="6"/>
  <c r="BJ750" i="6"/>
  <c r="BJ751" i="6"/>
  <c r="BJ752" i="6"/>
  <c r="BJ753" i="6"/>
  <c r="BJ754" i="6"/>
  <c r="BJ755" i="6"/>
  <c r="BJ756" i="6"/>
  <c r="BJ757" i="6"/>
  <c r="BJ758" i="6"/>
  <c r="BJ759" i="6"/>
  <c r="BJ760" i="6"/>
  <c r="BJ761" i="6"/>
  <c r="BJ762" i="6"/>
  <c r="BJ763" i="6"/>
  <c r="BJ764" i="6"/>
  <c r="BJ765" i="6"/>
  <c r="BJ766" i="6"/>
  <c r="BJ767" i="6"/>
  <c r="BJ768" i="6"/>
  <c r="BJ769" i="6"/>
  <c r="BJ770" i="6"/>
  <c r="BJ771" i="6"/>
  <c r="BJ772" i="6"/>
  <c r="BJ773" i="6"/>
  <c r="BJ774" i="6"/>
  <c r="BJ775" i="6"/>
  <c r="BJ776" i="6"/>
  <c r="BJ777" i="6"/>
  <c r="BJ778" i="6"/>
  <c r="BJ779" i="6"/>
  <c r="BJ780" i="6"/>
  <c r="BJ781" i="6"/>
  <c r="BJ782" i="6"/>
  <c r="BJ783" i="6"/>
  <c r="BJ784" i="6"/>
  <c r="BJ785" i="6"/>
  <c r="BJ786" i="6"/>
  <c r="BJ787" i="6"/>
  <c r="BJ788" i="6"/>
  <c r="BJ789" i="6"/>
  <c r="BJ790" i="6"/>
  <c r="BJ791" i="6"/>
  <c r="BJ792" i="6"/>
  <c r="BJ793" i="6"/>
  <c r="BJ794" i="6"/>
  <c r="BJ795" i="6"/>
  <c r="BJ796" i="6"/>
  <c r="BJ797" i="6"/>
  <c r="BJ798" i="6"/>
  <c r="BJ799" i="6"/>
  <c r="BJ800" i="6"/>
  <c r="BJ801" i="6"/>
  <c r="BJ802" i="6"/>
  <c r="BJ803" i="6"/>
  <c r="BJ804" i="6"/>
  <c r="BJ805" i="6"/>
  <c r="BJ806" i="6"/>
  <c r="BJ807" i="6"/>
  <c r="BJ808" i="6"/>
  <c r="BJ809" i="6"/>
  <c r="BJ810" i="6"/>
  <c r="BJ811" i="6"/>
  <c r="BJ812" i="6"/>
  <c r="BJ813" i="6"/>
  <c r="BJ814" i="6"/>
  <c r="BJ815" i="6"/>
  <c r="BJ816" i="6"/>
  <c r="BJ817" i="6"/>
  <c r="BJ818" i="6"/>
  <c r="BJ819" i="6"/>
  <c r="BJ820" i="6"/>
  <c r="BJ821" i="6"/>
  <c r="BJ822" i="6"/>
  <c r="BJ823" i="6"/>
  <c r="BJ824" i="6"/>
  <c r="BJ825" i="6"/>
  <c r="BJ826" i="6"/>
  <c r="BJ827" i="6"/>
  <c r="BJ828" i="6"/>
  <c r="BJ829" i="6"/>
  <c r="BJ830" i="6"/>
  <c r="BJ831" i="6"/>
  <c r="BJ832" i="6"/>
  <c r="BJ833" i="6"/>
  <c r="BJ834" i="6"/>
  <c r="BJ835" i="6"/>
  <c r="BJ836" i="6"/>
  <c r="BJ837" i="6"/>
  <c r="BJ838" i="6"/>
  <c r="BJ839" i="6"/>
  <c r="BJ840" i="6"/>
  <c r="BJ841" i="6"/>
  <c r="BJ842" i="6"/>
  <c r="BJ843" i="6"/>
  <c r="BJ844" i="6"/>
  <c r="BJ845" i="6"/>
  <c r="BJ846" i="6"/>
  <c r="BJ847" i="6"/>
  <c r="BJ848" i="6"/>
  <c r="BJ849" i="6"/>
  <c r="BJ850" i="6"/>
  <c r="BJ851" i="6"/>
  <c r="BJ852" i="6"/>
  <c r="BJ853" i="6"/>
  <c r="BJ854" i="6"/>
  <c r="BJ855" i="6"/>
  <c r="BJ856" i="6"/>
  <c r="BJ857" i="6"/>
  <c r="BJ858" i="6"/>
  <c r="BJ859" i="6"/>
  <c r="BJ860" i="6"/>
  <c r="BJ861" i="6"/>
  <c r="BJ862" i="6"/>
  <c r="BJ863" i="6"/>
  <c r="BJ864" i="6"/>
  <c r="BJ865" i="6"/>
  <c r="BJ866" i="6"/>
  <c r="BJ867" i="6"/>
  <c r="BJ868" i="6"/>
  <c r="BJ869" i="6"/>
  <c r="BJ870" i="6"/>
  <c r="BJ871" i="6"/>
  <c r="BJ872" i="6"/>
  <c r="BJ873" i="6"/>
  <c r="BJ874" i="6"/>
  <c r="BJ875" i="6"/>
  <c r="BJ876" i="6"/>
  <c r="BJ877" i="6"/>
  <c r="BJ878" i="6"/>
  <c r="BJ879" i="6"/>
  <c r="BJ880" i="6"/>
  <c r="BJ881" i="6"/>
  <c r="BJ882" i="6"/>
  <c r="BJ883" i="6"/>
  <c r="BJ884" i="6"/>
  <c r="BJ885" i="6"/>
  <c r="BJ886" i="6"/>
  <c r="BJ887" i="6"/>
  <c r="BJ888" i="6"/>
  <c r="BJ889" i="6"/>
  <c r="BJ890" i="6"/>
  <c r="BJ891" i="6"/>
  <c r="BJ892" i="6"/>
  <c r="BJ893" i="6"/>
  <c r="BJ894" i="6"/>
  <c r="BJ895" i="6"/>
  <c r="BJ896" i="6"/>
  <c r="BJ897" i="6"/>
  <c r="BJ898" i="6"/>
  <c r="BJ899" i="6"/>
  <c r="BJ900" i="6"/>
  <c r="BJ901" i="6"/>
  <c r="BJ902" i="6"/>
  <c r="BJ903" i="6"/>
  <c r="BJ904" i="6"/>
  <c r="BJ905" i="6"/>
  <c r="BJ906" i="6"/>
  <c r="BJ907" i="6"/>
  <c r="BJ908" i="6"/>
  <c r="BJ909" i="6"/>
  <c r="BJ910" i="6"/>
  <c r="BJ911" i="6"/>
  <c r="BJ912" i="6"/>
  <c r="BJ913" i="6"/>
  <c r="BJ914" i="6"/>
  <c r="BJ915" i="6"/>
  <c r="BJ916" i="6"/>
  <c r="BJ917" i="6"/>
  <c r="BJ918" i="6"/>
  <c r="BJ919" i="6"/>
  <c r="BJ920" i="6"/>
  <c r="BJ921" i="6"/>
  <c r="BJ922" i="6"/>
  <c r="BJ923" i="6"/>
  <c r="BJ924" i="6"/>
  <c r="BJ925" i="6"/>
  <c r="BJ926" i="6"/>
  <c r="BJ927" i="6"/>
  <c r="BJ928" i="6"/>
  <c r="BJ929" i="6"/>
  <c r="BJ930" i="6"/>
  <c r="BJ931" i="6"/>
  <c r="BJ932" i="6"/>
  <c r="BJ933" i="6"/>
  <c r="BJ934" i="6"/>
  <c r="BJ935" i="6"/>
  <c r="BJ936" i="6"/>
  <c r="BJ937" i="6"/>
  <c r="BJ938" i="6"/>
  <c r="BJ939" i="6"/>
  <c r="BJ940" i="6"/>
  <c r="BJ941" i="6"/>
  <c r="BJ942" i="6"/>
  <c r="BJ943" i="6"/>
  <c r="BJ944" i="6"/>
  <c r="BJ945" i="6"/>
  <c r="BJ946" i="6"/>
  <c r="BJ947" i="6"/>
  <c r="BJ948" i="6"/>
  <c r="BJ949" i="6"/>
  <c r="BJ950" i="6"/>
  <c r="BJ951" i="6"/>
  <c r="BJ952" i="6"/>
  <c r="BJ953" i="6"/>
  <c r="BJ954" i="6"/>
  <c r="BJ955" i="6"/>
  <c r="BJ956" i="6"/>
  <c r="BJ957" i="6"/>
  <c r="BJ958" i="6"/>
  <c r="BJ959" i="6"/>
  <c r="BJ960" i="6"/>
  <c r="BJ961" i="6"/>
  <c r="BJ962" i="6"/>
  <c r="BJ963" i="6"/>
  <c r="BJ964" i="6"/>
  <c r="BJ965" i="6"/>
  <c r="BJ966" i="6"/>
  <c r="BJ967" i="6"/>
  <c r="BJ968" i="6"/>
  <c r="BJ969" i="6"/>
  <c r="BJ970" i="6"/>
  <c r="BJ971" i="6"/>
  <c r="BJ972" i="6"/>
  <c r="BJ973" i="6"/>
  <c r="BJ974" i="6"/>
  <c r="BJ975" i="6"/>
  <c r="BJ976" i="6"/>
  <c r="BJ977" i="6"/>
  <c r="BJ978" i="6"/>
  <c r="BJ979" i="6"/>
  <c r="BJ980" i="6"/>
  <c r="BJ981" i="6"/>
  <c r="BJ982" i="6"/>
  <c r="BJ983" i="6"/>
  <c r="BJ984" i="6"/>
  <c r="BJ985" i="6"/>
  <c r="BJ986" i="6"/>
  <c r="BJ987" i="6"/>
  <c r="BJ988" i="6"/>
  <c r="BJ989" i="6"/>
  <c r="BJ990" i="6"/>
  <c r="BJ991" i="6"/>
  <c r="BJ992" i="6"/>
  <c r="BJ993" i="6"/>
  <c r="BJ994" i="6"/>
  <c r="BJ995" i="6"/>
  <c r="BJ996" i="6"/>
  <c r="BJ997" i="6"/>
  <c r="BJ998" i="6"/>
  <c r="BJ999" i="6"/>
  <c r="BJ1000" i="6"/>
  <c r="BJ1001" i="6"/>
  <c r="BJ1002" i="6"/>
  <c r="BJ1003" i="6"/>
  <c r="BJ1004" i="6"/>
  <c r="BJ1005" i="6"/>
  <c r="BJ1006" i="6"/>
  <c r="BJ1007" i="6"/>
  <c r="BJ1008" i="6"/>
  <c r="BJ1009" i="6"/>
  <c r="BJ1010" i="6"/>
  <c r="BJ1011" i="6"/>
  <c r="BJ1012" i="6"/>
  <c r="BJ1013" i="6"/>
  <c r="BJ1014" i="6"/>
  <c r="BJ1015" i="6"/>
  <c r="BJ1016" i="6"/>
  <c r="BJ1017" i="6"/>
  <c r="BJ1018" i="6"/>
  <c r="BJ1019" i="6"/>
  <c r="BJ1020" i="6"/>
  <c r="BJ1021" i="6"/>
  <c r="BJ1022" i="6"/>
  <c r="BJ1023" i="6"/>
  <c r="BJ1024" i="6"/>
  <c r="BJ1025" i="6"/>
  <c r="BJ1026" i="6"/>
  <c r="BJ1027" i="6"/>
  <c r="BJ1028" i="6"/>
  <c r="BJ1029" i="6"/>
  <c r="BJ1030" i="6"/>
  <c r="BJ1031" i="6"/>
  <c r="BJ1032" i="6"/>
  <c r="BJ1033" i="6"/>
  <c r="BJ1034" i="6"/>
  <c r="BJ1035" i="6"/>
  <c r="BJ1036" i="6"/>
  <c r="BJ1037" i="6"/>
  <c r="BJ1038" i="6"/>
  <c r="BJ1039" i="6"/>
  <c r="BJ1040" i="6"/>
  <c r="BJ1041" i="6"/>
  <c r="BJ1042" i="6"/>
  <c r="BJ1043" i="6"/>
  <c r="BJ1044" i="6"/>
  <c r="BJ1045" i="6"/>
  <c r="BJ1046" i="6"/>
  <c r="BJ1047" i="6"/>
  <c r="BJ1048" i="6"/>
  <c r="BJ1049" i="6"/>
  <c r="BJ1050" i="6"/>
  <c r="BJ1051" i="6"/>
  <c r="BJ1052" i="6"/>
  <c r="BJ1053" i="6"/>
  <c r="BJ1054" i="6"/>
  <c r="BJ1055" i="6"/>
  <c r="BJ1056" i="6"/>
  <c r="BJ1057" i="6"/>
  <c r="BJ1058" i="6"/>
  <c r="BJ1059" i="6"/>
  <c r="BJ1060" i="6"/>
  <c r="BJ1061" i="6"/>
  <c r="BJ1062" i="6"/>
  <c r="BJ1063" i="6"/>
  <c r="BJ1064" i="6"/>
  <c r="BJ1065" i="6"/>
  <c r="BJ1066" i="6"/>
  <c r="BJ1067" i="6"/>
  <c r="BJ1068" i="6"/>
  <c r="BJ1069" i="6"/>
  <c r="BJ1070" i="6"/>
  <c r="BJ1071" i="6"/>
  <c r="BJ1072" i="6"/>
  <c r="BJ1073" i="6"/>
  <c r="BJ1074" i="6"/>
  <c r="BJ1075" i="6"/>
  <c r="BJ1076" i="6"/>
  <c r="BJ1077" i="6"/>
  <c r="BJ1078" i="6"/>
  <c r="BJ1079" i="6"/>
  <c r="BJ1080" i="6"/>
  <c r="BJ1081" i="6"/>
  <c r="BJ1082" i="6"/>
  <c r="BJ1083" i="6"/>
  <c r="BJ1084" i="6"/>
  <c r="BJ1085" i="6"/>
  <c r="BJ1086" i="6"/>
  <c r="BJ1087" i="6"/>
  <c r="BJ1088" i="6"/>
  <c r="BJ1089" i="6"/>
  <c r="BJ1090" i="6"/>
  <c r="BJ1091" i="6"/>
  <c r="BJ1092" i="6"/>
  <c r="BJ1093" i="6"/>
  <c r="BJ1094" i="6"/>
  <c r="BJ1095" i="6"/>
  <c r="BJ1096" i="6"/>
  <c r="BJ1097" i="6"/>
  <c r="BJ1098" i="6"/>
  <c r="BJ1099" i="6"/>
  <c r="BJ1100" i="6"/>
  <c r="BJ1101" i="6"/>
  <c r="BJ1102" i="6"/>
  <c r="BJ1103" i="6"/>
  <c r="BJ1104" i="6"/>
  <c r="BJ1105" i="6"/>
  <c r="BJ1106" i="6"/>
  <c r="BJ1107" i="6"/>
  <c r="BJ1108" i="6"/>
  <c r="BJ1109" i="6"/>
  <c r="BJ1110" i="6"/>
  <c r="BJ1111" i="6"/>
  <c r="BJ1112" i="6"/>
  <c r="BJ1113" i="6"/>
  <c r="BJ1114" i="6"/>
  <c r="BJ1115" i="6"/>
  <c r="BJ1116" i="6"/>
  <c r="BJ1117" i="6"/>
  <c r="BJ1118" i="6"/>
  <c r="BJ1119" i="6"/>
  <c r="BJ1120" i="6"/>
  <c r="BJ1121" i="6"/>
  <c r="BJ1122" i="6"/>
  <c r="BJ1123" i="6"/>
  <c r="BJ1124" i="6"/>
  <c r="BJ1125" i="6"/>
  <c r="BJ1126" i="6"/>
  <c r="BJ1127" i="6"/>
  <c r="BJ1128" i="6"/>
  <c r="BJ1129" i="6"/>
  <c r="BJ1130" i="6"/>
  <c r="BJ1131" i="6"/>
  <c r="BJ1132" i="6"/>
  <c r="BJ1133" i="6"/>
  <c r="BJ1134" i="6"/>
  <c r="BJ1135" i="6"/>
  <c r="BJ1136" i="6"/>
  <c r="BJ1137" i="6"/>
  <c r="BJ1138" i="6"/>
  <c r="BJ1139" i="6"/>
  <c r="BJ1140" i="6"/>
  <c r="BJ1141" i="6"/>
  <c r="BJ1142" i="6"/>
  <c r="BJ1143" i="6"/>
  <c r="BJ1144" i="6"/>
  <c r="BJ1145" i="6"/>
  <c r="BJ1146" i="6"/>
  <c r="BJ1147" i="6"/>
  <c r="BJ1148" i="6"/>
  <c r="BJ1149" i="6"/>
  <c r="BJ1150" i="6"/>
  <c r="BJ1151" i="6"/>
  <c r="BJ1152" i="6"/>
  <c r="BJ1153" i="6"/>
  <c r="BJ1154" i="6"/>
  <c r="BJ1155" i="6"/>
  <c r="BJ1156" i="6"/>
  <c r="BJ1157" i="6"/>
  <c r="BJ1158" i="6"/>
  <c r="BJ1159" i="6"/>
  <c r="BJ1160" i="6"/>
  <c r="BJ1161" i="6"/>
  <c r="BJ1162" i="6"/>
  <c r="BJ1163" i="6"/>
  <c r="BJ1164" i="6"/>
  <c r="BJ1165" i="6"/>
  <c r="BJ1166" i="6"/>
  <c r="BJ1167" i="6"/>
  <c r="BJ1168" i="6"/>
  <c r="BJ1169" i="6"/>
  <c r="BJ1170" i="6"/>
  <c r="BJ1171" i="6"/>
  <c r="BJ1172" i="6"/>
  <c r="BJ1173" i="6"/>
  <c r="BJ1174" i="6"/>
  <c r="BJ1175" i="6"/>
  <c r="BJ1176" i="6"/>
  <c r="BJ1177" i="6"/>
  <c r="BJ1178" i="6"/>
  <c r="BJ1179" i="6"/>
  <c r="BJ1180" i="6"/>
  <c r="BJ1181" i="6"/>
  <c r="BJ1182" i="6"/>
  <c r="BJ1183" i="6"/>
  <c r="BJ1184" i="6"/>
  <c r="BJ1185" i="6"/>
  <c r="BJ1186" i="6"/>
  <c r="BJ1187" i="6"/>
  <c r="BJ1188" i="6"/>
  <c r="BJ1189" i="6"/>
  <c r="BJ1190" i="6"/>
  <c r="BJ1191" i="6"/>
  <c r="BJ1192" i="6"/>
  <c r="BJ1193" i="6"/>
  <c r="BJ1194" i="6"/>
  <c r="BJ1195" i="6"/>
  <c r="BJ1196" i="6"/>
  <c r="BJ1197" i="6"/>
  <c r="BJ1198" i="6"/>
  <c r="BJ1199" i="6"/>
  <c r="BJ1200" i="6"/>
  <c r="BJ1201" i="6"/>
  <c r="BJ1202" i="6"/>
  <c r="BJ1203" i="6"/>
  <c r="BJ1204" i="6"/>
  <c r="BJ1205" i="6"/>
  <c r="BJ1206" i="6"/>
  <c r="BJ1207" i="6"/>
  <c r="BJ1208" i="6"/>
  <c r="BJ1209" i="6"/>
  <c r="BJ1210" i="6"/>
  <c r="BJ1211" i="6"/>
  <c r="BJ1212" i="6"/>
  <c r="BJ1213" i="6"/>
  <c r="BJ1214" i="6"/>
  <c r="BJ1215" i="6"/>
  <c r="BJ1216" i="6"/>
  <c r="BJ1217" i="6"/>
  <c r="BJ1218" i="6"/>
  <c r="BJ1219" i="6"/>
  <c r="BJ1220" i="6"/>
  <c r="BJ1221" i="6"/>
  <c r="BJ1222" i="6"/>
  <c r="BJ1223" i="6"/>
  <c r="BJ1224" i="6"/>
  <c r="BJ1225" i="6"/>
  <c r="BJ1226" i="6"/>
  <c r="BJ1227" i="6"/>
  <c r="BJ1228" i="6"/>
  <c r="BJ1229" i="6"/>
  <c r="BJ1230" i="6"/>
  <c r="BJ1231" i="6"/>
  <c r="BJ1232" i="6"/>
  <c r="BJ1233" i="6"/>
  <c r="BJ1234" i="6"/>
  <c r="BJ1235" i="6"/>
  <c r="BJ1236" i="6"/>
  <c r="BJ1237" i="6"/>
  <c r="BJ1238" i="6"/>
  <c r="BJ1239" i="6"/>
  <c r="BJ1240" i="6"/>
  <c r="BJ1241" i="6"/>
  <c r="BJ1242" i="6"/>
  <c r="BJ1243" i="6"/>
  <c r="BJ1244" i="6"/>
  <c r="BJ1245" i="6"/>
  <c r="BJ1246" i="6"/>
  <c r="BJ1247" i="6"/>
  <c r="BJ1248" i="6"/>
  <c r="BJ1249" i="6"/>
  <c r="BJ1250" i="6"/>
  <c r="BJ1251" i="6"/>
  <c r="BJ1252" i="6"/>
  <c r="BJ1253" i="6"/>
  <c r="BJ1254" i="6"/>
  <c r="BJ1255" i="6"/>
  <c r="BJ1256" i="6"/>
  <c r="BJ1257" i="6"/>
  <c r="BJ1258" i="6"/>
  <c r="BJ1259" i="6"/>
  <c r="BJ1260" i="6"/>
  <c r="BJ1261" i="6"/>
  <c r="BJ1262" i="6"/>
  <c r="BJ1263" i="6"/>
  <c r="BJ1264" i="6"/>
  <c r="BJ1265" i="6"/>
  <c r="BJ1266" i="6"/>
  <c r="BJ1267" i="6"/>
  <c r="BJ1268" i="6"/>
  <c r="BJ1269" i="6"/>
  <c r="BJ1270" i="6"/>
  <c r="BJ1271" i="6"/>
  <c r="BJ1272" i="6"/>
  <c r="BJ1273" i="6"/>
  <c r="BJ1274" i="6"/>
  <c r="BJ1275" i="6"/>
  <c r="BJ1276" i="6"/>
  <c r="BJ1277" i="6"/>
  <c r="BJ1278" i="6"/>
  <c r="BJ1279" i="6"/>
  <c r="BJ1280" i="6"/>
  <c r="BJ1281" i="6"/>
  <c r="BJ1282" i="6"/>
  <c r="BJ1283" i="6"/>
  <c r="BJ1284" i="6"/>
  <c r="BJ1285" i="6"/>
  <c r="BJ1286" i="6"/>
  <c r="BJ1287" i="6"/>
  <c r="BJ1288" i="6"/>
  <c r="BJ1289" i="6"/>
  <c r="BJ1290" i="6"/>
  <c r="BJ1291" i="6"/>
  <c r="BJ1292" i="6"/>
  <c r="BJ1293" i="6"/>
  <c r="BJ1294" i="6"/>
  <c r="BJ1295" i="6"/>
  <c r="BJ1296" i="6"/>
  <c r="BJ1297" i="6"/>
  <c r="BJ1298" i="6"/>
  <c r="BJ1299" i="6"/>
  <c r="BJ1300" i="6"/>
  <c r="BJ1301" i="6"/>
  <c r="BJ1302" i="6"/>
  <c r="BJ1303" i="6"/>
  <c r="BJ1304" i="6"/>
  <c r="BJ1305" i="6"/>
  <c r="BJ1306" i="6"/>
  <c r="BJ1307" i="6"/>
  <c r="BJ1308" i="6"/>
  <c r="BJ1309" i="6"/>
  <c r="BJ1310" i="6"/>
  <c r="BJ1311" i="6"/>
  <c r="BJ1312" i="6"/>
  <c r="BJ1313" i="6"/>
  <c r="BJ1314" i="6"/>
  <c r="BJ1315" i="6"/>
  <c r="BJ1316" i="6"/>
  <c r="BJ1317" i="6"/>
  <c r="BJ1318" i="6"/>
  <c r="BJ1319" i="6"/>
  <c r="BJ1320" i="6"/>
  <c r="BJ1321" i="6"/>
  <c r="BJ1322" i="6"/>
  <c r="BJ1323" i="6"/>
  <c r="BJ1324" i="6"/>
  <c r="BJ1325" i="6"/>
  <c r="BJ1326" i="6"/>
  <c r="BJ1327" i="6"/>
  <c r="BJ1328" i="6"/>
  <c r="BJ1329" i="6"/>
  <c r="BJ1330" i="6"/>
  <c r="BJ1331" i="6"/>
  <c r="BJ1332" i="6"/>
  <c r="BJ1333" i="6"/>
  <c r="BJ1334" i="6"/>
  <c r="BJ1335" i="6"/>
  <c r="BJ1336" i="6"/>
  <c r="BJ1337" i="6"/>
  <c r="BJ1338" i="6"/>
  <c r="BJ1339" i="6"/>
  <c r="BJ1340" i="6"/>
  <c r="BJ1341" i="6"/>
  <c r="BJ1342" i="6"/>
  <c r="BJ1343" i="6"/>
  <c r="BJ1344" i="6"/>
  <c r="BJ1345" i="6"/>
  <c r="BJ1346" i="6"/>
  <c r="BJ1347" i="6"/>
  <c r="BJ1348" i="6"/>
  <c r="BJ1349" i="6"/>
  <c r="BJ1350" i="6"/>
  <c r="BJ1351" i="6"/>
  <c r="BJ1352" i="6"/>
  <c r="BJ1353" i="6"/>
  <c r="BJ1354" i="6"/>
  <c r="BJ1355" i="6"/>
  <c r="BJ1356" i="6"/>
  <c r="BJ1357" i="6"/>
  <c r="BJ1358" i="6"/>
  <c r="BJ1359" i="6"/>
  <c r="BJ1360" i="6"/>
  <c r="BJ1361" i="6"/>
  <c r="BJ1362" i="6"/>
  <c r="BJ1363" i="6"/>
  <c r="BJ1364" i="6"/>
  <c r="BJ1365" i="6"/>
  <c r="BJ1366" i="6"/>
  <c r="BJ1367" i="6"/>
  <c r="BJ1368" i="6"/>
  <c r="BJ1369" i="6"/>
  <c r="BJ1370" i="6"/>
  <c r="BJ1371" i="6"/>
  <c r="BJ1372" i="6"/>
  <c r="BJ1373" i="6"/>
  <c r="BJ1374" i="6"/>
  <c r="BJ1375" i="6"/>
  <c r="BJ1376" i="6"/>
  <c r="BJ1377" i="6"/>
  <c r="BJ1378" i="6"/>
  <c r="BJ1379" i="6"/>
  <c r="BJ1380" i="6"/>
  <c r="BJ1381" i="6"/>
  <c r="BJ1382" i="6"/>
  <c r="BJ1383" i="6"/>
  <c r="BJ1384" i="6"/>
  <c r="BJ1385" i="6"/>
  <c r="BJ1386" i="6"/>
  <c r="BJ1387" i="6"/>
  <c r="BJ1388" i="6"/>
  <c r="BJ1389" i="6"/>
  <c r="BJ1390" i="6"/>
  <c r="BJ1391" i="6"/>
  <c r="BJ1392" i="6"/>
  <c r="BJ1393" i="6"/>
  <c r="BJ1394" i="6"/>
  <c r="BJ1395" i="6"/>
  <c r="BJ1396" i="6"/>
  <c r="BJ1397" i="6"/>
  <c r="BJ1398" i="6"/>
  <c r="BJ1399" i="6"/>
  <c r="BJ1400" i="6"/>
  <c r="BJ1401" i="6"/>
  <c r="BJ1402" i="6"/>
  <c r="BJ1403" i="6"/>
  <c r="BJ1404" i="6"/>
  <c r="BJ1405" i="6"/>
  <c r="BJ1406" i="6"/>
  <c r="BJ1407" i="6"/>
  <c r="BJ1408" i="6"/>
  <c r="BJ1409" i="6"/>
  <c r="BJ1410" i="6"/>
  <c r="BJ1411" i="6"/>
  <c r="BJ1412" i="6"/>
  <c r="BJ1413" i="6"/>
  <c r="BJ1414" i="6"/>
  <c r="BJ1415" i="6"/>
  <c r="BJ1416" i="6"/>
  <c r="BJ1417" i="6"/>
  <c r="BJ1418" i="6"/>
  <c r="BJ1419" i="6"/>
  <c r="BJ1420" i="6"/>
  <c r="BJ1421" i="6"/>
  <c r="BJ1422" i="6"/>
  <c r="BJ1423" i="6"/>
  <c r="BJ1424" i="6"/>
  <c r="BJ1425" i="6"/>
  <c r="BJ1426" i="6"/>
  <c r="BJ1427" i="6"/>
  <c r="BJ1428" i="6"/>
  <c r="BJ1429" i="6"/>
  <c r="BJ1430" i="6"/>
  <c r="BJ1431" i="6"/>
  <c r="BJ1432" i="6"/>
  <c r="BJ1433" i="6"/>
  <c r="BJ1434" i="6"/>
  <c r="BJ1435" i="6"/>
  <c r="BJ1436" i="6"/>
  <c r="BJ1437" i="6"/>
  <c r="BJ1438" i="6"/>
  <c r="BJ1439" i="6"/>
  <c r="BJ1440" i="6"/>
  <c r="BJ1441" i="6"/>
  <c r="BJ1442" i="6"/>
  <c r="BJ1443" i="6"/>
  <c r="BJ1444" i="6"/>
  <c r="BJ1445" i="6"/>
  <c r="BJ1446" i="6"/>
  <c r="BJ1447" i="6"/>
  <c r="BJ1448" i="6"/>
  <c r="BJ1449" i="6"/>
  <c r="BJ1450" i="6"/>
  <c r="BJ1451" i="6"/>
  <c r="BJ1452" i="6"/>
  <c r="BJ1453" i="6"/>
  <c r="BJ1454" i="6"/>
  <c r="BJ1455" i="6"/>
  <c r="BJ1456" i="6"/>
  <c r="BJ1457" i="6"/>
  <c r="BJ1458" i="6"/>
  <c r="BJ1459" i="6"/>
  <c r="BJ1460" i="6"/>
  <c r="BJ1461" i="6"/>
  <c r="BJ1462" i="6"/>
  <c r="BJ1463" i="6"/>
  <c r="BJ1464" i="6"/>
  <c r="BJ1465" i="6"/>
  <c r="BJ1466" i="6"/>
  <c r="BJ1467" i="6"/>
  <c r="BJ1468" i="6"/>
  <c r="BJ1469" i="6"/>
  <c r="BJ1470" i="6"/>
  <c r="BJ1471" i="6"/>
  <c r="BJ1472" i="6"/>
  <c r="BJ1473" i="6"/>
  <c r="BJ1474" i="6"/>
  <c r="BJ1475" i="6"/>
  <c r="BJ1476" i="6"/>
  <c r="BJ1477" i="6"/>
  <c r="BJ1478" i="6"/>
  <c r="BJ1479" i="6"/>
  <c r="BJ1480" i="6"/>
  <c r="BJ1481" i="6"/>
  <c r="BJ1482" i="6"/>
  <c r="BJ1483" i="6"/>
  <c r="BJ1484" i="6"/>
  <c r="BJ1485" i="6"/>
  <c r="BJ1486" i="6"/>
  <c r="BJ1487" i="6"/>
  <c r="BJ1488" i="6"/>
  <c r="BJ1489" i="6"/>
  <c r="BJ1490" i="6"/>
  <c r="BJ1491" i="6"/>
  <c r="BJ1492" i="6"/>
  <c r="BJ1493" i="6"/>
  <c r="BJ1494" i="6"/>
  <c r="BJ1495" i="6"/>
  <c r="BJ1496" i="6"/>
  <c r="BJ1497" i="6"/>
  <c r="BJ1498" i="6"/>
  <c r="BJ1499" i="6"/>
  <c r="BJ1500" i="6"/>
  <c r="BJ1501" i="6"/>
  <c r="BJ1502" i="6"/>
  <c r="BJ1503" i="6"/>
  <c r="BJ1504" i="6"/>
  <c r="BJ1505" i="6"/>
  <c r="BJ1506" i="6"/>
  <c r="BJ1507" i="6"/>
  <c r="BJ1508" i="6"/>
  <c r="BJ1509" i="6"/>
  <c r="BJ1510" i="6"/>
  <c r="BJ1511" i="6"/>
  <c r="BJ1512" i="6"/>
  <c r="BJ1513" i="6"/>
  <c r="BJ1514" i="6"/>
  <c r="BJ1515" i="6"/>
  <c r="BJ1516" i="6"/>
  <c r="BJ1517" i="6"/>
  <c r="BJ1518" i="6"/>
  <c r="BJ1519" i="6"/>
  <c r="BJ1520" i="6"/>
  <c r="BJ1521" i="6"/>
  <c r="BJ1522" i="6"/>
  <c r="BJ1523" i="6"/>
  <c r="BJ1524" i="6"/>
  <c r="BJ1525" i="6"/>
  <c r="BJ1526" i="6"/>
  <c r="BJ1527" i="6"/>
  <c r="BJ1528" i="6"/>
  <c r="BJ1529" i="6"/>
  <c r="BJ1530" i="6"/>
  <c r="BJ1531" i="6"/>
  <c r="BJ1532" i="6"/>
  <c r="BJ1533" i="6"/>
  <c r="BJ1534" i="6"/>
  <c r="BJ1535" i="6"/>
  <c r="BJ1536" i="6"/>
  <c r="BJ1537" i="6"/>
  <c r="BJ1538" i="6"/>
  <c r="BJ1539" i="6"/>
  <c r="BJ1540" i="6"/>
  <c r="BJ1541" i="6"/>
  <c r="BJ1542" i="6"/>
  <c r="BJ1543" i="6"/>
  <c r="BJ1544" i="6"/>
  <c r="BJ1545" i="6"/>
  <c r="BJ1546" i="6"/>
  <c r="BJ1547" i="6"/>
  <c r="BJ1548" i="6"/>
  <c r="BJ1549" i="6"/>
  <c r="BJ1550" i="6"/>
  <c r="BJ1551" i="6"/>
  <c r="BJ1552" i="6"/>
  <c r="BJ1553" i="6"/>
  <c r="BJ1554" i="6"/>
  <c r="BJ1555" i="6"/>
  <c r="BJ1556" i="6"/>
  <c r="BJ1557" i="6"/>
  <c r="BJ1558" i="6"/>
  <c r="BJ1559" i="6"/>
  <c r="BJ1560" i="6"/>
  <c r="BJ1561" i="6"/>
  <c r="BJ1562" i="6"/>
  <c r="BJ1563" i="6"/>
  <c r="BJ1564" i="6"/>
  <c r="BJ1565" i="6"/>
  <c r="BJ1566" i="6"/>
  <c r="BJ1567" i="6"/>
  <c r="BJ1568" i="6"/>
  <c r="BJ1569" i="6"/>
  <c r="BJ1570" i="6"/>
  <c r="BJ1571" i="6"/>
  <c r="BJ1572" i="6"/>
  <c r="BJ1573" i="6"/>
  <c r="BJ1574" i="6"/>
  <c r="BJ1575" i="6"/>
  <c r="BJ1576" i="6"/>
  <c r="BJ1577" i="6"/>
  <c r="BJ1578" i="6"/>
  <c r="BJ1579" i="6"/>
  <c r="BJ1580" i="6"/>
  <c r="BJ1581" i="6"/>
  <c r="BJ1582" i="6"/>
  <c r="BJ1583" i="6"/>
  <c r="BJ1584" i="6"/>
  <c r="BJ1585" i="6"/>
  <c r="BJ1586" i="6"/>
  <c r="BJ1587" i="6"/>
  <c r="BJ1588" i="6"/>
  <c r="BJ1589" i="6"/>
  <c r="BJ1590" i="6"/>
  <c r="BJ1591" i="6"/>
  <c r="BJ1592" i="6"/>
  <c r="BJ1593" i="6"/>
  <c r="BJ1594" i="6"/>
  <c r="BJ1595" i="6"/>
  <c r="BJ1596" i="6"/>
  <c r="BJ1597" i="6"/>
  <c r="BJ1598" i="6"/>
  <c r="BJ1599" i="6"/>
  <c r="BJ1600" i="6"/>
  <c r="BJ1601" i="6"/>
  <c r="BJ1602" i="6"/>
  <c r="BJ1603" i="6"/>
  <c r="BJ1604" i="6"/>
  <c r="BJ1605" i="6"/>
  <c r="BJ1606" i="6"/>
  <c r="BJ1607" i="6"/>
  <c r="BJ1608" i="6"/>
  <c r="BJ1609" i="6"/>
  <c r="BJ1610" i="6"/>
  <c r="BJ1611" i="6"/>
  <c r="BJ1612" i="6"/>
  <c r="BJ1613" i="6"/>
  <c r="BJ1614" i="6"/>
  <c r="BJ1615" i="6"/>
  <c r="BJ1616" i="6"/>
  <c r="BJ1617" i="6"/>
  <c r="BJ1618" i="6"/>
  <c r="BJ1619" i="6"/>
  <c r="BJ1620" i="6"/>
  <c r="BJ1621" i="6"/>
  <c r="BJ1622" i="6"/>
  <c r="BJ1623" i="6"/>
  <c r="BJ1624" i="6"/>
  <c r="BJ1625" i="6"/>
  <c r="BJ1626" i="6"/>
  <c r="BJ1627" i="6"/>
  <c r="BJ1628" i="6"/>
  <c r="BJ1629" i="6"/>
  <c r="BJ1630" i="6"/>
  <c r="BJ1631" i="6"/>
  <c r="BJ1632" i="6"/>
  <c r="BJ1633" i="6"/>
  <c r="BJ1634" i="6"/>
  <c r="BJ1635" i="6"/>
  <c r="BJ1636" i="6"/>
  <c r="BJ1637" i="6"/>
  <c r="BJ1638" i="6"/>
  <c r="BJ1639" i="6"/>
  <c r="BJ1640" i="6"/>
  <c r="BJ1641" i="6"/>
  <c r="BJ1642" i="6"/>
  <c r="BJ1643" i="6"/>
  <c r="BJ1644" i="6"/>
  <c r="BJ1645" i="6"/>
  <c r="BJ1646" i="6"/>
  <c r="BJ1647" i="6"/>
  <c r="BJ1648" i="6"/>
  <c r="BJ1649" i="6"/>
  <c r="BJ1650" i="6"/>
  <c r="BJ1651" i="6"/>
  <c r="BJ1652" i="6"/>
  <c r="BJ1653" i="6"/>
  <c r="BJ1654" i="6"/>
  <c r="BJ1655" i="6"/>
  <c r="BJ1656" i="6"/>
  <c r="BJ1657" i="6"/>
  <c r="BJ1658" i="6"/>
  <c r="BJ1659" i="6"/>
  <c r="BJ1660" i="6"/>
  <c r="BJ1661" i="6"/>
  <c r="BJ1662" i="6"/>
  <c r="BJ1663" i="6"/>
  <c r="BJ1664" i="6"/>
  <c r="BJ1665" i="6"/>
  <c r="BJ1666" i="6"/>
  <c r="BJ1667" i="6"/>
  <c r="BJ1668" i="6"/>
  <c r="BJ1669" i="6"/>
  <c r="BJ1670" i="6"/>
  <c r="BJ1671" i="6"/>
  <c r="BJ1672" i="6"/>
  <c r="BJ1673" i="6"/>
  <c r="BJ1674" i="6"/>
  <c r="BJ1675" i="6"/>
  <c r="BJ1676" i="6"/>
  <c r="BJ1677" i="6"/>
  <c r="BJ1678" i="6"/>
  <c r="BJ1679" i="6"/>
  <c r="BJ1680" i="6"/>
  <c r="BJ1681" i="6"/>
  <c r="BJ1682" i="6"/>
  <c r="BJ1683" i="6"/>
  <c r="BJ1684" i="6"/>
  <c r="BJ1685" i="6"/>
  <c r="BJ1686" i="6"/>
  <c r="BJ1687" i="6"/>
  <c r="BJ1688" i="6"/>
  <c r="BJ1689" i="6"/>
  <c r="BJ1690" i="6"/>
  <c r="BJ1691" i="6"/>
  <c r="BJ1692" i="6"/>
  <c r="BJ1693" i="6"/>
  <c r="BJ1694" i="6"/>
  <c r="BJ1695" i="6"/>
  <c r="BJ1696" i="6"/>
  <c r="BJ1697" i="6"/>
  <c r="BJ1698" i="6"/>
  <c r="BJ1699" i="6"/>
  <c r="BJ1700" i="6"/>
  <c r="BJ1701" i="6"/>
  <c r="BJ1702" i="6"/>
  <c r="BJ1703" i="6"/>
  <c r="BJ1704" i="6"/>
  <c r="BJ1705" i="6"/>
  <c r="BJ1706" i="6"/>
  <c r="BJ1707" i="6"/>
  <c r="BJ1708" i="6"/>
  <c r="BJ1709" i="6"/>
  <c r="BJ1710" i="6"/>
  <c r="BJ1711" i="6"/>
  <c r="BJ1712" i="6"/>
  <c r="BJ1713" i="6"/>
  <c r="BJ1714" i="6"/>
  <c r="BJ1715" i="6"/>
  <c r="BJ1716" i="6"/>
  <c r="BJ1717" i="6"/>
  <c r="BJ1718" i="6"/>
  <c r="BJ1719" i="6"/>
  <c r="BJ1720" i="6"/>
  <c r="BJ1721" i="6"/>
  <c r="BJ1722" i="6"/>
  <c r="BJ1723" i="6"/>
  <c r="BJ1724" i="6"/>
  <c r="BJ1725" i="6"/>
  <c r="BJ1726" i="6"/>
  <c r="BJ1727" i="6"/>
  <c r="BJ1728" i="6"/>
  <c r="BJ1729" i="6"/>
  <c r="BJ1730" i="6"/>
  <c r="BJ1731" i="6"/>
  <c r="BJ1732" i="6"/>
  <c r="BJ1733" i="6"/>
  <c r="BJ1734" i="6"/>
  <c r="BJ1735" i="6"/>
  <c r="BJ1736" i="6"/>
  <c r="BJ1737" i="6"/>
  <c r="BJ1738" i="6"/>
  <c r="BJ1739" i="6"/>
  <c r="BJ1740" i="6"/>
  <c r="BJ1741" i="6"/>
  <c r="BJ1742" i="6"/>
  <c r="BJ1743" i="6"/>
  <c r="BJ1744" i="6"/>
  <c r="BJ1745" i="6"/>
  <c r="BJ1746" i="6"/>
  <c r="BJ1747" i="6"/>
  <c r="BJ1748" i="6"/>
  <c r="BJ1749" i="6"/>
  <c r="BJ1750" i="6"/>
  <c r="BJ1751" i="6"/>
  <c r="BJ1752" i="6"/>
  <c r="BJ1753" i="6"/>
  <c r="BJ1754" i="6"/>
  <c r="BJ1755" i="6"/>
  <c r="BJ1756" i="6"/>
  <c r="BJ1757" i="6"/>
  <c r="BJ1758" i="6"/>
  <c r="BJ1759" i="6"/>
  <c r="BJ1760" i="6"/>
  <c r="BJ1761" i="6"/>
  <c r="BJ1762" i="6"/>
  <c r="BJ1763" i="6"/>
  <c r="BJ1764" i="6"/>
  <c r="BJ1765" i="6"/>
  <c r="BJ1766" i="6"/>
  <c r="BJ1767" i="6"/>
  <c r="BJ1768" i="6"/>
  <c r="BJ1769" i="6"/>
  <c r="BJ1770" i="6"/>
  <c r="BJ1771" i="6"/>
  <c r="BJ1772" i="6"/>
  <c r="BJ1773" i="6"/>
  <c r="BJ1774" i="6"/>
  <c r="BJ1775" i="6"/>
  <c r="BJ1776" i="6"/>
  <c r="BJ1777" i="6"/>
  <c r="BJ1778" i="6"/>
  <c r="BJ1779" i="6"/>
  <c r="BJ1780" i="6"/>
  <c r="BJ1781" i="6"/>
  <c r="BJ1782" i="6"/>
  <c r="BJ1783" i="6"/>
  <c r="BJ1784" i="6"/>
  <c r="BJ1785" i="6"/>
  <c r="BJ1786" i="6"/>
  <c r="BJ1787" i="6"/>
  <c r="BJ1788" i="6"/>
  <c r="BJ1789" i="6"/>
  <c r="BJ1790" i="6"/>
  <c r="BJ1791" i="6"/>
  <c r="BJ1792" i="6"/>
  <c r="BJ1793" i="6"/>
  <c r="BJ1794" i="6"/>
  <c r="BJ1795" i="6"/>
  <c r="BJ1796" i="6"/>
  <c r="BJ1797" i="6"/>
  <c r="BJ1798" i="6"/>
  <c r="BJ1799" i="6"/>
  <c r="BJ1800" i="6"/>
  <c r="BJ1801" i="6"/>
  <c r="BJ1802" i="6"/>
  <c r="BJ1803" i="6"/>
  <c r="BJ1804" i="6"/>
  <c r="BJ1805" i="6"/>
  <c r="BJ1806" i="6"/>
  <c r="BJ1807" i="6"/>
  <c r="BJ1808" i="6"/>
  <c r="BJ1809" i="6"/>
  <c r="BJ1810" i="6"/>
  <c r="BJ1811" i="6"/>
  <c r="BJ1812" i="6"/>
  <c r="BJ1813" i="6"/>
  <c r="BJ1814" i="6"/>
  <c r="BJ1815" i="6"/>
  <c r="BJ1816" i="6"/>
  <c r="BJ1817" i="6"/>
  <c r="BJ1818" i="6"/>
  <c r="BJ1819" i="6"/>
  <c r="BJ1820" i="6"/>
  <c r="BJ1821" i="6"/>
  <c r="BJ1822" i="6"/>
  <c r="BJ1823" i="6"/>
  <c r="BJ1824" i="6"/>
  <c r="BJ1825" i="6"/>
  <c r="BJ1826" i="6"/>
  <c r="BJ1827" i="6"/>
  <c r="BJ1828" i="6"/>
  <c r="BJ1829" i="6"/>
  <c r="BJ1830" i="6"/>
  <c r="BJ1831" i="6"/>
  <c r="BJ1832" i="6"/>
  <c r="BJ1833" i="6"/>
  <c r="BJ1834" i="6"/>
  <c r="BJ1835" i="6"/>
  <c r="BJ1836" i="6"/>
  <c r="BJ1837" i="6"/>
  <c r="BJ1838" i="6"/>
  <c r="BJ1839" i="6"/>
  <c r="BJ1840" i="6"/>
  <c r="BJ1841" i="6"/>
  <c r="BJ1842" i="6"/>
  <c r="BJ1843" i="6"/>
  <c r="BJ1844" i="6"/>
  <c r="BJ1845" i="6"/>
  <c r="BJ1846" i="6"/>
  <c r="BJ1847" i="6"/>
  <c r="BJ1848" i="6"/>
  <c r="BJ1849" i="6"/>
  <c r="BJ1850" i="6"/>
  <c r="BJ1851" i="6"/>
  <c r="BJ1852" i="6"/>
  <c r="BJ1853" i="6"/>
  <c r="BJ1854" i="6"/>
  <c r="BJ1855" i="6"/>
  <c r="BJ1856" i="6"/>
  <c r="BJ1857" i="6"/>
  <c r="BJ1858" i="6"/>
  <c r="BJ1859" i="6"/>
  <c r="BJ1860" i="6"/>
  <c r="BJ1861" i="6"/>
  <c r="BJ1862" i="6"/>
  <c r="BJ1863" i="6"/>
  <c r="BJ1864" i="6"/>
  <c r="BJ1865" i="6"/>
  <c r="BJ1866" i="6"/>
  <c r="BJ1867" i="6"/>
  <c r="BJ1868" i="6"/>
  <c r="BJ1869" i="6"/>
  <c r="BJ1870" i="6"/>
  <c r="BJ1871" i="6"/>
  <c r="BJ1872" i="6"/>
  <c r="BJ1873" i="6"/>
  <c r="BJ1874" i="6"/>
  <c r="BJ1875" i="6"/>
  <c r="BJ1876" i="6"/>
  <c r="BJ1877" i="6"/>
  <c r="BJ1878" i="6"/>
  <c r="BJ1879" i="6"/>
  <c r="BJ1880" i="6"/>
  <c r="BJ1881" i="6"/>
  <c r="BJ1882" i="6"/>
  <c r="BJ1883" i="6"/>
  <c r="BJ1884" i="6"/>
  <c r="BJ1885" i="6"/>
  <c r="BJ1886" i="6"/>
  <c r="BJ1887" i="6"/>
  <c r="BJ1888" i="6"/>
  <c r="BJ1889" i="6"/>
  <c r="BJ1890" i="6"/>
  <c r="BJ1891" i="6"/>
  <c r="BJ1892" i="6"/>
  <c r="BJ1893" i="6"/>
  <c r="BJ1894" i="6"/>
  <c r="BJ1895" i="6"/>
  <c r="BJ1896" i="6"/>
  <c r="BJ1897" i="6"/>
  <c r="BJ1898" i="6"/>
  <c r="BJ1899" i="6"/>
  <c r="BJ1900" i="6"/>
  <c r="BJ1901" i="6"/>
  <c r="BJ1902" i="6"/>
  <c r="BJ1903" i="6"/>
  <c r="BJ1904" i="6"/>
  <c r="BJ1905" i="6"/>
  <c r="BJ1906" i="6"/>
  <c r="BJ1907" i="6"/>
  <c r="BJ1908" i="6"/>
  <c r="BJ1909" i="6"/>
  <c r="BJ1910" i="6"/>
  <c r="BJ1911" i="6"/>
  <c r="BJ1912" i="6"/>
  <c r="BJ1913" i="6"/>
  <c r="BJ1914" i="6"/>
  <c r="BJ1915" i="6"/>
  <c r="BJ1916" i="6"/>
  <c r="BJ1917" i="6"/>
  <c r="BJ1918" i="6"/>
  <c r="BJ1919" i="6"/>
  <c r="BJ1920" i="6"/>
  <c r="BJ1921" i="6"/>
  <c r="BJ1922" i="6"/>
  <c r="BJ1923" i="6"/>
  <c r="BJ1924" i="6"/>
  <c r="BJ1925" i="6"/>
  <c r="BJ1926" i="6"/>
  <c r="BJ1927" i="6"/>
  <c r="BJ1928" i="6"/>
  <c r="BJ1929" i="6"/>
  <c r="BJ1930" i="6"/>
  <c r="BJ1931" i="6"/>
  <c r="BJ1932" i="6"/>
  <c r="BJ1933" i="6"/>
  <c r="BJ1934" i="6"/>
  <c r="BJ1935" i="6"/>
  <c r="BJ1936" i="6"/>
  <c r="BJ1937" i="6"/>
  <c r="BJ1938" i="6"/>
  <c r="BJ1939" i="6"/>
  <c r="BJ1940" i="6"/>
  <c r="BJ1941" i="6"/>
  <c r="BJ1942" i="6"/>
  <c r="BJ1943" i="6"/>
  <c r="BJ1944" i="6"/>
  <c r="BJ1945" i="6"/>
  <c r="BJ1946" i="6"/>
  <c r="BJ1947" i="6"/>
  <c r="BJ1948" i="6"/>
  <c r="BJ1949" i="6"/>
  <c r="BJ1950" i="6"/>
  <c r="BJ1951" i="6"/>
  <c r="BJ1952" i="6"/>
  <c r="BJ1953" i="6"/>
  <c r="BJ1954" i="6"/>
  <c r="BJ1955" i="6"/>
  <c r="BJ1956" i="6"/>
  <c r="BJ1957" i="6"/>
  <c r="BJ1958" i="6"/>
  <c r="BJ1959" i="6"/>
  <c r="BJ1960" i="6"/>
  <c r="BJ1961" i="6"/>
  <c r="BJ1962" i="6"/>
  <c r="BJ1963" i="6"/>
  <c r="BJ1964" i="6"/>
  <c r="BJ1965" i="6"/>
  <c r="BJ1966" i="6"/>
  <c r="BJ1967" i="6"/>
  <c r="BJ1968" i="6"/>
  <c r="BJ1969" i="6"/>
  <c r="BJ1970" i="6"/>
  <c r="BJ1971" i="6"/>
  <c r="BJ1972" i="6"/>
  <c r="BJ1973" i="6"/>
  <c r="BJ1974" i="6"/>
  <c r="BJ1975" i="6"/>
  <c r="BJ1976" i="6"/>
  <c r="BJ1977" i="6"/>
  <c r="BJ1978" i="6"/>
  <c r="BJ1979" i="6"/>
  <c r="BJ1980" i="6"/>
  <c r="BJ1981" i="6"/>
  <c r="BJ1982" i="6"/>
  <c r="BJ1983" i="6"/>
  <c r="BJ1984" i="6"/>
  <c r="BJ1985" i="6"/>
  <c r="BJ1986" i="6"/>
  <c r="BJ1987" i="6"/>
  <c r="BJ1988" i="6"/>
  <c r="BJ1989" i="6"/>
  <c r="BJ1990" i="6"/>
  <c r="BJ1991" i="6"/>
  <c r="BJ1992" i="6"/>
  <c r="BJ1993" i="6"/>
  <c r="BJ1994" i="6"/>
  <c r="BJ1995" i="6"/>
  <c r="BJ1996" i="6"/>
  <c r="BJ1997" i="6"/>
  <c r="BJ1998" i="6"/>
  <c r="BJ1999" i="6"/>
  <c r="BJ2000" i="6"/>
  <c r="BJ2001" i="6"/>
  <c r="BJ2002" i="6"/>
  <c r="BJ2003" i="6"/>
  <c r="BJ2004" i="6"/>
  <c r="BJ2005" i="6"/>
  <c r="BJ2006" i="6"/>
  <c r="BJ2007" i="6"/>
  <c r="BJ2008" i="6"/>
  <c r="BJ2009" i="6"/>
  <c r="BJ2010" i="6"/>
  <c r="BJ2011" i="6"/>
  <c r="BJ2012" i="6"/>
  <c r="BJ2013" i="6"/>
  <c r="BJ2014" i="6"/>
  <c r="BJ2015" i="6"/>
  <c r="BJ2016" i="6"/>
  <c r="BJ2017" i="6"/>
  <c r="BJ2018" i="6"/>
  <c r="BJ2019" i="6"/>
  <c r="BJ2020" i="6"/>
  <c r="BJ2021" i="6"/>
  <c r="BJ2022" i="6"/>
  <c r="BJ2023" i="6"/>
  <c r="BJ2024" i="6"/>
  <c r="BJ2025" i="6"/>
  <c r="BJ2026" i="6"/>
  <c r="BJ2027" i="6"/>
  <c r="BJ2028" i="6"/>
  <c r="BJ2029" i="6"/>
  <c r="BJ2030" i="6"/>
  <c r="BJ2031" i="6"/>
  <c r="BJ2032" i="6"/>
  <c r="BJ2033" i="6"/>
  <c r="BJ2034" i="6"/>
  <c r="BJ2035" i="6"/>
  <c r="BJ2036" i="6"/>
  <c r="BJ2037" i="6"/>
  <c r="BJ2038" i="6"/>
  <c r="BJ2039" i="6"/>
  <c r="BJ2040" i="6"/>
  <c r="BJ2041" i="6"/>
  <c r="BJ2042" i="6"/>
  <c r="BJ2043" i="6"/>
  <c r="BJ2044" i="6"/>
  <c r="BJ2045" i="6"/>
  <c r="BJ2046" i="6"/>
  <c r="BJ2047" i="6"/>
  <c r="BJ2048" i="6"/>
  <c r="BJ2049" i="6"/>
  <c r="BJ2050" i="6"/>
  <c r="BJ2051" i="6"/>
  <c r="BJ2052" i="6"/>
  <c r="BJ2053" i="6"/>
  <c r="BJ2054" i="6"/>
  <c r="BJ2055" i="6"/>
  <c r="BJ2056" i="6"/>
  <c r="BJ2057" i="6"/>
  <c r="BJ2058" i="6"/>
  <c r="BJ2059" i="6"/>
  <c r="BJ2060" i="6"/>
  <c r="BJ2061" i="6"/>
  <c r="BJ2062" i="6"/>
  <c r="BJ2063" i="6"/>
  <c r="BJ2064" i="6"/>
  <c r="BJ2065" i="6"/>
  <c r="BJ2066" i="6"/>
  <c r="BJ2067" i="6"/>
  <c r="BJ2068" i="6"/>
  <c r="BJ2069" i="6"/>
  <c r="BJ2070" i="6"/>
  <c r="BJ2071" i="6"/>
  <c r="BJ2072" i="6"/>
  <c r="BJ2073" i="6"/>
  <c r="BJ2074" i="6"/>
  <c r="BJ2075" i="6"/>
  <c r="BJ2076" i="6"/>
  <c r="BJ2077" i="6"/>
  <c r="BJ2078" i="6"/>
  <c r="BJ2079" i="6"/>
  <c r="BJ2080" i="6"/>
  <c r="BJ2081" i="6"/>
  <c r="BJ2082" i="6"/>
  <c r="BJ2083" i="6"/>
  <c r="BJ2084" i="6"/>
  <c r="BJ2085" i="6"/>
  <c r="BJ2086" i="6"/>
  <c r="BJ2087" i="6"/>
  <c r="BJ2088" i="6"/>
  <c r="BJ2089" i="6"/>
  <c r="BJ2090" i="6"/>
  <c r="BJ2091" i="6"/>
  <c r="BJ2092" i="6"/>
  <c r="BJ2093" i="6"/>
  <c r="BJ2094" i="6"/>
  <c r="BJ2095" i="6"/>
  <c r="BJ2096" i="6"/>
  <c r="BJ2097" i="6"/>
  <c r="BJ2098" i="6"/>
  <c r="BJ2099" i="6"/>
  <c r="BJ2100" i="6"/>
  <c r="BJ2101" i="6"/>
  <c r="BJ2102" i="6"/>
  <c r="BJ2103" i="6"/>
  <c r="BJ2104" i="6"/>
  <c r="BJ2105" i="6"/>
  <c r="BJ2106" i="6"/>
  <c r="BJ2107" i="6"/>
  <c r="BJ2108" i="6"/>
  <c r="BJ2109" i="6"/>
  <c r="BJ2110" i="6"/>
  <c r="BJ2111" i="6"/>
  <c r="BJ2112" i="6"/>
  <c r="BJ2113" i="6"/>
  <c r="BJ2114" i="6"/>
  <c r="BJ2115" i="6"/>
  <c r="BJ2116" i="6"/>
  <c r="BJ2117" i="6"/>
  <c r="BJ2118" i="6"/>
  <c r="BJ2119" i="6"/>
  <c r="BJ2120" i="6"/>
  <c r="BJ2121" i="6"/>
  <c r="BJ2122" i="6"/>
  <c r="BJ2123" i="6"/>
  <c r="BJ2124" i="6"/>
  <c r="BJ2125" i="6"/>
  <c r="BJ2126" i="6"/>
  <c r="BJ2127" i="6"/>
  <c r="BJ2128" i="6"/>
  <c r="BJ2129" i="6"/>
  <c r="BJ2130" i="6"/>
  <c r="BJ2131" i="6"/>
  <c r="BJ2132" i="6"/>
  <c r="BJ2133" i="6"/>
  <c r="BJ2134" i="6"/>
  <c r="BJ2135" i="6"/>
  <c r="BJ2136" i="6"/>
  <c r="BJ2137" i="6"/>
  <c r="BJ2138" i="6"/>
  <c r="BJ2139" i="6"/>
  <c r="BJ2140" i="6"/>
  <c r="BJ2141" i="6"/>
  <c r="BJ2142" i="6"/>
  <c r="BJ2143" i="6"/>
  <c r="BJ2144" i="6"/>
  <c r="BJ2145" i="6"/>
  <c r="BJ2146" i="6"/>
  <c r="BJ2147" i="6"/>
  <c r="BJ2148" i="6"/>
  <c r="BJ2149" i="6"/>
  <c r="BJ2150" i="6"/>
  <c r="BJ2151" i="6"/>
  <c r="BJ2152" i="6"/>
  <c r="BJ2153" i="6"/>
  <c r="BJ2154" i="6"/>
  <c r="BJ2155" i="6"/>
  <c r="BJ2156" i="6"/>
  <c r="BJ2157" i="6"/>
  <c r="BJ2158" i="6"/>
  <c r="BJ2159" i="6"/>
  <c r="BJ2160" i="6"/>
  <c r="BJ2161" i="6"/>
  <c r="BJ2162" i="6"/>
  <c r="BJ2163" i="6"/>
  <c r="BJ2164" i="6"/>
  <c r="BJ2165" i="6"/>
  <c r="BJ2166" i="6"/>
  <c r="BJ2167" i="6"/>
  <c r="BJ2168" i="6"/>
  <c r="BJ2169" i="6"/>
  <c r="BJ2170" i="6"/>
  <c r="BJ2171" i="6"/>
  <c r="BJ2172" i="6"/>
  <c r="BJ2173" i="6"/>
  <c r="BJ2174" i="6"/>
  <c r="BJ2175" i="6"/>
  <c r="BJ2176" i="6"/>
  <c r="BJ2177" i="6"/>
  <c r="BJ2178" i="6"/>
  <c r="BJ2179" i="6"/>
  <c r="BJ2180" i="6"/>
  <c r="BJ2181" i="6"/>
  <c r="BJ2182" i="6"/>
  <c r="BJ2183" i="6"/>
  <c r="BJ2184" i="6"/>
  <c r="BJ2185" i="6"/>
  <c r="BJ2186" i="6"/>
  <c r="BJ2187" i="6"/>
  <c r="BJ2188" i="6"/>
  <c r="BJ2189" i="6"/>
  <c r="BJ2190" i="6"/>
  <c r="BJ2191" i="6"/>
  <c r="BJ2192" i="6"/>
  <c r="BJ2193" i="6"/>
  <c r="BJ2194" i="6"/>
  <c r="BJ2195" i="6"/>
  <c r="BJ2196" i="6"/>
  <c r="BJ2197" i="6"/>
  <c r="BJ2198" i="6"/>
  <c r="BJ2199" i="6"/>
  <c r="BJ2200" i="6"/>
  <c r="BJ2201" i="6"/>
  <c r="BJ2202" i="6"/>
  <c r="BJ2203" i="6"/>
  <c r="BJ2204" i="6"/>
  <c r="BJ2205" i="6"/>
  <c r="BJ2206" i="6"/>
  <c r="BJ2207" i="6"/>
  <c r="BJ2208" i="6"/>
  <c r="BJ2209" i="6"/>
  <c r="BJ2210" i="6"/>
  <c r="BJ2211" i="6"/>
  <c r="BJ2212" i="6"/>
  <c r="BJ2213" i="6"/>
  <c r="BJ2214" i="6"/>
  <c r="BJ2215" i="6"/>
  <c r="BJ2216" i="6"/>
  <c r="BJ2217" i="6"/>
  <c r="BJ2218" i="6"/>
  <c r="BJ2219" i="6"/>
  <c r="BJ2220" i="6"/>
  <c r="BJ2221" i="6"/>
  <c r="BJ2222" i="6"/>
  <c r="BJ2223" i="6"/>
  <c r="BJ2224" i="6"/>
  <c r="BJ2225" i="6"/>
  <c r="BJ2226" i="6"/>
  <c r="BJ2227" i="6"/>
  <c r="BJ2228" i="6"/>
  <c r="BJ2229" i="6"/>
  <c r="BJ2230" i="6"/>
  <c r="BJ2231" i="6"/>
  <c r="BJ2232" i="6"/>
  <c r="BJ2233" i="6"/>
  <c r="BJ2234" i="6"/>
  <c r="BJ2235" i="6"/>
  <c r="BJ2236" i="6"/>
  <c r="BJ2237" i="6"/>
  <c r="BJ2238" i="6"/>
  <c r="BJ2239" i="6"/>
  <c r="BJ2240" i="6"/>
  <c r="BJ2241" i="6"/>
  <c r="BJ2242" i="6"/>
  <c r="BJ2243" i="6"/>
  <c r="BJ2244" i="6"/>
  <c r="BJ2245" i="6"/>
  <c r="BJ2246" i="6"/>
  <c r="BJ2247" i="6"/>
  <c r="BJ2248" i="6"/>
  <c r="BJ2249" i="6"/>
  <c r="BJ2250" i="6"/>
  <c r="BJ2251" i="6"/>
  <c r="BJ2252" i="6"/>
  <c r="BJ2253" i="6"/>
  <c r="BJ2254" i="6"/>
  <c r="BJ2255" i="6"/>
  <c r="BJ2256" i="6"/>
  <c r="BJ2257" i="6"/>
  <c r="BJ2258" i="6"/>
  <c r="BJ2259" i="6"/>
  <c r="BJ2260" i="6"/>
  <c r="BJ2261" i="6"/>
  <c r="BJ2262" i="6"/>
  <c r="BJ2263" i="6"/>
  <c r="BJ2264" i="6"/>
  <c r="BJ2265" i="6"/>
  <c r="BJ2266" i="6"/>
  <c r="BJ2267" i="6"/>
  <c r="BJ2268" i="6"/>
  <c r="BJ2269" i="6"/>
  <c r="BJ2270" i="6"/>
  <c r="BJ2271" i="6"/>
  <c r="BJ2272" i="6"/>
  <c r="BJ2273" i="6"/>
  <c r="BJ2274" i="6"/>
  <c r="BJ2275" i="6"/>
  <c r="BJ2276" i="6"/>
  <c r="BJ2277" i="6"/>
  <c r="BJ2278" i="6"/>
  <c r="BJ2279" i="6"/>
  <c r="BJ2280" i="6"/>
  <c r="BJ2281" i="6"/>
  <c r="BJ2282" i="6"/>
  <c r="BJ2283" i="6"/>
  <c r="BJ2284" i="6"/>
  <c r="BJ2285" i="6"/>
  <c r="BJ2286" i="6"/>
  <c r="BJ2287" i="6"/>
  <c r="BJ2288" i="6"/>
  <c r="BJ2289" i="6"/>
  <c r="BJ2290" i="6"/>
  <c r="BJ2291" i="6"/>
  <c r="BJ2292" i="6"/>
  <c r="BJ2293" i="6"/>
  <c r="BJ2294" i="6"/>
  <c r="BJ2295" i="6"/>
  <c r="BJ2296" i="6"/>
  <c r="BJ2297" i="6"/>
  <c r="BJ2298" i="6"/>
  <c r="BJ2299" i="6"/>
  <c r="BJ2300" i="6"/>
  <c r="BJ2301" i="6"/>
  <c r="BJ2302" i="6"/>
  <c r="BJ2303" i="6"/>
  <c r="BJ2304" i="6"/>
  <c r="BJ2305" i="6"/>
  <c r="BJ2306" i="6"/>
  <c r="BJ2307" i="6"/>
  <c r="BJ2308" i="6"/>
  <c r="BJ2309" i="6"/>
  <c r="BJ2310" i="6"/>
  <c r="BJ2311" i="6"/>
  <c r="BJ2312" i="6"/>
  <c r="BJ2313" i="6"/>
  <c r="BJ2314" i="6"/>
  <c r="BJ2315" i="6"/>
  <c r="BJ2316" i="6"/>
  <c r="BJ2317" i="6"/>
  <c r="BJ2318" i="6"/>
  <c r="BJ2319" i="6"/>
  <c r="BJ2320" i="6"/>
  <c r="BJ2321" i="6"/>
  <c r="BJ2322" i="6"/>
  <c r="BJ2323" i="6"/>
  <c r="BJ2324" i="6"/>
  <c r="BJ2325" i="6"/>
  <c r="BJ2326" i="6"/>
  <c r="BJ2327" i="6"/>
  <c r="BJ2328" i="6"/>
  <c r="BJ2329" i="6"/>
  <c r="BJ2330" i="6"/>
  <c r="BJ2331" i="6"/>
  <c r="BJ2332" i="6"/>
  <c r="BJ2333" i="6"/>
  <c r="BJ2334" i="6"/>
  <c r="BJ2335" i="6"/>
  <c r="BJ2336" i="6"/>
  <c r="BJ2337" i="6"/>
  <c r="BJ2338" i="6"/>
  <c r="BJ2339" i="6"/>
  <c r="BJ2340" i="6"/>
  <c r="BJ2341" i="6"/>
  <c r="BJ2342" i="6"/>
  <c r="BJ2343" i="6"/>
  <c r="BJ2344" i="6"/>
  <c r="BJ2345" i="6"/>
  <c r="BJ2346" i="6"/>
  <c r="BJ2347" i="6"/>
  <c r="BJ2348" i="6"/>
  <c r="BJ2349" i="6"/>
  <c r="BJ2350" i="6"/>
  <c r="BJ2351" i="6"/>
  <c r="BJ2352" i="6"/>
  <c r="BJ2353" i="6"/>
  <c r="BJ2354" i="6"/>
  <c r="BJ2355" i="6"/>
  <c r="BJ2356" i="6"/>
  <c r="BJ2357" i="6"/>
  <c r="BJ2358" i="6"/>
  <c r="BJ2359" i="6"/>
  <c r="BJ2360" i="6"/>
  <c r="BJ2361" i="6"/>
  <c r="BJ2362" i="6"/>
  <c r="BJ2363" i="6"/>
  <c r="BJ2364" i="6"/>
  <c r="BJ2365" i="6"/>
  <c r="BJ2366" i="6"/>
  <c r="BJ2367" i="6"/>
  <c r="BJ2368" i="6"/>
  <c r="BJ2369" i="6"/>
  <c r="BJ2370" i="6"/>
  <c r="BJ2371" i="6"/>
  <c r="BJ2372" i="6"/>
  <c r="BJ2373" i="6"/>
  <c r="BJ2374" i="6"/>
  <c r="BJ2375" i="6"/>
  <c r="BJ2376" i="6"/>
  <c r="BJ2377" i="6"/>
  <c r="BJ2378" i="6"/>
  <c r="BJ2379" i="6"/>
  <c r="BJ2380" i="6"/>
  <c r="BJ2381" i="6"/>
  <c r="BJ2382" i="6"/>
  <c r="BJ2383" i="6"/>
  <c r="BJ2384" i="6"/>
  <c r="BJ2385" i="6"/>
  <c r="BJ2386" i="6"/>
  <c r="BJ2387" i="6"/>
  <c r="BJ2388" i="6"/>
  <c r="BJ2389" i="6"/>
  <c r="BJ2390" i="6"/>
  <c r="BJ2391" i="6"/>
  <c r="BJ2392" i="6"/>
  <c r="BJ2393" i="6"/>
  <c r="BJ2394" i="6"/>
  <c r="BJ2395" i="6"/>
  <c r="BJ2396" i="6"/>
  <c r="BJ2397" i="6"/>
  <c r="BJ2398" i="6"/>
  <c r="BJ2399" i="6"/>
  <c r="BJ2400" i="6"/>
  <c r="BJ2401" i="6"/>
  <c r="BJ2402" i="6"/>
  <c r="BJ2403" i="6"/>
  <c r="BJ2404" i="6"/>
  <c r="BJ2405" i="6"/>
  <c r="BJ2406" i="6"/>
  <c r="BJ2407" i="6"/>
  <c r="BJ2408" i="6"/>
  <c r="BJ2409" i="6"/>
  <c r="BJ2410" i="6"/>
  <c r="BJ2411" i="6"/>
  <c r="BJ2412" i="6"/>
  <c r="BJ2413" i="6"/>
  <c r="BJ2414" i="6"/>
  <c r="BJ2415" i="6"/>
  <c r="BJ2416" i="6"/>
  <c r="BJ2417" i="6"/>
  <c r="BJ2418" i="6"/>
  <c r="BJ2419" i="6"/>
  <c r="BJ2420" i="6"/>
  <c r="BJ2421" i="6"/>
  <c r="BJ2422" i="6"/>
  <c r="BJ2423" i="6"/>
  <c r="BJ2424" i="6"/>
  <c r="BJ2425" i="6"/>
  <c r="BJ2426" i="6"/>
  <c r="BJ2427" i="6"/>
  <c r="BJ2428" i="6"/>
  <c r="BJ2429" i="6"/>
  <c r="BJ2430" i="6"/>
  <c r="BL110" i="6"/>
  <c r="BL111" i="6"/>
  <c r="BL112" i="6"/>
  <c r="BL113" i="6"/>
  <c r="BL114" i="6"/>
  <c r="BL115" i="6"/>
  <c r="BL116" i="6"/>
  <c r="BL117" i="6"/>
  <c r="BL118" i="6"/>
  <c r="BL119" i="6"/>
  <c r="BL120" i="6"/>
  <c r="BL121" i="6"/>
  <c r="BL122" i="6"/>
  <c r="BL123" i="6"/>
  <c r="BL124" i="6"/>
  <c r="BL125" i="6"/>
  <c r="BL126" i="6"/>
  <c r="BL127" i="6"/>
  <c r="BL128" i="6"/>
  <c r="BL129" i="6"/>
  <c r="BL131" i="6"/>
  <c r="BL132" i="6"/>
  <c r="BL133" i="6"/>
  <c r="BL134" i="6"/>
  <c r="BL135" i="6"/>
  <c r="BL136" i="6"/>
  <c r="BL137" i="6"/>
  <c r="BL138" i="6"/>
  <c r="BL139" i="6"/>
  <c r="BL140" i="6"/>
  <c r="BL141" i="6"/>
  <c r="BL142" i="6"/>
  <c r="BL143" i="6"/>
  <c r="BL144" i="6"/>
  <c r="BL145" i="6"/>
  <c r="BL146" i="6"/>
  <c r="BL147" i="6"/>
  <c r="BL148" i="6"/>
  <c r="BL149" i="6"/>
  <c r="BL163" i="6"/>
  <c r="BL164" i="6"/>
  <c r="BL165" i="6"/>
  <c r="BL166" i="6"/>
  <c r="BL168" i="6"/>
  <c r="BL169" i="6"/>
  <c r="BL170" i="6"/>
  <c r="BL171" i="6"/>
  <c r="BL172" i="6"/>
  <c r="BL173" i="6"/>
  <c r="BL174" i="6"/>
  <c r="BL175" i="6"/>
  <c r="BL176" i="6"/>
  <c r="BL177" i="6"/>
  <c r="BL178" i="6"/>
  <c r="BL179" i="6"/>
  <c r="BL180" i="6"/>
  <c r="BL181" i="6"/>
  <c r="BL182" i="6"/>
  <c r="BL183" i="6"/>
  <c r="BL184" i="6"/>
  <c r="BL185" i="6"/>
  <c r="BL186" i="6"/>
  <c r="BL187" i="6"/>
  <c r="BL188" i="6"/>
  <c r="BL189" i="6"/>
  <c r="BL190" i="6"/>
  <c r="BL191" i="6"/>
  <c r="BL195" i="6"/>
  <c r="BL196" i="6"/>
  <c r="BL197" i="6"/>
  <c r="BL198" i="6"/>
  <c r="BL199" i="6"/>
  <c r="BL200" i="6"/>
  <c r="BL201" i="6"/>
  <c r="BL202" i="6"/>
  <c r="BL203" i="6"/>
  <c r="BL204" i="6"/>
  <c r="BL205" i="6"/>
  <c r="BL206" i="6"/>
  <c r="BL207" i="6"/>
  <c r="BL208" i="6"/>
  <c r="BL209" i="6"/>
  <c r="BL211" i="6"/>
  <c r="BL212" i="6"/>
  <c r="BL213" i="6"/>
  <c r="BL214" i="6"/>
  <c r="BL215" i="6"/>
  <c r="BL216" i="6"/>
  <c r="BL217" i="6"/>
  <c r="BL218" i="6"/>
  <c r="BL219" i="6"/>
  <c r="BL220" i="6"/>
  <c r="BL221" i="6"/>
  <c r="BL222" i="6"/>
  <c r="BL223" i="6"/>
  <c r="BL224" i="6"/>
  <c r="BL225" i="6"/>
  <c r="BL226" i="6"/>
  <c r="BL227" i="6"/>
  <c r="BL228" i="6"/>
  <c r="BL229" i="6"/>
  <c r="BL230" i="6"/>
  <c r="BL231" i="6"/>
  <c r="BL232" i="6"/>
  <c r="BL233" i="6"/>
  <c r="BL234" i="6"/>
  <c r="BL235" i="6"/>
  <c r="BL236" i="6"/>
  <c r="BL238" i="6"/>
  <c r="BL239" i="6"/>
  <c r="BL240" i="6"/>
  <c r="BL241" i="6"/>
  <c r="BL242" i="6"/>
  <c r="BL243" i="6"/>
  <c r="BL244" i="6"/>
  <c r="BL245" i="6"/>
  <c r="BL246" i="6"/>
  <c r="BL247" i="6"/>
  <c r="BL248" i="6"/>
  <c r="BL249" i="6"/>
  <c r="BL250" i="6"/>
  <c r="BL252" i="6"/>
  <c r="BL253" i="6"/>
  <c r="BL256" i="6"/>
  <c r="BL257" i="6"/>
  <c r="BL258" i="6"/>
  <c r="BL259" i="6"/>
  <c r="BL260" i="6"/>
  <c r="BL261" i="6"/>
  <c r="BL262" i="6"/>
  <c r="BL263" i="6"/>
  <c r="BL264" i="6"/>
  <c r="BL266" i="6"/>
  <c r="BL267" i="6"/>
  <c r="BL268" i="6"/>
  <c r="BL269" i="6"/>
  <c r="BL274" i="6"/>
  <c r="BL275" i="6"/>
  <c r="BL277" i="6"/>
  <c r="BL278" i="6"/>
  <c r="BL279" i="6"/>
  <c r="BL280" i="6"/>
  <c r="BL281" i="6"/>
  <c r="BL282" i="6"/>
  <c r="BL283" i="6"/>
  <c r="BL284" i="6"/>
  <c r="BL285" i="6"/>
  <c r="BL286" i="6"/>
  <c r="BL287" i="6"/>
  <c r="BL288" i="6"/>
  <c r="BL289" i="6"/>
  <c r="BL290" i="6"/>
  <c r="BL291" i="6"/>
  <c r="BL292" i="6"/>
  <c r="BL293" i="6"/>
  <c r="BL294" i="6"/>
  <c r="BL295" i="6"/>
  <c r="BL296" i="6"/>
  <c r="BL297" i="6"/>
  <c r="BL298" i="6"/>
  <c r="BL299" i="6"/>
  <c r="BL300" i="6"/>
  <c r="BL301" i="6"/>
  <c r="BL302" i="6"/>
  <c r="BL303" i="6"/>
  <c r="BL304" i="6"/>
  <c r="BL305" i="6"/>
  <c r="BL306" i="6"/>
  <c r="BL307" i="6"/>
  <c r="BL308" i="6"/>
  <c r="BL309" i="6"/>
  <c r="BL310" i="6"/>
  <c r="BL311" i="6"/>
  <c r="BL312" i="6"/>
  <c r="BL313" i="6"/>
  <c r="BL314" i="6"/>
  <c r="BL315" i="6"/>
  <c r="BL316" i="6"/>
  <c r="BL317" i="6"/>
  <c r="BL318" i="6"/>
  <c r="BL319" i="6"/>
  <c r="BL320" i="6"/>
  <c r="BL321" i="6"/>
  <c r="BL322" i="6"/>
  <c r="BL323" i="6"/>
  <c r="BL324" i="6"/>
  <c r="BL325" i="6"/>
  <c r="BL326" i="6"/>
  <c r="BL327" i="6"/>
  <c r="BL328" i="6"/>
  <c r="BL329" i="6"/>
  <c r="BL330" i="6"/>
  <c r="BL331" i="6"/>
  <c r="BL332" i="6"/>
  <c r="BL333" i="6"/>
  <c r="BL334" i="6"/>
  <c r="BL335" i="6"/>
  <c r="BL336" i="6"/>
  <c r="BL337" i="6"/>
  <c r="BL338" i="6"/>
  <c r="BL339" i="6"/>
  <c r="BL340" i="6"/>
  <c r="BL341" i="6"/>
  <c r="BL342" i="6"/>
  <c r="BL343" i="6"/>
  <c r="BL344" i="6"/>
  <c r="BL345" i="6"/>
  <c r="BL346" i="6"/>
  <c r="BL347" i="6"/>
  <c r="BL348" i="6"/>
  <c r="BL349" i="6"/>
  <c r="BL350" i="6"/>
  <c r="BL351" i="6"/>
  <c r="BL352" i="6"/>
  <c r="BL353" i="6"/>
  <c r="BL354" i="6"/>
  <c r="BL355" i="6"/>
  <c r="BL356" i="6"/>
  <c r="BL357" i="6"/>
  <c r="BL358" i="6"/>
  <c r="BL359" i="6"/>
  <c r="BL360" i="6"/>
  <c r="BL361" i="6"/>
  <c r="BL362" i="6"/>
  <c r="BL363" i="6"/>
  <c r="BL364" i="6"/>
  <c r="BL365" i="6"/>
  <c r="BL366" i="6"/>
  <c r="BL367" i="6"/>
  <c r="BL368" i="6"/>
  <c r="BL369" i="6"/>
  <c r="BL370" i="6"/>
  <c r="BL371" i="6"/>
  <c r="BL372" i="6"/>
  <c r="BL373" i="6"/>
  <c r="BL374" i="6"/>
  <c r="BL375" i="6"/>
  <c r="BL376" i="6"/>
  <c r="BL377" i="6"/>
  <c r="BL378" i="6"/>
  <c r="BL379" i="6"/>
  <c r="BL380" i="6"/>
  <c r="BL381" i="6"/>
  <c r="BL382" i="6"/>
  <c r="BL383" i="6"/>
  <c r="BL384" i="6"/>
  <c r="BL385" i="6"/>
  <c r="BL386" i="6"/>
  <c r="BL387" i="6"/>
  <c r="BL388" i="6"/>
  <c r="BL389" i="6"/>
  <c r="BL390" i="6"/>
  <c r="BL391" i="6"/>
  <c r="BL392" i="6"/>
  <c r="BL393" i="6"/>
  <c r="BL394" i="6"/>
  <c r="BL395" i="6"/>
  <c r="BL396" i="6"/>
  <c r="BL397" i="6"/>
  <c r="BL398" i="6"/>
  <c r="BL399" i="6"/>
  <c r="BL400" i="6"/>
  <c r="BL401" i="6"/>
  <c r="BL402" i="6"/>
  <c r="BL403" i="6"/>
  <c r="BL404" i="6"/>
  <c r="BL405" i="6"/>
  <c r="BL406" i="6"/>
  <c r="BL407" i="6"/>
  <c r="BL408" i="6"/>
  <c r="BL409" i="6"/>
  <c r="BL410" i="6"/>
  <c r="BL411" i="6"/>
  <c r="BL412" i="6"/>
  <c r="BL413" i="6"/>
  <c r="BL414" i="6"/>
  <c r="BL415" i="6"/>
  <c r="BL416" i="6"/>
  <c r="BL417" i="6"/>
  <c r="BL418" i="6"/>
  <c r="BL419" i="6"/>
  <c r="BL420" i="6"/>
  <c r="BL421" i="6"/>
  <c r="BL422" i="6"/>
  <c r="BL423" i="6"/>
  <c r="BL424" i="6"/>
  <c r="BL425" i="6"/>
  <c r="BL426" i="6"/>
  <c r="BL427" i="6"/>
  <c r="BL428" i="6"/>
  <c r="BL429" i="6"/>
  <c r="BL430" i="6"/>
  <c r="BL431" i="6"/>
  <c r="BL432" i="6"/>
  <c r="BL433" i="6"/>
  <c r="BL434" i="6"/>
  <c r="BL435" i="6"/>
  <c r="BL436" i="6"/>
  <c r="BL437" i="6"/>
  <c r="BL438" i="6"/>
  <c r="BL439" i="6"/>
  <c r="BL440" i="6"/>
  <c r="BL441" i="6"/>
  <c r="BL442" i="6"/>
  <c r="BL443" i="6"/>
  <c r="BL444" i="6"/>
  <c r="BL445" i="6"/>
  <c r="BL446" i="6"/>
  <c r="BL447" i="6"/>
  <c r="BL448" i="6"/>
  <c r="BL449" i="6"/>
  <c r="BL450" i="6"/>
  <c r="BL451" i="6"/>
  <c r="BL452" i="6"/>
  <c r="BL453" i="6"/>
  <c r="BL454" i="6"/>
  <c r="BL455" i="6"/>
  <c r="BL456" i="6"/>
  <c r="BL457" i="6"/>
  <c r="BL458" i="6"/>
  <c r="BL459" i="6"/>
  <c r="BL460" i="6"/>
  <c r="BL461" i="6"/>
  <c r="BL462" i="6"/>
  <c r="BL463" i="6"/>
  <c r="BL464" i="6"/>
  <c r="BL465" i="6"/>
  <c r="BL466" i="6"/>
  <c r="BL467" i="6"/>
  <c r="BL468" i="6"/>
  <c r="BL469" i="6"/>
  <c r="BL470" i="6"/>
  <c r="BL471" i="6"/>
  <c r="BL472" i="6"/>
  <c r="BL473" i="6"/>
  <c r="BL474" i="6"/>
  <c r="BL475" i="6"/>
  <c r="BL476" i="6"/>
  <c r="BL477" i="6"/>
  <c r="BL478" i="6"/>
  <c r="BL479" i="6"/>
  <c r="BL480" i="6"/>
  <c r="BL481" i="6"/>
  <c r="BL482" i="6"/>
  <c r="BL483" i="6"/>
  <c r="BL484" i="6"/>
  <c r="BL485" i="6"/>
  <c r="BL486" i="6"/>
  <c r="BL487" i="6"/>
  <c r="BL488" i="6"/>
  <c r="BL489" i="6"/>
  <c r="BL490" i="6"/>
  <c r="BL491" i="6"/>
  <c r="BL492" i="6"/>
  <c r="BL493" i="6"/>
  <c r="BL494" i="6"/>
  <c r="BL495" i="6"/>
  <c r="BL496" i="6"/>
  <c r="BL497" i="6"/>
  <c r="BL498" i="6"/>
  <c r="BL499" i="6"/>
  <c r="BL500" i="6"/>
  <c r="BL501" i="6"/>
  <c r="BL502" i="6"/>
  <c r="BL503" i="6"/>
  <c r="BL504" i="6"/>
  <c r="BL505" i="6"/>
  <c r="BL506" i="6"/>
  <c r="BL507" i="6"/>
  <c r="BL508" i="6"/>
  <c r="BL509" i="6"/>
  <c r="BL510" i="6"/>
  <c r="BL511" i="6"/>
  <c r="BL512" i="6"/>
  <c r="BL513" i="6"/>
  <c r="BL514" i="6"/>
  <c r="BL515" i="6"/>
  <c r="BL516" i="6"/>
  <c r="BL517" i="6"/>
  <c r="BL518" i="6"/>
  <c r="BL519" i="6"/>
  <c r="BL520" i="6"/>
  <c r="BL521" i="6"/>
  <c r="BL522" i="6"/>
  <c r="BL523" i="6"/>
  <c r="BL524" i="6"/>
  <c r="BL525" i="6"/>
  <c r="BL526" i="6"/>
  <c r="BL527" i="6"/>
  <c r="BL528" i="6"/>
  <c r="BL529" i="6"/>
  <c r="BL530" i="6"/>
  <c r="BL531" i="6"/>
  <c r="BL532" i="6"/>
  <c r="BL533" i="6"/>
  <c r="BL534" i="6"/>
  <c r="BL535" i="6"/>
  <c r="BL536" i="6"/>
  <c r="BL537" i="6"/>
  <c r="BL538" i="6"/>
  <c r="BL539" i="6"/>
  <c r="BL540" i="6"/>
  <c r="BL541" i="6"/>
  <c r="BL542" i="6"/>
  <c r="BL543" i="6"/>
  <c r="BL544" i="6"/>
  <c r="BL545" i="6"/>
  <c r="BL546" i="6"/>
  <c r="BL547" i="6"/>
  <c r="BL548" i="6"/>
  <c r="BL549" i="6"/>
  <c r="BL550" i="6"/>
  <c r="BL551" i="6"/>
  <c r="BL552" i="6"/>
  <c r="BL553" i="6"/>
  <c r="BL554" i="6"/>
  <c r="BL555" i="6"/>
  <c r="BL556" i="6"/>
  <c r="BL557" i="6"/>
  <c r="BL558" i="6"/>
  <c r="BL559" i="6"/>
  <c r="BL560" i="6"/>
  <c r="BL561" i="6"/>
  <c r="BL562" i="6"/>
  <c r="BL563" i="6"/>
  <c r="BL564" i="6"/>
  <c r="BL565" i="6"/>
  <c r="BL566" i="6"/>
  <c r="BL567" i="6"/>
  <c r="BL568" i="6"/>
  <c r="BL569" i="6"/>
  <c r="BL570" i="6"/>
  <c r="BL571" i="6"/>
  <c r="BL572" i="6"/>
  <c r="BL573" i="6"/>
  <c r="BL574" i="6"/>
  <c r="BL575" i="6"/>
  <c r="BL576" i="6"/>
  <c r="BL577" i="6"/>
  <c r="BL578" i="6"/>
  <c r="BL579" i="6"/>
  <c r="BL580" i="6"/>
  <c r="BL581" i="6"/>
  <c r="BL582" i="6"/>
  <c r="BL583" i="6"/>
  <c r="BL584" i="6"/>
  <c r="BL585" i="6"/>
  <c r="BL586" i="6"/>
  <c r="BL587" i="6"/>
  <c r="BL588" i="6"/>
  <c r="BL589" i="6"/>
  <c r="BL590" i="6"/>
  <c r="BL591" i="6"/>
  <c r="BL592" i="6"/>
  <c r="BL593" i="6"/>
  <c r="BL594" i="6"/>
  <c r="BL595" i="6"/>
  <c r="BL596" i="6"/>
  <c r="BL597" i="6"/>
  <c r="BL598" i="6"/>
  <c r="BL599" i="6"/>
  <c r="BL600" i="6"/>
  <c r="BL601" i="6"/>
  <c r="BL602" i="6"/>
  <c r="BL603" i="6"/>
  <c r="BL604" i="6"/>
  <c r="BL605" i="6"/>
  <c r="BL606" i="6"/>
  <c r="BL607" i="6"/>
  <c r="BL608" i="6"/>
  <c r="BL609" i="6"/>
  <c r="BL610" i="6"/>
  <c r="BL611" i="6"/>
  <c r="BL612" i="6"/>
  <c r="BL613" i="6"/>
  <c r="BL614" i="6"/>
  <c r="BL615" i="6"/>
  <c r="BL616" i="6"/>
  <c r="BL617" i="6"/>
  <c r="BL618" i="6"/>
  <c r="BL619" i="6"/>
  <c r="BL620" i="6"/>
  <c r="BL621" i="6"/>
  <c r="BL622" i="6"/>
  <c r="BL623" i="6"/>
  <c r="BL624" i="6"/>
  <c r="BL625" i="6"/>
  <c r="BL626" i="6"/>
  <c r="BL627" i="6"/>
  <c r="BL628" i="6"/>
  <c r="BL629" i="6"/>
  <c r="BL630" i="6"/>
  <c r="BL631" i="6"/>
  <c r="BL632" i="6"/>
  <c r="BL633" i="6"/>
  <c r="BL634" i="6"/>
  <c r="BL635" i="6"/>
  <c r="BL636" i="6"/>
  <c r="BL637" i="6"/>
  <c r="BL638" i="6"/>
  <c r="BL639" i="6"/>
  <c r="BL640" i="6"/>
  <c r="BL641" i="6"/>
  <c r="BL642" i="6"/>
  <c r="BL643" i="6"/>
  <c r="BL644" i="6"/>
  <c r="BL645" i="6"/>
  <c r="BL646" i="6"/>
  <c r="BL647" i="6"/>
  <c r="BL648" i="6"/>
  <c r="BL649" i="6"/>
  <c r="BL650" i="6"/>
  <c r="BL651" i="6"/>
  <c r="BL652" i="6"/>
  <c r="BL653" i="6"/>
  <c r="BL654" i="6"/>
  <c r="BL655" i="6"/>
  <c r="BL656" i="6"/>
  <c r="BL657" i="6"/>
  <c r="BL658" i="6"/>
  <c r="BL659" i="6"/>
  <c r="BL660" i="6"/>
  <c r="BL661" i="6"/>
  <c r="BL662" i="6"/>
  <c r="BL663" i="6"/>
  <c r="BL664" i="6"/>
  <c r="BL665" i="6"/>
  <c r="BL666" i="6"/>
  <c r="BL667" i="6"/>
  <c r="BL668" i="6"/>
  <c r="BL669" i="6"/>
  <c r="BL670" i="6"/>
  <c r="BL671" i="6"/>
  <c r="BL672" i="6"/>
  <c r="BL673" i="6"/>
  <c r="BL674" i="6"/>
  <c r="BL675" i="6"/>
  <c r="BL676" i="6"/>
  <c r="BL677" i="6"/>
  <c r="BL678" i="6"/>
  <c r="BL679" i="6"/>
  <c r="BL680" i="6"/>
  <c r="BL681" i="6"/>
  <c r="BL682" i="6"/>
  <c r="BL683" i="6"/>
  <c r="BL684" i="6"/>
  <c r="BL685" i="6"/>
  <c r="BL686" i="6"/>
  <c r="BL687" i="6"/>
  <c r="BL688" i="6"/>
  <c r="BL689" i="6"/>
  <c r="BL690" i="6"/>
  <c r="BL691" i="6"/>
  <c r="BL692" i="6"/>
  <c r="BL693" i="6"/>
  <c r="BL694" i="6"/>
  <c r="BL695" i="6"/>
  <c r="BL696" i="6"/>
  <c r="BL697" i="6"/>
  <c r="BL698" i="6"/>
  <c r="BL699" i="6"/>
  <c r="BL700" i="6"/>
  <c r="BL701" i="6"/>
  <c r="BL702" i="6"/>
  <c r="BL703" i="6"/>
  <c r="BL704" i="6"/>
  <c r="BL705" i="6"/>
  <c r="BL706" i="6"/>
  <c r="BL707" i="6"/>
  <c r="BL708" i="6"/>
  <c r="BL709" i="6"/>
  <c r="BL710" i="6"/>
  <c r="BL711" i="6"/>
  <c r="BL712" i="6"/>
  <c r="BL713" i="6"/>
  <c r="BL714" i="6"/>
  <c r="BL715" i="6"/>
  <c r="BL716" i="6"/>
  <c r="BL717" i="6"/>
  <c r="BL718" i="6"/>
  <c r="BL719" i="6"/>
  <c r="BL720" i="6"/>
  <c r="BL721" i="6"/>
  <c r="BL722" i="6"/>
  <c r="BL723" i="6"/>
  <c r="BL724" i="6"/>
  <c r="BL725" i="6"/>
  <c r="BL726" i="6"/>
  <c r="BL727" i="6"/>
  <c r="BL728" i="6"/>
  <c r="BL729" i="6"/>
  <c r="BL730" i="6"/>
  <c r="BL731" i="6"/>
  <c r="BL732" i="6"/>
  <c r="BL733" i="6"/>
  <c r="BL734" i="6"/>
  <c r="BL735" i="6"/>
  <c r="BL736" i="6"/>
  <c r="BL737" i="6"/>
  <c r="BL738" i="6"/>
  <c r="BL739" i="6"/>
  <c r="BL740" i="6"/>
  <c r="BL741" i="6"/>
  <c r="BL742" i="6"/>
  <c r="BL743" i="6"/>
  <c r="BL744" i="6"/>
  <c r="BL745" i="6"/>
  <c r="BL746" i="6"/>
  <c r="BL747" i="6"/>
  <c r="BL748" i="6"/>
  <c r="BL749" i="6"/>
  <c r="BL750" i="6"/>
  <c r="BL751" i="6"/>
  <c r="BL752" i="6"/>
  <c r="BL753" i="6"/>
  <c r="BL754" i="6"/>
  <c r="BL755" i="6"/>
  <c r="BL756" i="6"/>
  <c r="BL757" i="6"/>
  <c r="BL758" i="6"/>
  <c r="BL759" i="6"/>
  <c r="BL760" i="6"/>
  <c r="BL761" i="6"/>
  <c r="BL762" i="6"/>
  <c r="BL763" i="6"/>
  <c r="BL764" i="6"/>
  <c r="BL765" i="6"/>
  <c r="BL766" i="6"/>
  <c r="BL767" i="6"/>
  <c r="BL768" i="6"/>
  <c r="BL769" i="6"/>
  <c r="BL770" i="6"/>
  <c r="BL771" i="6"/>
  <c r="BL772" i="6"/>
  <c r="BL773" i="6"/>
  <c r="BL774" i="6"/>
  <c r="BL775" i="6"/>
  <c r="BL776" i="6"/>
  <c r="BL777" i="6"/>
  <c r="BL778" i="6"/>
  <c r="BL779" i="6"/>
  <c r="BL780" i="6"/>
  <c r="BL781" i="6"/>
  <c r="BL782" i="6"/>
  <c r="BL783" i="6"/>
  <c r="BL784" i="6"/>
  <c r="BL785" i="6"/>
  <c r="BL786" i="6"/>
  <c r="BL787" i="6"/>
  <c r="BL788" i="6"/>
  <c r="BL789" i="6"/>
  <c r="BL790" i="6"/>
  <c r="BL791" i="6"/>
  <c r="BL792" i="6"/>
  <c r="BL793" i="6"/>
  <c r="BL794" i="6"/>
  <c r="BL795" i="6"/>
  <c r="BL796" i="6"/>
  <c r="BL797" i="6"/>
  <c r="BL798" i="6"/>
  <c r="BL799" i="6"/>
  <c r="BL800" i="6"/>
  <c r="BL801" i="6"/>
  <c r="BL802" i="6"/>
  <c r="BL803" i="6"/>
  <c r="BL804" i="6"/>
  <c r="BL805" i="6"/>
  <c r="BL806" i="6"/>
  <c r="BL807" i="6"/>
  <c r="BL808" i="6"/>
  <c r="BL809" i="6"/>
  <c r="BL810" i="6"/>
  <c r="BL811" i="6"/>
  <c r="BL812" i="6"/>
  <c r="BL813" i="6"/>
  <c r="BL814" i="6"/>
  <c r="BL815" i="6"/>
  <c r="BL816" i="6"/>
  <c r="BL817" i="6"/>
  <c r="BL818" i="6"/>
  <c r="BL819" i="6"/>
  <c r="BL820" i="6"/>
  <c r="BL821" i="6"/>
  <c r="BL822" i="6"/>
  <c r="BL823" i="6"/>
  <c r="BL824" i="6"/>
  <c r="BL825" i="6"/>
  <c r="BL826" i="6"/>
  <c r="BL827" i="6"/>
  <c r="BL828" i="6"/>
  <c r="BL829" i="6"/>
  <c r="BL830" i="6"/>
  <c r="BL831" i="6"/>
  <c r="BL832" i="6"/>
  <c r="BL833" i="6"/>
  <c r="BL834" i="6"/>
  <c r="BL835" i="6"/>
  <c r="BL836" i="6"/>
  <c r="BL837" i="6"/>
  <c r="BL838" i="6"/>
  <c r="BL839" i="6"/>
  <c r="BL840" i="6"/>
  <c r="BL841" i="6"/>
  <c r="BL842" i="6"/>
  <c r="BL843" i="6"/>
  <c r="BL844" i="6"/>
  <c r="BL845" i="6"/>
  <c r="BL846" i="6"/>
  <c r="BL847" i="6"/>
  <c r="BL848" i="6"/>
  <c r="BL849" i="6"/>
  <c r="BL850" i="6"/>
  <c r="BL851" i="6"/>
  <c r="BL852" i="6"/>
  <c r="BL853" i="6"/>
  <c r="BL854" i="6"/>
  <c r="BL855" i="6"/>
  <c r="BL856" i="6"/>
  <c r="BL857" i="6"/>
  <c r="BL858" i="6"/>
  <c r="BL859" i="6"/>
  <c r="BL860" i="6"/>
  <c r="BL861" i="6"/>
  <c r="BL862" i="6"/>
  <c r="BL863" i="6"/>
  <c r="BL864" i="6"/>
  <c r="BL865" i="6"/>
  <c r="BL866" i="6"/>
  <c r="BL867" i="6"/>
  <c r="BL868" i="6"/>
  <c r="BL869" i="6"/>
  <c r="BL870" i="6"/>
  <c r="BL871" i="6"/>
  <c r="BL872" i="6"/>
  <c r="BL873" i="6"/>
  <c r="BL874" i="6"/>
  <c r="BL875" i="6"/>
  <c r="BL876" i="6"/>
  <c r="BL877" i="6"/>
  <c r="BL878" i="6"/>
  <c r="BL879" i="6"/>
  <c r="BL880" i="6"/>
  <c r="BL881" i="6"/>
  <c r="BL882" i="6"/>
  <c r="BL883" i="6"/>
  <c r="BL884" i="6"/>
  <c r="BL885" i="6"/>
  <c r="BL886" i="6"/>
  <c r="BL887" i="6"/>
  <c r="BL888" i="6"/>
  <c r="BL889" i="6"/>
  <c r="BL890" i="6"/>
  <c r="BL891" i="6"/>
  <c r="BL892" i="6"/>
  <c r="BL893" i="6"/>
  <c r="BL894" i="6"/>
  <c r="BL895" i="6"/>
  <c r="BL896" i="6"/>
  <c r="BL897" i="6"/>
  <c r="BL898" i="6"/>
  <c r="BL899" i="6"/>
  <c r="BL900" i="6"/>
  <c r="BL901" i="6"/>
  <c r="BL902" i="6"/>
  <c r="BL903" i="6"/>
  <c r="BL904" i="6"/>
  <c r="BL905" i="6"/>
  <c r="BL906" i="6"/>
  <c r="BL907" i="6"/>
  <c r="BL908" i="6"/>
  <c r="BL909" i="6"/>
  <c r="BL910" i="6"/>
  <c r="BL911" i="6"/>
  <c r="BL912" i="6"/>
  <c r="BL913" i="6"/>
  <c r="BL914" i="6"/>
  <c r="BL915" i="6"/>
  <c r="BL916" i="6"/>
  <c r="BL917" i="6"/>
  <c r="BL918" i="6"/>
  <c r="BL919" i="6"/>
  <c r="BL920" i="6"/>
  <c r="BL921" i="6"/>
  <c r="BL922" i="6"/>
  <c r="BL923" i="6"/>
  <c r="BL924" i="6"/>
  <c r="BL925" i="6"/>
  <c r="BL926" i="6"/>
  <c r="BL927" i="6"/>
  <c r="BL928" i="6"/>
  <c r="BL929" i="6"/>
  <c r="BL930" i="6"/>
  <c r="BL931" i="6"/>
  <c r="BL932" i="6"/>
  <c r="BL933" i="6"/>
  <c r="BL934" i="6"/>
  <c r="BL935" i="6"/>
  <c r="BL936" i="6"/>
  <c r="BL937" i="6"/>
  <c r="BL938" i="6"/>
  <c r="BL939" i="6"/>
  <c r="BL940" i="6"/>
  <c r="BL941" i="6"/>
  <c r="BL942" i="6"/>
  <c r="BL943" i="6"/>
  <c r="BL944" i="6"/>
  <c r="BL945" i="6"/>
  <c r="BL946" i="6"/>
  <c r="BL947" i="6"/>
  <c r="BL948" i="6"/>
  <c r="BL949" i="6"/>
  <c r="BL950" i="6"/>
  <c r="BL951" i="6"/>
  <c r="BL952" i="6"/>
  <c r="BL953" i="6"/>
  <c r="BL954" i="6"/>
  <c r="BL955" i="6"/>
  <c r="BL956" i="6"/>
  <c r="BL957" i="6"/>
  <c r="BL958" i="6"/>
  <c r="BL959" i="6"/>
  <c r="BL960" i="6"/>
  <c r="BL961" i="6"/>
  <c r="BL962" i="6"/>
  <c r="BL963" i="6"/>
  <c r="BL964" i="6"/>
  <c r="BL965" i="6"/>
  <c r="BL966" i="6"/>
  <c r="BL967" i="6"/>
  <c r="BL968" i="6"/>
  <c r="BL969" i="6"/>
  <c r="BL970" i="6"/>
  <c r="BL971" i="6"/>
  <c r="BL972" i="6"/>
  <c r="BL973" i="6"/>
  <c r="BL974" i="6"/>
  <c r="BL975" i="6"/>
  <c r="BL976" i="6"/>
  <c r="BL977" i="6"/>
  <c r="BL978" i="6"/>
  <c r="BL979" i="6"/>
  <c r="BL980" i="6"/>
  <c r="BL981" i="6"/>
  <c r="BL982" i="6"/>
  <c r="BL983" i="6"/>
  <c r="BL984" i="6"/>
  <c r="BL985" i="6"/>
  <c r="BL986" i="6"/>
  <c r="BL987" i="6"/>
  <c r="BL988" i="6"/>
  <c r="BL989" i="6"/>
  <c r="BL990" i="6"/>
  <c r="BL991" i="6"/>
  <c r="BL992" i="6"/>
  <c r="BL993" i="6"/>
  <c r="BL994" i="6"/>
  <c r="BL995" i="6"/>
  <c r="BL996" i="6"/>
  <c r="BL997" i="6"/>
  <c r="BL998" i="6"/>
  <c r="BL999" i="6"/>
  <c r="BL1000" i="6"/>
  <c r="BL1001" i="6"/>
  <c r="BL1002" i="6"/>
  <c r="BL1003" i="6"/>
  <c r="BL1004" i="6"/>
  <c r="BL1005" i="6"/>
  <c r="BL1006" i="6"/>
  <c r="BL1007" i="6"/>
  <c r="BL1008" i="6"/>
  <c r="BL1009" i="6"/>
  <c r="BL1010" i="6"/>
  <c r="BL1011" i="6"/>
  <c r="BL1012" i="6"/>
  <c r="BL1013" i="6"/>
  <c r="BL1014" i="6"/>
  <c r="BL1015" i="6"/>
  <c r="BL1016" i="6"/>
  <c r="BL1017" i="6"/>
  <c r="BL1018" i="6"/>
  <c r="BL1019" i="6"/>
  <c r="BL1020" i="6"/>
  <c r="BL1021" i="6"/>
  <c r="BL1022" i="6"/>
  <c r="BL1023" i="6"/>
  <c r="BL1024" i="6"/>
  <c r="BL1025" i="6"/>
  <c r="BL1026" i="6"/>
  <c r="BL1027" i="6"/>
  <c r="BL1028" i="6"/>
  <c r="BL1029" i="6"/>
  <c r="BL1030" i="6"/>
  <c r="BL1031" i="6"/>
  <c r="BL1032" i="6"/>
  <c r="BL1033" i="6"/>
  <c r="BL1034" i="6"/>
  <c r="BL1035" i="6"/>
  <c r="BL1036" i="6"/>
  <c r="BL1037" i="6"/>
  <c r="BL1038" i="6"/>
  <c r="BL1039" i="6"/>
  <c r="BL1040" i="6"/>
  <c r="BL1041" i="6"/>
  <c r="BL1042" i="6"/>
  <c r="BL1043" i="6"/>
  <c r="BL1044" i="6"/>
  <c r="BL1045" i="6"/>
  <c r="BL1046" i="6"/>
  <c r="BL1047" i="6"/>
  <c r="BL1048" i="6"/>
  <c r="BL1049" i="6"/>
  <c r="BL1050" i="6"/>
  <c r="BL1051" i="6"/>
  <c r="BL1052" i="6"/>
  <c r="BL1053" i="6"/>
  <c r="BL1054" i="6"/>
  <c r="BL1055" i="6"/>
  <c r="BL1056" i="6"/>
  <c r="BL1057" i="6"/>
  <c r="BL1058" i="6"/>
  <c r="BL1059" i="6"/>
  <c r="BL1060" i="6"/>
  <c r="BL1061" i="6"/>
  <c r="BL1062" i="6"/>
  <c r="BL1063" i="6"/>
  <c r="BL1064" i="6"/>
  <c r="BL1065" i="6"/>
  <c r="BL1066" i="6"/>
  <c r="BL1067" i="6"/>
  <c r="BL1068" i="6"/>
  <c r="BL1069" i="6"/>
  <c r="BL1070" i="6"/>
  <c r="BL1071" i="6"/>
  <c r="BL1072" i="6"/>
  <c r="BL1073" i="6"/>
  <c r="BL1074" i="6"/>
  <c r="BL1075" i="6"/>
  <c r="BL1076" i="6"/>
  <c r="BL1077" i="6"/>
  <c r="BL1078" i="6"/>
  <c r="BL1079" i="6"/>
  <c r="BL1080" i="6"/>
  <c r="BL1081" i="6"/>
  <c r="BL1082" i="6"/>
  <c r="BL1083" i="6"/>
  <c r="BL1084" i="6"/>
  <c r="BL1085" i="6"/>
  <c r="BL1086" i="6"/>
  <c r="BL1087" i="6"/>
  <c r="BL1088" i="6"/>
  <c r="BL1089" i="6"/>
  <c r="BL1090" i="6"/>
  <c r="BL1091" i="6"/>
  <c r="BL1092" i="6"/>
  <c r="BL1093" i="6"/>
  <c r="BL1094" i="6"/>
  <c r="BL1095" i="6"/>
  <c r="BL1096" i="6"/>
  <c r="BL1097" i="6"/>
  <c r="BL1098" i="6"/>
  <c r="BL1099" i="6"/>
  <c r="BL1100" i="6"/>
  <c r="BL1101" i="6"/>
  <c r="BL1102" i="6"/>
  <c r="BL1103" i="6"/>
  <c r="BL1104" i="6"/>
  <c r="BL1105" i="6"/>
  <c r="BL1106" i="6"/>
  <c r="BL1107" i="6"/>
  <c r="BL1108" i="6"/>
  <c r="BL1109" i="6"/>
  <c r="BL1110" i="6"/>
  <c r="BL1111" i="6"/>
  <c r="BL1112" i="6"/>
  <c r="BL1113" i="6"/>
  <c r="BL1114" i="6"/>
  <c r="BL1115" i="6"/>
  <c r="BL1116" i="6"/>
  <c r="BL1117" i="6"/>
  <c r="BL1118" i="6"/>
  <c r="BL1119" i="6"/>
  <c r="BL1120" i="6"/>
  <c r="BL1121" i="6"/>
  <c r="BL1122" i="6"/>
  <c r="BL1123" i="6"/>
  <c r="BL1124" i="6"/>
  <c r="BL1125" i="6"/>
  <c r="BL1126" i="6"/>
  <c r="BL1127" i="6"/>
  <c r="BL1128" i="6"/>
  <c r="BL1129" i="6"/>
  <c r="BL1130" i="6"/>
  <c r="BL1131" i="6"/>
  <c r="BL1132" i="6"/>
  <c r="BL1133" i="6"/>
  <c r="BL1134" i="6"/>
  <c r="BL1135" i="6"/>
  <c r="BL1136" i="6"/>
  <c r="BL1137" i="6"/>
  <c r="BL1138" i="6"/>
  <c r="BL1139" i="6"/>
  <c r="BL1140" i="6"/>
  <c r="BL1141" i="6"/>
  <c r="BL1142" i="6"/>
  <c r="BL1143" i="6"/>
  <c r="BL1144" i="6"/>
  <c r="BL1145" i="6"/>
  <c r="BL1146" i="6"/>
  <c r="BL1147" i="6"/>
  <c r="BL1148" i="6"/>
  <c r="BL1149" i="6"/>
  <c r="BL1150" i="6"/>
  <c r="BL1151" i="6"/>
  <c r="BL1152" i="6"/>
  <c r="BL1153" i="6"/>
  <c r="BL1154" i="6"/>
  <c r="BL1155" i="6"/>
  <c r="BL1156" i="6"/>
  <c r="BL1157" i="6"/>
  <c r="BL1158" i="6"/>
  <c r="BL1159" i="6"/>
  <c r="BL1160" i="6"/>
  <c r="BL1161" i="6"/>
  <c r="BL1162" i="6"/>
  <c r="BL1163" i="6"/>
  <c r="BL1164" i="6"/>
  <c r="BL1165" i="6"/>
  <c r="BL1166" i="6"/>
  <c r="BL1167" i="6"/>
  <c r="BL1168" i="6"/>
  <c r="BL1169" i="6"/>
  <c r="BL1170" i="6"/>
  <c r="BL1171" i="6"/>
  <c r="BL1172" i="6"/>
  <c r="BL1173" i="6"/>
  <c r="BL1174" i="6"/>
  <c r="BL1175" i="6"/>
  <c r="BL1176" i="6"/>
  <c r="BL1177" i="6"/>
  <c r="BL1178" i="6"/>
  <c r="BL1179" i="6"/>
  <c r="BL1180" i="6"/>
  <c r="BL1181" i="6"/>
  <c r="BL1182" i="6"/>
  <c r="BL1183" i="6"/>
  <c r="BL1184" i="6"/>
  <c r="BL1185" i="6"/>
  <c r="BL1186" i="6"/>
  <c r="BL1187" i="6"/>
  <c r="BL1188" i="6"/>
  <c r="BL1189" i="6"/>
  <c r="BL1190" i="6"/>
  <c r="BL1191" i="6"/>
  <c r="BL1192" i="6"/>
  <c r="BL1193" i="6"/>
  <c r="BL1194" i="6"/>
  <c r="BL1195" i="6"/>
  <c r="BL1196" i="6"/>
  <c r="BL1197" i="6"/>
  <c r="BL1198" i="6"/>
  <c r="BL1199" i="6"/>
  <c r="BL1200" i="6"/>
  <c r="BL1201" i="6"/>
  <c r="BL1202" i="6"/>
  <c r="BL1203" i="6"/>
  <c r="BL1204" i="6"/>
  <c r="BL1205" i="6"/>
  <c r="BL1206" i="6"/>
  <c r="BL1207" i="6"/>
  <c r="BL1208" i="6"/>
  <c r="BL1209" i="6"/>
  <c r="BL1210" i="6"/>
  <c r="BL1211" i="6"/>
  <c r="BL1212" i="6"/>
  <c r="BL1213" i="6"/>
  <c r="BL1214" i="6"/>
  <c r="BL1215" i="6"/>
  <c r="BL1216" i="6"/>
  <c r="BL1217" i="6"/>
  <c r="BL1218" i="6"/>
  <c r="BL1219" i="6"/>
  <c r="BL1220" i="6"/>
  <c r="BL1221" i="6"/>
  <c r="BL1222" i="6"/>
  <c r="BL1223" i="6"/>
  <c r="BL1224" i="6"/>
  <c r="BL1225" i="6"/>
  <c r="BL1226" i="6"/>
  <c r="BL1227" i="6"/>
  <c r="BL1228" i="6"/>
  <c r="BL1229" i="6"/>
  <c r="BL1230" i="6"/>
  <c r="BL1231" i="6"/>
  <c r="BL1232" i="6"/>
  <c r="BL1233" i="6"/>
  <c r="BL1234" i="6"/>
  <c r="BL1235" i="6"/>
  <c r="BL1236" i="6"/>
  <c r="BL1237" i="6"/>
  <c r="BL1238" i="6"/>
  <c r="BL1239" i="6"/>
  <c r="BL1240" i="6"/>
  <c r="BL1241" i="6"/>
  <c r="BL1242" i="6"/>
  <c r="BL1243" i="6"/>
  <c r="BL1244" i="6"/>
  <c r="BL1245" i="6"/>
  <c r="BL1246" i="6"/>
  <c r="BL1247" i="6"/>
  <c r="BL1248" i="6"/>
  <c r="BL1249" i="6"/>
  <c r="BL1250" i="6"/>
  <c r="BL1251" i="6"/>
  <c r="BL1252" i="6"/>
  <c r="BL1253" i="6"/>
  <c r="BL1254" i="6"/>
  <c r="BL1255" i="6"/>
  <c r="BL1256" i="6"/>
  <c r="BL1257" i="6"/>
  <c r="BL1258" i="6"/>
  <c r="BL1259" i="6"/>
  <c r="BL1260" i="6"/>
  <c r="BL1261" i="6"/>
  <c r="BL1262" i="6"/>
  <c r="BL1263" i="6"/>
  <c r="BL1264" i="6"/>
  <c r="BL1265" i="6"/>
  <c r="BL1266" i="6"/>
  <c r="BL1267" i="6"/>
  <c r="BL1268" i="6"/>
  <c r="BL1269" i="6"/>
  <c r="BL1270" i="6"/>
  <c r="BL1271" i="6"/>
  <c r="BL1272" i="6"/>
  <c r="BL1273" i="6"/>
  <c r="BL1274" i="6"/>
  <c r="BL1275" i="6"/>
  <c r="BL1276" i="6"/>
  <c r="BL1277" i="6"/>
  <c r="BL1278" i="6"/>
  <c r="BL1279" i="6"/>
  <c r="BL1280" i="6"/>
  <c r="BL1281" i="6"/>
  <c r="BL1282" i="6"/>
  <c r="BL1283" i="6"/>
  <c r="BL1284" i="6"/>
  <c r="BL1285" i="6"/>
  <c r="BL1286" i="6"/>
  <c r="BL1287" i="6"/>
  <c r="BL1288" i="6"/>
  <c r="BL1289" i="6"/>
  <c r="BL1290" i="6"/>
  <c r="BL1291" i="6"/>
  <c r="BL1292" i="6"/>
  <c r="BL1293" i="6"/>
  <c r="BL1294" i="6"/>
  <c r="BL1295" i="6"/>
  <c r="BL1296" i="6"/>
  <c r="BL1297" i="6"/>
  <c r="BL1298" i="6"/>
  <c r="BL1299" i="6"/>
  <c r="BL1300" i="6"/>
  <c r="BL1301" i="6"/>
  <c r="BL1302" i="6"/>
  <c r="BL1303" i="6"/>
  <c r="BL1304" i="6"/>
  <c r="BL1305" i="6"/>
  <c r="BL1306" i="6"/>
  <c r="BL1307" i="6"/>
  <c r="BL1308" i="6"/>
  <c r="BL1309" i="6"/>
  <c r="BL1310" i="6"/>
  <c r="BL1311" i="6"/>
  <c r="BL1312" i="6"/>
  <c r="BL1313" i="6"/>
  <c r="BL1314" i="6"/>
  <c r="BL1315" i="6"/>
  <c r="BL1316" i="6"/>
  <c r="BL1317" i="6"/>
  <c r="BL1318" i="6"/>
  <c r="BL1319" i="6"/>
  <c r="BL1320" i="6"/>
  <c r="BL1321" i="6"/>
  <c r="BL1322" i="6"/>
  <c r="BL1323" i="6"/>
  <c r="BL1324" i="6"/>
  <c r="BL1325" i="6"/>
  <c r="BL1326" i="6"/>
  <c r="BL1327" i="6"/>
  <c r="BL1328" i="6"/>
  <c r="BL1329" i="6"/>
  <c r="BL1330" i="6"/>
  <c r="BL1331" i="6"/>
  <c r="BL1332" i="6"/>
  <c r="BL1333" i="6"/>
  <c r="BL1334" i="6"/>
  <c r="BL1335" i="6"/>
  <c r="BL1336" i="6"/>
  <c r="BL1337" i="6"/>
  <c r="BL1338" i="6"/>
  <c r="BL1339" i="6"/>
  <c r="BL1340" i="6"/>
  <c r="BL1341" i="6"/>
  <c r="BL1342" i="6"/>
  <c r="BL1343" i="6"/>
  <c r="BL1344" i="6"/>
  <c r="BL1345" i="6"/>
  <c r="BL1346" i="6"/>
  <c r="BL1347" i="6"/>
  <c r="BL1348" i="6"/>
  <c r="BL1349" i="6"/>
  <c r="BL1350" i="6"/>
  <c r="BL1351" i="6"/>
  <c r="BL1352" i="6"/>
  <c r="BL1353" i="6"/>
  <c r="BL1354" i="6"/>
  <c r="BL1355" i="6"/>
  <c r="BL1356" i="6"/>
  <c r="BL1357" i="6"/>
  <c r="BL1358" i="6"/>
  <c r="BL1359" i="6"/>
  <c r="BL1360" i="6"/>
  <c r="BL1361" i="6"/>
  <c r="BL1362" i="6"/>
  <c r="BL1363" i="6"/>
  <c r="BL1364" i="6"/>
  <c r="BL1365" i="6"/>
  <c r="BL1366" i="6"/>
  <c r="BL1367" i="6"/>
  <c r="BL1368" i="6"/>
  <c r="BL1369" i="6"/>
  <c r="BL1370" i="6"/>
  <c r="BL1371" i="6"/>
  <c r="BL1372" i="6"/>
  <c r="BL1373" i="6"/>
  <c r="BL1374" i="6"/>
  <c r="BL1375" i="6"/>
  <c r="BL1376" i="6"/>
  <c r="BL1377" i="6"/>
  <c r="BL1378" i="6"/>
  <c r="BL1379" i="6"/>
  <c r="BL1380" i="6"/>
  <c r="BL1381" i="6"/>
  <c r="BL1382" i="6"/>
  <c r="BL1383" i="6"/>
  <c r="BL1384" i="6"/>
  <c r="BL1385" i="6"/>
  <c r="BL1386" i="6"/>
  <c r="BL1387" i="6"/>
  <c r="BL1388" i="6"/>
  <c r="BL1389" i="6"/>
  <c r="BL1390" i="6"/>
  <c r="BL1391" i="6"/>
  <c r="BL1392" i="6"/>
  <c r="BL1393" i="6"/>
  <c r="BL1394" i="6"/>
  <c r="BL1395" i="6"/>
  <c r="BL1396" i="6"/>
  <c r="BL1397" i="6"/>
  <c r="BL1398" i="6"/>
  <c r="BL1399" i="6"/>
  <c r="BL1400" i="6"/>
  <c r="BL1401" i="6"/>
  <c r="BL1402" i="6"/>
  <c r="BL1403" i="6"/>
  <c r="BL1404" i="6"/>
  <c r="BL1405" i="6"/>
  <c r="BL1406" i="6"/>
  <c r="BL1407" i="6"/>
  <c r="BL1408" i="6"/>
  <c r="BL1409" i="6"/>
  <c r="BL1410" i="6"/>
  <c r="BL1411" i="6"/>
  <c r="BL1412" i="6"/>
  <c r="BL1413" i="6"/>
  <c r="BL1414" i="6"/>
  <c r="BL1415" i="6"/>
  <c r="BL1416" i="6"/>
  <c r="BL1417" i="6"/>
  <c r="BL1418" i="6"/>
  <c r="BL1419" i="6"/>
  <c r="BL1420" i="6"/>
  <c r="BL1421" i="6"/>
  <c r="BL1422" i="6"/>
  <c r="BL1423" i="6"/>
  <c r="BL1424" i="6"/>
  <c r="BL1425" i="6"/>
  <c r="BL1426" i="6"/>
  <c r="BL1427" i="6"/>
  <c r="BL1428" i="6"/>
  <c r="BL1429" i="6"/>
  <c r="BL1430" i="6"/>
  <c r="BL1431" i="6"/>
  <c r="BL1432" i="6"/>
  <c r="BL1433" i="6"/>
  <c r="BL1434" i="6"/>
  <c r="BL1435" i="6"/>
  <c r="BL1436" i="6"/>
  <c r="BL1437" i="6"/>
  <c r="BL1438" i="6"/>
  <c r="BL1439" i="6"/>
  <c r="BL1440" i="6"/>
  <c r="BL1441" i="6"/>
  <c r="BL1442" i="6"/>
  <c r="BL1443" i="6"/>
  <c r="BL1444" i="6"/>
  <c r="BL1445" i="6"/>
  <c r="BL1446" i="6"/>
  <c r="BL1447" i="6"/>
  <c r="BL1448" i="6"/>
  <c r="BL1449" i="6"/>
  <c r="BL1450" i="6"/>
  <c r="BL1451" i="6"/>
  <c r="BL1452" i="6"/>
  <c r="BL1453" i="6"/>
  <c r="BL1454" i="6"/>
  <c r="BL1455" i="6"/>
  <c r="BL1456" i="6"/>
  <c r="BL1457" i="6"/>
  <c r="BL1458" i="6"/>
  <c r="BL1459" i="6"/>
  <c r="BL1460" i="6"/>
  <c r="BL1461" i="6"/>
  <c r="BL1462" i="6"/>
  <c r="BL1463" i="6"/>
  <c r="BL1464" i="6"/>
  <c r="BL1465" i="6"/>
  <c r="BL1466" i="6"/>
  <c r="BL1467" i="6"/>
  <c r="BL1468" i="6"/>
  <c r="BL1469" i="6"/>
  <c r="BL1470" i="6"/>
  <c r="BL1471" i="6"/>
  <c r="BL1472" i="6"/>
  <c r="BL1473" i="6"/>
  <c r="BL1474" i="6"/>
  <c r="BL1475" i="6"/>
  <c r="BL1476" i="6"/>
  <c r="BL1477" i="6"/>
  <c r="BL1478" i="6"/>
  <c r="BL1479" i="6"/>
  <c r="BL1480" i="6"/>
  <c r="BL1481" i="6"/>
  <c r="BL1482" i="6"/>
  <c r="BL1483" i="6"/>
  <c r="BL1484" i="6"/>
  <c r="BL1485" i="6"/>
  <c r="BL1486" i="6"/>
  <c r="BL1487" i="6"/>
  <c r="BL1488" i="6"/>
  <c r="BL1489" i="6"/>
  <c r="BL1490" i="6"/>
  <c r="BL1491" i="6"/>
  <c r="BL1492" i="6"/>
  <c r="BL1493" i="6"/>
  <c r="BL1494" i="6"/>
  <c r="BL1495" i="6"/>
  <c r="BL1496" i="6"/>
  <c r="BL1497" i="6"/>
  <c r="BL1498" i="6"/>
  <c r="BL1499" i="6"/>
  <c r="BL1500" i="6"/>
  <c r="BL1501" i="6"/>
  <c r="BL1502" i="6"/>
  <c r="BL1503" i="6"/>
  <c r="BL1504" i="6"/>
  <c r="BL1505" i="6"/>
  <c r="BL1506" i="6"/>
  <c r="BL1507" i="6"/>
  <c r="BL1508" i="6"/>
  <c r="BL1509" i="6"/>
  <c r="BL1510" i="6"/>
  <c r="BL1511" i="6"/>
  <c r="BL1512" i="6"/>
  <c r="BL1513" i="6"/>
  <c r="BL1514" i="6"/>
  <c r="BL1515" i="6"/>
  <c r="BL1516" i="6"/>
  <c r="BL1517" i="6"/>
  <c r="BL1518" i="6"/>
  <c r="BL1519" i="6"/>
  <c r="BL1520" i="6"/>
  <c r="BL1521" i="6"/>
  <c r="BL1522" i="6"/>
  <c r="BL1523" i="6"/>
  <c r="BL1524" i="6"/>
  <c r="BL1525" i="6"/>
  <c r="BL1526" i="6"/>
  <c r="BL1527" i="6"/>
  <c r="BL1528" i="6"/>
  <c r="BL1529" i="6"/>
  <c r="BL1530" i="6"/>
  <c r="BL1531" i="6"/>
  <c r="BL1532" i="6"/>
  <c r="BL1533" i="6"/>
  <c r="BL1534" i="6"/>
  <c r="BL1535" i="6"/>
  <c r="BL1536" i="6"/>
  <c r="BL1537" i="6"/>
  <c r="BL1538" i="6"/>
  <c r="BL1539" i="6"/>
  <c r="BL1540" i="6"/>
  <c r="BL1541" i="6"/>
  <c r="BL1542" i="6"/>
  <c r="BL1543" i="6"/>
  <c r="BL1544" i="6"/>
  <c r="BL1545" i="6"/>
  <c r="BL1546" i="6"/>
  <c r="BL1547" i="6"/>
  <c r="BL1548" i="6"/>
  <c r="BL1549" i="6"/>
  <c r="BL1550" i="6"/>
  <c r="BL1551" i="6"/>
  <c r="BL1552" i="6"/>
  <c r="BL1553" i="6"/>
  <c r="BL1554" i="6"/>
  <c r="BL1555" i="6"/>
  <c r="BL1556" i="6"/>
  <c r="BL1557" i="6"/>
  <c r="BL1558" i="6"/>
  <c r="BL1559" i="6"/>
  <c r="BL1560" i="6"/>
  <c r="BL1561" i="6"/>
  <c r="BL1562" i="6"/>
  <c r="BL1563" i="6"/>
  <c r="BL1564" i="6"/>
  <c r="BL1565" i="6"/>
  <c r="BL1566" i="6"/>
  <c r="BL1567" i="6"/>
  <c r="BL1568" i="6"/>
  <c r="BL1569" i="6"/>
  <c r="BL1570" i="6"/>
  <c r="BL1571" i="6"/>
  <c r="BL1572" i="6"/>
  <c r="BL1573" i="6"/>
  <c r="BL1574" i="6"/>
  <c r="BL1575" i="6"/>
  <c r="BL1576" i="6"/>
  <c r="BL1577" i="6"/>
  <c r="BL1578" i="6"/>
  <c r="BL1579" i="6"/>
  <c r="BL1580" i="6"/>
  <c r="BL1581" i="6"/>
  <c r="BL1582" i="6"/>
  <c r="BL1583" i="6"/>
  <c r="BL1584" i="6"/>
  <c r="BL1585" i="6"/>
  <c r="BL1586" i="6"/>
  <c r="BL1587" i="6"/>
  <c r="BL1588" i="6"/>
  <c r="BL1589" i="6"/>
  <c r="BL1590" i="6"/>
  <c r="BL1591" i="6"/>
  <c r="BL1592" i="6"/>
  <c r="BL1593" i="6"/>
  <c r="BL1594" i="6"/>
  <c r="BL1595" i="6"/>
  <c r="BL1596" i="6"/>
  <c r="BL1597" i="6"/>
  <c r="BL1598" i="6"/>
  <c r="BL1599" i="6"/>
  <c r="BL1600" i="6"/>
  <c r="BL1601" i="6"/>
  <c r="BL1602" i="6"/>
  <c r="BL1603" i="6"/>
  <c r="BL1604" i="6"/>
  <c r="BL1605" i="6"/>
  <c r="BL1606" i="6"/>
  <c r="BL1607" i="6"/>
  <c r="BL1608" i="6"/>
  <c r="BL1609" i="6"/>
  <c r="BL1610" i="6"/>
  <c r="BL1611" i="6"/>
  <c r="BL1612" i="6"/>
  <c r="BL1613" i="6"/>
  <c r="BL1614" i="6"/>
  <c r="BL1615" i="6"/>
  <c r="BL1616" i="6"/>
  <c r="BL1617" i="6"/>
  <c r="BL1618" i="6"/>
  <c r="BL1619" i="6"/>
  <c r="BL1620" i="6"/>
  <c r="BL1621" i="6"/>
  <c r="BL1622" i="6"/>
  <c r="BL1623" i="6"/>
  <c r="BL1624" i="6"/>
  <c r="BL1625" i="6"/>
  <c r="BL1626" i="6"/>
  <c r="BL1627" i="6"/>
  <c r="BL1628" i="6"/>
  <c r="BL1629" i="6"/>
  <c r="BL1630" i="6"/>
  <c r="BL1631" i="6"/>
  <c r="BL1632" i="6"/>
  <c r="BL1633" i="6"/>
  <c r="BL1634" i="6"/>
  <c r="BL1635" i="6"/>
  <c r="BL1636" i="6"/>
  <c r="BL1637" i="6"/>
  <c r="BL1638" i="6"/>
  <c r="BL1639" i="6"/>
  <c r="BL1640" i="6"/>
  <c r="BL1641" i="6"/>
  <c r="BL1642" i="6"/>
  <c r="BL1643" i="6"/>
  <c r="BL1644" i="6"/>
  <c r="BL1645" i="6"/>
  <c r="BL1646" i="6"/>
  <c r="BL1647" i="6"/>
  <c r="BL1648" i="6"/>
  <c r="BL1649" i="6"/>
  <c r="BL1650" i="6"/>
  <c r="BL1651" i="6"/>
  <c r="BL1652" i="6"/>
  <c r="BL1653" i="6"/>
  <c r="BL1654" i="6"/>
  <c r="BL1655" i="6"/>
  <c r="BL1656" i="6"/>
  <c r="BL1657" i="6"/>
  <c r="BL1658" i="6"/>
  <c r="BL1659" i="6"/>
  <c r="BL1660" i="6"/>
  <c r="BL1661" i="6"/>
  <c r="BL1662" i="6"/>
  <c r="BL1663" i="6"/>
  <c r="BL1664" i="6"/>
  <c r="BL1665" i="6"/>
  <c r="BL1666" i="6"/>
  <c r="BL1667" i="6"/>
  <c r="BL1668" i="6"/>
  <c r="BL1669" i="6"/>
  <c r="BL1670" i="6"/>
  <c r="BL1671" i="6"/>
  <c r="BL1672" i="6"/>
  <c r="BL1673" i="6"/>
  <c r="BL1674" i="6"/>
  <c r="BL1675" i="6"/>
  <c r="BL1676" i="6"/>
  <c r="BL1677" i="6"/>
  <c r="BL1678" i="6"/>
  <c r="BL1679" i="6"/>
  <c r="BL1680" i="6"/>
  <c r="BL1681" i="6"/>
  <c r="BL1682" i="6"/>
  <c r="BL1683" i="6"/>
  <c r="BL1684" i="6"/>
  <c r="BL1685" i="6"/>
  <c r="BL1686" i="6"/>
  <c r="BL1687" i="6"/>
  <c r="BL1688" i="6"/>
  <c r="BL1689" i="6"/>
  <c r="BL1690" i="6"/>
  <c r="BL1691" i="6"/>
  <c r="BL1692" i="6"/>
  <c r="BL1693" i="6"/>
  <c r="BL1694" i="6"/>
  <c r="BL1695" i="6"/>
  <c r="BL1696" i="6"/>
  <c r="BL1697" i="6"/>
  <c r="BL1698" i="6"/>
  <c r="BL1699" i="6"/>
  <c r="BL1700" i="6"/>
  <c r="BL1701" i="6"/>
  <c r="BL1702" i="6"/>
  <c r="BL1703" i="6"/>
  <c r="BL1704" i="6"/>
  <c r="BL1705" i="6"/>
  <c r="BL1706" i="6"/>
  <c r="BL1707" i="6"/>
  <c r="BL1708" i="6"/>
  <c r="BL1709" i="6"/>
  <c r="BL1710" i="6"/>
  <c r="BL1711" i="6"/>
  <c r="BL1712" i="6"/>
  <c r="BL1713" i="6"/>
  <c r="BL1714" i="6"/>
  <c r="BL1715" i="6"/>
  <c r="BL1716" i="6"/>
  <c r="BL1717" i="6"/>
  <c r="BL1718" i="6"/>
  <c r="BL1719" i="6"/>
  <c r="BL1720" i="6"/>
  <c r="BL1721" i="6"/>
  <c r="BL1722" i="6"/>
  <c r="BL1723" i="6"/>
  <c r="BL1724" i="6"/>
  <c r="BL1725" i="6"/>
  <c r="BL1726" i="6"/>
  <c r="BL1727" i="6"/>
  <c r="BL1728" i="6"/>
  <c r="BL1729" i="6"/>
  <c r="BL1730" i="6"/>
  <c r="BL1731" i="6"/>
  <c r="BL1732" i="6"/>
  <c r="BL1733" i="6"/>
  <c r="BL1734" i="6"/>
  <c r="BL1735" i="6"/>
  <c r="BL1736" i="6"/>
  <c r="BL1737" i="6"/>
  <c r="BL1738" i="6"/>
  <c r="BL1739" i="6"/>
  <c r="BL1740" i="6"/>
  <c r="BL1741" i="6"/>
  <c r="BL1742" i="6"/>
  <c r="BL1743" i="6"/>
  <c r="BL1744" i="6"/>
  <c r="BL1745" i="6"/>
  <c r="BL1746" i="6"/>
  <c r="BL1747" i="6"/>
  <c r="BL1748" i="6"/>
  <c r="BL1749" i="6"/>
  <c r="BL1750" i="6"/>
  <c r="BL1751" i="6"/>
  <c r="BL1752" i="6"/>
  <c r="BL1753" i="6"/>
  <c r="BL1754" i="6"/>
  <c r="BL1755" i="6"/>
  <c r="BL1756" i="6"/>
  <c r="BL1757" i="6"/>
  <c r="BL1758" i="6"/>
  <c r="BL1759" i="6"/>
  <c r="BL1760" i="6"/>
  <c r="BL1761" i="6"/>
  <c r="BL1762" i="6"/>
  <c r="BL1763" i="6"/>
  <c r="BL1764" i="6"/>
  <c r="BL1765" i="6"/>
  <c r="BL1766" i="6"/>
  <c r="BL1767" i="6"/>
  <c r="BL1768" i="6"/>
  <c r="BL1769" i="6"/>
  <c r="BL1770" i="6"/>
  <c r="BL1771" i="6"/>
  <c r="BL1772" i="6"/>
  <c r="BL1773" i="6"/>
  <c r="BL1774" i="6"/>
  <c r="BL1775" i="6"/>
  <c r="BL1776" i="6"/>
  <c r="BL1777" i="6"/>
  <c r="BL1778" i="6"/>
  <c r="BL1779" i="6"/>
  <c r="BL1780" i="6"/>
  <c r="BL1781" i="6"/>
  <c r="BL1782" i="6"/>
  <c r="BL1783" i="6"/>
  <c r="BL1784" i="6"/>
  <c r="BL1785" i="6"/>
  <c r="BL1786" i="6"/>
  <c r="BL1787" i="6"/>
  <c r="BL1788" i="6"/>
  <c r="BL1789" i="6"/>
  <c r="BL1790" i="6"/>
  <c r="BL1791" i="6"/>
  <c r="BL1792" i="6"/>
  <c r="BL1793" i="6"/>
  <c r="BL1794" i="6"/>
  <c r="BL1795" i="6"/>
  <c r="BL1796" i="6"/>
  <c r="BL1797" i="6"/>
  <c r="BL1798" i="6"/>
  <c r="BL1799" i="6"/>
  <c r="BL1800" i="6"/>
  <c r="BL1801" i="6"/>
  <c r="BL1802" i="6"/>
  <c r="BL1803" i="6"/>
  <c r="BL1804" i="6"/>
  <c r="BL1805" i="6"/>
  <c r="BL1806" i="6"/>
  <c r="BL1807" i="6"/>
  <c r="BL1808" i="6"/>
  <c r="BL1809" i="6"/>
  <c r="BL1810" i="6"/>
  <c r="BL1811" i="6"/>
  <c r="BL1812" i="6"/>
  <c r="BL1813" i="6"/>
  <c r="BL1814" i="6"/>
  <c r="BL1815" i="6"/>
  <c r="BL1816" i="6"/>
  <c r="BL1817" i="6"/>
  <c r="BL1818" i="6"/>
  <c r="BL1819" i="6"/>
  <c r="BL1820" i="6"/>
  <c r="BL1821" i="6"/>
  <c r="BL1822" i="6"/>
  <c r="BL1823" i="6"/>
  <c r="BL1824" i="6"/>
  <c r="BL1825" i="6"/>
  <c r="BL1826" i="6"/>
  <c r="BL1827" i="6"/>
  <c r="BL1828" i="6"/>
  <c r="BL1829" i="6"/>
  <c r="BL1830" i="6"/>
  <c r="BL1831" i="6"/>
  <c r="BL1832" i="6"/>
  <c r="BL1833" i="6"/>
  <c r="BL1834" i="6"/>
  <c r="BL1835" i="6"/>
  <c r="BL1836" i="6"/>
  <c r="BL1837" i="6"/>
  <c r="BL1838" i="6"/>
  <c r="BL1839" i="6"/>
  <c r="BL1840" i="6"/>
  <c r="BL1841" i="6"/>
  <c r="BL1842" i="6"/>
  <c r="BL1843" i="6"/>
  <c r="BL1844" i="6"/>
  <c r="BL1845" i="6"/>
  <c r="BL1846" i="6"/>
  <c r="BL1847" i="6"/>
  <c r="BL1848" i="6"/>
  <c r="BL1849" i="6"/>
  <c r="BL1850" i="6"/>
  <c r="BL1851" i="6"/>
  <c r="BL1852" i="6"/>
  <c r="BL1853" i="6"/>
  <c r="BL1854" i="6"/>
  <c r="BL1855" i="6"/>
  <c r="BL1856" i="6"/>
  <c r="BL1857" i="6"/>
  <c r="BL1858" i="6"/>
  <c r="BL1859" i="6"/>
  <c r="BL1860" i="6"/>
  <c r="BL1861" i="6"/>
  <c r="BL1862" i="6"/>
  <c r="BL1863" i="6"/>
  <c r="BL1864" i="6"/>
  <c r="BL1865" i="6"/>
  <c r="BL1866" i="6"/>
  <c r="BL1867" i="6"/>
  <c r="BL1868" i="6"/>
  <c r="BL1869" i="6"/>
  <c r="BL1870" i="6"/>
  <c r="BL1871" i="6"/>
  <c r="BL1872" i="6"/>
  <c r="BL1873" i="6"/>
  <c r="BL1874" i="6"/>
  <c r="BL1875" i="6"/>
  <c r="BL1876" i="6"/>
  <c r="BL1877" i="6"/>
  <c r="BL1878" i="6"/>
  <c r="BL1879" i="6"/>
  <c r="BL1880" i="6"/>
  <c r="BL1881" i="6"/>
  <c r="BL1882" i="6"/>
  <c r="BL1883" i="6"/>
  <c r="BL1884" i="6"/>
  <c r="BL1885" i="6"/>
  <c r="BL1886" i="6"/>
  <c r="BL1887" i="6"/>
  <c r="BL1888" i="6"/>
  <c r="BL1889" i="6"/>
  <c r="BL1890" i="6"/>
  <c r="BL1891" i="6"/>
  <c r="BL1892" i="6"/>
  <c r="BL1893" i="6"/>
  <c r="BL1894" i="6"/>
  <c r="BL1895" i="6"/>
  <c r="BL1896" i="6"/>
  <c r="BL1897" i="6"/>
  <c r="BL1898" i="6"/>
  <c r="BL1899" i="6"/>
  <c r="BL1900" i="6"/>
  <c r="BL1901" i="6"/>
  <c r="BL1902" i="6"/>
  <c r="BL1903" i="6"/>
  <c r="BL1904" i="6"/>
  <c r="BL1905" i="6"/>
  <c r="BL1906" i="6"/>
  <c r="BL1907" i="6"/>
  <c r="BL1908" i="6"/>
  <c r="BL1909" i="6"/>
  <c r="BL1910" i="6"/>
  <c r="BL1911" i="6"/>
  <c r="BL1912" i="6"/>
  <c r="BL1913" i="6"/>
  <c r="BL1914" i="6"/>
  <c r="BL1915" i="6"/>
  <c r="BL1916" i="6"/>
  <c r="BL1917" i="6"/>
  <c r="BL1918" i="6"/>
  <c r="BL1919" i="6"/>
  <c r="BL1920" i="6"/>
  <c r="BL1921" i="6"/>
  <c r="BL1922" i="6"/>
  <c r="BL1923" i="6"/>
  <c r="BL1924" i="6"/>
  <c r="BL1925" i="6"/>
  <c r="BL1926" i="6"/>
  <c r="BL1927" i="6"/>
  <c r="BL1928" i="6"/>
  <c r="BL1929" i="6"/>
  <c r="BL1930" i="6"/>
  <c r="BL1931" i="6"/>
  <c r="BL1932" i="6"/>
  <c r="BL1933" i="6"/>
  <c r="BL1934" i="6"/>
  <c r="BL1935" i="6"/>
  <c r="BL1936" i="6"/>
  <c r="BL1937" i="6"/>
  <c r="BL1938" i="6"/>
  <c r="BL1939" i="6"/>
  <c r="BL1940" i="6"/>
  <c r="BL1941" i="6"/>
  <c r="BL1942" i="6"/>
  <c r="BL1943" i="6"/>
  <c r="BL1944" i="6"/>
  <c r="BL1945" i="6"/>
  <c r="BL1946" i="6"/>
  <c r="BL1947" i="6"/>
  <c r="BL1948" i="6"/>
  <c r="BL1949" i="6"/>
  <c r="BL1950" i="6"/>
  <c r="BL1951" i="6"/>
  <c r="BL1952" i="6"/>
  <c r="BL1953" i="6"/>
  <c r="BL1954" i="6"/>
  <c r="BL1955" i="6"/>
  <c r="BL1956" i="6"/>
  <c r="BL1957" i="6"/>
  <c r="BL1958" i="6"/>
  <c r="BL1959" i="6"/>
  <c r="BL1960" i="6"/>
  <c r="BL1961" i="6"/>
  <c r="BL1962" i="6"/>
  <c r="BL1963" i="6"/>
  <c r="BL1964" i="6"/>
  <c r="BL1965" i="6"/>
  <c r="BL1966" i="6"/>
  <c r="BL1967" i="6"/>
  <c r="BL1968" i="6"/>
  <c r="BL1969" i="6"/>
  <c r="BL1970" i="6"/>
  <c r="BL1971" i="6"/>
  <c r="BL1972" i="6"/>
  <c r="BL1973" i="6"/>
  <c r="BL1974" i="6"/>
  <c r="BL1975" i="6"/>
  <c r="BL1976" i="6"/>
  <c r="BL1977" i="6"/>
  <c r="BL1978" i="6"/>
  <c r="BL1979" i="6"/>
  <c r="BL1980" i="6"/>
  <c r="BL1981" i="6"/>
  <c r="BL1982" i="6"/>
  <c r="BL1983" i="6"/>
  <c r="BL1984" i="6"/>
  <c r="BL1985" i="6"/>
  <c r="BL1986" i="6"/>
  <c r="BL1987" i="6"/>
  <c r="BL1988" i="6"/>
  <c r="BL1989" i="6"/>
  <c r="BL1990" i="6"/>
  <c r="BL1991" i="6"/>
  <c r="BL1992" i="6"/>
  <c r="BL1993" i="6"/>
  <c r="BL1994" i="6"/>
  <c r="BL1995" i="6"/>
  <c r="BL1996" i="6"/>
  <c r="BL1997" i="6"/>
  <c r="BL1998" i="6"/>
  <c r="BL1999" i="6"/>
  <c r="BL2000" i="6"/>
  <c r="BL2001" i="6"/>
  <c r="BL2002" i="6"/>
  <c r="BL2003" i="6"/>
  <c r="BL2004" i="6"/>
  <c r="BL2005" i="6"/>
  <c r="BL2006" i="6"/>
  <c r="BL2007" i="6"/>
  <c r="BL2008" i="6"/>
  <c r="BL2009" i="6"/>
  <c r="BL2010" i="6"/>
  <c r="BL2011" i="6"/>
  <c r="BL2012" i="6"/>
  <c r="BL2013" i="6"/>
  <c r="BL2014" i="6"/>
  <c r="BL2015" i="6"/>
  <c r="BL2016" i="6"/>
  <c r="BL2017" i="6"/>
  <c r="BL2018" i="6"/>
  <c r="BL2019" i="6"/>
  <c r="BL2020" i="6"/>
  <c r="BL2021" i="6"/>
  <c r="BL2022" i="6"/>
  <c r="BL2023" i="6"/>
  <c r="BL2024" i="6"/>
  <c r="BL2025" i="6"/>
  <c r="BL2026" i="6"/>
  <c r="BL2027" i="6"/>
  <c r="BL2028" i="6"/>
  <c r="BL2029" i="6"/>
  <c r="BL2030" i="6"/>
  <c r="BL2031" i="6"/>
  <c r="BL2032" i="6"/>
  <c r="BL2033" i="6"/>
  <c r="BL2034" i="6"/>
  <c r="BL2035" i="6"/>
  <c r="BL2036" i="6"/>
  <c r="BL2037" i="6"/>
  <c r="BL2038" i="6"/>
  <c r="BL2039" i="6"/>
  <c r="BL2040" i="6"/>
  <c r="BL2041" i="6"/>
  <c r="BL2042" i="6"/>
  <c r="BL2043" i="6"/>
  <c r="BL2044" i="6"/>
  <c r="BL2045" i="6"/>
  <c r="BL2046" i="6"/>
  <c r="BL2047" i="6"/>
  <c r="BL2048" i="6"/>
  <c r="BL2049" i="6"/>
  <c r="BL2050" i="6"/>
  <c r="BL2051" i="6"/>
  <c r="BL2052" i="6"/>
  <c r="BL2053" i="6"/>
  <c r="BL2054" i="6"/>
  <c r="BL2055" i="6"/>
  <c r="BL2056" i="6"/>
  <c r="BL2057" i="6"/>
  <c r="BL2058" i="6"/>
  <c r="BL2059" i="6"/>
  <c r="BL2060" i="6"/>
  <c r="BL2061" i="6"/>
  <c r="BL2062" i="6"/>
  <c r="BL2063" i="6"/>
  <c r="BL2064" i="6"/>
  <c r="BL2065" i="6"/>
  <c r="BL2066" i="6"/>
  <c r="BL2067" i="6"/>
  <c r="BL2068" i="6"/>
  <c r="BL2069" i="6"/>
  <c r="BL2070" i="6"/>
  <c r="BL2071" i="6"/>
  <c r="BL2072" i="6"/>
  <c r="BL2073" i="6"/>
  <c r="BL2074" i="6"/>
  <c r="BL2075" i="6"/>
  <c r="BL2076" i="6"/>
  <c r="BL2077" i="6"/>
  <c r="BL2078" i="6"/>
  <c r="BL2079" i="6"/>
  <c r="BL2080" i="6"/>
  <c r="BL2081" i="6"/>
  <c r="BL2082" i="6"/>
  <c r="BL2083" i="6"/>
  <c r="BL2084" i="6"/>
  <c r="BL2085" i="6"/>
  <c r="BL2086" i="6"/>
  <c r="BL2087" i="6"/>
  <c r="BL2088" i="6"/>
  <c r="BL2089" i="6"/>
  <c r="BL2090" i="6"/>
  <c r="BL2091" i="6"/>
  <c r="BL2092" i="6"/>
  <c r="BL2093" i="6"/>
  <c r="BL2094" i="6"/>
  <c r="BL2095" i="6"/>
  <c r="BL2096" i="6"/>
  <c r="BL2097" i="6"/>
  <c r="BL2098" i="6"/>
  <c r="BL2099" i="6"/>
  <c r="BL2100" i="6"/>
  <c r="BL2101" i="6"/>
  <c r="BL2102" i="6"/>
  <c r="BL2103" i="6"/>
  <c r="BL2104" i="6"/>
  <c r="BL2105" i="6"/>
  <c r="BL2106" i="6"/>
  <c r="BL2107" i="6"/>
  <c r="BL2108" i="6"/>
  <c r="BL2109" i="6"/>
  <c r="BL2110" i="6"/>
  <c r="BL2111" i="6"/>
  <c r="BL2112" i="6"/>
  <c r="BL2113" i="6"/>
  <c r="BL2114" i="6"/>
  <c r="BL2115" i="6"/>
  <c r="BL2116" i="6"/>
  <c r="BL2117" i="6"/>
  <c r="BL2118" i="6"/>
  <c r="BL2119" i="6"/>
  <c r="BL2120" i="6"/>
  <c r="BL2121" i="6"/>
  <c r="BL2122" i="6"/>
  <c r="BL2123" i="6"/>
  <c r="BL2124" i="6"/>
  <c r="BL2125" i="6"/>
  <c r="BL2126" i="6"/>
  <c r="BL2127" i="6"/>
  <c r="BL2128" i="6"/>
  <c r="BL2129" i="6"/>
  <c r="BL2130" i="6"/>
  <c r="BL2131" i="6"/>
  <c r="BL2132" i="6"/>
  <c r="BL2133" i="6"/>
  <c r="BL2134" i="6"/>
  <c r="BL2135" i="6"/>
  <c r="BL2136" i="6"/>
  <c r="BL2137" i="6"/>
  <c r="BL2138" i="6"/>
  <c r="BL2139" i="6"/>
  <c r="BL2140" i="6"/>
  <c r="BL2141" i="6"/>
  <c r="BL2142" i="6"/>
  <c r="BL2143" i="6"/>
  <c r="BL2144" i="6"/>
  <c r="BL2145" i="6"/>
  <c r="BL2146" i="6"/>
  <c r="BL2147" i="6"/>
  <c r="BL2148" i="6"/>
  <c r="BL2149" i="6"/>
  <c r="BL2150" i="6"/>
  <c r="BL2151" i="6"/>
  <c r="BL2152" i="6"/>
  <c r="BL2153" i="6"/>
  <c r="BL2154" i="6"/>
  <c r="BL2155" i="6"/>
  <c r="BL2156" i="6"/>
  <c r="BL2157" i="6"/>
  <c r="BL2158" i="6"/>
  <c r="BL2159" i="6"/>
  <c r="BL2160" i="6"/>
  <c r="BL2161" i="6"/>
  <c r="BL2162" i="6"/>
  <c r="BL2163" i="6"/>
  <c r="BL2164" i="6"/>
  <c r="BL2165" i="6"/>
  <c r="BL2166" i="6"/>
  <c r="BL2167" i="6"/>
  <c r="BL2168" i="6"/>
  <c r="BL2169" i="6"/>
  <c r="BL2170" i="6"/>
  <c r="BL2171" i="6"/>
  <c r="BL2172" i="6"/>
  <c r="BL2173" i="6"/>
  <c r="BL2174" i="6"/>
  <c r="BL2175" i="6"/>
  <c r="BL2176" i="6"/>
  <c r="BL2177" i="6"/>
  <c r="BL2178" i="6"/>
  <c r="BL2179" i="6"/>
  <c r="BL2180" i="6"/>
  <c r="BL2181" i="6"/>
  <c r="BL2182" i="6"/>
  <c r="BL2183" i="6"/>
  <c r="BL2184" i="6"/>
  <c r="BL2185" i="6"/>
  <c r="BL2186" i="6"/>
  <c r="BL2187" i="6"/>
  <c r="BL2188" i="6"/>
  <c r="BL2189" i="6"/>
  <c r="BL2190" i="6"/>
  <c r="BL2191" i="6"/>
  <c r="BL2192" i="6"/>
  <c r="BL2193" i="6"/>
  <c r="BL2194" i="6"/>
  <c r="BL2195" i="6"/>
  <c r="BL2196" i="6"/>
  <c r="BL2197" i="6"/>
  <c r="BL2198" i="6"/>
  <c r="BL2199" i="6"/>
  <c r="BL2200" i="6"/>
  <c r="BL2201" i="6"/>
  <c r="BL2202" i="6"/>
  <c r="BL2203" i="6"/>
  <c r="BL2204" i="6"/>
  <c r="BL2205" i="6"/>
  <c r="BL2206" i="6"/>
  <c r="BL2207" i="6"/>
  <c r="BL2208" i="6"/>
  <c r="BL2209" i="6"/>
  <c r="BL2210" i="6"/>
  <c r="BL2211" i="6"/>
  <c r="BL2212" i="6"/>
  <c r="BL2213" i="6"/>
  <c r="BL2214" i="6"/>
  <c r="BL2215" i="6"/>
  <c r="BL2216" i="6"/>
  <c r="BL2217" i="6"/>
  <c r="BL2218" i="6"/>
  <c r="BL2219" i="6"/>
  <c r="BL2220" i="6"/>
  <c r="BL2221" i="6"/>
  <c r="BL2222" i="6"/>
  <c r="BL2223" i="6"/>
  <c r="BL2224" i="6"/>
  <c r="BL2225" i="6"/>
  <c r="BL2226" i="6"/>
  <c r="BL2227" i="6"/>
  <c r="BL2228" i="6"/>
  <c r="BL2229" i="6"/>
  <c r="BL2230" i="6"/>
  <c r="BL2231" i="6"/>
  <c r="BL2232" i="6"/>
  <c r="BL2233" i="6"/>
  <c r="BL2234" i="6"/>
  <c r="BL2235" i="6"/>
  <c r="BL2236" i="6"/>
  <c r="BL2237" i="6"/>
  <c r="BL2238" i="6"/>
  <c r="BL2239" i="6"/>
  <c r="BL2240" i="6"/>
  <c r="BL2241" i="6"/>
  <c r="BL2242" i="6"/>
  <c r="BL2243" i="6"/>
  <c r="BL2244" i="6"/>
  <c r="BL2245" i="6"/>
  <c r="BL2246" i="6"/>
  <c r="BL2247" i="6"/>
  <c r="BL2248" i="6"/>
  <c r="BL2249" i="6"/>
  <c r="BL2250" i="6"/>
  <c r="BL2251" i="6"/>
  <c r="BL2252" i="6"/>
  <c r="BL2253" i="6"/>
  <c r="BL2254" i="6"/>
  <c r="BL2255" i="6"/>
  <c r="BL2256" i="6"/>
  <c r="BL2257" i="6"/>
  <c r="BL2258" i="6"/>
  <c r="BL2259" i="6"/>
  <c r="BL2260" i="6"/>
  <c r="BL2261" i="6"/>
  <c r="BL2262" i="6"/>
  <c r="BL2263" i="6"/>
  <c r="BL2264" i="6"/>
  <c r="BL2265" i="6"/>
  <c r="BL2266" i="6"/>
  <c r="BL2267" i="6"/>
  <c r="BL2268" i="6"/>
  <c r="BL2269" i="6"/>
  <c r="BL2270" i="6"/>
  <c r="BL2271" i="6"/>
  <c r="BL2272" i="6"/>
  <c r="BL2273" i="6"/>
  <c r="BL2274" i="6"/>
  <c r="BL2275" i="6"/>
  <c r="BL2276" i="6"/>
  <c r="BL2277" i="6"/>
  <c r="BL2278" i="6"/>
  <c r="BL2279" i="6"/>
  <c r="BL2280" i="6"/>
  <c r="BL2281" i="6"/>
  <c r="BL2282" i="6"/>
  <c r="BL2283" i="6"/>
  <c r="BL2284" i="6"/>
  <c r="BL2285" i="6"/>
  <c r="BL2286" i="6"/>
  <c r="BL2287" i="6"/>
  <c r="BL2288" i="6"/>
  <c r="BL2289" i="6"/>
  <c r="BL2290" i="6"/>
  <c r="BL2291" i="6"/>
  <c r="BL2292" i="6"/>
  <c r="BL2293" i="6"/>
  <c r="BL2294" i="6"/>
  <c r="BL2295" i="6"/>
  <c r="BL2296" i="6"/>
  <c r="BL2297" i="6"/>
  <c r="BL2298" i="6"/>
  <c r="BL2299" i="6"/>
  <c r="BL2300" i="6"/>
  <c r="BL2301" i="6"/>
  <c r="BL2302" i="6"/>
  <c r="BL2303" i="6"/>
  <c r="BL2304" i="6"/>
  <c r="BL2305" i="6"/>
  <c r="BL2306" i="6"/>
  <c r="BL2307" i="6"/>
  <c r="BL2308" i="6"/>
  <c r="BL2309" i="6"/>
  <c r="BL2310" i="6"/>
  <c r="BL2311" i="6"/>
  <c r="BL2312" i="6"/>
  <c r="BL2313" i="6"/>
  <c r="BL2314" i="6"/>
  <c r="BL2315" i="6"/>
  <c r="BL2316" i="6"/>
  <c r="BL2317" i="6"/>
  <c r="BL2318" i="6"/>
  <c r="BL2319" i="6"/>
  <c r="BL2320" i="6"/>
  <c r="BL2321" i="6"/>
  <c r="BL2322" i="6"/>
  <c r="BL2323" i="6"/>
  <c r="BL2324" i="6"/>
  <c r="BL2325" i="6"/>
  <c r="BL2326" i="6"/>
  <c r="BL2327" i="6"/>
  <c r="BL2328" i="6"/>
  <c r="BL2329" i="6"/>
  <c r="BL2330" i="6"/>
  <c r="BL2331" i="6"/>
  <c r="BL2332" i="6"/>
  <c r="BL2333" i="6"/>
  <c r="BL2334" i="6"/>
  <c r="BL2335" i="6"/>
  <c r="BL2336" i="6"/>
  <c r="BL2337" i="6"/>
  <c r="BL2338" i="6"/>
  <c r="BL2339" i="6"/>
  <c r="BL2340" i="6"/>
  <c r="BL2341" i="6"/>
  <c r="BL2342" i="6"/>
  <c r="BL2343" i="6"/>
  <c r="BL2344" i="6"/>
  <c r="BL2345" i="6"/>
  <c r="BL2346" i="6"/>
  <c r="BL2347" i="6"/>
  <c r="BL2348" i="6"/>
  <c r="BL2349" i="6"/>
  <c r="BL2350" i="6"/>
  <c r="BL2351" i="6"/>
  <c r="BL2352" i="6"/>
  <c r="BL2353" i="6"/>
  <c r="BL2354" i="6"/>
  <c r="BL2355" i="6"/>
  <c r="BL2356" i="6"/>
  <c r="BL2357" i="6"/>
  <c r="BL2358" i="6"/>
  <c r="BL2359" i="6"/>
  <c r="BL2360" i="6"/>
  <c r="BL2361" i="6"/>
  <c r="BL2362" i="6"/>
  <c r="BL2363" i="6"/>
  <c r="BL2364" i="6"/>
  <c r="BL2365" i="6"/>
  <c r="BL2366" i="6"/>
  <c r="BL2367" i="6"/>
  <c r="BL2368" i="6"/>
  <c r="BL2369" i="6"/>
  <c r="BL2370" i="6"/>
  <c r="BL2371" i="6"/>
  <c r="BL2372" i="6"/>
  <c r="BL2373" i="6"/>
  <c r="BL2374" i="6"/>
  <c r="BL2375" i="6"/>
  <c r="BL2376" i="6"/>
  <c r="BL2377" i="6"/>
  <c r="BL2378" i="6"/>
  <c r="BL2379" i="6"/>
  <c r="BL2380" i="6"/>
  <c r="BL2381" i="6"/>
  <c r="BL2382" i="6"/>
  <c r="BL2383" i="6"/>
  <c r="BL2384" i="6"/>
  <c r="BL2385" i="6"/>
  <c r="BL2386" i="6"/>
  <c r="BL2387" i="6"/>
  <c r="BL2388" i="6"/>
  <c r="BL2389" i="6"/>
  <c r="BL2390" i="6"/>
  <c r="BL2391" i="6"/>
  <c r="BL2392" i="6"/>
  <c r="BL2393" i="6"/>
  <c r="BL2394" i="6"/>
  <c r="BL2395" i="6"/>
  <c r="BL2396" i="6"/>
  <c r="BL2397" i="6"/>
  <c r="BL2398" i="6"/>
  <c r="BL2399" i="6"/>
  <c r="BL2400" i="6"/>
  <c r="BL2401" i="6"/>
  <c r="BL2402" i="6"/>
  <c r="BL2403" i="6"/>
  <c r="BL2404" i="6"/>
  <c r="BL2405" i="6"/>
  <c r="BL2406" i="6"/>
  <c r="BL2407" i="6"/>
  <c r="BL2408" i="6"/>
  <c r="BL2409" i="6"/>
  <c r="BL2410" i="6"/>
  <c r="BL2411" i="6"/>
  <c r="BL2412" i="6"/>
  <c r="BL2413" i="6"/>
  <c r="BL2414" i="6"/>
  <c r="BL2415" i="6"/>
  <c r="BL2416" i="6"/>
  <c r="BL2417" i="6"/>
  <c r="BL2418" i="6"/>
  <c r="BL2419" i="6"/>
  <c r="BL2420" i="6"/>
  <c r="BL2421" i="6"/>
  <c r="BL2422" i="6"/>
  <c r="BL2423" i="6"/>
  <c r="BL2424" i="6"/>
  <c r="BL2425" i="6"/>
  <c r="BL2426" i="6"/>
  <c r="BL2427" i="6"/>
  <c r="BL2428" i="6"/>
  <c r="BL2429" i="6"/>
  <c r="BL2430" i="6"/>
  <c r="BJ2431" i="6"/>
  <c r="BL2431" i="6"/>
  <c r="BJ2432" i="6"/>
  <c r="BL2432" i="6"/>
  <c r="BJ2433" i="6"/>
  <c r="BL2433" i="6"/>
  <c r="BJ2434" i="6"/>
  <c r="BL2434" i="6"/>
  <c r="BJ2435" i="6"/>
  <c r="BL2435" i="6"/>
  <c r="BJ2436" i="6"/>
  <c r="BL2436" i="6"/>
  <c r="BJ2437" i="6"/>
  <c r="BL2437" i="6"/>
  <c r="BJ2438" i="6"/>
  <c r="BL2438" i="6"/>
  <c r="BJ2439" i="6"/>
  <c r="BL2439" i="6"/>
  <c r="BJ2440" i="6"/>
  <c r="BL2440" i="6"/>
  <c r="BJ2441" i="6"/>
  <c r="BL2441" i="6"/>
  <c r="BJ2442" i="6"/>
  <c r="BL2442" i="6"/>
  <c r="BJ2443" i="6"/>
  <c r="BL2443" i="6"/>
  <c r="BJ2444" i="6"/>
  <c r="BL2444" i="6"/>
  <c r="BJ2445" i="6"/>
  <c r="BL2445" i="6"/>
  <c r="BJ2446" i="6"/>
  <c r="BL2446" i="6"/>
  <c r="BJ2447" i="6"/>
  <c r="BL2447" i="6"/>
  <c r="BJ2448" i="6"/>
  <c r="BL2448" i="6"/>
  <c r="BJ2449" i="6"/>
  <c r="BL2449" i="6"/>
  <c r="BJ2450" i="6"/>
  <c r="BL2450" i="6"/>
  <c r="BJ2451" i="6"/>
  <c r="BL2451" i="6"/>
  <c r="BJ2452" i="6"/>
  <c r="BL2452" i="6"/>
  <c r="BJ2453" i="6"/>
  <c r="BL2453" i="6"/>
  <c r="BJ2454" i="6"/>
  <c r="BL2454" i="6"/>
  <c r="BJ2455" i="6"/>
  <c r="BL2455" i="6"/>
  <c r="BJ2456" i="6"/>
  <c r="BL2456" i="6"/>
  <c r="BJ2457" i="6"/>
  <c r="BL2457" i="6"/>
  <c r="BJ2458" i="6"/>
  <c r="BL2458" i="6"/>
  <c r="BJ2459" i="6"/>
  <c r="BL2459" i="6"/>
  <c r="BJ2460" i="6"/>
  <c r="BL2460" i="6"/>
  <c r="BJ2461" i="6"/>
  <c r="BL2461" i="6"/>
  <c r="BJ2462" i="6"/>
  <c r="BL2462" i="6"/>
  <c r="BJ2463" i="6"/>
  <c r="BL2463" i="6"/>
  <c r="BJ2464" i="6"/>
  <c r="BL2464" i="6"/>
  <c r="BJ2465" i="6"/>
  <c r="BL2465" i="6"/>
  <c r="BJ2466" i="6"/>
  <c r="BL2466" i="6"/>
  <c r="BJ2467" i="6"/>
  <c r="BL2467" i="6"/>
  <c r="BJ2468" i="6"/>
  <c r="BL2468" i="6"/>
  <c r="BJ2469" i="6"/>
  <c r="BL2469" i="6"/>
  <c r="BJ2470" i="6"/>
  <c r="BL2470" i="6"/>
  <c r="BJ2471" i="6"/>
  <c r="BL2471" i="6"/>
  <c r="BJ2472" i="6"/>
  <c r="BL2472" i="6"/>
  <c r="BJ2473" i="6"/>
  <c r="BL2473" i="6"/>
  <c r="BJ2474" i="6"/>
  <c r="BL2474" i="6"/>
  <c r="BJ2475" i="6"/>
  <c r="BL2475" i="6"/>
  <c r="BJ2476" i="6"/>
  <c r="BL2476" i="6"/>
  <c r="BJ2477" i="6"/>
  <c r="BL2477" i="6"/>
  <c r="BJ2478" i="6"/>
  <c r="BL2478" i="6"/>
  <c r="BJ2479" i="6"/>
  <c r="BL2479" i="6"/>
  <c r="BJ2480" i="6"/>
  <c r="BL2480" i="6"/>
  <c r="BJ2481" i="6"/>
  <c r="BL2481" i="6"/>
  <c r="BJ2482" i="6"/>
  <c r="BL2482" i="6"/>
  <c r="BJ2483" i="6"/>
  <c r="BL2483" i="6"/>
  <c r="BJ2484" i="6"/>
  <c r="BL2484" i="6"/>
  <c r="BJ2485" i="6"/>
  <c r="BL2485" i="6"/>
  <c r="BJ2486" i="6"/>
  <c r="BL2486" i="6"/>
  <c r="BJ2487" i="6"/>
  <c r="BL2487" i="6"/>
  <c r="BJ2488" i="6"/>
  <c r="BL2488" i="6"/>
  <c r="BJ2489" i="6"/>
  <c r="BL2489" i="6"/>
  <c r="BJ2490" i="6"/>
  <c r="BL2490" i="6"/>
  <c r="BJ2491" i="6"/>
  <c r="BL2491" i="6"/>
  <c r="BJ2492" i="6"/>
  <c r="BL2492" i="6"/>
  <c r="BJ2493" i="6"/>
  <c r="BL2493" i="6"/>
  <c r="BJ2494" i="6"/>
  <c r="BL2494" i="6"/>
  <c r="BJ2495" i="6"/>
  <c r="BL2495" i="6"/>
  <c r="BJ2496" i="6"/>
  <c r="BL2496" i="6"/>
  <c r="BJ2497" i="6"/>
  <c r="BL2497" i="6"/>
  <c r="BJ2498" i="6"/>
  <c r="BL2498" i="6"/>
  <c r="BJ2499" i="6"/>
  <c r="BL2499" i="6"/>
  <c r="BJ2500" i="6"/>
  <c r="BL2500" i="6"/>
  <c r="BJ2501" i="6"/>
  <c r="BL2501" i="6"/>
  <c r="BJ2502" i="6"/>
  <c r="BL2502" i="6"/>
  <c r="BJ2503" i="6"/>
  <c r="BL2503" i="6"/>
  <c r="BJ2504" i="6"/>
  <c r="BL2504" i="6"/>
  <c r="BJ2505" i="6"/>
  <c r="BL2505" i="6"/>
  <c r="BJ2506" i="6"/>
  <c r="BL2506" i="6"/>
  <c r="BJ2507" i="6"/>
  <c r="BL2507" i="6"/>
  <c r="BJ2508" i="6"/>
  <c r="BL2508" i="6"/>
  <c r="BJ2509" i="6"/>
  <c r="BL2509" i="6"/>
  <c r="BJ2510" i="6"/>
  <c r="BL2510" i="6"/>
  <c r="BJ2511" i="6"/>
  <c r="BL2511" i="6"/>
  <c r="BJ2512" i="6"/>
  <c r="BL2512" i="6"/>
  <c r="BJ2513" i="6"/>
  <c r="BL2513" i="6"/>
  <c r="BJ2514" i="6"/>
  <c r="BL2514" i="6"/>
  <c r="BJ2515" i="6"/>
  <c r="BL2515" i="6"/>
  <c r="BJ2516" i="6"/>
  <c r="BL2516" i="6"/>
  <c r="BJ2517" i="6"/>
  <c r="BL2517" i="6"/>
  <c r="BJ2518" i="6"/>
  <c r="BL2518" i="6"/>
  <c r="BJ2519" i="6"/>
  <c r="BL2519" i="6"/>
  <c r="BJ2520" i="6"/>
  <c r="BL2520" i="6"/>
  <c r="BJ2521" i="6"/>
  <c r="BL2521" i="6"/>
  <c r="BJ2522" i="6"/>
  <c r="BL2522" i="6"/>
  <c r="BJ2523" i="6"/>
  <c r="BL2523" i="6"/>
  <c r="BJ2524" i="6"/>
  <c r="BL2524" i="6"/>
  <c r="BJ2525" i="6"/>
  <c r="BL2525" i="6"/>
  <c r="BJ2526" i="6"/>
  <c r="BL2526" i="6"/>
  <c r="BJ2527" i="6"/>
  <c r="BL2527" i="6"/>
  <c r="BJ2528" i="6"/>
  <c r="BL2528" i="6"/>
  <c r="BJ2529" i="6"/>
  <c r="BL2529" i="6"/>
  <c r="BJ2530" i="6"/>
  <c r="BL2530" i="6"/>
  <c r="BJ2531" i="6"/>
  <c r="BL2531" i="6"/>
  <c r="BJ2532" i="6"/>
  <c r="BL2532" i="6"/>
  <c r="BJ2533" i="6"/>
  <c r="BL2533" i="6"/>
  <c r="BJ2534" i="6"/>
  <c r="BL2534" i="6"/>
  <c r="BJ2535" i="6"/>
  <c r="BL2535" i="6"/>
  <c r="BJ2536" i="6"/>
  <c r="BL2536" i="6"/>
  <c r="BJ2537" i="6"/>
  <c r="BL2537" i="6"/>
  <c r="BJ2538" i="6"/>
  <c r="BL2538" i="6"/>
  <c r="BJ2539" i="6"/>
  <c r="BL2539" i="6"/>
  <c r="BJ2540" i="6"/>
  <c r="BL2540" i="6"/>
  <c r="BJ2541" i="6"/>
  <c r="BL2541" i="6"/>
  <c r="BJ2542" i="6"/>
  <c r="BL2542" i="6"/>
  <c r="BJ2543" i="6"/>
  <c r="BL2543" i="6"/>
  <c r="BJ2544" i="6"/>
  <c r="BL2544" i="6"/>
  <c r="BJ2545" i="6"/>
  <c r="BL2545" i="6"/>
  <c r="BJ2546" i="6"/>
  <c r="BL2546" i="6"/>
  <c r="BJ2547" i="6"/>
  <c r="BL2547" i="6"/>
  <c r="BJ2548" i="6"/>
  <c r="BL2548" i="6"/>
  <c r="BJ2549" i="6"/>
  <c r="BL2549" i="6"/>
  <c r="BJ2550" i="6"/>
  <c r="BL2550" i="6"/>
  <c r="BJ2551" i="6"/>
  <c r="BL2551" i="6"/>
  <c r="BJ2552" i="6"/>
  <c r="BL2552" i="6"/>
  <c r="BJ2553" i="6"/>
  <c r="BL2553" i="6"/>
  <c r="BJ2554" i="6"/>
  <c r="BL2554" i="6"/>
  <c r="BJ2555" i="6"/>
  <c r="BL2555" i="6"/>
  <c r="BJ2556" i="6"/>
  <c r="BL2556" i="6"/>
  <c r="BJ2557" i="6"/>
  <c r="BL2557" i="6"/>
  <c r="BJ2558" i="6"/>
  <c r="BL2558" i="6"/>
  <c r="BJ2559" i="6"/>
  <c r="BL2559" i="6"/>
  <c r="BJ2560" i="6"/>
  <c r="BL2560" i="6"/>
  <c r="BJ2561" i="6"/>
  <c r="BL2561" i="6"/>
  <c r="BJ2562" i="6"/>
  <c r="BL2562" i="6"/>
  <c r="BJ2563" i="6"/>
  <c r="BL2563" i="6"/>
  <c r="BJ2564" i="6"/>
  <c r="BL2564" i="6"/>
  <c r="BJ2565" i="6"/>
  <c r="BL2565" i="6"/>
  <c r="BJ2566" i="6"/>
  <c r="BL2566" i="6"/>
  <c r="BJ2567" i="6"/>
  <c r="BL2567" i="6"/>
  <c r="BJ2568" i="6"/>
  <c r="BL2568" i="6"/>
  <c r="BJ2569" i="6"/>
  <c r="BL2569" i="6"/>
  <c r="BJ2570" i="6"/>
  <c r="BL2570" i="6"/>
  <c r="BJ2571" i="6"/>
  <c r="BL2571" i="6"/>
  <c r="BJ2572" i="6"/>
  <c r="BL2572" i="6"/>
  <c r="BJ2573" i="6"/>
  <c r="BL2573" i="6"/>
  <c r="BJ2574" i="6"/>
  <c r="BL2574" i="6"/>
  <c r="BJ2575" i="6"/>
  <c r="BL2575" i="6"/>
  <c r="BJ2576" i="6"/>
  <c r="BL2576" i="6"/>
  <c r="BJ2577" i="6"/>
  <c r="BL2577" i="6"/>
  <c r="BJ2578" i="6"/>
  <c r="BL2578" i="6"/>
  <c r="BJ2579" i="6"/>
  <c r="BL2579" i="6"/>
  <c r="BJ2580" i="6"/>
  <c r="BL2580" i="6"/>
  <c r="BJ2581" i="6"/>
  <c r="BL2581" i="6"/>
  <c r="BJ2582" i="6"/>
  <c r="BL2582" i="6"/>
  <c r="BJ2583" i="6"/>
  <c r="BL2583" i="6"/>
  <c r="BJ2584" i="6"/>
  <c r="BL2584" i="6"/>
  <c r="BJ2585" i="6"/>
  <c r="BL2585" i="6"/>
  <c r="BJ2586" i="6"/>
  <c r="BL2586" i="6"/>
  <c r="BJ2587" i="6"/>
  <c r="BL2587" i="6"/>
  <c r="BJ2588" i="6"/>
  <c r="BL2588" i="6"/>
  <c r="BJ2589" i="6"/>
  <c r="BL2589" i="6"/>
  <c r="BJ2590" i="6"/>
  <c r="BL2590" i="6"/>
  <c r="BJ2591" i="6"/>
  <c r="BL2591" i="6"/>
  <c r="BJ2592" i="6"/>
  <c r="BL2592" i="6"/>
  <c r="BJ2593" i="6"/>
  <c r="BL2593" i="6"/>
  <c r="BJ2594" i="6"/>
  <c r="BL2594" i="6"/>
  <c r="BJ2595" i="6"/>
  <c r="BL2595" i="6"/>
  <c r="BJ2596" i="6"/>
  <c r="BL2596" i="6"/>
  <c r="BJ2597" i="6"/>
  <c r="BL2597" i="6"/>
  <c r="BJ2598" i="6"/>
  <c r="BL2598" i="6"/>
  <c r="BJ2599" i="6"/>
  <c r="BL2599" i="6"/>
  <c r="BJ2600" i="6"/>
  <c r="BL2600" i="6"/>
  <c r="BJ2601" i="6"/>
  <c r="BL2601" i="6"/>
  <c r="BJ2602" i="6"/>
  <c r="BL2602" i="6"/>
  <c r="BJ2603" i="6"/>
  <c r="BL2603" i="6"/>
  <c r="BJ2604" i="6"/>
  <c r="BL2604" i="6"/>
  <c r="BJ2605" i="6"/>
  <c r="BL2605" i="6"/>
  <c r="BJ2606" i="6"/>
  <c r="BL2606" i="6"/>
  <c r="BJ2607" i="6"/>
  <c r="BL2607" i="6"/>
  <c r="BJ2608" i="6"/>
  <c r="BL2608" i="6"/>
  <c r="BJ2609" i="6"/>
  <c r="BL2609" i="6"/>
  <c r="BJ2610" i="6"/>
  <c r="BL2610" i="6"/>
  <c r="BJ2611" i="6"/>
  <c r="BL2611" i="6"/>
  <c r="BJ2612" i="6"/>
  <c r="BL2612" i="6"/>
  <c r="BJ2613" i="6"/>
  <c r="BL2613" i="6"/>
  <c r="BJ2614" i="6"/>
  <c r="BL2614" i="6"/>
  <c r="BJ2615" i="6"/>
  <c r="BL2615" i="6"/>
  <c r="BJ2616" i="6"/>
  <c r="BL2616" i="6"/>
  <c r="BJ2617" i="6"/>
  <c r="BL2617" i="6"/>
  <c r="BJ2618" i="6"/>
  <c r="BL2618" i="6"/>
  <c r="BJ2619" i="6"/>
  <c r="BL2619" i="6"/>
  <c r="BJ2620" i="6"/>
  <c r="BL2620" i="6"/>
  <c r="BJ2621" i="6"/>
  <c r="BL2621" i="6"/>
  <c r="BJ2622" i="6"/>
  <c r="BL2622" i="6"/>
  <c r="BJ2623" i="6"/>
  <c r="BL2623" i="6"/>
  <c r="BJ2624" i="6"/>
  <c r="BL2624" i="6"/>
  <c r="BJ2625" i="6"/>
  <c r="BL2625" i="6"/>
  <c r="BJ2626" i="6"/>
  <c r="BL2626" i="6"/>
  <c r="BJ2627" i="6"/>
  <c r="BL2627" i="6"/>
  <c r="BJ2628" i="6"/>
  <c r="BL2628" i="6"/>
  <c r="BJ2629" i="6"/>
  <c r="BL2629" i="6"/>
  <c r="BJ2630" i="6"/>
  <c r="BL2630" i="6"/>
  <c r="BJ2631" i="6"/>
  <c r="BL2631" i="6"/>
  <c r="BJ2632" i="6"/>
  <c r="BL2632" i="6"/>
  <c r="BJ2633" i="6"/>
  <c r="BL2633" i="6"/>
  <c r="BJ2634" i="6"/>
  <c r="BL2634" i="6"/>
  <c r="BJ2635" i="6"/>
  <c r="BL2635" i="6"/>
  <c r="BJ2636" i="6"/>
  <c r="BL2636" i="6"/>
  <c r="BJ2637" i="6"/>
  <c r="BL2637" i="6"/>
  <c r="BJ2638" i="6"/>
  <c r="BL2638" i="6"/>
  <c r="BJ2639" i="6"/>
  <c r="BL2639" i="6"/>
  <c r="BJ2640" i="6"/>
  <c r="BL2640" i="6"/>
  <c r="BJ2641" i="6"/>
  <c r="BL2641" i="6"/>
  <c r="BJ2642" i="6"/>
  <c r="BL2642" i="6"/>
  <c r="BJ2643" i="6"/>
  <c r="BL2643" i="6"/>
  <c r="BJ2644" i="6"/>
  <c r="BL2644" i="6"/>
  <c r="BJ2645" i="6"/>
  <c r="BL2645" i="6"/>
  <c r="BJ2646" i="6"/>
  <c r="BL2646" i="6"/>
  <c r="BJ2647" i="6"/>
  <c r="BL2647" i="6"/>
  <c r="BJ2648" i="6"/>
  <c r="BL2648" i="6"/>
  <c r="BJ2649" i="6"/>
  <c r="BL2649" i="6"/>
  <c r="BJ2650" i="6"/>
  <c r="BL2650" i="6"/>
  <c r="BJ2651" i="6"/>
  <c r="BL2651" i="6"/>
  <c r="BJ2652" i="6"/>
  <c r="BL2652" i="6"/>
  <c r="BJ2653" i="6"/>
  <c r="BL2653" i="6"/>
  <c r="BJ2654" i="6"/>
  <c r="BL2654" i="6"/>
  <c r="BJ2655" i="6"/>
  <c r="BL2655" i="6"/>
  <c r="BJ2656" i="6"/>
  <c r="BL2656" i="6"/>
  <c r="BJ2657" i="6"/>
  <c r="BL2657" i="6"/>
  <c r="BJ2658" i="6"/>
  <c r="BL2658" i="6"/>
  <c r="BJ2659" i="6"/>
  <c r="BL2659" i="6"/>
  <c r="BJ2660" i="6"/>
  <c r="BL2660" i="6"/>
  <c r="BJ2661" i="6"/>
  <c r="BL2661" i="6"/>
  <c r="BJ2662" i="6"/>
  <c r="BL2662" i="6"/>
  <c r="BJ2663" i="6"/>
  <c r="BL2663" i="6"/>
  <c r="BJ2664" i="6"/>
  <c r="BL2664" i="6"/>
  <c r="BJ2665" i="6"/>
  <c r="BL2665" i="6"/>
  <c r="BJ2666" i="6"/>
  <c r="BL2666" i="6"/>
  <c r="BJ2667" i="6"/>
  <c r="BL2667" i="6"/>
  <c r="BJ2668" i="6"/>
  <c r="BL2668" i="6"/>
  <c r="BJ2669" i="6"/>
  <c r="BL2669" i="6"/>
  <c r="BJ2670" i="6"/>
  <c r="BL2670" i="6"/>
  <c r="BJ2671" i="6"/>
  <c r="BL2671" i="6"/>
  <c r="BJ2672" i="6"/>
  <c r="BL2672" i="6"/>
  <c r="BJ2673" i="6"/>
  <c r="BL2673" i="6"/>
  <c r="BJ2674" i="6"/>
  <c r="BL2674" i="6"/>
  <c r="BJ2675" i="6"/>
  <c r="BL2675" i="6"/>
  <c r="BJ2676" i="6"/>
  <c r="BL2676" i="6"/>
  <c r="BJ2677" i="6"/>
  <c r="BL2677" i="6"/>
  <c r="BJ2678" i="6"/>
  <c r="BL2678" i="6"/>
  <c r="BJ2679" i="6"/>
  <c r="BL2679" i="6"/>
  <c r="BJ2680" i="6"/>
  <c r="BL2680" i="6"/>
  <c r="BJ2681" i="6"/>
  <c r="BL2681" i="6"/>
  <c r="BJ2682" i="6"/>
  <c r="BL2682" i="6"/>
  <c r="BJ2683" i="6"/>
  <c r="BL2683" i="6"/>
  <c r="BJ2684" i="6"/>
  <c r="BL2684" i="6"/>
  <c r="BJ2685" i="6"/>
  <c r="BL2685" i="6"/>
  <c r="BJ2686" i="6"/>
  <c r="BL2686" i="6"/>
  <c r="BJ2687" i="6"/>
  <c r="BL2687" i="6"/>
  <c r="BJ2688" i="6"/>
  <c r="BL2688" i="6"/>
  <c r="BJ2689" i="6"/>
  <c r="BL2689" i="6"/>
  <c r="BJ2690" i="6"/>
  <c r="BL2690" i="6"/>
  <c r="BJ2691" i="6"/>
  <c r="BL2691" i="6"/>
  <c r="BJ2692" i="6"/>
  <c r="BL2692" i="6"/>
  <c r="BJ2693" i="6"/>
  <c r="BL2693" i="6"/>
  <c r="BJ2694" i="6"/>
  <c r="BL2694" i="6"/>
  <c r="BJ2695" i="6"/>
  <c r="BL2695" i="6"/>
  <c r="BJ2696" i="6"/>
  <c r="BL2696" i="6"/>
  <c r="BJ2697" i="6"/>
  <c r="BL2697" i="6"/>
  <c r="BJ2698" i="6"/>
  <c r="BL2698" i="6"/>
  <c r="BJ2699" i="6"/>
  <c r="BL2699" i="6"/>
  <c r="BJ2700" i="6"/>
  <c r="BL2700" i="6"/>
  <c r="BJ2701" i="6"/>
  <c r="BL2701" i="6"/>
  <c r="BJ2702" i="6"/>
  <c r="BL2702" i="6"/>
  <c r="BJ2703" i="6"/>
  <c r="BL2703" i="6"/>
  <c r="BJ2704" i="6"/>
  <c r="BL2704" i="6"/>
  <c r="BJ2705" i="6"/>
  <c r="BL2705" i="6"/>
  <c r="BJ2706" i="6"/>
  <c r="BL2706" i="6"/>
  <c r="BJ2707" i="6"/>
  <c r="BL2707" i="6"/>
  <c r="BJ2708" i="6"/>
  <c r="BL2708" i="6"/>
  <c r="BJ2709" i="6"/>
  <c r="BL2709" i="6"/>
  <c r="BJ2710" i="6"/>
  <c r="BL2710" i="6"/>
  <c r="BJ2711" i="6"/>
  <c r="BL2711" i="6"/>
  <c r="BJ2712" i="6"/>
  <c r="BL2712" i="6"/>
  <c r="BJ2713" i="6"/>
  <c r="BL2713" i="6"/>
  <c r="BJ2714" i="6"/>
  <c r="BL2714" i="6"/>
  <c r="BJ2715" i="6"/>
  <c r="BL2715" i="6"/>
  <c r="BJ2716" i="6"/>
  <c r="BL2716" i="6"/>
  <c r="BJ2717" i="6"/>
  <c r="BL2717" i="6"/>
  <c r="BJ2718" i="6"/>
  <c r="BL2718" i="6"/>
  <c r="BJ2719" i="6"/>
  <c r="BL2719" i="6"/>
  <c r="BJ2720" i="6"/>
  <c r="BL2720" i="6"/>
  <c r="BJ2721" i="6"/>
  <c r="BL2721" i="6"/>
  <c r="BJ2722" i="6"/>
  <c r="BL2722" i="6"/>
  <c r="BJ2723" i="6"/>
  <c r="BL2723" i="6"/>
  <c r="BJ2724" i="6"/>
  <c r="BL2724" i="6"/>
  <c r="BJ2725" i="6"/>
  <c r="BL2725" i="6"/>
  <c r="BJ2726" i="6"/>
  <c r="BL2726" i="6"/>
  <c r="BJ2727" i="6"/>
  <c r="BL2727" i="6"/>
  <c r="BJ2728" i="6"/>
  <c r="BL2728" i="6"/>
  <c r="BJ2729" i="6"/>
  <c r="BL2729" i="6"/>
  <c r="BJ2730" i="6"/>
  <c r="BL2730" i="6"/>
  <c r="BJ2731" i="6"/>
  <c r="BL2731" i="6"/>
  <c r="BJ2732" i="6"/>
  <c r="BL2732" i="6"/>
  <c r="BJ2733" i="6"/>
  <c r="BL2733" i="6"/>
  <c r="BJ2734" i="6"/>
  <c r="BL2734" i="6"/>
  <c r="BJ2735" i="6"/>
  <c r="BL2735" i="6"/>
  <c r="BJ2736" i="6"/>
  <c r="BL2736" i="6"/>
  <c r="BJ2737" i="6"/>
  <c r="BL2737" i="6"/>
  <c r="BJ2738" i="6"/>
  <c r="BL2738" i="6"/>
  <c r="BJ2739" i="6"/>
  <c r="BL2739" i="6"/>
  <c r="BJ2740" i="6"/>
  <c r="BL2740" i="6"/>
  <c r="BJ2741" i="6"/>
  <c r="BL2741" i="6"/>
  <c r="BJ2742" i="6"/>
  <c r="BL2742" i="6"/>
  <c r="BJ2743" i="6"/>
  <c r="BL2743" i="6"/>
  <c r="BJ2744" i="6"/>
  <c r="BL2744" i="6"/>
  <c r="BJ2745" i="6"/>
  <c r="BL2745" i="6"/>
  <c r="BJ2746" i="6"/>
  <c r="BL2746" i="6"/>
  <c r="BJ2747" i="6"/>
  <c r="BL2747" i="6"/>
  <c r="BJ2748" i="6"/>
  <c r="BL2748" i="6"/>
  <c r="BJ2749" i="6"/>
  <c r="BL2749" i="6"/>
  <c r="BJ2750" i="6"/>
  <c r="BL2750" i="6"/>
  <c r="BJ2751" i="6"/>
  <c r="BL2751" i="6"/>
  <c r="BJ2752" i="6"/>
  <c r="BL2752" i="6"/>
  <c r="BJ2753" i="6"/>
  <c r="BL2753" i="6"/>
  <c r="BJ2754" i="6"/>
  <c r="BL2754" i="6"/>
  <c r="BJ2755" i="6"/>
  <c r="BL2755" i="6"/>
  <c r="BJ2756" i="6"/>
  <c r="BL2756" i="6"/>
  <c r="BJ2757" i="6"/>
  <c r="BL2757" i="6"/>
  <c r="BJ2758" i="6"/>
  <c r="BL2758" i="6"/>
  <c r="BJ2759" i="6"/>
  <c r="BL2759" i="6"/>
  <c r="BJ2760" i="6"/>
  <c r="BL2760" i="6"/>
  <c r="BJ2761" i="6"/>
  <c r="BL2761" i="6"/>
  <c r="BJ2762" i="6"/>
  <c r="BL2762" i="6"/>
  <c r="BJ2763" i="6"/>
  <c r="BL2763" i="6"/>
  <c r="BJ2764" i="6"/>
  <c r="BL2764" i="6"/>
  <c r="BJ2765" i="6"/>
  <c r="BL2765" i="6"/>
  <c r="BJ2766" i="6"/>
  <c r="BL2766" i="6"/>
  <c r="BJ2767" i="6"/>
  <c r="BL2767" i="6"/>
  <c r="BJ2768" i="6"/>
  <c r="BL2768" i="6"/>
  <c r="BJ2769" i="6"/>
  <c r="BL2769" i="6"/>
  <c r="BJ2770" i="6"/>
  <c r="BL2770" i="6"/>
  <c r="BJ2771" i="6"/>
  <c r="BL2771" i="6"/>
  <c r="BJ2772" i="6"/>
  <c r="BL2772" i="6"/>
  <c r="BJ2773" i="6"/>
  <c r="BL2773" i="6"/>
  <c r="BJ2774" i="6"/>
  <c r="BL2774" i="6"/>
  <c r="BJ2775" i="6"/>
  <c r="BL2775" i="6"/>
  <c r="BJ2776" i="6"/>
  <c r="BL2776" i="6"/>
  <c r="BJ2777" i="6"/>
  <c r="BL2777" i="6"/>
  <c r="BJ2778" i="6"/>
  <c r="BL2778" i="6"/>
  <c r="BJ2779" i="6"/>
  <c r="BL2779" i="6"/>
  <c r="BJ2780" i="6"/>
  <c r="BL2780" i="6"/>
  <c r="BJ2781" i="6"/>
  <c r="BL2781" i="6"/>
  <c r="BJ2782" i="6"/>
  <c r="BL2782" i="6"/>
  <c r="BJ2783" i="6"/>
  <c r="BL2783" i="6"/>
  <c r="BJ2784" i="6"/>
  <c r="BL2784" i="6"/>
  <c r="BJ2785" i="6"/>
  <c r="BL2785" i="6"/>
  <c r="BJ2786" i="6"/>
  <c r="BL2786" i="6"/>
  <c r="BJ2787" i="6"/>
  <c r="BL2787" i="6"/>
  <c r="BJ2788" i="6"/>
  <c r="BL2788" i="6"/>
  <c r="BJ2789" i="6"/>
  <c r="BL2789" i="6"/>
  <c r="BJ2790" i="6"/>
  <c r="BL2790" i="6"/>
  <c r="BJ2791" i="6"/>
  <c r="BL2791" i="6"/>
  <c r="BJ2792" i="6"/>
  <c r="BL2792" i="6"/>
  <c r="BJ2793" i="6"/>
  <c r="BL2793" i="6"/>
  <c r="BJ2794" i="6"/>
  <c r="BL2794" i="6"/>
  <c r="BJ2795" i="6"/>
  <c r="BL2795" i="6"/>
  <c r="BJ2796" i="6"/>
  <c r="BL2796" i="6"/>
  <c r="BJ2797" i="6"/>
  <c r="BL2797" i="6"/>
  <c r="BJ2798" i="6"/>
  <c r="BL2798" i="6"/>
  <c r="BJ2799" i="6"/>
  <c r="BL2799" i="6"/>
  <c r="BJ2800" i="6"/>
  <c r="BL2800" i="6"/>
  <c r="BJ2801" i="6"/>
  <c r="BL2801" i="6"/>
  <c r="BJ2802" i="6"/>
  <c r="BL2802" i="6"/>
  <c r="BJ2803" i="6"/>
  <c r="BL2803" i="6"/>
  <c r="BJ2804" i="6"/>
  <c r="BL2804" i="6"/>
  <c r="BJ2805" i="6"/>
  <c r="BL2805" i="6"/>
  <c r="BJ2806" i="6"/>
  <c r="BL2806" i="6"/>
  <c r="BJ2807" i="6"/>
  <c r="BL2807" i="6"/>
  <c r="BJ2808" i="6"/>
  <c r="BL2808" i="6"/>
  <c r="BJ2809" i="6"/>
  <c r="BL2809" i="6"/>
  <c r="BJ2810" i="6"/>
  <c r="BL2810" i="6"/>
  <c r="BJ2811" i="6"/>
  <c r="BL2811" i="6"/>
  <c r="BJ2812" i="6"/>
  <c r="BL2812" i="6"/>
  <c r="BJ2813" i="6"/>
  <c r="BL2813" i="6"/>
  <c r="BJ2814" i="6"/>
  <c r="BL2814" i="6"/>
  <c r="BJ2815" i="6"/>
  <c r="BL2815" i="6"/>
  <c r="BJ2816" i="6"/>
  <c r="BL2816" i="6"/>
  <c r="BJ2817" i="6"/>
  <c r="BL2817" i="6"/>
  <c r="BJ2818" i="6"/>
  <c r="BL2818" i="6"/>
  <c r="BJ2819" i="6"/>
  <c r="BL2819" i="6"/>
  <c r="BJ2820" i="6"/>
  <c r="BL2820" i="6"/>
  <c r="BJ2821" i="6"/>
  <c r="BL2821" i="6"/>
  <c r="BJ2822" i="6"/>
  <c r="BL2822" i="6"/>
  <c r="BJ2823" i="6"/>
  <c r="BL2823" i="6"/>
  <c r="BJ2824" i="6"/>
  <c r="BL2824" i="6"/>
  <c r="BJ2825" i="6"/>
  <c r="BL2825" i="6"/>
  <c r="BJ2826" i="6"/>
  <c r="BL2826" i="6"/>
  <c r="BJ2827" i="6"/>
  <c r="BL2827" i="6"/>
  <c r="BJ2828" i="6"/>
  <c r="BL2828" i="6"/>
  <c r="BJ2829" i="6"/>
  <c r="BL2829" i="6"/>
  <c r="BJ2830" i="6"/>
  <c r="BL2830" i="6"/>
  <c r="BJ2831" i="6"/>
  <c r="BL2831" i="6"/>
  <c r="BJ2832" i="6"/>
  <c r="BL2832" i="6"/>
  <c r="BJ2833" i="6"/>
  <c r="BL2833" i="6"/>
  <c r="BJ2834" i="6"/>
  <c r="BL2834" i="6"/>
  <c r="BJ2835" i="6"/>
  <c r="BL2835" i="6"/>
  <c r="BJ2836" i="6"/>
  <c r="BL2836" i="6"/>
  <c r="BJ2837" i="6"/>
  <c r="BL2837" i="6"/>
  <c r="BJ2838" i="6"/>
  <c r="BL2838" i="6"/>
  <c r="BJ2839" i="6"/>
  <c r="BL2839" i="6"/>
  <c r="BJ2840" i="6"/>
  <c r="BL2840" i="6"/>
  <c r="BJ2841" i="6"/>
  <c r="BL2841" i="6"/>
  <c r="BJ2842" i="6"/>
  <c r="BL2842" i="6"/>
  <c r="BJ2843" i="6"/>
  <c r="BL2843" i="6"/>
  <c r="BJ2844" i="6"/>
  <c r="BL2844" i="6"/>
  <c r="BJ2845" i="6"/>
  <c r="BL2845" i="6"/>
  <c r="BJ2846" i="6"/>
  <c r="BL2846" i="6"/>
  <c r="BJ2847" i="6"/>
  <c r="BL2847" i="6"/>
  <c r="BJ2848" i="6"/>
  <c r="BL2848" i="6"/>
  <c r="BJ2849" i="6"/>
  <c r="BL2849" i="6"/>
  <c r="BJ2850" i="6"/>
  <c r="BL2850" i="6"/>
  <c r="BJ2851" i="6"/>
  <c r="BL2851" i="6"/>
  <c r="BJ2852" i="6"/>
  <c r="BL2852" i="6"/>
  <c r="BJ2853" i="6"/>
  <c r="BL2853" i="6"/>
  <c r="BJ2854" i="6"/>
  <c r="BL2854" i="6"/>
  <c r="BJ2855" i="6"/>
  <c r="BL2855" i="6"/>
  <c r="BJ2856" i="6"/>
  <c r="BL2856" i="6"/>
  <c r="BJ2857" i="6"/>
  <c r="BL2857" i="6"/>
  <c r="BJ2858" i="6"/>
  <c r="BL2858" i="6"/>
  <c r="BJ2859" i="6"/>
  <c r="BL2859" i="6"/>
  <c r="BJ2860" i="6"/>
  <c r="BL2860" i="6"/>
  <c r="BJ2861" i="6"/>
  <c r="BL2861" i="6"/>
  <c r="BJ2862" i="6"/>
  <c r="BL2862" i="6"/>
  <c r="BJ2863" i="6"/>
  <c r="BL2863" i="6"/>
  <c r="BJ2864" i="6"/>
  <c r="BL2864" i="6"/>
  <c r="BJ2865" i="6"/>
  <c r="BL2865" i="6"/>
  <c r="BJ2866" i="6"/>
  <c r="BL2866" i="6"/>
  <c r="BJ2867" i="6"/>
  <c r="BL2867" i="6"/>
  <c r="BJ2868" i="6"/>
  <c r="BL2868" i="6"/>
  <c r="BJ2869" i="6"/>
  <c r="BL2869" i="6"/>
  <c r="BJ2870" i="6"/>
  <c r="BL2870" i="6"/>
  <c r="BJ2871" i="6"/>
  <c r="BL2871" i="6"/>
  <c r="BJ2872" i="6"/>
  <c r="BL2872" i="6"/>
  <c r="BJ2873" i="6"/>
  <c r="BL2873" i="6"/>
  <c r="BJ2874" i="6"/>
  <c r="BL2874" i="6"/>
  <c r="BJ2875" i="6"/>
  <c r="BL2875" i="6"/>
  <c r="BJ2876" i="6"/>
  <c r="BL2876" i="6"/>
  <c r="BJ2877" i="6"/>
  <c r="BL2877" i="6"/>
  <c r="BJ2878" i="6"/>
  <c r="BL2878" i="6"/>
  <c r="BJ2879" i="6"/>
  <c r="BL2879" i="6"/>
  <c r="BJ2880" i="6"/>
  <c r="BL2880" i="6"/>
  <c r="BJ2881" i="6"/>
  <c r="BL2881" i="6"/>
  <c r="BJ2882" i="6"/>
  <c r="BL2882" i="6"/>
  <c r="BJ2883" i="6"/>
  <c r="BL2883" i="6"/>
  <c r="BJ2884" i="6"/>
  <c r="BL2884" i="6"/>
  <c r="BJ2885" i="6"/>
  <c r="BL2885" i="6"/>
  <c r="BJ2886" i="6"/>
  <c r="BL2886" i="6"/>
  <c r="BJ2887" i="6"/>
  <c r="BL2887" i="6"/>
  <c r="BJ2888" i="6"/>
  <c r="BL2888" i="6"/>
  <c r="BJ2889" i="6"/>
  <c r="BL2889" i="6"/>
  <c r="BJ2890" i="6"/>
  <c r="BL2890" i="6"/>
  <c r="BJ2891" i="6"/>
  <c r="BL2891" i="6"/>
  <c r="BJ2892" i="6"/>
  <c r="BL2892" i="6"/>
  <c r="BJ2893" i="6"/>
  <c r="BL2893" i="6"/>
  <c r="BJ2894" i="6"/>
  <c r="BL2894" i="6"/>
  <c r="BJ2895" i="6"/>
  <c r="BL2895" i="6"/>
  <c r="BJ2896" i="6"/>
  <c r="BL2896" i="6"/>
  <c r="BJ2897" i="6"/>
  <c r="BL2897" i="6"/>
  <c r="BJ2898" i="6"/>
  <c r="BL2898" i="6"/>
  <c r="BJ2899" i="6"/>
  <c r="BL2899" i="6"/>
  <c r="BJ2900" i="6"/>
  <c r="BL2900" i="6"/>
  <c r="BJ2901" i="6"/>
  <c r="BL2901" i="6"/>
  <c r="BJ2902" i="6"/>
  <c r="BL2902" i="6"/>
  <c r="BJ2903" i="6"/>
  <c r="BL2903" i="6"/>
  <c r="BJ2904" i="6"/>
  <c r="BL2904" i="6"/>
  <c r="BJ2905" i="6"/>
  <c r="BL2905" i="6"/>
  <c r="BJ2906" i="6"/>
  <c r="BL2906" i="6"/>
  <c r="BJ2907" i="6"/>
  <c r="BL2907" i="6"/>
  <c r="BJ2908" i="6"/>
  <c r="BL2908" i="6"/>
  <c r="BJ2909" i="6"/>
  <c r="BL2909" i="6"/>
  <c r="BJ2910" i="6"/>
  <c r="BL2910" i="6"/>
  <c r="BJ2911" i="6"/>
  <c r="BL2911" i="6"/>
  <c r="BJ2912" i="6"/>
  <c r="BL2912" i="6"/>
  <c r="BJ2913" i="6"/>
  <c r="BL2913" i="6"/>
  <c r="BJ2914" i="6"/>
  <c r="BL2914" i="6"/>
  <c r="BJ2915" i="6"/>
  <c r="BL2915" i="6"/>
  <c r="BJ2916" i="6"/>
  <c r="BL2916" i="6"/>
  <c r="BJ2917" i="6"/>
  <c r="BL2917" i="6"/>
  <c r="BJ2918" i="6"/>
  <c r="BL2918" i="6"/>
  <c r="BJ2919" i="6"/>
  <c r="BL2919" i="6"/>
  <c r="BJ2920" i="6"/>
  <c r="BL2920" i="6"/>
  <c r="BJ2921" i="6"/>
  <c r="BL2921" i="6"/>
  <c r="BJ2922" i="6"/>
  <c r="BL2922" i="6"/>
  <c r="BJ2923" i="6"/>
  <c r="BL2923" i="6"/>
  <c r="BJ2924" i="6"/>
  <c r="BL2924" i="6"/>
  <c r="BJ2925" i="6"/>
  <c r="BL2925" i="6"/>
  <c r="BJ2926" i="6"/>
  <c r="BL2926" i="6"/>
  <c r="BJ2927" i="6"/>
  <c r="BL2927" i="6"/>
  <c r="BJ2928" i="6"/>
  <c r="BL2928" i="6"/>
  <c r="BJ2929" i="6"/>
  <c r="BL2929" i="6"/>
  <c r="BJ2930" i="6"/>
  <c r="BL2930" i="6"/>
  <c r="BJ2931" i="6"/>
  <c r="BL2931" i="6"/>
  <c r="BJ2932" i="6"/>
  <c r="BL2932" i="6"/>
  <c r="BJ2933" i="6"/>
  <c r="BL2933" i="6"/>
  <c r="BJ2934" i="6"/>
  <c r="BL2934" i="6"/>
  <c r="BJ2935" i="6"/>
  <c r="BL2935" i="6"/>
  <c r="BJ2936" i="6"/>
  <c r="BL2936" i="6"/>
  <c r="BJ2937" i="6"/>
  <c r="BL2937" i="6"/>
  <c r="BJ2938" i="6"/>
  <c r="BL2938" i="6"/>
  <c r="BJ2939" i="6"/>
  <c r="BL2939" i="6"/>
  <c r="BJ2940" i="6"/>
  <c r="BL2940" i="6"/>
  <c r="BJ2941" i="6"/>
  <c r="BL2941" i="6"/>
  <c r="BJ2942" i="6"/>
  <c r="BL2942" i="6"/>
  <c r="BJ2943" i="6"/>
  <c r="BL2943" i="6"/>
  <c r="BJ2944" i="6"/>
  <c r="BL2944" i="6"/>
  <c r="BJ2945" i="6"/>
  <c r="BL2945" i="6"/>
  <c r="BJ2946" i="6"/>
  <c r="BL2946" i="6"/>
  <c r="BJ2947" i="6"/>
  <c r="BL2947" i="6"/>
  <c r="BJ2948" i="6"/>
  <c r="BL2948" i="6"/>
  <c r="BJ2949" i="6"/>
  <c r="BL2949" i="6"/>
  <c r="BJ2950" i="6"/>
  <c r="BL2950" i="6"/>
  <c r="BJ2951" i="6"/>
  <c r="BL2951" i="6"/>
  <c r="BJ2952" i="6"/>
  <c r="BL2952" i="6"/>
  <c r="BJ2953" i="6"/>
  <c r="BL2953" i="6"/>
  <c r="BJ2954" i="6"/>
  <c r="BL2954" i="6"/>
  <c r="BJ2955" i="6"/>
  <c r="BL2955" i="6"/>
  <c r="BJ2956" i="6"/>
  <c r="BL2956" i="6"/>
  <c r="BJ2957" i="6"/>
  <c r="BL2957" i="6"/>
  <c r="BJ2958" i="6"/>
  <c r="BL2958" i="6"/>
  <c r="BJ2959" i="6"/>
  <c r="BL2959" i="6"/>
  <c r="BJ2960" i="6"/>
  <c r="BL2960" i="6"/>
  <c r="BJ2961" i="6"/>
  <c r="BL2961" i="6"/>
  <c r="BJ2962" i="6"/>
  <c r="BL2962" i="6"/>
  <c r="BJ2963" i="6"/>
  <c r="BL2963" i="6"/>
  <c r="BJ2964" i="6"/>
  <c r="BL2964" i="6"/>
  <c r="BJ2965" i="6"/>
  <c r="BL2965" i="6"/>
  <c r="BJ2966" i="6"/>
  <c r="BL2966" i="6"/>
  <c r="BJ2967" i="6"/>
  <c r="BL2967" i="6"/>
  <c r="BJ2968" i="6"/>
  <c r="BL2968" i="6"/>
  <c r="BJ2969" i="6"/>
  <c r="BL2969" i="6"/>
  <c r="BJ2970" i="6"/>
  <c r="BL2970" i="6"/>
  <c r="BJ2971" i="6"/>
  <c r="BL2971" i="6"/>
  <c r="BJ2972" i="6"/>
  <c r="BL2972" i="6"/>
  <c r="BJ2973" i="6"/>
  <c r="BL2973" i="6"/>
  <c r="BJ2974" i="6"/>
  <c r="BL2974" i="6"/>
  <c r="BJ2975" i="6"/>
  <c r="BL2975" i="6"/>
  <c r="BJ2976" i="6"/>
  <c r="BL2976" i="6"/>
  <c r="BJ2977" i="6"/>
  <c r="BL2977" i="6"/>
  <c r="BJ2978" i="6"/>
  <c r="BL2978" i="6"/>
  <c r="BJ2979" i="6"/>
  <c r="BL2979" i="6"/>
  <c r="BJ2980" i="6"/>
  <c r="BL2980" i="6"/>
  <c r="BJ2981" i="6"/>
  <c r="BL2981" i="6"/>
  <c r="BJ2982" i="6"/>
  <c r="BL2982" i="6"/>
  <c r="BJ2983" i="6"/>
  <c r="BL2983" i="6"/>
  <c r="BJ2984" i="6"/>
  <c r="BL2984" i="6"/>
  <c r="BJ2985" i="6"/>
  <c r="BL2985" i="6"/>
  <c r="BJ2986" i="6"/>
  <c r="BL2986" i="6"/>
  <c r="BJ2987" i="6"/>
  <c r="BL2987" i="6"/>
  <c r="BJ2988" i="6"/>
  <c r="BL2988" i="6"/>
  <c r="BJ2989" i="6"/>
  <c r="BL2989" i="6"/>
  <c r="BJ2990" i="6"/>
  <c r="BL2990" i="6"/>
  <c r="BJ2991" i="6"/>
  <c r="BL2991" i="6"/>
  <c r="BJ2992" i="6"/>
  <c r="BL2992" i="6"/>
  <c r="BJ2993" i="6"/>
  <c r="BL2993" i="6"/>
  <c r="BJ2994" i="6"/>
  <c r="BL2994" i="6"/>
  <c r="BJ2995" i="6"/>
  <c r="BL2995" i="6"/>
  <c r="BJ2996" i="6"/>
  <c r="BL2996" i="6"/>
  <c r="BJ2997" i="6"/>
  <c r="BL2997" i="6"/>
  <c r="BJ2998" i="6"/>
  <c r="BL2998" i="6"/>
  <c r="BJ2999" i="6"/>
  <c r="BL2999" i="6"/>
  <c r="BJ3000" i="6"/>
  <c r="BL3000" i="6"/>
  <c r="BJ3001" i="6"/>
  <c r="BL3001" i="6"/>
  <c r="BJ3002" i="6"/>
  <c r="BL3002" i="6"/>
  <c r="BJ3003" i="6"/>
  <c r="BL3003" i="6"/>
  <c r="BJ3004" i="6"/>
  <c r="BL3004" i="6"/>
  <c r="BJ3005" i="6"/>
  <c r="BL3005" i="6"/>
  <c r="BJ3006" i="6"/>
  <c r="BL3006" i="6"/>
  <c r="BJ3007" i="6"/>
  <c r="BL3007" i="6"/>
  <c r="BJ3008" i="6"/>
  <c r="BL3008" i="6"/>
  <c r="BJ3009" i="6"/>
  <c r="BL3009" i="6"/>
  <c r="BJ3010" i="6"/>
  <c r="BL3010" i="6"/>
  <c r="BJ3011" i="6"/>
  <c r="BL3011" i="6"/>
  <c r="BJ3012" i="6"/>
  <c r="BL3012" i="6"/>
  <c r="BJ3013" i="6"/>
  <c r="BL3013" i="6"/>
  <c r="BJ3014" i="6"/>
  <c r="BL3014" i="6"/>
  <c r="BJ3015" i="6"/>
  <c r="BL3015" i="6"/>
  <c r="BJ3016" i="6"/>
  <c r="BL3016" i="6"/>
  <c r="BJ3017" i="6"/>
  <c r="BL3017" i="6"/>
  <c r="BJ3018" i="6"/>
  <c r="BL3018" i="6"/>
  <c r="BJ3019" i="6"/>
  <c r="BL3019" i="6"/>
  <c r="BJ3020" i="6"/>
  <c r="BL3020" i="6"/>
  <c r="BJ3021" i="6"/>
  <c r="BL3021" i="6"/>
  <c r="BJ3022" i="6"/>
  <c r="BL3022" i="6"/>
  <c r="BJ3023" i="6"/>
  <c r="BL3023" i="6"/>
  <c r="BJ3024" i="6"/>
  <c r="BL3024" i="6"/>
  <c r="BJ3025" i="6"/>
  <c r="BL3025" i="6"/>
  <c r="BJ3026" i="6"/>
  <c r="BL3026" i="6"/>
  <c r="BJ3027" i="6"/>
  <c r="BL3027" i="6"/>
  <c r="BJ3028" i="6"/>
  <c r="BL3028" i="6"/>
  <c r="BJ3029" i="6"/>
  <c r="BL3029" i="6"/>
  <c r="BJ3030" i="6"/>
  <c r="BL3030" i="6"/>
  <c r="BJ3031" i="6"/>
  <c r="BL3031" i="6"/>
  <c r="BJ3032" i="6"/>
  <c r="BL3032" i="6"/>
  <c r="BJ3033" i="6"/>
  <c r="BL3033" i="6"/>
  <c r="BJ3034" i="6"/>
  <c r="BL3034" i="6"/>
  <c r="BJ3035" i="6"/>
  <c r="BL3035" i="6"/>
  <c r="BJ3036" i="6"/>
  <c r="BL3036" i="6"/>
  <c r="BJ3037" i="6"/>
  <c r="BL3037" i="6"/>
  <c r="BJ3038" i="6"/>
  <c r="BL3038" i="6"/>
  <c r="BJ3039" i="6"/>
  <c r="BL3039" i="6"/>
  <c r="BJ3040" i="6"/>
  <c r="BL3040" i="6"/>
  <c r="BJ3041" i="6"/>
  <c r="BL3041" i="6"/>
  <c r="BJ3042" i="6"/>
  <c r="BL3042" i="6"/>
  <c r="BJ3043" i="6"/>
  <c r="BL3043" i="6"/>
  <c r="BJ3044" i="6"/>
  <c r="BL3044" i="6"/>
  <c r="BJ3045" i="6"/>
  <c r="BL3045" i="6"/>
  <c r="BJ3046" i="6"/>
  <c r="BL3046" i="6"/>
  <c r="BJ3047" i="6"/>
  <c r="BL3047" i="6"/>
  <c r="BJ3048" i="6"/>
  <c r="BL3048" i="6"/>
  <c r="BJ3049" i="6"/>
  <c r="BL3049" i="6"/>
  <c r="BJ3050" i="6"/>
  <c r="BL3050" i="6"/>
  <c r="BJ3051" i="6"/>
  <c r="BL3051" i="6"/>
  <c r="BJ3052" i="6"/>
  <c r="BL3052" i="6"/>
  <c r="BJ3053" i="6"/>
  <c r="BL3053" i="6"/>
  <c r="BJ3054" i="6"/>
  <c r="BL3054" i="6"/>
  <c r="BJ3055" i="6"/>
  <c r="BL3055" i="6"/>
  <c r="BJ3056" i="6"/>
  <c r="BL3056" i="6"/>
  <c r="BJ3057" i="6"/>
  <c r="BL3057" i="6"/>
  <c r="BJ3058" i="6"/>
  <c r="BL3058" i="6"/>
  <c r="BJ3059" i="6"/>
  <c r="BL3059" i="6"/>
  <c r="BJ3060" i="6"/>
  <c r="BL3060" i="6"/>
  <c r="BJ3061" i="6"/>
  <c r="BL3061" i="6"/>
  <c r="BJ3062" i="6"/>
  <c r="BL3062" i="6"/>
  <c r="BJ3063" i="6"/>
  <c r="BL3063" i="6"/>
  <c r="BJ3064" i="6"/>
  <c r="BL3064" i="6"/>
  <c r="BJ3065" i="6"/>
  <c r="BL3065" i="6"/>
  <c r="BJ3066" i="6"/>
  <c r="BL3066" i="6"/>
  <c r="BJ3067" i="6"/>
  <c r="BL3067" i="6"/>
  <c r="BJ3068" i="6"/>
  <c r="BL3068" i="6"/>
  <c r="BJ3069" i="6"/>
  <c r="BL3069" i="6"/>
  <c r="BJ3070" i="6"/>
  <c r="BL3070" i="6"/>
  <c r="BJ3071" i="6"/>
  <c r="BL3071" i="6"/>
  <c r="BJ3072" i="6"/>
  <c r="BL3072" i="6"/>
  <c r="BJ3073" i="6"/>
  <c r="BL3073" i="6"/>
  <c r="BJ3074" i="6"/>
  <c r="BL3074" i="6"/>
  <c r="BJ3075" i="6"/>
  <c r="BL3075" i="6"/>
  <c r="BJ3076" i="6"/>
  <c r="BL3076" i="6"/>
  <c r="BJ3077" i="6"/>
  <c r="BL3077" i="6"/>
  <c r="BJ3078" i="6"/>
  <c r="BL3078" i="6"/>
  <c r="BJ3079" i="6"/>
  <c r="BL3079" i="6"/>
  <c r="BJ3080" i="6"/>
  <c r="BL3080" i="6"/>
  <c r="BJ3081" i="6"/>
  <c r="BL3081" i="6"/>
  <c r="BJ3082" i="6"/>
  <c r="BL3082" i="6"/>
  <c r="BJ3083" i="6"/>
  <c r="BL3083" i="6"/>
  <c r="BJ3084" i="6"/>
  <c r="BL3084" i="6"/>
  <c r="BJ3085" i="6"/>
  <c r="BL3085" i="6"/>
  <c r="BJ3086" i="6"/>
  <c r="BL3086" i="6"/>
  <c r="BJ3087" i="6"/>
  <c r="BL3087" i="6"/>
  <c r="BJ3088" i="6"/>
  <c r="BL3088" i="6"/>
  <c r="BJ3089" i="6"/>
  <c r="BL3089" i="6"/>
  <c r="BJ3090" i="6"/>
  <c r="BL3090" i="6"/>
  <c r="BJ3091" i="6"/>
  <c r="BL3091" i="6"/>
  <c r="BJ3092" i="6"/>
  <c r="BL3092" i="6"/>
  <c r="BJ3093" i="6"/>
  <c r="BL3093" i="6"/>
  <c r="BJ3094" i="6"/>
  <c r="BL3094" i="6"/>
  <c r="BJ3095" i="6"/>
  <c r="BL3095" i="6"/>
  <c r="BJ3096" i="6"/>
  <c r="BL3096" i="6"/>
  <c r="BJ3097" i="6"/>
  <c r="BL3097" i="6"/>
  <c r="BJ3098" i="6"/>
  <c r="BL3098" i="6"/>
  <c r="BJ3099" i="6"/>
  <c r="BL3099" i="6"/>
  <c r="BJ3100" i="6"/>
  <c r="BL3100" i="6"/>
  <c r="BJ3101" i="6"/>
  <c r="BL3101" i="6"/>
  <c r="BJ3102" i="6"/>
  <c r="BL3102" i="6"/>
  <c r="BJ3103" i="6"/>
  <c r="BL3103" i="6"/>
  <c r="BJ3104" i="6"/>
  <c r="BL3104" i="6"/>
  <c r="BJ3105" i="6"/>
  <c r="BL3105" i="6"/>
  <c r="BJ3106" i="6"/>
  <c r="BL3106" i="6"/>
  <c r="BJ3107" i="6"/>
  <c r="BL3107" i="6"/>
  <c r="BJ3108" i="6"/>
  <c r="BL3108" i="6"/>
  <c r="BJ3109" i="6"/>
  <c r="BL3109" i="6"/>
  <c r="BJ3110" i="6"/>
  <c r="BL3110" i="6"/>
  <c r="BJ3111" i="6"/>
  <c r="BL3111" i="6"/>
  <c r="BJ3112" i="6"/>
  <c r="BL3112" i="6"/>
  <c r="BJ3113" i="6"/>
  <c r="BL3113" i="6"/>
  <c r="BJ3114" i="6"/>
  <c r="BL3114" i="6"/>
  <c r="BJ3115" i="6"/>
  <c r="BL3115" i="6"/>
  <c r="BJ3116" i="6"/>
  <c r="BL3116" i="6"/>
  <c r="BJ3117" i="6"/>
  <c r="BL3117" i="6"/>
  <c r="BJ3118" i="6"/>
  <c r="BL3118" i="6"/>
  <c r="BJ3119" i="6"/>
  <c r="BL3119" i="6"/>
  <c r="BJ3120" i="6"/>
  <c r="BL3120" i="6"/>
  <c r="BJ3121" i="6"/>
  <c r="BL3121" i="6"/>
  <c r="BJ3122" i="6"/>
  <c r="BL3122" i="6"/>
  <c r="BJ3123" i="6"/>
  <c r="BL3123" i="6"/>
  <c r="BJ3124" i="6"/>
  <c r="BL3124" i="6"/>
  <c r="BJ3125" i="6"/>
  <c r="BL3125" i="6"/>
  <c r="BJ3126" i="6"/>
  <c r="BL3126" i="6"/>
  <c r="BJ3127" i="6"/>
  <c r="BL3127" i="6"/>
  <c r="BJ3128" i="6"/>
  <c r="BL3128" i="6"/>
  <c r="BJ3129" i="6"/>
  <c r="BL3129" i="6"/>
  <c r="BJ3130" i="6"/>
  <c r="BL3130" i="6"/>
  <c r="BJ3131" i="6"/>
  <c r="BL3131" i="6"/>
  <c r="BJ3132" i="6"/>
  <c r="BL3132" i="6"/>
  <c r="BJ3133" i="6"/>
  <c r="BL3133" i="6"/>
  <c r="BJ3134" i="6"/>
  <c r="BL3134" i="6"/>
  <c r="BJ3135" i="6"/>
  <c r="BL3135" i="6"/>
  <c r="BJ3136" i="6"/>
  <c r="BL3136" i="6"/>
  <c r="BJ3137" i="6"/>
  <c r="BL3137" i="6"/>
  <c r="BJ3138" i="6"/>
  <c r="BL3138" i="6"/>
  <c r="BJ3139" i="6"/>
  <c r="BL3139" i="6"/>
  <c r="BJ3140" i="6"/>
  <c r="BL3140" i="6"/>
  <c r="BJ3141" i="6"/>
  <c r="BL3141" i="6"/>
  <c r="BJ3142" i="6"/>
  <c r="BL3142" i="6"/>
  <c r="BJ3143" i="6"/>
  <c r="BL3143" i="6"/>
  <c r="BJ3144" i="6"/>
  <c r="BL3144" i="6"/>
  <c r="BJ3145" i="6"/>
  <c r="BL3145" i="6"/>
  <c r="BJ3146" i="6"/>
  <c r="BL3146" i="6"/>
  <c r="BJ3147" i="6"/>
  <c r="BL3147" i="6"/>
  <c r="BJ3148" i="6"/>
  <c r="BL3148" i="6"/>
  <c r="BJ3149" i="6"/>
  <c r="BL3149" i="6"/>
  <c r="BJ3150" i="6"/>
  <c r="BL3150" i="6"/>
  <c r="BJ3151" i="6"/>
  <c r="BL3151" i="6"/>
  <c r="BJ3152" i="6"/>
  <c r="BL3152" i="6"/>
  <c r="BJ3153" i="6"/>
  <c r="BL3153" i="6"/>
  <c r="BJ3154" i="6"/>
  <c r="BL3154" i="6"/>
  <c r="BJ3155" i="6"/>
  <c r="BL3155" i="6"/>
  <c r="BJ3156" i="6"/>
  <c r="BL3156" i="6"/>
  <c r="BJ3157" i="6"/>
  <c r="BL3157" i="6"/>
  <c r="BJ3158" i="6"/>
  <c r="BL3158" i="6"/>
  <c r="BJ3159" i="6"/>
  <c r="BL3159" i="6"/>
  <c r="BJ3160" i="6"/>
  <c r="BL3160" i="6"/>
  <c r="BJ3161" i="6"/>
  <c r="BL3161" i="6"/>
  <c r="BJ3162" i="6"/>
  <c r="BL3162" i="6"/>
  <c r="BJ3163" i="6"/>
  <c r="BL3163" i="6"/>
  <c r="BJ3164" i="6"/>
  <c r="BL3164" i="6"/>
  <c r="BJ3165" i="6"/>
  <c r="BL3165" i="6"/>
  <c r="BJ3166" i="6"/>
  <c r="BL3166" i="6"/>
  <c r="BJ3167" i="6"/>
  <c r="BL3167" i="6"/>
  <c r="BJ3168" i="6"/>
  <c r="BL3168" i="6"/>
  <c r="BJ3169" i="6"/>
  <c r="BL3169" i="6"/>
  <c r="BJ3170" i="6"/>
  <c r="BL3170" i="6"/>
  <c r="BJ3171" i="6"/>
  <c r="BL3171" i="6"/>
  <c r="BJ3172" i="6"/>
  <c r="BL3172" i="6"/>
  <c r="BJ3173" i="6"/>
  <c r="BL3173" i="6"/>
  <c r="BJ3174" i="6"/>
  <c r="BL3174" i="6"/>
  <c r="BJ3175" i="6"/>
  <c r="BL3175" i="6"/>
  <c r="BJ3176" i="6"/>
  <c r="BL3176" i="6"/>
  <c r="BJ3177" i="6"/>
  <c r="BL3177" i="6"/>
  <c r="BJ3178" i="6"/>
  <c r="BL3178" i="6"/>
  <c r="BJ3179" i="6"/>
  <c r="BL3179" i="6"/>
  <c r="BJ3180" i="6"/>
  <c r="BL3180" i="6"/>
  <c r="BJ3181" i="6"/>
  <c r="BL3181" i="6"/>
  <c r="BJ3182" i="6"/>
  <c r="BL3182" i="6"/>
  <c r="BJ3183" i="6"/>
  <c r="BL3183" i="6"/>
  <c r="BJ3184" i="6"/>
  <c r="BL3184" i="6"/>
  <c r="BJ3185" i="6"/>
  <c r="BL3185" i="6"/>
  <c r="BJ3186" i="6"/>
  <c r="BL3186" i="6"/>
  <c r="BJ3187" i="6"/>
  <c r="BL3187" i="6"/>
  <c r="BJ3188" i="6"/>
  <c r="BL3188" i="6"/>
  <c r="BJ3189" i="6"/>
  <c r="BL3189" i="6"/>
  <c r="BJ3190" i="6"/>
  <c r="BL3190" i="6"/>
  <c r="BJ3191" i="6"/>
  <c r="BL3191" i="6"/>
  <c r="BJ3192" i="6"/>
  <c r="BL3192" i="6"/>
  <c r="BJ3193" i="6"/>
  <c r="BL3193" i="6"/>
  <c r="BJ3194" i="6"/>
  <c r="BL3194" i="6"/>
  <c r="BJ3195" i="6"/>
  <c r="BL3195" i="6"/>
  <c r="BJ3196" i="6"/>
  <c r="BL3196" i="6"/>
  <c r="BJ3197" i="6"/>
  <c r="BL3197" i="6"/>
  <c r="BJ3198" i="6"/>
  <c r="BL3198" i="6"/>
  <c r="BJ3199" i="6"/>
  <c r="BL3199" i="6"/>
  <c r="BJ3200" i="6"/>
  <c r="BL3200" i="6"/>
  <c r="BJ3201" i="6"/>
  <c r="BL3201" i="6"/>
  <c r="BJ3202" i="6"/>
  <c r="BL3202" i="6"/>
  <c r="BJ3203" i="6"/>
  <c r="BL3203" i="6"/>
  <c r="BJ3204" i="6"/>
  <c r="BL3204" i="6"/>
  <c r="BJ3205" i="6"/>
  <c r="BL3205" i="6"/>
  <c r="BJ3206" i="6"/>
  <c r="BL3206" i="6"/>
  <c r="BJ3207" i="6"/>
  <c r="BL3207" i="6"/>
  <c r="BJ3208" i="6"/>
  <c r="BL3208" i="6"/>
  <c r="BJ3209" i="6"/>
  <c r="BL3209" i="6"/>
  <c r="BJ3210" i="6"/>
  <c r="BL3210" i="6"/>
  <c r="BJ3211" i="6"/>
  <c r="BL3211" i="6"/>
  <c r="BJ3212" i="6"/>
  <c r="BL3212" i="6"/>
  <c r="BJ3213" i="6"/>
  <c r="BL3213" i="6"/>
  <c r="BJ3214" i="6"/>
  <c r="BL3214" i="6"/>
  <c r="BJ3215" i="6"/>
  <c r="BL3215" i="6"/>
  <c r="BJ3216" i="6"/>
  <c r="BL3216" i="6"/>
  <c r="BJ3217" i="6"/>
  <c r="BL3217" i="6"/>
  <c r="BJ3218" i="6"/>
  <c r="BL3218" i="6"/>
  <c r="BJ3219" i="6"/>
  <c r="BL3219" i="6"/>
  <c r="BJ3220" i="6"/>
  <c r="BL3220" i="6"/>
  <c r="BJ3221" i="6"/>
  <c r="BL3221" i="6"/>
  <c r="BJ3222" i="6"/>
  <c r="BL3222" i="6"/>
  <c r="BJ3223" i="6"/>
  <c r="BL3223" i="6"/>
  <c r="BJ3224" i="6"/>
  <c r="BL3224" i="6"/>
  <c r="BJ3225" i="6"/>
  <c r="BL3225" i="6"/>
  <c r="BJ3226" i="6"/>
  <c r="BL3226" i="6"/>
  <c r="BJ3227" i="6"/>
  <c r="BL3227" i="6"/>
  <c r="BJ3228" i="6"/>
  <c r="BL3228" i="6"/>
  <c r="BJ3229" i="6"/>
  <c r="BL3229" i="6"/>
  <c r="BJ3230" i="6"/>
  <c r="BL3230" i="6"/>
  <c r="BJ3231" i="6"/>
  <c r="BL3231" i="6"/>
  <c r="BJ3232" i="6"/>
  <c r="BL3232" i="6"/>
  <c r="BJ3233" i="6"/>
  <c r="BL3233" i="6"/>
  <c r="BJ3234" i="6"/>
  <c r="BL3234" i="6"/>
  <c r="BJ3235" i="6"/>
  <c r="BL3235" i="6"/>
  <c r="BJ3236" i="6"/>
  <c r="BL3236" i="6"/>
  <c r="BJ3237" i="6"/>
  <c r="BL3237" i="6"/>
  <c r="BJ3238" i="6"/>
  <c r="BL3238" i="6"/>
  <c r="BJ3239" i="6"/>
  <c r="BL3239" i="6"/>
  <c r="BJ3240" i="6"/>
  <c r="BL3240" i="6"/>
  <c r="BJ3241" i="6"/>
  <c r="BL3241" i="6"/>
  <c r="BJ3242" i="6"/>
  <c r="BL3242" i="6"/>
  <c r="BJ3243" i="6"/>
  <c r="BL3243" i="6"/>
  <c r="BJ3244" i="6"/>
  <c r="BL3244" i="6"/>
  <c r="BJ3245" i="6"/>
  <c r="BL3245" i="6"/>
  <c r="BJ3246" i="6"/>
  <c r="BL3246" i="6"/>
  <c r="BJ3247" i="6"/>
  <c r="BL3247" i="6"/>
  <c r="BJ3248" i="6"/>
  <c r="BL3248" i="6"/>
  <c r="BJ3249" i="6"/>
  <c r="BL3249" i="6"/>
  <c r="BJ3250" i="6"/>
  <c r="BL3250" i="6"/>
  <c r="BJ3251" i="6"/>
  <c r="BL3251" i="6"/>
  <c r="BJ3252" i="6"/>
  <c r="BL3252" i="6"/>
  <c r="BJ3253" i="6"/>
  <c r="BL3253" i="6"/>
  <c r="BJ3254" i="6"/>
  <c r="BL3254" i="6"/>
  <c r="BJ3255" i="6"/>
  <c r="BL3255" i="6"/>
  <c r="BJ3256" i="6"/>
  <c r="BL3256" i="6"/>
  <c r="BJ3257" i="6"/>
  <c r="BL3257" i="6"/>
  <c r="BJ3258" i="6"/>
  <c r="BL3258" i="6"/>
  <c r="BJ3259" i="6"/>
  <c r="BL3259" i="6"/>
  <c r="BJ3260" i="6"/>
  <c r="BL3260" i="6"/>
  <c r="BJ3261" i="6"/>
  <c r="BL3261" i="6"/>
  <c r="BJ3262" i="6"/>
  <c r="BL3262" i="6"/>
  <c r="BJ3263" i="6"/>
  <c r="BL3263" i="6"/>
  <c r="BJ3264" i="6"/>
  <c r="BL3264" i="6"/>
  <c r="BJ3265" i="6"/>
  <c r="BL3265" i="6"/>
  <c r="BJ3266" i="6"/>
  <c r="BL3266" i="6"/>
  <c r="BJ3267" i="6"/>
  <c r="BL3267" i="6"/>
  <c r="BJ3268" i="6"/>
  <c r="BL3268" i="6"/>
  <c r="BJ3269" i="6"/>
  <c r="BL3269" i="6"/>
  <c r="BJ3270" i="6"/>
  <c r="BL3270" i="6"/>
  <c r="BJ3271" i="6"/>
  <c r="BL3271" i="6"/>
  <c r="BJ3272" i="6"/>
  <c r="BL3272" i="6"/>
  <c r="BJ3273" i="6"/>
  <c r="BL3273" i="6"/>
  <c r="BJ3274" i="6"/>
  <c r="BL3274" i="6"/>
  <c r="BJ3275" i="6"/>
  <c r="BL3275" i="6"/>
  <c r="BJ3276" i="6"/>
  <c r="BL3276" i="6"/>
  <c r="BJ3277" i="6"/>
  <c r="BL3277" i="6"/>
  <c r="BJ3278" i="6"/>
  <c r="BL3278" i="6"/>
  <c r="BJ3279" i="6"/>
  <c r="BL3279" i="6"/>
  <c r="BJ3280" i="6"/>
  <c r="BL3280" i="6"/>
  <c r="BJ3281" i="6"/>
  <c r="BL3281" i="6"/>
  <c r="BJ3282" i="6"/>
  <c r="BL3282" i="6"/>
  <c r="BJ3283" i="6"/>
  <c r="BL3283" i="6"/>
  <c r="BJ3284" i="6"/>
  <c r="BL3284" i="6"/>
  <c r="BJ3285" i="6"/>
  <c r="BL3285" i="6"/>
  <c r="BJ3286" i="6"/>
  <c r="BL3286" i="6"/>
  <c r="BJ3287" i="6"/>
  <c r="BL3287" i="6"/>
  <c r="BJ3288" i="6"/>
  <c r="BL3288" i="6"/>
  <c r="BJ3289" i="6"/>
  <c r="BL3289" i="6"/>
  <c r="BJ3290" i="6"/>
  <c r="BL3290" i="6"/>
  <c r="BJ3291" i="6"/>
  <c r="BL3291" i="6"/>
  <c r="BJ3292" i="6"/>
  <c r="BL3292" i="6"/>
  <c r="BJ3293" i="6"/>
  <c r="BL3293" i="6"/>
  <c r="BJ3294" i="6"/>
  <c r="BL3294" i="6"/>
  <c r="BJ3295" i="6"/>
  <c r="BL3295" i="6"/>
  <c r="BJ3296" i="6"/>
  <c r="BL3296" i="6"/>
  <c r="BJ3297" i="6"/>
  <c r="BL3297" i="6"/>
  <c r="BJ3298" i="6"/>
  <c r="BL3298" i="6"/>
  <c r="BJ3299" i="6"/>
  <c r="BL3299" i="6"/>
  <c r="BJ3300" i="6"/>
  <c r="BL3300" i="6"/>
  <c r="BJ3301" i="6"/>
  <c r="BL3301" i="6"/>
  <c r="BJ3302" i="6"/>
  <c r="BL3302" i="6"/>
  <c r="BJ3303" i="6"/>
  <c r="BL3303" i="6"/>
  <c r="BJ3304" i="6"/>
  <c r="BL3304" i="6"/>
  <c r="BJ3305" i="6"/>
  <c r="BL3305" i="6"/>
  <c r="BJ3306" i="6"/>
  <c r="BL3306" i="6"/>
  <c r="BJ3307" i="6"/>
  <c r="BL3307" i="6"/>
  <c r="BJ3308" i="6"/>
  <c r="BL3308" i="6"/>
  <c r="BJ3309" i="6"/>
  <c r="BL3309" i="6"/>
  <c r="BJ3310" i="6"/>
  <c r="BL3310" i="6"/>
  <c r="BJ3311" i="6"/>
  <c r="BL3311" i="6"/>
  <c r="BJ3312" i="6"/>
  <c r="BL3312" i="6"/>
  <c r="BJ3313" i="6"/>
  <c r="BL3313" i="6"/>
  <c r="BJ3314" i="6"/>
  <c r="BL3314" i="6"/>
  <c r="BJ3315" i="6"/>
  <c r="BL3315" i="6"/>
  <c r="BJ3316" i="6"/>
  <c r="BL3316" i="6"/>
  <c r="BJ3317" i="6"/>
  <c r="BL3317" i="6"/>
  <c r="BJ3318" i="6"/>
  <c r="BL3318" i="6"/>
  <c r="BJ3319" i="6"/>
  <c r="BL3319" i="6"/>
  <c r="BJ3320" i="6"/>
  <c r="BL3320" i="6"/>
  <c r="BJ3321" i="6"/>
  <c r="BL3321" i="6"/>
  <c r="BJ3322" i="6"/>
  <c r="BL3322" i="6"/>
  <c r="BJ3323" i="6"/>
  <c r="BL3323" i="6"/>
  <c r="BJ3324" i="6"/>
  <c r="BL3324" i="6"/>
  <c r="BJ3325" i="6"/>
  <c r="BL3325" i="6"/>
  <c r="BJ3326" i="6"/>
  <c r="BL3326" i="6"/>
  <c r="BJ3327" i="6"/>
  <c r="BL3327" i="6"/>
  <c r="BJ3328" i="6"/>
  <c r="BL3328" i="6"/>
  <c r="BJ3329" i="6"/>
  <c r="BL3329" i="6"/>
  <c r="BJ3330" i="6"/>
  <c r="BL3330" i="6"/>
  <c r="BJ3331" i="6"/>
  <c r="BL3331" i="6"/>
  <c r="BJ3332" i="6"/>
  <c r="BL3332" i="6"/>
  <c r="BJ3333" i="6"/>
  <c r="BL3333" i="6"/>
  <c r="BJ3334" i="6"/>
  <c r="BL3334" i="6"/>
  <c r="BJ3335" i="6"/>
  <c r="BL3335" i="6"/>
  <c r="BJ3336" i="6"/>
  <c r="BL3336" i="6"/>
  <c r="BJ3337" i="6"/>
  <c r="BL3337" i="6"/>
  <c r="BJ3338" i="6"/>
  <c r="BL3338" i="6"/>
  <c r="BJ3339" i="6"/>
  <c r="BL3339" i="6"/>
  <c r="BJ3340" i="6"/>
  <c r="BL3340" i="6"/>
  <c r="BJ3341" i="6"/>
  <c r="BL3341" i="6"/>
  <c r="BJ3342" i="6"/>
  <c r="BL3342" i="6"/>
  <c r="BJ3343" i="6"/>
  <c r="BL3343" i="6"/>
  <c r="BJ3344" i="6"/>
  <c r="BL3344" i="6"/>
  <c r="BJ3345" i="6"/>
  <c r="BL3345" i="6"/>
  <c r="BJ3346" i="6"/>
  <c r="BL3346" i="6"/>
  <c r="BJ3347" i="6"/>
  <c r="BL3347" i="6"/>
  <c r="BJ3348" i="6"/>
  <c r="BL3348" i="6"/>
  <c r="BJ3349" i="6"/>
  <c r="BL3349" i="6"/>
  <c r="BJ3350" i="6"/>
  <c r="BL3350" i="6"/>
  <c r="BJ3351" i="6"/>
  <c r="BL3351" i="6"/>
  <c r="BJ3352" i="6"/>
  <c r="BL3352" i="6"/>
  <c r="BJ3353" i="6"/>
  <c r="BL3353" i="6"/>
  <c r="BJ3354" i="6"/>
  <c r="BL3354" i="6"/>
  <c r="BJ3355" i="6"/>
  <c r="BL3355" i="6"/>
  <c r="BJ3356" i="6"/>
  <c r="BL3356" i="6"/>
  <c r="BJ3357" i="6"/>
  <c r="BL3357" i="6"/>
  <c r="BJ3358" i="6"/>
  <c r="BL3358" i="6"/>
  <c r="BJ3359" i="6"/>
  <c r="BL3359" i="6"/>
  <c r="BJ3360" i="6"/>
  <c r="BL3360" i="6"/>
  <c r="BJ3361" i="6"/>
  <c r="BL3361" i="6"/>
  <c r="BJ3362" i="6"/>
  <c r="BL3362" i="6"/>
  <c r="BJ3363" i="6"/>
  <c r="BL3363" i="6"/>
  <c r="BJ3364" i="6"/>
  <c r="BL3364" i="6"/>
  <c r="BJ3365" i="6"/>
  <c r="BL3365" i="6"/>
  <c r="BJ3366" i="6"/>
  <c r="BL3366" i="6"/>
  <c r="BJ3367" i="6"/>
  <c r="BL3367" i="6"/>
  <c r="BJ3368" i="6"/>
  <c r="BL3368" i="6"/>
  <c r="BJ3369" i="6"/>
  <c r="BL3369" i="6"/>
  <c r="BJ3370" i="6"/>
  <c r="BL3370" i="6"/>
  <c r="BJ3371" i="6"/>
  <c r="BL3371" i="6"/>
  <c r="BJ3372" i="6"/>
  <c r="BL3372" i="6"/>
  <c r="BJ3373" i="6"/>
  <c r="BL3373" i="6"/>
  <c r="BJ3374" i="6"/>
  <c r="BL3374" i="6"/>
  <c r="BJ3375" i="6"/>
  <c r="BL3375" i="6"/>
  <c r="BJ3376" i="6"/>
  <c r="BL3376" i="6"/>
  <c r="BJ3377" i="6"/>
  <c r="BL3377" i="6"/>
  <c r="BJ3378" i="6"/>
  <c r="BL3378" i="6"/>
  <c r="BJ3379" i="6"/>
  <c r="BL3379" i="6"/>
  <c r="BJ3380" i="6"/>
  <c r="BL3380" i="6"/>
  <c r="BJ3381" i="6"/>
  <c r="BL3381" i="6"/>
  <c r="BJ3382" i="6"/>
  <c r="BL3382" i="6"/>
  <c r="BJ3383" i="6"/>
  <c r="BL3383" i="6"/>
  <c r="BJ3384" i="6"/>
  <c r="BL3384" i="6"/>
  <c r="BJ3385" i="6"/>
  <c r="BL3385" i="6"/>
  <c r="BJ3386" i="6"/>
  <c r="BL3386" i="6"/>
  <c r="BJ3387" i="6"/>
  <c r="BL3387" i="6"/>
  <c r="BJ3388" i="6"/>
  <c r="BL3388" i="6"/>
  <c r="BJ3389" i="6"/>
  <c r="BL3389" i="6"/>
  <c r="BJ3390" i="6"/>
  <c r="BL3390" i="6"/>
  <c r="BJ3391" i="6"/>
  <c r="BL3391" i="6"/>
  <c r="BJ3392" i="6"/>
  <c r="BL3392" i="6"/>
  <c r="BJ3393" i="6"/>
  <c r="BL3393" i="6"/>
  <c r="BJ3394" i="6"/>
  <c r="BL3394" i="6"/>
  <c r="BJ3395" i="6"/>
  <c r="BL3395" i="6"/>
  <c r="BJ3396" i="6"/>
  <c r="BL3396" i="6"/>
  <c r="BJ3397" i="6"/>
  <c r="BL3397" i="6"/>
  <c r="BJ3398" i="6"/>
  <c r="BL3398" i="6"/>
  <c r="BJ3399" i="6"/>
  <c r="BL3399" i="6"/>
  <c r="BJ3400" i="6"/>
  <c r="BL3400" i="6"/>
  <c r="BJ3401" i="6"/>
  <c r="BL3401" i="6"/>
  <c r="BJ3402" i="6"/>
  <c r="BL3402" i="6"/>
  <c r="BJ3403" i="6"/>
  <c r="BL3403" i="6"/>
  <c r="BJ3404" i="6"/>
  <c r="BL3404" i="6"/>
  <c r="BJ3405" i="6"/>
  <c r="BL3405" i="6"/>
  <c r="BJ3406" i="6"/>
  <c r="BL3406" i="6"/>
  <c r="BJ3407" i="6"/>
  <c r="BL3407" i="6"/>
  <c r="BJ3408" i="6"/>
  <c r="BL3408" i="6"/>
  <c r="BJ3409" i="6"/>
  <c r="BL3409" i="6"/>
  <c r="BJ3410" i="6"/>
  <c r="BL3410" i="6"/>
  <c r="BJ3411" i="6"/>
  <c r="BL3411" i="6"/>
  <c r="BJ3412" i="6"/>
  <c r="BL3412" i="6"/>
  <c r="BJ3413" i="6"/>
  <c r="BL3413" i="6"/>
  <c r="BJ3414" i="6"/>
  <c r="BL3414" i="6"/>
  <c r="BJ3415" i="6"/>
  <c r="BL3415" i="6"/>
  <c r="BJ3416" i="6"/>
  <c r="BL3416" i="6"/>
  <c r="BJ3417" i="6"/>
  <c r="BL3417" i="6"/>
  <c r="BJ3418" i="6"/>
  <c r="BL3418" i="6"/>
  <c r="BJ3419" i="6"/>
  <c r="BL3419" i="6"/>
  <c r="BJ3420" i="6"/>
  <c r="BL3420" i="6"/>
  <c r="BJ3421" i="6"/>
  <c r="BL3421" i="6"/>
  <c r="BJ3422" i="6"/>
  <c r="BL3422" i="6"/>
  <c r="BJ3423" i="6"/>
  <c r="BL3423" i="6"/>
  <c r="BJ3424" i="6"/>
  <c r="BL3424" i="6"/>
  <c r="BJ3425" i="6"/>
  <c r="BL3425" i="6"/>
  <c r="BJ3426" i="6"/>
  <c r="BL3426" i="6"/>
  <c r="BJ3427" i="6"/>
  <c r="BL3427" i="6"/>
  <c r="BJ3428" i="6"/>
  <c r="BL3428" i="6"/>
  <c r="BJ3429" i="6"/>
  <c r="BL3429" i="6"/>
  <c r="BJ3430" i="6"/>
  <c r="BL3430" i="6"/>
  <c r="BJ3431" i="6"/>
  <c r="BL3431" i="6"/>
  <c r="BJ3432" i="6"/>
  <c r="BL3432" i="6"/>
  <c r="BJ3433" i="6"/>
  <c r="BL3433" i="6"/>
  <c r="BJ3434" i="6"/>
  <c r="BL3434" i="6"/>
  <c r="BJ3435" i="6"/>
  <c r="BL3435" i="6"/>
  <c r="BJ3436" i="6"/>
  <c r="BL3436" i="6"/>
  <c r="BJ3437" i="6"/>
  <c r="BL3437" i="6"/>
  <c r="BJ3438" i="6"/>
  <c r="BL3438" i="6"/>
  <c r="BJ3439" i="6"/>
  <c r="BL3439" i="6"/>
  <c r="BJ3440" i="6"/>
  <c r="BL3440" i="6"/>
  <c r="BJ3441" i="6"/>
  <c r="BL3441" i="6"/>
  <c r="BJ3442" i="6"/>
  <c r="BL3442" i="6"/>
  <c r="BJ3443" i="6"/>
  <c r="BL3443" i="6"/>
  <c r="BJ3444" i="6"/>
  <c r="BL3444" i="6"/>
  <c r="BJ3445" i="6"/>
  <c r="BL3445" i="6"/>
  <c r="BJ3446" i="6"/>
  <c r="BL3446" i="6"/>
  <c r="BJ3447" i="6"/>
  <c r="BL3447" i="6"/>
  <c r="BJ3448" i="6"/>
  <c r="BL3448" i="6"/>
  <c r="BJ3449" i="6"/>
  <c r="BL3449" i="6"/>
  <c r="BJ3450" i="6"/>
  <c r="BL3450" i="6"/>
  <c r="BJ3451" i="6"/>
  <c r="BL3451" i="6"/>
  <c r="BJ3452" i="6"/>
  <c r="BL3452" i="6"/>
  <c r="BJ3453" i="6"/>
  <c r="BL3453" i="6"/>
  <c r="BJ3454" i="6"/>
  <c r="BL3454" i="6"/>
  <c r="BJ3455" i="6"/>
  <c r="BL3455" i="6"/>
  <c r="BJ3456" i="6"/>
  <c r="BL3456" i="6"/>
  <c r="BJ3457" i="6"/>
  <c r="BL3457" i="6"/>
  <c r="BJ3458" i="6"/>
  <c r="BL3458" i="6"/>
  <c r="BJ3459" i="6"/>
  <c r="BL3459" i="6"/>
  <c r="BJ3460" i="6"/>
  <c r="BL3460" i="6"/>
  <c r="BJ3461" i="6"/>
  <c r="BL3461" i="6"/>
  <c r="BJ3462" i="6"/>
  <c r="BL3462" i="6"/>
  <c r="BJ3463" i="6"/>
  <c r="BL3463" i="6"/>
  <c r="BJ3464" i="6"/>
  <c r="BL3464" i="6"/>
  <c r="BJ3465" i="6"/>
  <c r="BL3465" i="6"/>
  <c r="BJ3466" i="6"/>
  <c r="BL3466" i="6"/>
  <c r="BJ3467" i="6"/>
  <c r="BL3467" i="6"/>
  <c r="BJ3468" i="6"/>
  <c r="BL3468" i="6"/>
  <c r="BJ3469" i="6"/>
  <c r="BL3469" i="6"/>
  <c r="BJ3470" i="6"/>
  <c r="BL3470" i="6"/>
  <c r="BJ3471" i="6"/>
  <c r="BL3471" i="6"/>
  <c r="BJ3472" i="6"/>
  <c r="BL3472" i="6"/>
  <c r="BJ3473" i="6"/>
  <c r="BL3473" i="6"/>
  <c r="BJ3474" i="6"/>
  <c r="BL3474" i="6"/>
  <c r="BJ3475" i="6"/>
  <c r="BL3475" i="6"/>
  <c r="BJ3476" i="6"/>
  <c r="BL3476" i="6"/>
  <c r="BJ3477" i="6"/>
  <c r="BL3477" i="6"/>
  <c r="BJ3478" i="6"/>
  <c r="BL3478" i="6"/>
  <c r="BJ3479" i="6"/>
  <c r="BL3479" i="6"/>
  <c r="BJ3480" i="6"/>
  <c r="BL3480" i="6"/>
  <c r="BJ3481" i="6"/>
  <c r="BL3481" i="6"/>
  <c r="BJ3482" i="6"/>
  <c r="BL3482" i="6"/>
  <c r="BJ3483" i="6"/>
  <c r="BL3483" i="6"/>
  <c r="BJ3484" i="6"/>
  <c r="BL3484" i="6"/>
  <c r="BJ3485" i="6"/>
  <c r="BL3485" i="6"/>
  <c r="BJ3486" i="6"/>
  <c r="BL3486" i="6"/>
  <c r="BJ3487" i="6"/>
  <c r="BL3487" i="6"/>
  <c r="BJ3488" i="6"/>
  <c r="BL3488" i="6"/>
  <c r="BJ3489" i="6"/>
  <c r="BL3489" i="6"/>
  <c r="BJ3490" i="6"/>
  <c r="BL3490" i="6"/>
  <c r="BJ3491" i="6"/>
  <c r="BL3491" i="6"/>
  <c r="BJ3492" i="6"/>
  <c r="BL3492" i="6"/>
  <c r="BJ3493" i="6"/>
  <c r="BL3493" i="6"/>
  <c r="BJ3494" i="6"/>
  <c r="BL3494" i="6"/>
  <c r="BJ3495" i="6"/>
  <c r="BL3495" i="6"/>
  <c r="BJ3496" i="6"/>
  <c r="BL3496" i="6"/>
  <c r="BJ3497" i="6"/>
  <c r="BL3497" i="6"/>
  <c r="BJ3498" i="6"/>
  <c r="BL3498" i="6"/>
  <c r="BJ3499" i="6"/>
  <c r="BL3499" i="6"/>
  <c r="BJ3500" i="6"/>
  <c r="BL3500" i="6"/>
  <c r="BJ3501" i="6"/>
  <c r="BL3501" i="6"/>
  <c r="BJ3502" i="6"/>
  <c r="BL3502" i="6"/>
  <c r="BJ3503" i="6"/>
  <c r="BL3503" i="6"/>
  <c r="BJ3504" i="6"/>
  <c r="BL3504" i="6"/>
  <c r="BJ3505" i="6"/>
  <c r="BL3505" i="6"/>
  <c r="BJ3506" i="6"/>
  <c r="BL3506" i="6"/>
  <c r="BJ3507" i="6"/>
  <c r="BL3507" i="6"/>
  <c r="BJ3508" i="6"/>
  <c r="BL3508" i="6"/>
  <c r="BJ3509" i="6"/>
  <c r="BL3509" i="6"/>
  <c r="BJ3510" i="6"/>
  <c r="BL3510" i="6"/>
  <c r="BJ3511" i="6"/>
  <c r="BL3511" i="6"/>
  <c r="BJ3512" i="6"/>
  <c r="BL3512" i="6"/>
  <c r="BJ3513" i="6"/>
  <c r="BL3513" i="6"/>
  <c r="BJ3514" i="6"/>
  <c r="BL3514" i="6"/>
  <c r="BJ3515" i="6"/>
  <c r="BL3515" i="6"/>
  <c r="BJ3516" i="6"/>
  <c r="BL3516" i="6"/>
  <c r="BJ3517" i="6"/>
  <c r="BL3517" i="6"/>
  <c r="BJ3518" i="6"/>
  <c r="BL3518" i="6"/>
  <c r="BJ3519" i="6"/>
  <c r="BL3519" i="6"/>
  <c r="BJ3520" i="6"/>
  <c r="BL3520" i="6"/>
  <c r="BJ3521" i="6"/>
  <c r="BL3521" i="6"/>
  <c r="BJ3522" i="6"/>
  <c r="BL3522" i="6"/>
  <c r="BJ3523" i="6"/>
  <c r="BL3523" i="6"/>
  <c r="BJ3524" i="6"/>
  <c r="BL3524" i="6"/>
  <c r="BJ3525" i="6"/>
  <c r="BL3525" i="6"/>
  <c r="BJ3526" i="6"/>
  <c r="BL3526" i="6"/>
  <c r="BJ3527" i="6"/>
  <c r="BL3527" i="6"/>
  <c r="BJ3528" i="6"/>
  <c r="BL3528" i="6"/>
  <c r="BJ3529" i="6"/>
  <c r="BL3529" i="6"/>
  <c r="BJ3530" i="6"/>
  <c r="BL3530" i="6"/>
  <c r="BJ3531" i="6"/>
  <c r="BL3531" i="6"/>
  <c r="BJ3532" i="6"/>
  <c r="BL3532" i="6"/>
  <c r="BJ3533" i="6"/>
  <c r="BL3533" i="6"/>
  <c r="BJ3534" i="6"/>
  <c r="BL3534" i="6"/>
  <c r="BJ3535" i="6"/>
  <c r="BL3535" i="6"/>
  <c r="BJ3536" i="6"/>
  <c r="BL3536" i="6"/>
  <c r="BJ3537" i="6"/>
  <c r="BL3537" i="6"/>
  <c r="BJ3538" i="6"/>
  <c r="BL3538" i="6"/>
  <c r="BJ3539" i="6"/>
  <c r="BL3539" i="6"/>
  <c r="BJ3540" i="6"/>
  <c r="BL3540" i="6"/>
  <c r="BJ3541" i="6"/>
  <c r="BL3541" i="6"/>
  <c r="BJ3542" i="6"/>
  <c r="BL3542" i="6"/>
  <c r="BJ3543" i="6"/>
  <c r="BL3543" i="6"/>
  <c r="BJ3544" i="6"/>
  <c r="BL3544" i="6"/>
  <c r="BJ3545" i="6"/>
  <c r="BL3545" i="6"/>
  <c r="BJ3546" i="6"/>
  <c r="BL3546" i="6"/>
  <c r="BJ3547" i="6"/>
  <c r="BL3547" i="6"/>
  <c r="BJ3548" i="6"/>
  <c r="BL3548" i="6"/>
  <c r="BJ3549" i="6"/>
  <c r="BL3549" i="6"/>
  <c r="BJ3550" i="6"/>
  <c r="BL3550" i="6"/>
  <c r="BJ3551" i="6"/>
  <c r="BL3551" i="6"/>
  <c r="BJ3552" i="6"/>
  <c r="BL3552" i="6"/>
  <c r="BJ3553" i="6"/>
  <c r="BL3553" i="6"/>
  <c r="BJ3554" i="6"/>
  <c r="BL3554" i="6"/>
  <c r="BJ3555" i="6"/>
  <c r="BL3555" i="6"/>
  <c r="BJ3556" i="6"/>
  <c r="BL3556" i="6"/>
  <c r="BJ3557" i="6"/>
  <c r="BL3557" i="6"/>
  <c r="BJ3558" i="6"/>
  <c r="BL3558" i="6"/>
  <c r="BJ3559" i="6"/>
  <c r="BL3559" i="6"/>
  <c r="BJ3560" i="6"/>
  <c r="BL3560" i="6"/>
  <c r="BJ3561" i="6"/>
  <c r="BL3561" i="6"/>
  <c r="BJ3562" i="6"/>
  <c r="BL3562" i="6"/>
  <c r="BJ3563" i="6"/>
  <c r="BL3563" i="6"/>
  <c r="BJ3564" i="6"/>
  <c r="BL3564" i="6"/>
  <c r="BJ3565" i="6"/>
  <c r="BL3565" i="6"/>
  <c r="BJ3566" i="6"/>
  <c r="BL3566" i="6"/>
  <c r="BJ3567" i="6"/>
  <c r="BL3567" i="6"/>
  <c r="BJ3568" i="6"/>
  <c r="BL3568" i="6"/>
  <c r="BJ3569" i="6"/>
  <c r="BL3569" i="6"/>
  <c r="BJ3570" i="6"/>
  <c r="BL3570" i="6"/>
  <c r="BJ3571" i="6"/>
  <c r="BL3571" i="6"/>
  <c r="BJ3572" i="6"/>
  <c r="BL3572" i="6"/>
  <c r="BJ3573" i="6"/>
  <c r="BL3573" i="6"/>
  <c r="BJ3574" i="6"/>
  <c r="BL3574" i="6"/>
  <c r="BJ3575" i="6"/>
  <c r="BL3575" i="6"/>
  <c r="BJ3576" i="6"/>
  <c r="BL3576" i="6"/>
  <c r="BJ3577" i="6"/>
  <c r="BL3577" i="6"/>
  <c r="BJ3578" i="6"/>
  <c r="BL3578" i="6"/>
  <c r="BJ3579" i="6"/>
  <c r="BL3579" i="6"/>
  <c r="BJ3580" i="6"/>
  <c r="BL3580" i="6"/>
  <c r="BJ3581" i="6"/>
  <c r="BL3581" i="6"/>
  <c r="BJ3582" i="6"/>
  <c r="BL3582" i="6"/>
  <c r="BJ3583" i="6"/>
  <c r="BL3583" i="6"/>
  <c r="BJ3584" i="6"/>
  <c r="BL3584" i="6"/>
  <c r="BJ3585" i="6"/>
  <c r="BL3585" i="6"/>
  <c r="BJ3586" i="6"/>
  <c r="BL3586" i="6"/>
  <c r="BJ3587" i="6"/>
  <c r="BL3587" i="6"/>
  <c r="BJ3588" i="6"/>
  <c r="BL3588" i="6"/>
  <c r="BJ3589" i="6"/>
  <c r="BL3589" i="6"/>
  <c r="BJ3590" i="6"/>
  <c r="BL3590" i="6"/>
  <c r="BJ3591" i="6"/>
  <c r="BL3591" i="6"/>
  <c r="BJ3592" i="6"/>
  <c r="BL3592" i="6"/>
  <c r="BJ3593" i="6"/>
  <c r="BL3593" i="6"/>
  <c r="BJ3594" i="6"/>
  <c r="BL3594" i="6"/>
  <c r="BJ3595" i="6"/>
  <c r="BL3595" i="6"/>
  <c r="BJ3596" i="6"/>
  <c r="BL3596" i="6"/>
  <c r="BJ3597" i="6"/>
  <c r="BL3597" i="6"/>
  <c r="BJ3598" i="6"/>
  <c r="BL3598" i="6"/>
  <c r="BJ3599" i="6"/>
  <c r="BL3599" i="6"/>
  <c r="BJ3600" i="6"/>
  <c r="BL3600" i="6"/>
  <c r="BJ3601" i="6"/>
  <c r="BL3601" i="6"/>
  <c r="BJ3602" i="6"/>
  <c r="BL3602" i="6"/>
  <c r="BJ3603" i="6"/>
  <c r="BL3603" i="6"/>
  <c r="BJ3604" i="6"/>
  <c r="BL3604" i="6"/>
  <c r="BJ3605" i="6"/>
  <c r="BL3605" i="6"/>
  <c r="BJ3606" i="6"/>
  <c r="BL3606" i="6"/>
  <c r="BJ3607" i="6"/>
  <c r="BL3607" i="6"/>
  <c r="BJ3608" i="6"/>
  <c r="BL3608" i="6"/>
  <c r="BJ3609" i="6"/>
  <c r="BL3609" i="6"/>
  <c r="BJ3610" i="6"/>
  <c r="BL3610" i="6"/>
  <c r="BJ3611" i="6"/>
  <c r="BL3611" i="6"/>
  <c r="BJ3612" i="6"/>
  <c r="BL3612" i="6"/>
  <c r="BJ3613" i="6"/>
  <c r="BL3613" i="6"/>
  <c r="BJ3614" i="6"/>
  <c r="BL3614" i="6"/>
  <c r="BJ3615" i="6"/>
  <c r="BL3615" i="6"/>
  <c r="BJ3616" i="6"/>
  <c r="BL3616" i="6"/>
  <c r="BJ3617" i="6"/>
  <c r="BL3617" i="6"/>
  <c r="BJ3618" i="6"/>
  <c r="BL3618" i="6"/>
  <c r="BJ3619" i="6"/>
  <c r="BL3619" i="6"/>
  <c r="BJ3620" i="6"/>
  <c r="BL3620" i="6"/>
  <c r="BJ3621" i="6"/>
  <c r="BL3621" i="6"/>
  <c r="BJ3622" i="6"/>
  <c r="BL3622" i="6"/>
  <c r="BJ3623" i="6"/>
  <c r="BL3623" i="6"/>
  <c r="BJ3624" i="6"/>
  <c r="BL3624" i="6"/>
  <c r="BJ3625" i="6"/>
  <c r="BL3625" i="6"/>
  <c r="BJ3626" i="6"/>
  <c r="BL3626" i="6"/>
  <c r="BJ3627" i="6"/>
  <c r="BL3627" i="6"/>
  <c r="BJ3628" i="6"/>
  <c r="BL3628" i="6"/>
  <c r="BJ3629" i="6"/>
  <c r="BL3629" i="6"/>
  <c r="BJ3630" i="6"/>
  <c r="BL3630" i="6"/>
  <c r="BJ3631" i="6"/>
  <c r="BL3631" i="6"/>
  <c r="BJ3632" i="6"/>
  <c r="BL3632" i="6"/>
  <c r="BJ3633" i="6"/>
  <c r="BL3633" i="6"/>
  <c r="BJ3634" i="6"/>
  <c r="BL3634" i="6"/>
  <c r="BJ3635" i="6"/>
  <c r="BL3635" i="6"/>
  <c r="BJ3636" i="6"/>
  <c r="BL3636" i="6"/>
  <c r="BJ3637" i="6"/>
  <c r="BL3637" i="6"/>
  <c r="BJ3638" i="6"/>
  <c r="BL3638" i="6"/>
  <c r="BJ3639" i="6"/>
  <c r="BL3639" i="6"/>
  <c r="BJ3640" i="6"/>
  <c r="BL3640" i="6"/>
  <c r="BJ3641" i="6"/>
  <c r="BL3641" i="6"/>
  <c r="BJ3642" i="6"/>
  <c r="BL3642" i="6"/>
  <c r="BJ3643" i="6"/>
  <c r="BL3643" i="6"/>
  <c r="BJ3644" i="6"/>
  <c r="BL3644" i="6"/>
  <c r="BJ3645" i="6"/>
  <c r="BL3645" i="6"/>
  <c r="BJ3646" i="6"/>
  <c r="BL3646" i="6"/>
  <c r="BJ3647" i="6"/>
  <c r="BL3647" i="6"/>
  <c r="BJ3648" i="6"/>
  <c r="BL3648" i="6"/>
  <c r="BJ3649" i="6"/>
  <c r="BL3649" i="6"/>
  <c r="BJ3650" i="6"/>
  <c r="BL3650" i="6"/>
  <c r="BJ3651" i="6"/>
  <c r="BL3651" i="6"/>
  <c r="BJ3652" i="6"/>
  <c r="BL3652" i="6"/>
  <c r="BJ3653" i="6"/>
  <c r="BL3653" i="6"/>
  <c r="BJ3654" i="6"/>
  <c r="BL3654" i="6"/>
  <c r="BJ3655" i="6"/>
  <c r="BL3655" i="6"/>
  <c r="BJ3656" i="6"/>
  <c r="BL3656" i="6"/>
  <c r="BJ3657" i="6"/>
  <c r="BL3657" i="6"/>
  <c r="BJ3658" i="6"/>
  <c r="BL3658" i="6"/>
  <c r="BJ3659" i="6"/>
  <c r="BL3659" i="6"/>
  <c r="BJ3660" i="6"/>
  <c r="BL3660" i="6"/>
  <c r="BJ3661" i="6"/>
  <c r="BL3661" i="6"/>
  <c r="BJ3662" i="6"/>
  <c r="BL3662" i="6"/>
  <c r="BJ3663" i="6"/>
  <c r="BL3663" i="6"/>
  <c r="BJ3664" i="6"/>
  <c r="BL3664" i="6"/>
  <c r="BJ3665" i="6"/>
  <c r="BL3665" i="6"/>
  <c r="BJ3666" i="6"/>
  <c r="BL3666" i="6"/>
  <c r="BJ3667" i="6"/>
  <c r="BL3667" i="6"/>
  <c r="BJ3668" i="6"/>
  <c r="BL3668" i="6"/>
  <c r="BJ3669" i="6"/>
  <c r="BL3669" i="6"/>
  <c r="BJ3670" i="6"/>
  <c r="BL3670" i="6"/>
  <c r="BJ3671" i="6"/>
  <c r="BL3671" i="6"/>
  <c r="BJ3672" i="6"/>
  <c r="BL3672" i="6"/>
  <c r="BJ3673" i="6"/>
  <c r="BL3673" i="6"/>
  <c r="BJ3674" i="6"/>
  <c r="BL3674" i="6"/>
  <c r="BJ3675" i="6"/>
  <c r="BL3675" i="6"/>
  <c r="BJ3676" i="6"/>
  <c r="BL3676" i="6"/>
  <c r="BJ3677" i="6"/>
  <c r="BL3677" i="6"/>
  <c r="BJ3678" i="6"/>
  <c r="BL3678" i="6"/>
  <c r="BJ3679" i="6"/>
  <c r="BL3679" i="6"/>
  <c r="BJ3680" i="6"/>
  <c r="BL3680" i="6"/>
  <c r="BJ3681" i="6"/>
  <c r="BL3681" i="6"/>
  <c r="BJ3682" i="6"/>
  <c r="BL3682" i="6"/>
  <c r="BJ3683" i="6"/>
  <c r="BL3683" i="6"/>
  <c r="BJ3684" i="6"/>
  <c r="BL3684" i="6"/>
  <c r="BJ3685" i="6"/>
  <c r="BL3685" i="6"/>
  <c r="BJ3686" i="6"/>
  <c r="BL3686" i="6"/>
  <c r="BJ3687" i="6"/>
  <c r="BL3687" i="6"/>
  <c r="BJ3688" i="6"/>
  <c r="BL3688" i="6"/>
  <c r="BJ3689" i="6"/>
  <c r="BL3689" i="6"/>
  <c r="BJ3690" i="6"/>
  <c r="BL3690" i="6"/>
  <c r="BJ3691" i="6"/>
  <c r="BL3691" i="6"/>
  <c r="BJ3692" i="6"/>
  <c r="BL3692" i="6"/>
  <c r="BJ3693" i="6"/>
  <c r="BL3693" i="6"/>
  <c r="BJ3694" i="6"/>
  <c r="BL3694" i="6"/>
  <c r="BJ3695" i="6"/>
  <c r="BL3695" i="6"/>
  <c r="BJ3696" i="6"/>
  <c r="BL3696" i="6"/>
  <c r="BJ3697" i="6"/>
  <c r="BL3697" i="6"/>
  <c r="BJ3698" i="6"/>
  <c r="BL3698" i="6"/>
  <c r="BJ3699" i="6"/>
  <c r="BL3699" i="6"/>
  <c r="BJ3700" i="6"/>
  <c r="BL3700" i="6"/>
  <c r="BJ3701" i="6"/>
  <c r="BL3701" i="6"/>
  <c r="BJ3702" i="6"/>
  <c r="BL3702" i="6"/>
  <c r="BJ3703" i="6"/>
  <c r="BL3703" i="6"/>
  <c r="BJ3704" i="6"/>
  <c r="BL3704" i="6"/>
  <c r="BJ3705" i="6"/>
  <c r="BL3705" i="6"/>
  <c r="BJ3706" i="6"/>
  <c r="BL3706" i="6"/>
  <c r="BJ3707" i="6"/>
  <c r="BL3707" i="6"/>
  <c r="BJ3708" i="6"/>
  <c r="BL3708" i="6"/>
  <c r="BJ3709" i="6"/>
  <c r="BL3709" i="6"/>
  <c r="BJ3710" i="6"/>
  <c r="BL3710" i="6"/>
  <c r="BJ3711" i="6"/>
  <c r="BL3711" i="6"/>
  <c r="BJ3712" i="6"/>
  <c r="BL3712" i="6"/>
  <c r="BJ3713" i="6"/>
  <c r="BL3713" i="6"/>
  <c r="BJ3714" i="6"/>
  <c r="BL3714" i="6"/>
  <c r="BJ3715" i="6"/>
  <c r="BL3715" i="6"/>
  <c r="BJ3716" i="6"/>
  <c r="BL3716" i="6"/>
  <c r="BJ3717" i="6"/>
  <c r="BL3717" i="6"/>
  <c r="BJ3718" i="6"/>
  <c r="BL3718" i="6"/>
  <c r="BJ3719" i="6"/>
  <c r="BL3719" i="6"/>
  <c r="BJ3720" i="6"/>
  <c r="BL3720" i="6"/>
  <c r="BJ3721" i="6"/>
  <c r="BL3721" i="6"/>
  <c r="BJ3722" i="6"/>
  <c r="BL3722" i="6"/>
  <c r="BJ3723" i="6"/>
  <c r="BL3723" i="6"/>
  <c r="BJ3724" i="6"/>
  <c r="BL3724" i="6"/>
  <c r="BJ3725" i="6"/>
  <c r="BL3725" i="6"/>
  <c r="BJ3726" i="6"/>
  <c r="BL3726" i="6"/>
  <c r="BJ3727" i="6"/>
  <c r="BL3727" i="6"/>
  <c r="BJ3728" i="6"/>
  <c r="BL3728" i="6"/>
  <c r="BJ3729" i="6"/>
  <c r="BL3729" i="6"/>
  <c r="BJ3730" i="6"/>
  <c r="BL3730" i="6"/>
  <c r="BJ3731" i="6"/>
  <c r="BL3731" i="6"/>
  <c r="BJ3732" i="6"/>
  <c r="BL3732" i="6"/>
  <c r="BJ3733" i="6"/>
  <c r="BL3733" i="6"/>
  <c r="BJ3734" i="6"/>
  <c r="BL3734" i="6"/>
  <c r="BJ3735" i="6"/>
  <c r="BL3735" i="6"/>
  <c r="BJ3736" i="6"/>
  <c r="BL3736" i="6"/>
  <c r="BJ3737" i="6"/>
  <c r="BL3737" i="6"/>
  <c r="BJ3738" i="6"/>
  <c r="BL3738" i="6"/>
  <c r="BJ3739" i="6"/>
  <c r="BL3739" i="6"/>
  <c r="BJ3740" i="6"/>
  <c r="BL3740" i="6"/>
  <c r="BJ3741" i="6"/>
  <c r="BL3741" i="6"/>
  <c r="BJ3742" i="6"/>
  <c r="BL3742" i="6"/>
  <c r="BJ3743" i="6"/>
  <c r="BL3743" i="6"/>
  <c r="BJ3744" i="6"/>
  <c r="BL3744" i="6"/>
  <c r="BJ3745" i="6"/>
  <c r="BL3745" i="6"/>
  <c r="BJ3746" i="6"/>
  <c r="BL3746" i="6"/>
  <c r="BJ3747" i="6"/>
  <c r="BL3747" i="6"/>
  <c r="BJ3748" i="6"/>
  <c r="BL3748" i="6"/>
  <c r="BJ3749" i="6"/>
  <c r="BL3749" i="6"/>
  <c r="BJ3750" i="6"/>
  <c r="BL3750" i="6"/>
  <c r="BJ3751" i="6"/>
  <c r="BL3751" i="6"/>
  <c r="BJ3752" i="6"/>
  <c r="BL3752" i="6"/>
  <c r="BJ3753" i="6"/>
  <c r="BL3753" i="6"/>
  <c r="BJ3754" i="6"/>
  <c r="BL3754" i="6"/>
  <c r="BJ3755" i="6"/>
  <c r="BL3755" i="6"/>
  <c r="BJ3756" i="6"/>
  <c r="BL3756" i="6"/>
  <c r="BJ3757" i="6"/>
  <c r="BL3757" i="6"/>
  <c r="BJ3758" i="6"/>
  <c r="BL3758" i="6"/>
  <c r="BJ3759" i="6"/>
  <c r="BL3759" i="6"/>
  <c r="BJ3760" i="6"/>
  <c r="BL3760" i="6"/>
  <c r="BJ3761" i="6"/>
  <c r="BL3761" i="6"/>
  <c r="BJ3762" i="6"/>
  <c r="BL3762" i="6"/>
  <c r="BJ3763" i="6"/>
  <c r="BL3763" i="6"/>
  <c r="BJ3764" i="6"/>
  <c r="BL3764" i="6"/>
  <c r="BJ3765" i="6"/>
  <c r="BL3765" i="6"/>
  <c r="BJ3766" i="6"/>
  <c r="BL3766" i="6"/>
  <c r="BJ3767" i="6"/>
  <c r="BL3767" i="6"/>
  <c r="BJ3768" i="6"/>
  <c r="BL3768" i="6"/>
  <c r="BJ3769" i="6"/>
  <c r="BL3769" i="6"/>
  <c r="BJ3770" i="6"/>
  <c r="BL3770" i="6"/>
  <c r="BJ3771" i="6"/>
  <c r="BL3771" i="6"/>
  <c r="BJ3772" i="6"/>
  <c r="BL3772" i="6"/>
  <c r="BJ3773" i="6"/>
  <c r="BL3773" i="6"/>
  <c r="BJ3774" i="6"/>
  <c r="BL3774" i="6"/>
  <c r="BJ3775" i="6"/>
  <c r="BL3775" i="6"/>
  <c r="BJ3776" i="6"/>
  <c r="BL3776" i="6"/>
  <c r="BJ3777" i="6"/>
  <c r="BL3777" i="6"/>
  <c r="BJ3778" i="6"/>
  <c r="BL3778" i="6"/>
  <c r="BJ3779" i="6"/>
  <c r="BL3779" i="6"/>
  <c r="BJ3780" i="6"/>
  <c r="BL3780" i="6"/>
  <c r="BJ3781" i="6"/>
  <c r="BL3781" i="6"/>
  <c r="BJ3782" i="6"/>
  <c r="BL3782" i="6"/>
  <c r="BJ3783" i="6"/>
  <c r="BL3783" i="6"/>
  <c r="BJ3784" i="6"/>
  <c r="BL3784" i="6"/>
  <c r="BJ3785" i="6"/>
  <c r="BL3785" i="6"/>
  <c r="BJ3786" i="6"/>
  <c r="BL3786" i="6"/>
  <c r="BJ3787" i="6"/>
  <c r="BL3787" i="6"/>
  <c r="BJ3788" i="6"/>
  <c r="BL3788" i="6"/>
  <c r="BJ3789" i="6"/>
  <c r="BL3789" i="6"/>
  <c r="BJ3790" i="6"/>
  <c r="BL3790" i="6"/>
  <c r="BJ3791" i="6"/>
  <c r="BL3791" i="6"/>
  <c r="BJ3792" i="6"/>
  <c r="BL3792" i="6"/>
  <c r="BJ3793" i="6"/>
  <c r="BL3793" i="6"/>
  <c r="BJ3794" i="6"/>
  <c r="BL3794" i="6"/>
  <c r="BJ3795" i="6"/>
  <c r="BL3795" i="6"/>
  <c r="BJ3796" i="6"/>
  <c r="BL3796" i="6"/>
  <c r="BJ3797" i="6"/>
  <c r="BL3797" i="6"/>
  <c r="BJ3798" i="6"/>
  <c r="BL3798" i="6"/>
  <c r="BJ3799" i="6"/>
  <c r="BL3799" i="6"/>
  <c r="BJ3800" i="6"/>
  <c r="BL3800" i="6"/>
  <c r="BJ3801" i="6"/>
  <c r="BL3801" i="6"/>
  <c r="BJ3802" i="6"/>
  <c r="BL3802" i="6"/>
  <c r="BJ3803" i="6"/>
  <c r="BL3803" i="6"/>
  <c r="BJ3804" i="6"/>
  <c r="BL3804" i="6"/>
  <c r="BJ3805" i="6"/>
  <c r="BL3805" i="6"/>
  <c r="BJ3806" i="6"/>
  <c r="BL3806" i="6"/>
  <c r="BJ3807" i="6"/>
  <c r="BL3807" i="6"/>
  <c r="BJ3808" i="6"/>
  <c r="BL3808" i="6"/>
  <c r="BJ3809" i="6"/>
  <c r="BL3809" i="6"/>
  <c r="BJ3810" i="6"/>
  <c r="BL3810" i="6"/>
  <c r="BJ3811" i="6"/>
  <c r="BL3811" i="6"/>
  <c r="BJ3812" i="6"/>
  <c r="BL3812" i="6"/>
  <c r="BJ3813" i="6"/>
  <c r="BL3813" i="6"/>
  <c r="BJ3814" i="6"/>
  <c r="BL3814" i="6"/>
  <c r="BJ3815" i="6"/>
  <c r="BL3815" i="6"/>
  <c r="BJ3816" i="6"/>
  <c r="BL3816" i="6"/>
  <c r="BJ3817" i="6"/>
  <c r="BL3817" i="6"/>
  <c r="BJ3818" i="6"/>
  <c r="BL3818" i="6"/>
  <c r="BJ3819" i="6"/>
  <c r="BL3819" i="6"/>
  <c r="BJ3820" i="6"/>
  <c r="BL3820" i="6"/>
  <c r="BJ3821" i="6"/>
  <c r="BL3821" i="6"/>
  <c r="BJ3822" i="6"/>
  <c r="BL3822" i="6"/>
  <c r="BJ3823" i="6"/>
  <c r="BL3823" i="6"/>
  <c r="BJ3824" i="6"/>
  <c r="BL3824" i="6"/>
  <c r="BJ3825" i="6"/>
  <c r="BL3825" i="6"/>
  <c r="BJ3826" i="6"/>
  <c r="BL3826" i="6"/>
  <c r="BJ3827" i="6"/>
  <c r="BL3827" i="6"/>
  <c r="BJ3828" i="6"/>
  <c r="BL3828" i="6"/>
  <c r="BJ3829" i="6"/>
  <c r="BL3829" i="6"/>
  <c r="BJ3830" i="6"/>
  <c r="BL3830" i="6"/>
  <c r="BJ3831" i="6"/>
  <c r="BL3831" i="6"/>
  <c r="BJ3832" i="6"/>
  <c r="BL3832" i="6"/>
  <c r="BJ3833" i="6"/>
  <c r="BL3833" i="6"/>
  <c r="BJ3834" i="6"/>
  <c r="BL3834" i="6"/>
  <c r="BJ3835" i="6"/>
  <c r="BL3835" i="6"/>
  <c r="BJ3836" i="6"/>
  <c r="BL3836" i="6"/>
  <c r="BJ3837" i="6"/>
  <c r="BL3837" i="6"/>
  <c r="BJ3838" i="6"/>
  <c r="BL3838" i="6"/>
  <c r="BJ3839" i="6"/>
  <c r="BL3839" i="6"/>
  <c r="BJ3840" i="6"/>
  <c r="BL3840" i="6"/>
  <c r="BJ3841" i="6"/>
  <c r="BL3841" i="6"/>
  <c r="BJ3842" i="6"/>
  <c r="BL3842" i="6"/>
  <c r="BJ3843" i="6"/>
  <c r="BL3843" i="6"/>
  <c r="BJ3844" i="6"/>
  <c r="BL3844" i="6"/>
  <c r="BJ3845" i="6"/>
  <c r="BL3845" i="6"/>
  <c r="BJ3846" i="6"/>
  <c r="BL3846" i="6"/>
  <c r="BJ3847" i="6"/>
  <c r="BL3847" i="6"/>
  <c r="BJ3848" i="6"/>
  <c r="BL3848" i="6"/>
  <c r="BJ3849" i="6"/>
  <c r="BL3849" i="6"/>
  <c r="BJ3850" i="6"/>
  <c r="BL3850" i="6"/>
  <c r="BJ3851" i="6"/>
  <c r="BL3851" i="6"/>
  <c r="BJ3852" i="6"/>
  <c r="BL3852" i="6"/>
  <c r="BJ3853" i="6"/>
  <c r="BL3853" i="6"/>
  <c r="BJ3854" i="6"/>
  <c r="BL3854" i="6"/>
  <c r="BJ3855" i="6"/>
  <c r="BL3855" i="6"/>
  <c r="BJ3856" i="6"/>
  <c r="BL3856" i="6"/>
  <c r="BJ3857" i="6"/>
  <c r="BL3857" i="6"/>
  <c r="BJ3858" i="6"/>
  <c r="BL3858" i="6"/>
  <c r="BJ3859" i="6"/>
  <c r="BL3859" i="6"/>
  <c r="BJ3860" i="6"/>
  <c r="BL3860" i="6"/>
  <c r="BJ3861" i="6"/>
  <c r="BL3861" i="6"/>
  <c r="BJ3862" i="6"/>
  <c r="BL3862" i="6"/>
  <c r="BJ3863" i="6"/>
  <c r="BL3863" i="6"/>
  <c r="BJ3864" i="6"/>
  <c r="BL3864" i="6"/>
  <c r="BJ3865" i="6"/>
  <c r="BL3865" i="6"/>
  <c r="BJ3866" i="6"/>
  <c r="BL3866" i="6"/>
  <c r="BJ3867" i="6"/>
  <c r="BL3867" i="6"/>
  <c r="BJ3868" i="6"/>
  <c r="BL3868" i="6"/>
  <c r="BJ3869" i="6"/>
  <c r="BL3869" i="6"/>
  <c r="BJ3870" i="6"/>
  <c r="BL3870" i="6"/>
  <c r="BJ3871" i="6"/>
  <c r="BL3871" i="6"/>
  <c r="BJ3872" i="6"/>
  <c r="BL3872" i="6"/>
  <c r="BJ3873" i="6"/>
  <c r="BL3873" i="6"/>
  <c r="BJ3874" i="6"/>
  <c r="BL3874" i="6"/>
  <c r="BJ3875" i="6"/>
  <c r="BL3875" i="6"/>
  <c r="BJ3876" i="6"/>
  <c r="BL3876" i="6"/>
  <c r="BJ3877" i="6"/>
  <c r="BL3877" i="6"/>
  <c r="BJ3878" i="6"/>
  <c r="BL3878" i="6"/>
  <c r="BJ3879" i="6"/>
  <c r="BL3879" i="6"/>
  <c r="BJ3880" i="6"/>
  <c r="BL3880" i="6"/>
  <c r="BJ3881" i="6"/>
  <c r="BL3881" i="6"/>
  <c r="BJ3882" i="6"/>
  <c r="BL3882" i="6"/>
  <c r="BJ3883" i="6"/>
  <c r="BL3883" i="6"/>
  <c r="BJ3884" i="6"/>
  <c r="BL3884" i="6"/>
  <c r="BJ3885" i="6"/>
  <c r="BL3885" i="6"/>
  <c r="BJ3886" i="6"/>
  <c r="BL3886" i="6"/>
  <c r="BJ3887" i="6"/>
  <c r="BL3887" i="6"/>
  <c r="BJ3888" i="6"/>
  <c r="BL3888" i="6"/>
  <c r="BJ3889" i="6"/>
  <c r="BL3889" i="6"/>
  <c r="BJ3890" i="6"/>
  <c r="BL3890" i="6"/>
  <c r="BJ3891" i="6"/>
  <c r="BL3891" i="6"/>
  <c r="BJ3892" i="6"/>
  <c r="BL3892" i="6"/>
  <c r="BJ3893" i="6"/>
  <c r="BL3893" i="6"/>
  <c r="BJ3894" i="6"/>
  <c r="BL3894" i="6"/>
  <c r="BJ3895" i="6"/>
  <c r="BL3895" i="6"/>
  <c r="BJ3896" i="6"/>
  <c r="BL3896" i="6"/>
  <c r="BJ3897" i="6"/>
  <c r="BL3897" i="6"/>
  <c r="BJ3898" i="6"/>
  <c r="BL3898" i="6"/>
  <c r="BJ3899" i="6"/>
  <c r="BL3899" i="6"/>
  <c r="BJ3900" i="6"/>
  <c r="BL3900" i="6"/>
  <c r="BJ3901" i="6"/>
  <c r="BL3901" i="6"/>
  <c r="BJ3902" i="6"/>
  <c r="BL3902" i="6"/>
  <c r="BJ3903" i="6"/>
  <c r="BL3903" i="6"/>
  <c r="BJ3904" i="6"/>
  <c r="BL3904" i="6"/>
  <c r="BJ3905" i="6"/>
  <c r="BL3905" i="6"/>
  <c r="BJ3906" i="6"/>
  <c r="BL3906" i="6"/>
  <c r="BJ3907" i="6"/>
  <c r="BL3907" i="6"/>
  <c r="BJ3908" i="6"/>
  <c r="BL3908" i="6"/>
  <c r="BJ3909" i="6"/>
  <c r="BL3909" i="6"/>
  <c r="BJ3910" i="6"/>
  <c r="BL3910" i="6"/>
  <c r="BJ3911" i="6"/>
  <c r="BL3911" i="6"/>
  <c r="BJ3912" i="6"/>
  <c r="BL3912" i="6"/>
  <c r="BJ3913" i="6"/>
  <c r="BL3913" i="6"/>
  <c r="BJ3914" i="6"/>
  <c r="BL3914" i="6"/>
  <c r="BJ3915" i="6"/>
  <c r="BL3915" i="6"/>
  <c r="BJ3916" i="6"/>
  <c r="BL3916" i="6"/>
  <c r="BJ3917" i="6"/>
  <c r="BL3917" i="6"/>
  <c r="BJ3918" i="6"/>
  <c r="BL3918" i="6"/>
  <c r="BJ3919" i="6"/>
  <c r="BL3919" i="6"/>
  <c r="BJ3920" i="6"/>
  <c r="BL3920" i="6"/>
  <c r="BJ3921" i="6"/>
  <c r="BL3921" i="6"/>
  <c r="BJ3922" i="6"/>
  <c r="BL3922" i="6"/>
  <c r="BJ3923" i="6"/>
  <c r="BL3923" i="6"/>
  <c r="BJ3924" i="6"/>
  <c r="BL3924" i="6"/>
  <c r="BJ3925" i="6"/>
  <c r="BL3925" i="6"/>
  <c r="BJ3926" i="6"/>
  <c r="BL3926" i="6"/>
  <c r="BJ3927" i="6"/>
  <c r="BL3927" i="6"/>
  <c r="BJ3928" i="6"/>
  <c r="BL3928" i="6"/>
  <c r="BJ3929" i="6"/>
  <c r="BL3929" i="6"/>
  <c r="BJ3930" i="6"/>
  <c r="BL3930" i="6"/>
  <c r="BJ3931" i="6"/>
  <c r="BL3931" i="6"/>
  <c r="BJ3932" i="6"/>
  <c r="BL3932" i="6"/>
  <c r="BJ3933" i="6"/>
  <c r="BL3933" i="6"/>
  <c r="BJ3934" i="6"/>
  <c r="BL3934" i="6"/>
  <c r="BJ3935" i="6"/>
  <c r="BL3935" i="6"/>
  <c r="BJ3936" i="6"/>
  <c r="BL3936" i="6"/>
  <c r="BJ3937" i="6"/>
  <c r="BL3937" i="6"/>
  <c r="BJ3938" i="6"/>
  <c r="BL3938" i="6"/>
  <c r="BJ3939" i="6"/>
  <c r="BL3939" i="6"/>
  <c r="BJ3940" i="6"/>
  <c r="BL3940" i="6"/>
  <c r="BJ3941" i="6"/>
  <c r="BL3941" i="6"/>
  <c r="BJ3942" i="6"/>
  <c r="BL3942" i="6"/>
  <c r="BJ3943" i="6"/>
  <c r="BL3943" i="6"/>
  <c r="BJ3944" i="6"/>
  <c r="BL3944" i="6"/>
  <c r="BJ3945" i="6"/>
  <c r="BL3945" i="6"/>
  <c r="BJ3946" i="6"/>
  <c r="BL3946" i="6"/>
  <c r="BJ3947" i="6"/>
  <c r="BL3947" i="6"/>
  <c r="BJ3948" i="6"/>
  <c r="BL3948" i="6"/>
  <c r="BJ3949" i="6"/>
  <c r="BL3949" i="6"/>
  <c r="BJ3950" i="6"/>
  <c r="BL3950" i="6"/>
  <c r="BJ3951" i="6"/>
  <c r="BL3951" i="6"/>
  <c r="BJ3952" i="6"/>
  <c r="BL3952" i="6"/>
  <c r="BJ3953" i="6"/>
  <c r="BL3953" i="6"/>
  <c r="BJ3954" i="6"/>
  <c r="BL3954" i="6"/>
  <c r="BJ3955" i="6"/>
  <c r="BL3955" i="6"/>
  <c r="BJ3956" i="6"/>
  <c r="BL3956" i="6"/>
  <c r="BJ3957" i="6"/>
  <c r="BL3957" i="6"/>
  <c r="BJ3958" i="6"/>
  <c r="BL3958" i="6"/>
  <c r="BJ3959" i="6"/>
  <c r="BL3959" i="6"/>
  <c r="BJ3960" i="6"/>
  <c r="BL3960" i="6"/>
  <c r="BJ3961" i="6"/>
  <c r="BL3961" i="6"/>
  <c r="BJ3962" i="6"/>
  <c r="BL3962" i="6"/>
  <c r="BJ3963" i="6"/>
  <c r="BL3963" i="6"/>
  <c r="BJ3964" i="6"/>
  <c r="BL3964" i="6"/>
  <c r="BJ3965" i="6"/>
  <c r="BL3965" i="6"/>
  <c r="BJ3966" i="6"/>
  <c r="BL3966" i="6"/>
  <c r="BJ3967" i="6"/>
  <c r="BL3967" i="6"/>
  <c r="BJ3968" i="6"/>
  <c r="BL3968" i="6"/>
  <c r="BJ3969" i="6"/>
  <c r="BL3969" i="6"/>
  <c r="BJ3970" i="6"/>
  <c r="BL3970" i="6"/>
  <c r="BJ3971" i="6"/>
  <c r="BL3971" i="6"/>
  <c r="BJ3972" i="6"/>
  <c r="BL3972" i="6"/>
  <c r="BJ3973" i="6"/>
  <c r="BL3973" i="6"/>
  <c r="BJ3974" i="6"/>
  <c r="BL3974" i="6"/>
  <c r="BJ3975" i="6"/>
  <c r="BL3975" i="6"/>
  <c r="BJ3976" i="6"/>
  <c r="BL3976" i="6"/>
  <c r="BJ3977" i="6"/>
  <c r="BL3977" i="6"/>
  <c r="BJ3978" i="6"/>
  <c r="BL3978" i="6"/>
  <c r="BJ3979" i="6"/>
  <c r="BL3979" i="6"/>
  <c r="BJ3980" i="6"/>
  <c r="BL3980" i="6"/>
  <c r="BJ3981" i="6"/>
  <c r="BL3981" i="6"/>
  <c r="BJ3982" i="6"/>
  <c r="BL3982" i="6"/>
  <c r="BJ3983" i="6"/>
  <c r="BL3983" i="6"/>
  <c r="BJ3984" i="6"/>
  <c r="BL3984" i="6"/>
  <c r="BJ3985" i="6"/>
  <c r="BL3985" i="6"/>
  <c r="BJ3986" i="6"/>
  <c r="BL3986" i="6"/>
  <c r="BJ3987" i="6"/>
  <c r="BL3987" i="6"/>
  <c r="BJ3988" i="6"/>
  <c r="BL3988" i="6"/>
  <c r="BJ3989" i="6"/>
  <c r="BL3989" i="6"/>
  <c r="BJ3990" i="6"/>
  <c r="BL3990" i="6"/>
  <c r="BJ3991" i="6"/>
  <c r="BL3991" i="6"/>
  <c r="BJ3992" i="6"/>
  <c r="BL3992" i="6"/>
  <c r="BJ3993" i="6"/>
  <c r="BL3993" i="6"/>
  <c r="BJ3994" i="6"/>
  <c r="BL3994" i="6"/>
  <c r="BJ3995" i="6"/>
  <c r="BL3995" i="6"/>
  <c r="BJ3996" i="6"/>
  <c r="BL3996" i="6"/>
  <c r="BJ3997" i="6"/>
  <c r="BL3997" i="6"/>
  <c r="BJ3998" i="6"/>
  <c r="BL3998" i="6"/>
  <c r="BJ3999" i="6"/>
  <c r="BL3999" i="6"/>
  <c r="BJ4000" i="6"/>
  <c r="BL4000" i="6"/>
  <c r="BJ4001" i="6"/>
  <c r="BL4001" i="6"/>
  <c r="BJ4002" i="6"/>
  <c r="BL4002" i="6"/>
  <c r="BJ4003" i="6"/>
  <c r="BL4003" i="6"/>
  <c r="BJ4004" i="6"/>
  <c r="BL4004" i="6"/>
  <c r="BJ4005" i="6"/>
  <c r="BL4005" i="6"/>
  <c r="BJ4006" i="6"/>
  <c r="BL4006" i="6"/>
  <c r="BJ4007" i="6"/>
  <c r="BL4007" i="6"/>
  <c r="BJ4008" i="6"/>
  <c r="BL4008" i="6"/>
  <c r="BJ4009" i="6"/>
  <c r="BL4009" i="6"/>
  <c r="BJ4010" i="6"/>
  <c r="BL4010" i="6"/>
  <c r="BJ4011" i="6"/>
  <c r="BL4011" i="6"/>
  <c r="BJ4012" i="6"/>
  <c r="BL4012" i="6"/>
  <c r="BJ4013" i="6"/>
  <c r="BL4013" i="6"/>
  <c r="BJ4014" i="6"/>
  <c r="BL4014" i="6"/>
  <c r="BJ4015" i="6"/>
  <c r="BL4015" i="6"/>
  <c r="BJ4016" i="6"/>
  <c r="BL4016" i="6"/>
  <c r="BJ4017" i="6"/>
  <c r="BL4017" i="6"/>
  <c r="BJ4018" i="6"/>
  <c r="BL4018" i="6"/>
  <c r="BJ4019" i="6"/>
  <c r="BL4019" i="6"/>
  <c r="BJ4020" i="6"/>
  <c r="BL4020" i="6"/>
  <c r="BJ4021" i="6"/>
  <c r="BL4021" i="6"/>
  <c r="BJ4022" i="6"/>
  <c r="BL4022" i="6"/>
  <c r="BJ4023" i="6"/>
  <c r="BL4023" i="6"/>
  <c r="BJ4024" i="6"/>
  <c r="BL4024" i="6"/>
  <c r="BJ4025" i="6"/>
  <c r="BL4025" i="6"/>
  <c r="BJ4026" i="6"/>
  <c r="BL4026" i="6"/>
  <c r="BJ4027" i="6"/>
  <c r="BL4027" i="6"/>
  <c r="BJ4028" i="6"/>
  <c r="BL4028" i="6"/>
  <c r="BJ4029" i="6"/>
  <c r="BL4029" i="6"/>
  <c r="BJ4030" i="6"/>
  <c r="BL4030" i="6"/>
  <c r="BJ4031" i="6"/>
  <c r="BL4031" i="6"/>
  <c r="BJ4032" i="6"/>
  <c r="BL4032" i="6"/>
  <c r="BJ4033" i="6"/>
  <c r="BL4033" i="6"/>
  <c r="BJ4034" i="6"/>
  <c r="BL4034" i="6"/>
  <c r="BJ4035" i="6"/>
  <c r="BL4035" i="6"/>
  <c r="BJ4036" i="6"/>
  <c r="BL4036" i="6"/>
  <c r="BJ4037" i="6"/>
  <c r="BL4037" i="6"/>
  <c r="BJ4038" i="6"/>
  <c r="BL4038" i="6"/>
  <c r="BJ4039" i="6"/>
  <c r="BL4039" i="6"/>
  <c r="BJ4040" i="6"/>
  <c r="BL4040" i="6"/>
  <c r="BJ4041" i="6"/>
  <c r="BL4041" i="6"/>
  <c r="BJ4042" i="6"/>
  <c r="BL4042" i="6"/>
  <c r="BJ4043" i="6"/>
  <c r="BL4043" i="6"/>
  <c r="BJ4044" i="6"/>
  <c r="BL4044" i="6"/>
  <c r="BJ4045" i="6"/>
  <c r="BL4045" i="6"/>
  <c r="BJ4046" i="6"/>
  <c r="BL4046" i="6"/>
  <c r="BJ4047" i="6"/>
  <c r="BL4047" i="6"/>
  <c r="BJ4048" i="6"/>
  <c r="BL4048" i="6"/>
  <c r="BJ4049" i="6"/>
  <c r="BL4049" i="6"/>
  <c r="BJ4050" i="6"/>
  <c r="BL4050" i="6"/>
  <c r="BJ4051" i="6"/>
  <c r="BL4051" i="6"/>
  <c r="BJ4052" i="6"/>
  <c r="BL4052" i="6"/>
  <c r="BJ4053" i="6"/>
  <c r="BL4053" i="6"/>
  <c r="BJ4054" i="6"/>
  <c r="BL4054" i="6"/>
  <c r="BJ4055" i="6"/>
  <c r="BL4055" i="6"/>
  <c r="BJ4056" i="6"/>
  <c r="BL4056" i="6"/>
  <c r="BJ4057" i="6"/>
  <c r="BL4057" i="6"/>
  <c r="BJ4058" i="6"/>
  <c r="BL4058" i="6"/>
  <c r="BJ4059" i="6"/>
  <c r="BL4059" i="6"/>
  <c r="BJ4060" i="6"/>
  <c r="BL4060" i="6"/>
  <c r="BJ4061" i="6"/>
  <c r="BL4061" i="6"/>
  <c r="BJ4062" i="6"/>
  <c r="BL4062" i="6"/>
  <c r="BJ4063" i="6"/>
  <c r="BL4063" i="6"/>
  <c r="BJ4064" i="6"/>
  <c r="BL4064" i="6"/>
  <c r="BJ4065" i="6"/>
  <c r="BL4065" i="6"/>
  <c r="BJ4066" i="6"/>
  <c r="BL4066" i="6"/>
  <c r="BJ4067" i="6"/>
  <c r="BL4067" i="6"/>
  <c r="BJ4068" i="6"/>
  <c r="BL4068" i="6"/>
  <c r="BJ4069" i="6"/>
  <c r="BL4069" i="6"/>
  <c r="BJ4070" i="6"/>
  <c r="BL4070" i="6"/>
  <c r="BJ4071" i="6"/>
  <c r="BL4071" i="6"/>
  <c r="BJ4072" i="6"/>
  <c r="BL4072" i="6"/>
  <c r="BJ4073" i="6"/>
  <c r="BL4073" i="6"/>
  <c r="BJ4074" i="6"/>
  <c r="BL4074" i="6"/>
  <c r="BJ4075" i="6"/>
  <c r="BL4075" i="6"/>
  <c r="BJ4076" i="6"/>
  <c r="BL4076" i="6"/>
  <c r="BJ4077" i="6"/>
  <c r="BL4077" i="6"/>
  <c r="BJ4078" i="6"/>
  <c r="BL4078" i="6"/>
  <c r="BJ4079" i="6"/>
  <c r="BL4079" i="6"/>
  <c r="BJ4080" i="6"/>
  <c r="BL4080" i="6"/>
  <c r="BJ4081" i="6"/>
  <c r="BL4081" i="6"/>
  <c r="BJ4082" i="6"/>
  <c r="BL4082" i="6"/>
  <c r="BJ4083" i="6"/>
  <c r="BL4083" i="6"/>
  <c r="BJ4084" i="6"/>
  <c r="BL4084" i="6"/>
  <c r="BJ4085" i="6"/>
  <c r="BL4085" i="6"/>
  <c r="BJ4086" i="6"/>
  <c r="BL4086" i="6"/>
  <c r="BJ4087" i="6"/>
  <c r="BL4087" i="6"/>
  <c r="BJ4088" i="6"/>
  <c r="BL4088" i="6"/>
  <c r="BJ4089" i="6"/>
  <c r="BL4089" i="6"/>
  <c r="BJ4090" i="6"/>
  <c r="BL4090" i="6"/>
  <c r="BJ4091" i="6"/>
  <c r="BL4091" i="6"/>
  <c r="BJ4092" i="6"/>
  <c r="BL4092" i="6"/>
  <c r="BJ4093" i="6"/>
  <c r="BL4093" i="6"/>
  <c r="BJ4094" i="6"/>
  <c r="BL4094" i="6"/>
  <c r="BJ4095" i="6"/>
  <c r="BL4095" i="6"/>
  <c r="BJ4096" i="6"/>
  <c r="BL4096" i="6"/>
  <c r="BJ4097" i="6"/>
  <c r="BL4097" i="6"/>
  <c r="BJ4098" i="6"/>
  <c r="BL4098" i="6"/>
  <c r="BJ4099" i="6"/>
  <c r="BL4099" i="6"/>
  <c r="BJ4100" i="6"/>
  <c r="BL4100" i="6"/>
  <c r="BJ4101" i="6"/>
  <c r="BL4101" i="6"/>
  <c r="BJ4102" i="6"/>
  <c r="BL4102" i="6"/>
  <c r="BJ4103" i="6"/>
  <c r="BL4103" i="6"/>
  <c r="BJ4104" i="6"/>
  <c r="BL4104" i="6"/>
  <c r="BJ4105" i="6"/>
  <c r="BL4105" i="6"/>
  <c r="BJ4106" i="6"/>
  <c r="BL4106" i="6"/>
  <c r="BJ4107" i="6"/>
  <c r="BL4107" i="6"/>
  <c r="BJ4108" i="6"/>
  <c r="BL4108" i="6"/>
  <c r="BJ4109" i="6"/>
  <c r="BL4109" i="6"/>
  <c r="BJ4110" i="6"/>
  <c r="BL4110" i="6"/>
  <c r="BJ4111" i="6"/>
  <c r="BL4111" i="6"/>
  <c r="BJ4112" i="6"/>
  <c r="BL4112" i="6"/>
  <c r="BJ4113" i="6"/>
  <c r="BL4113" i="6"/>
  <c r="BJ4114" i="6"/>
  <c r="BL4114" i="6"/>
  <c r="BJ4115" i="6"/>
  <c r="BL4115" i="6"/>
  <c r="BJ4116" i="6"/>
  <c r="BL4116" i="6"/>
  <c r="BJ4117" i="6"/>
  <c r="BL4117" i="6"/>
  <c r="BJ4118" i="6"/>
  <c r="BL4118" i="6"/>
  <c r="BJ4119" i="6"/>
  <c r="BL4119" i="6"/>
  <c r="BJ4120" i="6"/>
  <c r="BL4120" i="6"/>
  <c r="BJ4121" i="6"/>
  <c r="BL4121" i="6"/>
  <c r="BJ4122" i="6"/>
  <c r="BL4122" i="6"/>
  <c r="BJ4123" i="6"/>
  <c r="BL4123" i="6"/>
  <c r="BJ4124" i="6"/>
  <c r="BL4124" i="6"/>
  <c r="BJ4125" i="6"/>
  <c r="BL4125" i="6"/>
  <c r="BJ4126" i="6"/>
  <c r="BL4126" i="6"/>
  <c r="BJ4127" i="6"/>
  <c r="BL4127" i="6"/>
  <c r="BJ4128" i="6"/>
  <c r="BL4128" i="6"/>
  <c r="BJ4129" i="6"/>
  <c r="BL4129" i="6"/>
  <c r="BJ4130" i="6"/>
  <c r="BL4130" i="6"/>
  <c r="BJ4131" i="6"/>
  <c r="BL4131" i="6"/>
  <c r="BJ4132" i="6"/>
  <c r="BL4132" i="6"/>
  <c r="BJ4133" i="6"/>
  <c r="BL4133" i="6"/>
  <c r="BJ4134" i="6"/>
  <c r="BL4134" i="6"/>
  <c r="BJ4135" i="6"/>
  <c r="BL4135" i="6"/>
  <c r="BJ4136" i="6"/>
  <c r="BL4136" i="6"/>
  <c r="BJ4137" i="6"/>
  <c r="BL4137" i="6"/>
  <c r="BJ4138" i="6"/>
  <c r="BL4138" i="6"/>
  <c r="BJ4139" i="6"/>
  <c r="BL4139" i="6"/>
  <c r="BJ4140" i="6"/>
  <c r="BL4140" i="6"/>
  <c r="BJ4141" i="6"/>
  <c r="BL4141" i="6"/>
  <c r="BJ4142" i="6"/>
  <c r="BL4142" i="6"/>
  <c r="BJ4143" i="6"/>
  <c r="BL4143" i="6"/>
  <c r="BJ4144" i="6"/>
  <c r="BL4144" i="6"/>
  <c r="BJ4145" i="6"/>
  <c r="BL4145" i="6"/>
  <c r="BJ4146" i="6"/>
  <c r="BL4146" i="6"/>
  <c r="BJ4147" i="6"/>
  <c r="BL4147" i="6"/>
  <c r="BJ4148" i="6"/>
  <c r="BL4148" i="6"/>
  <c r="BJ4149" i="6"/>
  <c r="BL4149" i="6"/>
  <c r="BJ4150" i="6"/>
  <c r="BL4150" i="6"/>
  <c r="BJ4151" i="6"/>
  <c r="BL4151" i="6"/>
  <c r="BJ4152" i="6"/>
  <c r="BL4152" i="6"/>
  <c r="BJ4153" i="6"/>
  <c r="BL4153" i="6"/>
  <c r="BJ4154" i="6"/>
  <c r="BL4154" i="6"/>
  <c r="BJ4155" i="6"/>
  <c r="BL4155" i="6"/>
  <c r="BJ4156" i="6"/>
  <c r="BL4156" i="6"/>
  <c r="BJ4157" i="6"/>
  <c r="BL4157" i="6"/>
  <c r="BJ4158" i="6"/>
  <c r="BL4158" i="6"/>
  <c r="BJ4159" i="6"/>
  <c r="BL4159" i="6"/>
  <c r="BJ4160" i="6"/>
  <c r="BL4160" i="6"/>
  <c r="BJ4161" i="6"/>
  <c r="BL4161" i="6"/>
  <c r="BJ4162" i="6"/>
  <c r="BL4162" i="6"/>
  <c r="BJ4163" i="6"/>
  <c r="BL4163" i="6"/>
  <c r="BJ4164" i="6"/>
  <c r="BL4164" i="6"/>
  <c r="BJ4165" i="6"/>
  <c r="BL4165" i="6"/>
  <c r="BJ4166" i="6"/>
  <c r="BL4166" i="6"/>
  <c r="BJ4167" i="6"/>
  <c r="BL4167" i="6"/>
  <c r="BJ4168" i="6"/>
  <c r="BL4168" i="6"/>
  <c r="BJ4169" i="6"/>
  <c r="BL4169" i="6"/>
  <c r="BJ4170" i="6"/>
  <c r="BL4170" i="6"/>
  <c r="BJ4171" i="6"/>
  <c r="BL4171" i="6"/>
  <c r="BJ4172" i="6"/>
  <c r="BL4172" i="6"/>
  <c r="BJ4173" i="6"/>
  <c r="BL4173" i="6"/>
  <c r="BJ4174" i="6"/>
  <c r="BL4174" i="6"/>
  <c r="BJ4175" i="6"/>
  <c r="BL4175" i="6"/>
  <c r="BJ4176" i="6"/>
  <c r="BL4176" i="6"/>
  <c r="BJ4177" i="6"/>
  <c r="BL4177" i="6"/>
  <c r="BJ4178" i="6"/>
  <c r="BL4178" i="6"/>
  <c r="BJ4179" i="6"/>
  <c r="BL4179" i="6"/>
  <c r="BJ4180" i="6"/>
  <c r="BL4180" i="6"/>
  <c r="BJ4181" i="6"/>
  <c r="BL4181" i="6"/>
  <c r="BJ4182" i="6"/>
  <c r="BL4182" i="6"/>
  <c r="BJ4183" i="6"/>
  <c r="BL4183" i="6"/>
  <c r="BJ4184" i="6"/>
  <c r="BL4184" i="6"/>
  <c r="BJ4185" i="6"/>
  <c r="BL4185" i="6"/>
  <c r="BJ4186" i="6"/>
  <c r="BL4186" i="6"/>
  <c r="BJ4187" i="6"/>
  <c r="BL4187" i="6"/>
  <c r="BJ4188" i="6"/>
  <c r="BL4188" i="6"/>
  <c r="BJ4189" i="6"/>
  <c r="BL4189" i="6"/>
  <c r="BJ4190" i="6"/>
  <c r="BL4190" i="6"/>
  <c r="BJ4191" i="6"/>
  <c r="BL4191" i="6"/>
  <c r="BJ4192" i="6"/>
  <c r="BL4192" i="6"/>
  <c r="BJ4193" i="6"/>
  <c r="BL4193" i="6"/>
  <c r="BJ4194" i="6"/>
  <c r="BL4194" i="6"/>
  <c r="BJ4195" i="6"/>
  <c r="BL4195" i="6"/>
  <c r="BJ4196" i="6"/>
  <c r="BL4196" i="6"/>
  <c r="BJ4197" i="6"/>
  <c r="BL4197" i="6"/>
  <c r="BJ4198" i="6"/>
  <c r="BL4198" i="6"/>
  <c r="BJ4199" i="6"/>
  <c r="BL4199" i="6"/>
  <c r="BJ4200" i="6"/>
  <c r="BL4200" i="6"/>
  <c r="BJ4201" i="6"/>
  <c r="BL4201" i="6"/>
  <c r="BJ4202" i="6"/>
  <c r="BL4202" i="6"/>
  <c r="BJ4203" i="6"/>
  <c r="BL4203" i="6"/>
  <c r="BJ4204" i="6"/>
  <c r="BL4204" i="6"/>
  <c r="BJ4205" i="6"/>
  <c r="BL4205" i="6"/>
  <c r="BJ4206" i="6"/>
  <c r="BL4206" i="6"/>
  <c r="BJ4207" i="6"/>
  <c r="BL4207" i="6"/>
  <c r="BJ4208" i="6"/>
  <c r="BL4208" i="6"/>
  <c r="BJ4209" i="6"/>
  <c r="BL4209" i="6"/>
  <c r="BJ4210" i="6"/>
  <c r="BL4210" i="6"/>
  <c r="BJ4211" i="6"/>
  <c r="BL4211" i="6"/>
  <c r="BJ4212" i="6"/>
  <c r="BL4212" i="6"/>
  <c r="BJ4213" i="6"/>
  <c r="BL4213" i="6"/>
  <c r="BJ4214" i="6"/>
  <c r="BL4214" i="6"/>
  <c r="BJ4215" i="6"/>
  <c r="BL4215" i="6"/>
  <c r="BJ4216" i="6"/>
  <c r="BL4216" i="6"/>
  <c r="BJ4217" i="6"/>
  <c r="BL4217" i="6"/>
  <c r="BJ4218" i="6"/>
  <c r="BL4218" i="6"/>
  <c r="BJ4219" i="6"/>
  <c r="BL4219" i="6"/>
  <c r="BJ4220" i="6"/>
  <c r="BL4220" i="6"/>
  <c r="BJ4221" i="6"/>
  <c r="BL4221" i="6"/>
  <c r="BJ4222" i="6"/>
  <c r="BL4222" i="6"/>
  <c r="BJ4223" i="6"/>
  <c r="BL4223" i="6"/>
  <c r="BJ4224" i="6"/>
  <c r="BL4224" i="6"/>
  <c r="BJ4225" i="6"/>
  <c r="BL4225" i="6"/>
  <c r="BJ4226" i="6"/>
  <c r="BL4226" i="6"/>
  <c r="BJ4227" i="6"/>
  <c r="BL4227" i="6"/>
  <c r="BJ4228" i="6"/>
  <c r="BL4228" i="6"/>
  <c r="BJ4229" i="6"/>
  <c r="BL4229" i="6"/>
  <c r="BJ4230" i="6"/>
  <c r="BL4230" i="6"/>
  <c r="BJ4231" i="6"/>
  <c r="BL4231" i="6"/>
  <c r="BJ4232" i="6"/>
  <c r="BL4232" i="6"/>
  <c r="BJ4233" i="6"/>
  <c r="BL4233" i="6"/>
  <c r="BJ4234" i="6"/>
  <c r="BL4234" i="6"/>
  <c r="BJ4235" i="6"/>
  <c r="BL4235" i="6"/>
  <c r="BJ4236" i="6"/>
  <c r="BL4236" i="6"/>
  <c r="BJ4237" i="6"/>
  <c r="BL4237" i="6"/>
  <c r="BJ4238" i="6"/>
  <c r="BL4238" i="6"/>
  <c r="BJ4239" i="6"/>
  <c r="BL4239" i="6"/>
  <c r="BJ4240" i="6"/>
  <c r="BL4240" i="6"/>
  <c r="BJ4241" i="6"/>
  <c r="BL4241" i="6"/>
  <c r="BJ4242" i="6"/>
  <c r="BL4242" i="6"/>
  <c r="BJ4243" i="6"/>
  <c r="BL4243" i="6"/>
  <c r="BJ4244" i="6"/>
  <c r="BL4244" i="6"/>
  <c r="BJ4245" i="6"/>
  <c r="BL4245" i="6"/>
  <c r="BJ4246" i="6"/>
  <c r="BL4246" i="6"/>
  <c r="BJ4247" i="6"/>
  <c r="BL4247" i="6"/>
  <c r="BJ4248" i="6"/>
  <c r="BL4248" i="6"/>
  <c r="BJ4249" i="6"/>
  <c r="BL4249" i="6"/>
  <c r="BJ4250" i="6"/>
  <c r="BL4250" i="6"/>
  <c r="BJ4251" i="6"/>
  <c r="BL4251" i="6"/>
  <c r="BJ4252" i="6"/>
  <c r="BL4252" i="6"/>
  <c r="BJ4253" i="6"/>
  <c r="BL4253" i="6"/>
  <c r="BJ4254" i="6"/>
  <c r="BL4254" i="6"/>
  <c r="BJ4255" i="6"/>
  <c r="BL4255" i="6"/>
  <c r="BJ4256" i="6"/>
  <c r="BL4256" i="6"/>
  <c r="BJ4257" i="6"/>
  <c r="BL4257" i="6"/>
  <c r="BJ4258" i="6"/>
  <c r="BL4258" i="6"/>
  <c r="BJ4259" i="6"/>
  <c r="BL4259" i="6"/>
  <c r="BJ4260" i="6"/>
  <c r="BL4260" i="6"/>
  <c r="BJ4261" i="6"/>
  <c r="BL4261" i="6"/>
  <c r="BJ4262" i="6"/>
  <c r="BL4262" i="6"/>
  <c r="BJ4263" i="6"/>
  <c r="BL4263" i="6"/>
  <c r="BJ4264" i="6"/>
  <c r="BL4264" i="6"/>
  <c r="BJ4265" i="6"/>
  <c r="BL4265" i="6"/>
  <c r="BJ4266" i="6"/>
  <c r="BL4266" i="6"/>
  <c r="BJ4267" i="6"/>
  <c r="BL4267" i="6"/>
  <c r="BJ4268" i="6"/>
  <c r="BL4268" i="6"/>
  <c r="BJ4269" i="6"/>
  <c r="BL4269" i="6"/>
  <c r="BJ4270" i="6"/>
  <c r="BL4270" i="6"/>
  <c r="BJ4271" i="6"/>
  <c r="BL4271" i="6"/>
  <c r="BJ4272" i="6"/>
  <c r="BL4272" i="6"/>
  <c r="BJ4273" i="6"/>
  <c r="BL4273" i="6"/>
  <c r="BJ4274" i="6"/>
  <c r="BL4274" i="6"/>
  <c r="BJ4275" i="6"/>
  <c r="BL4275" i="6"/>
  <c r="BJ4276" i="6"/>
  <c r="BL4276" i="6"/>
  <c r="BJ4277" i="6"/>
  <c r="BL4277" i="6"/>
  <c r="BJ4278" i="6"/>
  <c r="BL4278" i="6"/>
  <c r="BJ4279" i="6"/>
  <c r="BL4279" i="6"/>
  <c r="BJ4280" i="6"/>
  <c r="BL4280" i="6"/>
  <c r="BJ4281" i="6"/>
  <c r="BL4281" i="6"/>
  <c r="BJ4282" i="6"/>
  <c r="BL4282" i="6"/>
  <c r="BJ4283" i="6"/>
  <c r="BL4283" i="6"/>
  <c r="BJ4284" i="6"/>
  <c r="BL4284" i="6"/>
  <c r="BJ4285" i="6"/>
  <c r="BL4285" i="6"/>
  <c r="BJ4286" i="6"/>
  <c r="BL4286" i="6"/>
  <c r="BJ4287" i="6"/>
  <c r="BL4287" i="6"/>
  <c r="BJ4288" i="6"/>
  <c r="BL4288" i="6"/>
  <c r="BJ4289" i="6"/>
  <c r="BL4289" i="6"/>
  <c r="BJ4290" i="6"/>
  <c r="BL4290" i="6"/>
  <c r="BJ4291" i="6"/>
  <c r="BL4291" i="6"/>
  <c r="BJ4292" i="6"/>
  <c r="BL4292" i="6"/>
  <c r="BJ4293" i="6"/>
  <c r="BL4293" i="6"/>
  <c r="BJ4294" i="6"/>
  <c r="BL4294" i="6"/>
  <c r="BJ4295" i="6"/>
  <c r="BL4295" i="6"/>
  <c r="BJ4296" i="6"/>
  <c r="BL4296" i="6"/>
  <c r="BJ4297" i="6"/>
  <c r="BL4297" i="6"/>
  <c r="BJ4298" i="6"/>
  <c r="BL4298" i="6"/>
  <c r="BJ4299" i="6"/>
  <c r="BL4299" i="6"/>
  <c r="BJ4300" i="6"/>
  <c r="BL4300" i="6"/>
  <c r="BJ4301" i="6"/>
  <c r="BL4301" i="6"/>
  <c r="BJ4302" i="6"/>
  <c r="BL4302" i="6"/>
  <c r="BJ4303" i="6"/>
  <c r="BL4303" i="6"/>
  <c r="BJ4304" i="6"/>
  <c r="BL4304" i="6"/>
  <c r="BJ4305" i="6"/>
  <c r="BL4305" i="6"/>
  <c r="BJ4306" i="6"/>
  <c r="BL4306" i="6"/>
  <c r="BJ4307" i="6"/>
  <c r="BL4307" i="6"/>
  <c r="BJ4308" i="6"/>
  <c r="BL4308" i="6"/>
  <c r="BJ4309" i="6"/>
  <c r="BL4309" i="6"/>
  <c r="BJ4310" i="6"/>
  <c r="BL4310" i="6"/>
  <c r="BJ4311" i="6"/>
  <c r="BL4311" i="6"/>
  <c r="BJ4312" i="6"/>
  <c r="BL4312" i="6"/>
  <c r="BJ4313" i="6"/>
  <c r="BL4313" i="6"/>
  <c r="BJ4314" i="6"/>
  <c r="BL4314" i="6"/>
  <c r="BJ4315" i="6"/>
  <c r="BL4315" i="6"/>
  <c r="BJ4316" i="6"/>
  <c r="BL4316" i="6"/>
  <c r="BJ4317" i="6"/>
  <c r="BL4317" i="6"/>
  <c r="BJ4318" i="6"/>
  <c r="BL4318" i="6"/>
  <c r="BJ4319" i="6"/>
  <c r="BL4319" i="6"/>
  <c r="BJ4320" i="6"/>
  <c r="BL4320" i="6"/>
  <c r="BJ4321" i="6"/>
  <c r="BL4321" i="6"/>
  <c r="BJ4322" i="6"/>
  <c r="BL4322" i="6"/>
  <c r="BJ4323" i="6"/>
  <c r="BL4323" i="6"/>
  <c r="BJ4324" i="6"/>
  <c r="BL4324" i="6"/>
  <c r="BJ4325" i="6"/>
  <c r="BL4325" i="6"/>
  <c r="BJ4326" i="6"/>
  <c r="BL4326" i="6"/>
  <c r="BJ4327" i="6"/>
  <c r="BL4327" i="6"/>
  <c r="BJ4328" i="6"/>
  <c r="BL4328" i="6"/>
  <c r="BJ4329" i="6"/>
  <c r="BL4329" i="6"/>
  <c r="BJ4330" i="6"/>
  <c r="BL4330" i="6"/>
  <c r="BJ4331" i="6"/>
  <c r="BL4331" i="6"/>
  <c r="BJ4332" i="6"/>
  <c r="BL4332" i="6"/>
  <c r="BJ4333" i="6"/>
  <c r="BL4333" i="6"/>
  <c r="BJ4334" i="6"/>
  <c r="BL4334" i="6"/>
  <c r="BJ4335" i="6"/>
  <c r="BL4335" i="6"/>
  <c r="BJ4336" i="6"/>
  <c r="BL4336" i="6"/>
  <c r="BJ4337" i="6"/>
  <c r="BL4337" i="6"/>
  <c r="BJ4338" i="6"/>
  <c r="BL4338" i="6"/>
  <c r="BJ4339" i="6"/>
  <c r="BL4339" i="6"/>
  <c r="BJ4340" i="6"/>
  <c r="BL4340" i="6"/>
  <c r="BJ4341" i="6"/>
  <c r="BL4341" i="6"/>
  <c r="BJ4342" i="6"/>
  <c r="BL4342" i="6"/>
  <c r="BJ4343" i="6"/>
  <c r="BL4343" i="6"/>
  <c r="BJ4344" i="6"/>
  <c r="BL4344" i="6"/>
  <c r="BJ4345" i="6"/>
  <c r="BL4345" i="6"/>
  <c r="BJ4346" i="6"/>
  <c r="BL4346" i="6"/>
  <c r="BJ4347" i="6"/>
  <c r="BL4347" i="6"/>
  <c r="BJ4348" i="6"/>
  <c r="BL4348" i="6"/>
  <c r="BJ4349" i="6"/>
  <c r="BL4349" i="6"/>
  <c r="BJ4350" i="6"/>
  <c r="BL4350" i="6"/>
  <c r="BJ4351" i="6"/>
  <c r="BL4351" i="6"/>
  <c r="BJ4352" i="6"/>
  <c r="BL4352" i="6"/>
  <c r="BJ4353" i="6"/>
  <c r="BL4353" i="6"/>
  <c r="BJ4354" i="6"/>
  <c r="BL4354" i="6"/>
  <c r="BJ4355" i="6"/>
  <c r="BL4355" i="6"/>
  <c r="BJ4356" i="6"/>
  <c r="BL4356" i="6"/>
  <c r="BJ4357" i="6"/>
  <c r="BL4357" i="6"/>
  <c r="BJ4358" i="6"/>
  <c r="BL4358" i="6"/>
  <c r="BJ4359" i="6"/>
  <c r="BL4359" i="6"/>
  <c r="BJ4360" i="6"/>
  <c r="BL4360" i="6"/>
  <c r="BJ4361" i="6"/>
  <c r="BL4361" i="6"/>
  <c r="BJ4362" i="6"/>
  <c r="BL4362" i="6"/>
  <c r="BJ4363" i="6"/>
  <c r="BL4363" i="6"/>
  <c r="BJ4364" i="6"/>
  <c r="BL4364" i="6"/>
  <c r="BJ4365" i="6"/>
  <c r="BL4365" i="6"/>
  <c r="BJ4366" i="6"/>
  <c r="BL4366" i="6"/>
  <c r="BJ4367" i="6"/>
  <c r="BL4367" i="6"/>
  <c r="BJ4368" i="6"/>
  <c r="BL4368" i="6"/>
  <c r="BJ4369" i="6"/>
  <c r="BL4369" i="6"/>
  <c r="BJ4370" i="6"/>
  <c r="BL4370" i="6"/>
  <c r="BJ4371" i="6"/>
  <c r="BL4371" i="6"/>
  <c r="BJ4372" i="6"/>
  <c r="BL4372" i="6"/>
  <c r="BJ4373" i="6"/>
  <c r="BL4373" i="6"/>
  <c r="BJ4374" i="6"/>
  <c r="BL4374" i="6"/>
  <c r="BJ4375" i="6"/>
  <c r="BL4375" i="6"/>
  <c r="BJ4376" i="6"/>
  <c r="BL4376" i="6"/>
  <c r="BJ4377" i="6"/>
  <c r="BL4377" i="6"/>
  <c r="BJ4378" i="6"/>
  <c r="BL4378" i="6"/>
  <c r="BJ4379" i="6"/>
  <c r="BL4379" i="6"/>
  <c r="BJ4380" i="6"/>
  <c r="BL4380" i="6"/>
  <c r="BJ4381" i="6"/>
  <c r="BL4381" i="6"/>
  <c r="BJ4382" i="6"/>
  <c r="BL4382" i="6"/>
  <c r="BJ4383" i="6"/>
  <c r="BL4383" i="6"/>
  <c r="BJ4384" i="6"/>
  <c r="BL4384" i="6"/>
  <c r="BJ4385" i="6"/>
  <c r="BL4385" i="6"/>
  <c r="BJ4386" i="6"/>
  <c r="BL4386" i="6"/>
  <c r="BJ4387" i="6"/>
  <c r="BL4387" i="6"/>
  <c r="BJ4388" i="6"/>
  <c r="BL4388" i="6"/>
  <c r="BJ4389" i="6"/>
  <c r="BL4389" i="6"/>
  <c r="BJ4390" i="6"/>
  <c r="BL4390" i="6"/>
  <c r="BJ4391" i="6"/>
  <c r="BL4391" i="6"/>
  <c r="BJ4392" i="6"/>
  <c r="BL4392" i="6"/>
  <c r="BJ4393" i="6"/>
  <c r="BL4393" i="6"/>
  <c r="BJ4394" i="6"/>
  <c r="BL4394" i="6"/>
  <c r="BJ4395" i="6"/>
  <c r="BL4395" i="6"/>
  <c r="BJ4396" i="6"/>
  <c r="BL4396" i="6"/>
  <c r="BJ4397" i="6"/>
  <c r="BL4397" i="6"/>
  <c r="BJ4398" i="6"/>
  <c r="BL4398" i="6"/>
  <c r="BJ4399" i="6"/>
  <c r="BL4399" i="6"/>
  <c r="BJ4400" i="6"/>
  <c r="BL4400" i="6"/>
  <c r="BJ4401" i="6"/>
  <c r="BL4401" i="6"/>
  <c r="BJ4402" i="6"/>
  <c r="BL4402" i="6"/>
  <c r="BJ4403" i="6"/>
  <c r="BL4403" i="6"/>
  <c r="BJ4404" i="6"/>
  <c r="BL4404" i="6"/>
  <c r="BJ4405" i="6"/>
  <c r="BL4405" i="6"/>
  <c r="BJ4406" i="6"/>
  <c r="BL4406" i="6"/>
  <c r="BJ4407" i="6"/>
  <c r="BL4407" i="6"/>
  <c r="BJ4408" i="6"/>
  <c r="BL4408" i="6"/>
  <c r="BJ4409" i="6"/>
  <c r="BL4409" i="6"/>
  <c r="BJ4410" i="6"/>
  <c r="BL4410" i="6"/>
  <c r="BJ4411" i="6"/>
  <c r="BL4411" i="6"/>
  <c r="BJ4412" i="6"/>
  <c r="BL4412" i="6"/>
  <c r="BJ4413" i="6"/>
  <c r="BL4413" i="6"/>
  <c r="BJ4414" i="6"/>
  <c r="BL4414" i="6"/>
  <c r="BJ4415" i="6"/>
  <c r="BL4415" i="6"/>
  <c r="BJ4416" i="6"/>
  <c r="BL4416" i="6"/>
  <c r="BJ4417" i="6"/>
  <c r="BL4417" i="6"/>
  <c r="BJ4418" i="6"/>
  <c r="BL4418" i="6"/>
  <c r="BJ4419" i="6"/>
  <c r="BL4419" i="6"/>
  <c r="BJ4420" i="6"/>
  <c r="BL4420" i="6"/>
  <c r="BJ4421" i="6"/>
  <c r="BL4421" i="6"/>
  <c r="BJ4422" i="6"/>
  <c r="BL4422" i="6"/>
  <c r="BJ4423" i="6"/>
  <c r="BL4423" i="6"/>
  <c r="BJ4424" i="6"/>
  <c r="BL4424" i="6"/>
  <c r="BJ4425" i="6"/>
  <c r="BL4425" i="6"/>
  <c r="BJ4426" i="6"/>
  <c r="BL4426" i="6"/>
  <c r="BJ4427" i="6"/>
  <c r="BL4427" i="6"/>
  <c r="BJ4428" i="6"/>
  <c r="BL4428" i="6"/>
  <c r="BJ4429" i="6"/>
  <c r="BL4429" i="6"/>
  <c r="BJ4430" i="6"/>
  <c r="BL4430" i="6"/>
  <c r="BJ4431" i="6"/>
  <c r="BL4431" i="6"/>
  <c r="BJ4432" i="6"/>
  <c r="BL4432" i="6"/>
  <c r="BJ4433" i="6"/>
  <c r="BL4433" i="6"/>
  <c r="BJ4434" i="6"/>
  <c r="BL4434" i="6"/>
  <c r="BJ4435" i="6"/>
  <c r="BL4435" i="6"/>
  <c r="BJ4436" i="6"/>
  <c r="BL4436" i="6"/>
  <c r="BJ4437" i="6"/>
  <c r="BL4437" i="6"/>
  <c r="BJ4438" i="6"/>
  <c r="BL4438" i="6"/>
  <c r="BJ4439" i="6"/>
  <c r="BL4439" i="6"/>
  <c r="BJ4440" i="6"/>
  <c r="BL4440" i="6"/>
  <c r="BJ4441" i="6"/>
  <c r="BL4441" i="6"/>
  <c r="BJ4442" i="6"/>
  <c r="BL4442" i="6"/>
  <c r="BJ4443" i="6"/>
  <c r="BL4443" i="6"/>
  <c r="BJ4444" i="6"/>
  <c r="BL4444" i="6"/>
  <c r="BJ4445" i="6"/>
  <c r="BL4445" i="6"/>
  <c r="BJ4446" i="6"/>
  <c r="BL4446" i="6"/>
  <c r="BJ4447" i="6"/>
  <c r="BL4447" i="6"/>
  <c r="BJ4448" i="6"/>
  <c r="BL4448" i="6"/>
  <c r="BJ4449" i="6"/>
  <c r="BL4449" i="6"/>
  <c r="BJ4450" i="6"/>
  <c r="BL4450" i="6"/>
  <c r="BJ4451" i="6"/>
  <c r="BL4451" i="6"/>
  <c r="BJ4452" i="6"/>
  <c r="BL4452" i="6"/>
  <c r="BJ4453" i="6"/>
  <c r="BL4453" i="6"/>
  <c r="BJ4454" i="6"/>
  <c r="BL4454" i="6"/>
  <c r="BJ4455" i="6"/>
  <c r="BL4455" i="6"/>
  <c r="BJ4456" i="6"/>
  <c r="BL4456" i="6"/>
  <c r="BJ4457" i="6"/>
  <c r="BL4457" i="6"/>
  <c r="BJ4458" i="6"/>
  <c r="BL4458" i="6"/>
  <c r="BJ4459" i="6"/>
  <c r="BL4459" i="6"/>
  <c r="BJ4460" i="6"/>
  <c r="BL4460" i="6"/>
  <c r="BJ4461" i="6"/>
  <c r="BL4461" i="6"/>
  <c r="BJ4462" i="6"/>
  <c r="BL4462" i="6"/>
  <c r="BJ4463" i="6"/>
  <c r="BL4463" i="6"/>
  <c r="BJ4464" i="6"/>
  <c r="BL4464" i="6"/>
  <c r="BJ4465" i="6"/>
  <c r="BL4465" i="6"/>
  <c r="BJ4466" i="6"/>
  <c r="BL4466" i="6"/>
  <c r="BJ4467" i="6"/>
  <c r="BL4467" i="6"/>
  <c r="BJ4468" i="6"/>
  <c r="BL4468" i="6"/>
  <c r="BJ4469" i="6"/>
  <c r="BL4469" i="6"/>
  <c r="BJ4470" i="6"/>
  <c r="BL4470" i="6"/>
  <c r="BJ4471" i="6"/>
  <c r="BL4471" i="6"/>
  <c r="BJ4472" i="6"/>
  <c r="BL4472" i="6"/>
  <c r="BJ4473" i="6"/>
  <c r="BL4473" i="6"/>
  <c r="BJ4474" i="6"/>
  <c r="BL4474" i="6"/>
  <c r="BJ4475" i="6"/>
  <c r="BL4475" i="6"/>
  <c r="BJ4476" i="6"/>
  <c r="BL4476" i="6"/>
  <c r="BJ4477" i="6"/>
  <c r="BL4477" i="6"/>
  <c r="BJ4478" i="6"/>
  <c r="BL4478" i="6"/>
  <c r="BJ4479" i="6"/>
  <c r="BL4479" i="6"/>
  <c r="BJ4480" i="6"/>
  <c r="BL4480" i="6"/>
  <c r="BJ4481" i="6"/>
  <c r="BL4481" i="6"/>
  <c r="BJ4482" i="6"/>
  <c r="BL4482" i="6"/>
  <c r="BJ4483" i="6"/>
  <c r="BL4483" i="6"/>
  <c r="BJ4484" i="6"/>
  <c r="BL4484" i="6"/>
  <c r="BJ4485" i="6"/>
  <c r="BL4485" i="6"/>
  <c r="BJ4486" i="6"/>
  <c r="BL4486" i="6"/>
  <c r="BJ4487" i="6"/>
  <c r="BL4487" i="6"/>
  <c r="BJ4488" i="6"/>
  <c r="BL4488" i="6"/>
  <c r="BJ4489" i="6"/>
  <c r="BL4489" i="6"/>
  <c r="BJ4490" i="6"/>
  <c r="BL4490" i="6"/>
  <c r="BJ4491" i="6"/>
  <c r="BL4491" i="6"/>
  <c r="BJ4492" i="6"/>
  <c r="BL4492" i="6"/>
  <c r="BJ4493" i="6"/>
  <c r="BL4493" i="6"/>
  <c r="BJ4494" i="6"/>
  <c r="BL4494" i="6"/>
  <c r="BJ4495" i="6"/>
  <c r="BL4495" i="6"/>
  <c r="BJ4496" i="6"/>
  <c r="BL4496" i="6"/>
  <c r="BJ4497" i="6"/>
  <c r="BL4497" i="6"/>
  <c r="BJ4498" i="6"/>
  <c r="BL4498" i="6"/>
  <c r="BJ4499" i="6"/>
  <c r="BL4499" i="6"/>
  <c r="BJ4500" i="6"/>
  <c r="BL4500" i="6"/>
  <c r="BJ4501" i="6"/>
  <c r="BL4501" i="6"/>
  <c r="BJ4502" i="6"/>
  <c r="BL4502" i="6"/>
  <c r="BJ4503" i="6"/>
  <c r="BL4503" i="6"/>
  <c r="BJ4504" i="6"/>
  <c r="BL4504" i="6"/>
  <c r="BJ4505" i="6"/>
  <c r="BL4505" i="6"/>
  <c r="BJ4506" i="6"/>
  <c r="BL4506" i="6"/>
  <c r="BJ4507" i="6"/>
  <c r="BL4507" i="6"/>
  <c r="BJ4508" i="6"/>
  <c r="BL4508" i="6"/>
  <c r="BJ4509" i="6"/>
  <c r="BL4509" i="6"/>
  <c r="BJ4510" i="6"/>
  <c r="BL4510" i="6"/>
  <c r="BJ4511" i="6"/>
  <c r="BL4511" i="6"/>
  <c r="BJ4512" i="6"/>
  <c r="BL4512" i="6"/>
  <c r="BJ4513" i="6"/>
  <c r="BL4513" i="6"/>
  <c r="BJ4514" i="6"/>
  <c r="BL4514" i="6"/>
  <c r="BJ4515" i="6"/>
  <c r="BL4515" i="6"/>
  <c r="BJ4516" i="6"/>
  <c r="BL4516" i="6"/>
  <c r="BJ4517" i="6"/>
  <c r="BL4517" i="6"/>
  <c r="BJ4518" i="6"/>
  <c r="BL4518" i="6"/>
  <c r="BJ4519" i="6"/>
  <c r="BL4519" i="6"/>
  <c r="BJ4520" i="6"/>
  <c r="BL4520" i="6"/>
  <c r="BJ4521" i="6"/>
  <c r="BL4521" i="6"/>
  <c r="BJ4522" i="6"/>
  <c r="BL4522" i="6"/>
  <c r="BJ4523" i="6"/>
  <c r="BL4523" i="6"/>
  <c r="BJ4524" i="6"/>
  <c r="BL4524" i="6"/>
  <c r="BJ4525" i="6"/>
  <c r="BL4525" i="6"/>
  <c r="BJ4526" i="6"/>
  <c r="BL4526" i="6"/>
  <c r="BJ4527" i="6"/>
  <c r="BL4527" i="6"/>
  <c r="BJ4528" i="6"/>
  <c r="BL4528" i="6"/>
  <c r="BJ4529" i="6"/>
  <c r="BL4529" i="6"/>
  <c r="BJ4530" i="6"/>
  <c r="BL4530" i="6"/>
  <c r="BJ4531" i="6"/>
  <c r="BL4531" i="6"/>
  <c r="BJ4532" i="6"/>
  <c r="BL4532" i="6"/>
  <c r="BJ4533" i="6"/>
  <c r="BL4533" i="6"/>
  <c r="BJ4534" i="6"/>
  <c r="BL4534" i="6"/>
  <c r="BJ4535" i="6"/>
  <c r="BL4535" i="6"/>
  <c r="BJ4536" i="6"/>
  <c r="BL4536" i="6"/>
  <c r="BJ4537" i="6"/>
  <c r="BL4537" i="6"/>
  <c r="BJ4538" i="6"/>
  <c r="BL4538" i="6"/>
  <c r="BJ4539" i="6"/>
  <c r="BL4539" i="6"/>
  <c r="BJ4540" i="6"/>
  <c r="BL4540" i="6"/>
  <c r="BJ4541" i="6"/>
  <c r="BL4541" i="6"/>
  <c r="BJ4542" i="6"/>
  <c r="BL4542" i="6"/>
  <c r="BJ4543" i="6"/>
  <c r="BL4543" i="6"/>
  <c r="BJ4544" i="6"/>
  <c r="BL4544" i="6"/>
  <c r="BJ4545" i="6"/>
  <c r="BL4545" i="6"/>
  <c r="BJ4546" i="6"/>
  <c r="BL4546" i="6"/>
  <c r="BJ4547" i="6"/>
  <c r="BL4547" i="6"/>
  <c r="BJ4548" i="6"/>
  <c r="BL4548" i="6"/>
  <c r="BJ4549" i="6"/>
  <c r="BL4549" i="6"/>
  <c r="BJ4550" i="6"/>
  <c r="BL4550" i="6"/>
  <c r="BJ4551" i="6"/>
  <c r="BL4551" i="6"/>
  <c r="BJ4552" i="6"/>
  <c r="BL4552" i="6"/>
  <c r="BJ4553" i="6"/>
  <c r="BL4553" i="6"/>
  <c r="BJ4554" i="6"/>
  <c r="BL4554" i="6"/>
  <c r="BJ4555" i="6"/>
  <c r="BL4555" i="6"/>
  <c r="BJ4556" i="6"/>
  <c r="BL4556" i="6"/>
  <c r="BJ4557" i="6"/>
  <c r="BL4557" i="6"/>
  <c r="BJ4558" i="6"/>
  <c r="BL4558" i="6"/>
  <c r="BJ4559" i="6"/>
  <c r="BL4559" i="6"/>
  <c r="BJ4560" i="6"/>
  <c r="BL4560" i="6"/>
  <c r="BJ4561" i="6"/>
  <c r="BL4561" i="6"/>
  <c r="BJ4562" i="6"/>
  <c r="BL4562" i="6"/>
  <c r="BJ4563" i="6"/>
  <c r="BL4563" i="6"/>
  <c r="BJ4564" i="6"/>
  <c r="BL4564" i="6"/>
  <c r="BJ4565" i="6"/>
  <c r="BL4565" i="6"/>
  <c r="BJ4566" i="6"/>
  <c r="BL4566" i="6"/>
  <c r="BJ4567" i="6"/>
  <c r="BL4567" i="6"/>
  <c r="BJ4568" i="6"/>
  <c r="BL4568" i="6"/>
  <c r="BJ4569" i="6"/>
  <c r="BL4569" i="6"/>
  <c r="BJ4570" i="6"/>
  <c r="BL4570" i="6"/>
  <c r="BJ4571" i="6"/>
  <c r="BL4571" i="6"/>
  <c r="BJ4572" i="6"/>
  <c r="BL4572" i="6"/>
  <c r="BJ4573" i="6"/>
  <c r="BL4573" i="6"/>
  <c r="BJ4574" i="6"/>
  <c r="BL4574" i="6"/>
  <c r="BJ4575" i="6"/>
  <c r="BL4575" i="6"/>
  <c r="BJ4576" i="6"/>
  <c r="BL4576" i="6"/>
  <c r="BJ4577" i="6"/>
  <c r="BL4577" i="6"/>
  <c r="BJ4578" i="6"/>
  <c r="BL4578" i="6"/>
  <c r="BJ4579" i="6"/>
  <c r="BL4579" i="6"/>
  <c r="BJ4580" i="6"/>
  <c r="BL4580" i="6"/>
  <c r="BJ4581" i="6"/>
  <c r="BL4581" i="6"/>
  <c r="BJ4582" i="6"/>
  <c r="BL4582" i="6"/>
  <c r="BJ4583" i="6"/>
  <c r="BL4583" i="6"/>
  <c r="BJ4584" i="6"/>
  <c r="BL4584" i="6"/>
  <c r="BJ4585" i="6"/>
  <c r="BL4585" i="6"/>
  <c r="BJ4586" i="6"/>
  <c r="BL4586" i="6"/>
  <c r="BJ4587" i="6"/>
  <c r="BL4587" i="6"/>
  <c r="BJ4588" i="6"/>
  <c r="BL4588" i="6"/>
  <c r="BJ4589" i="6"/>
  <c r="BL4589" i="6"/>
  <c r="BJ4590" i="6"/>
  <c r="BL4590" i="6"/>
  <c r="BJ4591" i="6"/>
  <c r="BL4591" i="6"/>
  <c r="BJ4592" i="6"/>
  <c r="BL4592" i="6"/>
  <c r="BJ4593" i="6"/>
  <c r="BL4593" i="6"/>
  <c r="BJ4594" i="6"/>
  <c r="BL4594" i="6"/>
  <c r="BJ4595" i="6"/>
  <c r="BL4595" i="6"/>
  <c r="BJ4596" i="6"/>
  <c r="BL4596" i="6"/>
  <c r="BJ4597" i="6"/>
  <c r="BL4597" i="6"/>
  <c r="BJ4598" i="6"/>
  <c r="BL4598" i="6"/>
  <c r="BJ4599" i="6"/>
  <c r="BL4599" i="6"/>
  <c r="BJ4600" i="6"/>
  <c r="BL4600" i="6"/>
  <c r="BJ4601" i="6"/>
  <c r="BL4601" i="6"/>
  <c r="BJ4602" i="6"/>
  <c r="BL4602" i="6"/>
  <c r="BJ4603" i="6"/>
  <c r="BL4603" i="6"/>
  <c r="BJ4604" i="6"/>
  <c r="BL4604" i="6"/>
  <c r="BJ4605" i="6"/>
  <c r="BL4605" i="6"/>
  <c r="BJ4606" i="6"/>
  <c r="BL4606" i="6"/>
  <c r="BJ4607" i="6"/>
  <c r="BL4607" i="6"/>
  <c r="BJ4608" i="6"/>
  <c r="BL4608" i="6"/>
  <c r="BJ4609" i="6"/>
  <c r="BL4609" i="6"/>
  <c r="BJ4610" i="6"/>
  <c r="BL4610" i="6"/>
  <c r="BJ4611" i="6"/>
  <c r="BL4611" i="6"/>
  <c r="BJ4612" i="6"/>
  <c r="BL4612" i="6"/>
  <c r="BJ4613" i="6"/>
  <c r="BL4613" i="6"/>
  <c r="BJ4614" i="6"/>
  <c r="BL4614" i="6"/>
  <c r="BJ4615" i="6"/>
  <c r="BL4615" i="6"/>
  <c r="BJ4616" i="6"/>
  <c r="BL4616" i="6"/>
  <c r="BJ4617" i="6"/>
  <c r="BL4617" i="6"/>
  <c r="BJ4618" i="6"/>
  <c r="BL4618" i="6"/>
  <c r="BJ4619" i="6"/>
  <c r="BL4619" i="6"/>
  <c r="BJ4620" i="6"/>
  <c r="BL4620" i="6"/>
  <c r="BJ4621" i="6"/>
  <c r="BL4621" i="6"/>
  <c r="BJ4622" i="6"/>
  <c r="BL4622" i="6"/>
  <c r="BJ4623" i="6"/>
  <c r="BL4623" i="6"/>
  <c r="BJ4624" i="6"/>
  <c r="BL4624" i="6"/>
  <c r="BJ4625" i="6"/>
  <c r="BL4625" i="6"/>
  <c r="BJ4626" i="6"/>
  <c r="BL4626" i="6"/>
  <c r="BJ4627" i="6"/>
  <c r="BL4627" i="6"/>
  <c r="BJ4628" i="6"/>
  <c r="BL4628" i="6"/>
  <c r="BJ4629" i="6"/>
  <c r="BL4629" i="6"/>
  <c r="BJ4630" i="6"/>
  <c r="BL4630" i="6"/>
  <c r="BJ4631" i="6"/>
  <c r="BL4631" i="6"/>
  <c r="BJ4632" i="6"/>
  <c r="BL4632" i="6"/>
  <c r="BJ4633" i="6"/>
  <c r="BL4633" i="6"/>
  <c r="BJ4634" i="6"/>
  <c r="BL4634" i="6"/>
  <c r="BJ4635" i="6"/>
  <c r="BL4635" i="6"/>
  <c r="BJ4636" i="6"/>
  <c r="BL4636" i="6"/>
  <c r="BJ4637" i="6"/>
  <c r="BL4637" i="6"/>
  <c r="BJ4638" i="6"/>
  <c r="BL4638" i="6"/>
  <c r="BJ4639" i="6"/>
  <c r="BL4639" i="6"/>
  <c r="BJ4640" i="6"/>
  <c r="BL4640" i="6"/>
  <c r="BJ4641" i="6"/>
  <c r="BL4641" i="6"/>
  <c r="BJ4642" i="6"/>
  <c r="BL4642" i="6"/>
  <c r="BJ4643" i="6"/>
  <c r="BL4643" i="6"/>
  <c r="BJ4644" i="6"/>
  <c r="BL4644" i="6"/>
  <c r="BJ4645" i="6"/>
  <c r="BL4645" i="6"/>
  <c r="BJ4646" i="6"/>
  <c r="BL4646" i="6"/>
  <c r="BJ4647" i="6"/>
  <c r="BL4647" i="6"/>
  <c r="BJ4648" i="6"/>
  <c r="BL4648" i="6"/>
  <c r="BJ4649" i="6"/>
  <c r="BL4649" i="6"/>
  <c r="BJ4650" i="6"/>
  <c r="BL4650" i="6"/>
  <c r="BJ4651" i="6"/>
  <c r="BL4651" i="6"/>
  <c r="BJ4652" i="6"/>
  <c r="BL4652" i="6"/>
  <c r="BJ4653" i="6"/>
  <c r="BL4653" i="6"/>
  <c r="BJ4654" i="6"/>
  <c r="BL4654" i="6"/>
  <c r="BJ4655" i="6"/>
  <c r="BL4655" i="6"/>
  <c r="BJ4656" i="6"/>
  <c r="BL4656" i="6"/>
  <c r="BJ4657" i="6"/>
  <c r="BL4657" i="6"/>
  <c r="BJ4658" i="6"/>
  <c r="BL4658" i="6"/>
  <c r="BJ4659" i="6"/>
  <c r="BL4659" i="6"/>
  <c r="BJ4660" i="6"/>
  <c r="BL4660" i="6"/>
  <c r="BJ4661" i="6"/>
  <c r="BL4661" i="6"/>
  <c r="BJ4662" i="6"/>
  <c r="BL4662" i="6"/>
  <c r="BJ4663" i="6"/>
  <c r="BL4663" i="6"/>
  <c r="BJ4664" i="6"/>
  <c r="BL4664" i="6"/>
  <c r="BJ4665" i="6"/>
  <c r="BL4665" i="6"/>
  <c r="BJ4666" i="6"/>
  <c r="BL4666" i="6"/>
  <c r="BJ4667" i="6"/>
  <c r="BL4667" i="6"/>
  <c r="BJ4668" i="6"/>
  <c r="BL4668" i="6"/>
  <c r="BJ4669" i="6"/>
  <c r="BL4669" i="6"/>
  <c r="BJ4670" i="6"/>
  <c r="BL4670" i="6"/>
  <c r="BJ4671" i="6"/>
  <c r="BL4671" i="6"/>
  <c r="BJ4672" i="6"/>
  <c r="BL4672" i="6"/>
  <c r="BJ4673" i="6"/>
  <c r="BL4673" i="6"/>
  <c r="BJ4674" i="6"/>
  <c r="BL4674" i="6"/>
  <c r="BJ4675" i="6"/>
  <c r="BL4675" i="6"/>
  <c r="BJ4676" i="6"/>
  <c r="BL4676" i="6"/>
  <c r="BJ4677" i="6"/>
  <c r="BL4677" i="6"/>
  <c r="BJ4678" i="6"/>
  <c r="BL4678" i="6"/>
  <c r="BJ4679" i="6"/>
  <c r="BL4679" i="6"/>
  <c r="BJ4680" i="6"/>
  <c r="BL4680" i="6"/>
  <c r="BJ4681" i="6"/>
  <c r="BL4681" i="6"/>
  <c r="BJ4682" i="6"/>
  <c r="BL4682" i="6"/>
  <c r="BJ4683" i="6"/>
  <c r="BL4683" i="6"/>
  <c r="BJ4684" i="6"/>
  <c r="BL4684" i="6"/>
  <c r="BJ4685" i="6"/>
  <c r="BL4685" i="6"/>
  <c r="BJ4686" i="6"/>
  <c r="BL4686" i="6"/>
  <c r="BJ4687" i="6"/>
  <c r="BL4687" i="6"/>
  <c r="BJ4688" i="6"/>
  <c r="BL4688" i="6"/>
  <c r="BJ4689" i="6"/>
  <c r="BL4689" i="6"/>
  <c r="BJ4690" i="6"/>
  <c r="BL4690" i="6"/>
  <c r="BJ4691" i="6"/>
  <c r="BL4691" i="6"/>
  <c r="BJ4692" i="6"/>
  <c r="BL4692" i="6"/>
  <c r="BJ4693" i="6"/>
  <c r="BL4693" i="6"/>
  <c r="BJ4694" i="6"/>
  <c r="BL4694" i="6"/>
  <c r="BJ4695" i="6"/>
  <c r="BL4695" i="6"/>
  <c r="BJ4696" i="6"/>
  <c r="BL4696" i="6"/>
  <c r="BJ4697" i="6"/>
  <c r="BL4697" i="6"/>
  <c r="BJ4698" i="6"/>
  <c r="BL4698" i="6"/>
  <c r="BJ4699" i="6"/>
  <c r="BL4699" i="6"/>
  <c r="BJ4700" i="6"/>
  <c r="BL4700" i="6"/>
  <c r="BJ4701" i="6"/>
  <c r="BL4701" i="6"/>
  <c r="BJ4702" i="6"/>
  <c r="BL4702" i="6"/>
  <c r="BJ4703" i="6"/>
  <c r="BL4703" i="6"/>
  <c r="BJ4704" i="6"/>
  <c r="BL4704" i="6"/>
  <c r="BJ4705" i="6"/>
  <c r="BL4705" i="6"/>
  <c r="BJ4706" i="6"/>
  <c r="BL4706" i="6"/>
  <c r="BJ4707" i="6"/>
  <c r="BL4707" i="6"/>
  <c r="BJ4708" i="6"/>
  <c r="BL4708" i="6"/>
  <c r="BJ4709" i="6"/>
  <c r="BL4709" i="6"/>
  <c r="BJ4710" i="6"/>
  <c r="BL4710" i="6"/>
  <c r="BJ4711" i="6"/>
  <c r="BL4711" i="6"/>
  <c r="BJ4712" i="6"/>
  <c r="BL4712" i="6"/>
  <c r="BJ4713" i="6"/>
  <c r="BL4713" i="6"/>
  <c r="BJ4714" i="6"/>
  <c r="BL4714" i="6"/>
  <c r="BJ4715" i="6"/>
  <c r="BL4715" i="6"/>
  <c r="BJ4716" i="6"/>
  <c r="BL4716" i="6"/>
  <c r="BJ4717" i="6"/>
  <c r="BL4717" i="6"/>
  <c r="BJ4718" i="6"/>
  <c r="BL4718" i="6"/>
  <c r="BJ4719" i="6"/>
  <c r="BL4719" i="6"/>
  <c r="BJ4720" i="6"/>
  <c r="BL4720" i="6"/>
  <c r="BJ4721" i="6"/>
  <c r="BL4721" i="6"/>
  <c r="BJ4722" i="6"/>
  <c r="BL4722" i="6"/>
  <c r="BJ4723" i="6"/>
  <c r="BL4723" i="6"/>
  <c r="BJ4724" i="6"/>
  <c r="BL4724" i="6"/>
  <c r="BJ4725" i="6"/>
  <c r="BL4725" i="6"/>
  <c r="BJ4726" i="6"/>
  <c r="BL4726" i="6"/>
  <c r="BJ4727" i="6"/>
  <c r="BL4727" i="6"/>
  <c r="BJ4728" i="6"/>
  <c r="BL4728" i="6"/>
  <c r="BJ4729" i="6"/>
  <c r="BL4729" i="6"/>
  <c r="BJ4730" i="6"/>
  <c r="BL4730" i="6"/>
  <c r="BJ4731" i="6"/>
  <c r="BL4731" i="6"/>
  <c r="BJ4732" i="6"/>
  <c r="BL4732" i="6"/>
  <c r="BJ4733" i="6"/>
  <c r="BL4733" i="6"/>
  <c r="BJ4734" i="6"/>
  <c r="BL4734" i="6"/>
  <c r="BJ4735" i="6"/>
  <c r="BL4735" i="6"/>
  <c r="BJ4736" i="6"/>
  <c r="BL4736" i="6"/>
  <c r="BJ4737" i="6"/>
  <c r="BL4737" i="6"/>
  <c r="BJ4738" i="6"/>
  <c r="BL4738" i="6"/>
  <c r="BJ4739" i="6"/>
  <c r="BL4739" i="6"/>
  <c r="BJ4740" i="6"/>
  <c r="BL4740" i="6"/>
  <c r="BJ4741" i="6"/>
  <c r="BL4741" i="6"/>
  <c r="BJ4742" i="6"/>
  <c r="BL4742" i="6"/>
  <c r="BJ4743" i="6"/>
  <c r="BL4743" i="6"/>
  <c r="BJ4744" i="6"/>
  <c r="BL4744" i="6"/>
  <c r="BJ4745" i="6"/>
  <c r="BL4745" i="6"/>
  <c r="BJ4746" i="6"/>
  <c r="BL4746" i="6"/>
  <c r="BJ4747" i="6"/>
  <c r="BL4747" i="6"/>
  <c r="BJ4748" i="6"/>
  <c r="BL4748" i="6"/>
  <c r="BJ4749" i="6"/>
  <c r="BL4749" i="6"/>
  <c r="BJ4750" i="6"/>
  <c r="BL4750" i="6"/>
  <c r="BJ4751" i="6"/>
  <c r="BL4751" i="6"/>
  <c r="BJ4752" i="6"/>
  <c r="BL4752" i="6"/>
  <c r="BJ4753" i="6"/>
  <c r="BL4753" i="6"/>
  <c r="BJ4754" i="6"/>
  <c r="BL4754" i="6"/>
  <c r="BJ4755" i="6"/>
  <c r="BL4755" i="6"/>
  <c r="BJ4756" i="6"/>
  <c r="BL4756" i="6"/>
  <c r="BJ4757" i="6"/>
  <c r="BL4757" i="6"/>
  <c r="BJ4758" i="6"/>
  <c r="BL4758" i="6"/>
  <c r="BJ4759" i="6"/>
  <c r="BL4759" i="6"/>
  <c r="BJ4760" i="6"/>
  <c r="BL4760" i="6"/>
  <c r="BJ4761" i="6"/>
  <c r="BL4761" i="6"/>
  <c r="BJ4762" i="6"/>
  <c r="BL4762" i="6"/>
  <c r="BJ4763" i="6"/>
  <c r="BL4763" i="6"/>
  <c r="BJ4764" i="6"/>
  <c r="BL4764" i="6"/>
  <c r="BJ4765" i="6"/>
  <c r="BL4765" i="6"/>
  <c r="BJ4766" i="6"/>
  <c r="BL4766" i="6"/>
  <c r="BJ4767" i="6"/>
  <c r="BL4767" i="6"/>
  <c r="BJ4768" i="6"/>
  <c r="BL4768" i="6"/>
  <c r="BJ4769" i="6"/>
  <c r="BL4769" i="6"/>
  <c r="BJ4770" i="6"/>
  <c r="BL4770" i="6"/>
  <c r="BJ4771" i="6"/>
  <c r="BL4771" i="6"/>
  <c r="BJ4772" i="6"/>
  <c r="BL4772" i="6"/>
  <c r="BJ4773" i="6"/>
  <c r="BL4773" i="6"/>
  <c r="BJ4774" i="6"/>
  <c r="BL4774" i="6"/>
  <c r="BJ4775" i="6"/>
  <c r="BL4775" i="6"/>
  <c r="BJ4776" i="6"/>
  <c r="BL4776" i="6"/>
  <c r="BJ4777" i="6"/>
  <c r="BL4777" i="6"/>
  <c r="BJ4778" i="6"/>
  <c r="BL4778" i="6"/>
  <c r="BJ4779" i="6"/>
  <c r="BL4779" i="6"/>
  <c r="BJ4780" i="6"/>
  <c r="BL4780" i="6"/>
  <c r="BJ4781" i="6"/>
  <c r="BL4781" i="6"/>
  <c r="BJ4782" i="6"/>
  <c r="BL4782" i="6"/>
  <c r="BJ4783" i="6"/>
  <c r="BL4783" i="6"/>
  <c r="BJ4784" i="6"/>
  <c r="BL4784" i="6"/>
  <c r="BJ4785" i="6"/>
  <c r="BL4785" i="6"/>
  <c r="BJ4786" i="6"/>
  <c r="BL4786" i="6"/>
  <c r="BJ4787" i="6"/>
  <c r="BL4787" i="6"/>
  <c r="BJ4788" i="6"/>
  <c r="BL4788" i="6"/>
  <c r="BJ4789" i="6"/>
  <c r="BL4789" i="6"/>
  <c r="BJ4790" i="6"/>
  <c r="BL4790" i="6"/>
  <c r="BJ4791" i="6"/>
  <c r="BL4791" i="6"/>
  <c r="BJ4792" i="6"/>
  <c r="BL4792" i="6"/>
  <c r="BJ4793" i="6"/>
  <c r="BL4793" i="6"/>
  <c r="BJ4794" i="6"/>
  <c r="BL4794" i="6"/>
  <c r="BJ4795" i="6"/>
  <c r="BL4795" i="6"/>
  <c r="BJ4796" i="6"/>
  <c r="BL4796" i="6"/>
  <c r="BJ4797" i="6"/>
  <c r="BL4797" i="6"/>
  <c r="BJ4798" i="6"/>
  <c r="BL4798" i="6"/>
  <c r="BJ4799" i="6"/>
  <c r="BL4799" i="6"/>
  <c r="BJ4800" i="6"/>
  <c r="BL4800" i="6"/>
  <c r="BJ4801" i="6"/>
  <c r="BL4801" i="6"/>
  <c r="BJ4802" i="6"/>
  <c r="BL4802" i="6"/>
  <c r="BJ4803" i="6"/>
  <c r="BL4803" i="6"/>
  <c r="BJ4804" i="6"/>
  <c r="BL4804" i="6"/>
  <c r="BJ4805" i="6"/>
  <c r="BL4805" i="6"/>
  <c r="BJ4806" i="6"/>
  <c r="BL4806" i="6"/>
  <c r="BJ4807" i="6"/>
  <c r="BL4807" i="6"/>
  <c r="BJ4808" i="6"/>
  <c r="BL4808" i="6"/>
  <c r="BJ4809" i="6"/>
  <c r="BL4809" i="6"/>
  <c r="BJ4810" i="6"/>
  <c r="BL4810" i="6"/>
  <c r="BJ4811" i="6"/>
  <c r="BL4811" i="6"/>
  <c r="BJ4812" i="6"/>
  <c r="BL4812" i="6"/>
  <c r="BJ4813" i="6"/>
  <c r="BL4813" i="6"/>
  <c r="BJ4814" i="6"/>
  <c r="BL4814" i="6"/>
  <c r="BJ4815" i="6"/>
  <c r="BL4815" i="6"/>
  <c r="BJ4816" i="6"/>
  <c r="BL4816" i="6"/>
  <c r="BJ4817" i="6"/>
  <c r="BL4817" i="6"/>
  <c r="BJ4818" i="6"/>
  <c r="BL4818" i="6"/>
  <c r="BJ4819" i="6"/>
  <c r="BL4819" i="6"/>
  <c r="BJ4820" i="6"/>
  <c r="BL4820" i="6"/>
  <c r="BJ4821" i="6"/>
  <c r="BL4821" i="6"/>
  <c r="BJ4822" i="6"/>
  <c r="BL4822" i="6"/>
  <c r="BJ4823" i="6"/>
  <c r="BL4823" i="6"/>
  <c r="BJ4824" i="6"/>
  <c r="BL4824" i="6"/>
  <c r="BJ4825" i="6"/>
  <c r="BL4825" i="6"/>
  <c r="BJ4826" i="6"/>
  <c r="BL4826" i="6"/>
  <c r="BJ4827" i="6"/>
  <c r="BL4827" i="6"/>
  <c r="BJ4828" i="6"/>
  <c r="BL4828" i="6"/>
  <c r="BJ4829" i="6"/>
  <c r="BL4829" i="6"/>
  <c r="BJ4830" i="6"/>
  <c r="BL4830" i="6"/>
  <c r="BJ4831" i="6"/>
  <c r="BL4831" i="6"/>
  <c r="BJ4832" i="6"/>
  <c r="BL4832" i="6"/>
  <c r="BJ4833" i="6"/>
  <c r="BL4833" i="6"/>
  <c r="BJ4834" i="6"/>
  <c r="BL4834" i="6"/>
  <c r="BJ4835" i="6"/>
  <c r="BL4835" i="6"/>
  <c r="BJ4836" i="6"/>
  <c r="BL4836" i="6"/>
  <c r="BJ4837" i="6"/>
  <c r="BL4837" i="6"/>
  <c r="BJ4838" i="6"/>
  <c r="BL4838" i="6"/>
  <c r="BJ4839" i="6"/>
  <c r="BL4839" i="6"/>
  <c r="BJ4840" i="6"/>
  <c r="BL4840" i="6"/>
  <c r="BJ4841" i="6"/>
  <c r="BL4841" i="6"/>
  <c r="BJ4842" i="6"/>
  <c r="BL4842" i="6"/>
  <c r="BJ4843" i="6"/>
  <c r="BL4843" i="6"/>
  <c r="BJ4844" i="6"/>
  <c r="BL4844" i="6"/>
  <c r="BJ4845" i="6"/>
  <c r="BL4845" i="6"/>
  <c r="BJ4846" i="6"/>
  <c r="BL4846" i="6"/>
  <c r="BJ4847" i="6"/>
  <c r="BL4847" i="6"/>
  <c r="BJ4848" i="6"/>
  <c r="BL4848" i="6"/>
  <c r="BJ4849" i="6"/>
  <c r="BL4849" i="6"/>
  <c r="BJ4850" i="6"/>
  <c r="BL4850" i="6"/>
  <c r="BJ4851" i="6"/>
  <c r="BL4851" i="6"/>
  <c r="BJ4852" i="6"/>
  <c r="BL4852" i="6"/>
  <c r="BJ4853" i="6"/>
  <c r="BL4853" i="6"/>
  <c r="BJ4854" i="6"/>
  <c r="BL4854" i="6"/>
  <c r="BJ4855" i="6"/>
  <c r="BL4855" i="6"/>
  <c r="BJ4856" i="6"/>
  <c r="BL4856" i="6"/>
  <c r="BJ4857" i="6"/>
  <c r="BL4857" i="6"/>
  <c r="BJ4858" i="6"/>
  <c r="BL4858" i="6"/>
  <c r="BJ4859" i="6"/>
  <c r="BL4859" i="6"/>
  <c r="BJ4860" i="6"/>
  <c r="BL4860" i="6"/>
  <c r="BJ4861" i="6"/>
  <c r="BL4861" i="6"/>
  <c r="BJ4862" i="6"/>
  <c r="BL4862" i="6"/>
  <c r="BJ4863" i="6"/>
  <c r="BL4863" i="6"/>
  <c r="BJ4864" i="6"/>
  <c r="BL4864" i="6"/>
  <c r="BJ4865" i="6"/>
  <c r="BL4865" i="6"/>
  <c r="BJ4866" i="6"/>
  <c r="BL4866" i="6"/>
  <c r="BJ4867" i="6"/>
  <c r="BL4867" i="6"/>
  <c r="BJ4868" i="6"/>
  <c r="BL4868" i="6"/>
  <c r="BJ4869" i="6"/>
  <c r="BL4869" i="6"/>
  <c r="BJ4870" i="6"/>
  <c r="BL4870" i="6"/>
  <c r="BJ4871" i="6"/>
  <c r="BL4871" i="6"/>
  <c r="BJ4872" i="6"/>
  <c r="BL4872" i="6"/>
  <c r="BJ4873" i="6"/>
  <c r="BL4873" i="6"/>
  <c r="BJ4874" i="6"/>
  <c r="BL4874" i="6"/>
  <c r="BJ4875" i="6"/>
  <c r="BL4875" i="6"/>
  <c r="BJ4876" i="6"/>
  <c r="BL4876" i="6"/>
  <c r="BJ4877" i="6"/>
  <c r="BL4877" i="6"/>
  <c r="BJ4878" i="6"/>
  <c r="BL4878" i="6"/>
  <c r="BJ4879" i="6"/>
  <c r="BL4879" i="6"/>
  <c r="BJ4880" i="6"/>
  <c r="BL4880" i="6"/>
  <c r="BJ4881" i="6"/>
  <c r="BL4881" i="6"/>
  <c r="BJ4882" i="6"/>
  <c r="BL4882" i="6"/>
  <c r="BJ4883" i="6"/>
  <c r="BL4883" i="6"/>
  <c r="BJ4884" i="6"/>
  <c r="BL4884" i="6"/>
  <c r="BJ4885" i="6"/>
  <c r="BL4885" i="6"/>
  <c r="BJ4886" i="6"/>
  <c r="BL4886" i="6"/>
  <c r="BJ4887" i="6"/>
  <c r="BL4887" i="6"/>
  <c r="BJ4888" i="6"/>
  <c r="BL4888" i="6"/>
  <c r="BJ4889" i="6"/>
  <c r="BL4889" i="6"/>
  <c r="BJ4890" i="6"/>
  <c r="BL4890" i="6"/>
  <c r="BJ4891" i="6"/>
  <c r="BL4891" i="6"/>
  <c r="BJ4892" i="6"/>
  <c r="BL4892" i="6"/>
  <c r="BJ4893" i="6"/>
  <c r="BL4893" i="6"/>
  <c r="BJ4894" i="6"/>
  <c r="BL4894" i="6"/>
  <c r="BJ4895" i="6"/>
  <c r="BL4895" i="6"/>
  <c r="BJ4896" i="6"/>
  <c r="BL4896" i="6"/>
  <c r="BJ4897" i="6"/>
  <c r="BL4897" i="6"/>
  <c r="BJ4898" i="6"/>
  <c r="BL4898" i="6"/>
  <c r="BJ4899" i="6"/>
  <c r="BL4899" i="6"/>
  <c r="BJ4900" i="6"/>
  <c r="BL4900" i="6"/>
  <c r="BJ4901" i="6"/>
  <c r="BL4901" i="6"/>
  <c r="BJ4902" i="6"/>
  <c r="BL4902" i="6"/>
  <c r="BJ4903" i="6"/>
  <c r="BL4903" i="6"/>
  <c r="BJ4904" i="6"/>
  <c r="BL4904" i="6"/>
  <c r="BJ4905" i="6"/>
  <c r="BL4905" i="6"/>
  <c r="BJ4906" i="6"/>
  <c r="BL4906" i="6"/>
  <c r="BJ4907" i="6"/>
  <c r="BL4907" i="6"/>
  <c r="BJ4908" i="6"/>
  <c r="BL4908" i="6"/>
  <c r="BJ4909" i="6"/>
  <c r="BL4909" i="6"/>
  <c r="BJ4910" i="6"/>
  <c r="BL4910" i="6"/>
  <c r="BJ4911" i="6"/>
  <c r="BL4911" i="6"/>
  <c r="BJ4912" i="6"/>
  <c r="BL4912" i="6"/>
  <c r="BJ4913" i="6"/>
  <c r="BL4913" i="6"/>
  <c r="BJ4914" i="6"/>
  <c r="BL4914" i="6"/>
  <c r="BJ4915" i="6"/>
  <c r="BL4915" i="6"/>
  <c r="BJ4916" i="6"/>
  <c r="BL4916" i="6"/>
  <c r="BJ4917" i="6"/>
  <c r="BL4917" i="6"/>
  <c r="BJ4918" i="6"/>
  <c r="BL4918" i="6"/>
  <c r="BJ4919" i="6"/>
  <c r="BL4919" i="6"/>
  <c r="BJ4920" i="6"/>
  <c r="BL4920" i="6"/>
  <c r="BJ4921" i="6"/>
  <c r="BL4921" i="6"/>
  <c r="BJ4922" i="6"/>
  <c r="BL4922" i="6"/>
  <c r="BJ4923" i="6"/>
  <c r="BL4923" i="6"/>
  <c r="BJ4924" i="6"/>
  <c r="BL4924" i="6"/>
  <c r="BJ4925" i="6"/>
  <c r="BL4925" i="6"/>
  <c r="BJ4926" i="6"/>
  <c r="BL4926" i="6"/>
  <c r="BJ4927" i="6"/>
  <c r="BL4927" i="6"/>
  <c r="BJ4928" i="6"/>
  <c r="BL4928" i="6"/>
  <c r="BJ4929" i="6"/>
  <c r="BL4929" i="6"/>
  <c r="BJ4930" i="6"/>
  <c r="BL4930" i="6"/>
  <c r="BJ4931" i="6"/>
  <c r="BL4931" i="6"/>
  <c r="BJ4932" i="6"/>
  <c r="BL4932" i="6"/>
  <c r="BJ4933" i="6"/>
  <c r="BL4933" i="6"/>
  <c r="BJ4934" i="6"/>
  <c r="BL4934" i="6"/>
  <c r="BJ4935" i="6"/>
  <c r="BL4935" i="6"/>
  <c r="BJ4936" i="6"/>
  <c r="BL4936" i="6"/>
  <c r="BJ4937" i="6"/>
  <c r="BL4937" i="6"/>
  <c r="BJ4938" i="6"/>
  <c r="BL4938" i="6"/>
  <c r="BJ4939" i="6"/>
  <c r="BL4939" i="6"/>
  <c r="BJ4940" i="6"/>
  <c r="BL4940" i="6"/>
  <c r="BJ4941" i="6"/>
  <c r="BL4941" i="6"/>
  <c r="AA73" i="6"/>
  <c r="AA72" i="6"/>
  <c r="AA71" i="6"/>
  <c r="AA70" i="6"/>
  <c r="AL8" i="6" l="1"/>
  <c r="AL9" i="6" s="1"/>
  <c r="AL10" i="6" s="1"/>
  <c r="AL11" i="6" s="1"/>
  <c r="AL12" i="6" s="1"/>
  <c r="AL13" i="6" s="1"/>
  <c r="AL14" i="6" s="1"/>
  <c r="AL15" i="6" s="1"/>
  <c r="AL16" i="6" s="1"/>
  <c r="AL17" i="6" s="1"/>
  <c r="AL18" i="6" s="1"/>
  <c r="AL19" i="6" s="1"/>
  <c r="AL20" i="6" s="1"/>
  <c r="AL21" i="6" s="1"/>
  <c r="AL22" i="6" s="1"/>
  <c r="AL23" i="6" s="1"/>
  <c r="AN26" i="6"/>
  <c r="AN27" i="6" s="1"/>
  <c r="AN28" i="6" s="1"/>
  <c r="AN29" i="6" s="1"/>
  <c r="AN30" i="6" s="1"/>
  <c r="AN31" i="6" s="1"/>
  <c r="AN32" i="6" s="1"/>
  <c r="AN33" i="6" s="1"/>
  <c r="AN34" i="6" s="1"/>
  <c r="AN35" i="6" s="1"/>
  <c r="AN36" i="6" s="1"/>
  <c r="AN37" i="6" s="1"/>
  <c r="AN38" i="6" s="1"/>
  <c r="AN39" i="6" s="1"/>
  <c r="AN40" i="6" s="1"/>
  <c r="AN41" i="6" s="1"/>
  <c r="AN42" i="6" s="1"/>
  <c r="AN43" i="6" s="1"/>
  <c r="AN44" i="6" s="1"/>
  <c r="AN45" i="6" s="1"/>
  <c r="AN46" i="6" s="1"/>
  <c r="AN47" i="6" s="1"/>
  <c r="AN48" i="6" s="1"/>
  <c r="AN49" i="6" s="1"/>
  <c r="AN50" i="6" s="1"/>
  <c r="AN51" i="6" s="1"/>
  <c r="AN52" i="6" s="1"/>
  <c r="AN53" i="6" s="1"/>
  <c r="AN54" i="6" s="1"/>
  <c r="AN55" i="6" s="1"/>
  <c r="AN56" i="6" s="1"/>
  <c r="AN57" i="6" s="1"/>
  <c r="AN58" i="6" s="1"/>
  <c r="AN59" i="6" s="1"/>
  <c r="AL26" i="6"/>
  <c r="AL27" i="6" s="1"/>
  <c r="AL28" i="6" s="1"/>
  <c r="AL29" i="6" s="1"/>
  <c r="AL30" i="6" s="1"/>
  <c r="AL31" i="6" s="1"/>
  <c r="AL32" i="6" s="1"/>
  <c r="AL33" i="6" s="1"/>
  <c r="AL34" i="6" s="1"/>
  <c r="AL35" i="6" s="1"/>
  <c r="AL36" i="6" s="1"/>
  <c r="AL37" i="6" s="1"/>
  <c r="AL38" i="6" s="1"/>
  <c r="AL39" i="6" s="1"/>
  <c r="AL40" i="6" s="1"/>
  <c r="AL41" i="6" s="1"/>
  <c r="AL42" i="6" s="1"/>
  <c r="AL43" i="6" s="1"/>
  <c r="AL44" i="6" s="1"/>
  <c r="AL45" i="6" s="1"/>
  <c r="AL46" i="6" s="1"/>
  <c r="AL47" i="6" s="1"/>
  <c r="AL48" i="6" s="1"/>
  <c r="AL49" i="6" s="1"/>
  <c r="AL50" i="6" s="1"/>
  <c r="AL51" i="6" s="1"/>
  <c r="AL52" i="6" s="1"/>
  <c r="AL53" i="6" s="1"/>
  <c r="AL54" i="6" s="1"/>
  <c r="AL55" i="6" s="1"/>
  <c r="AL56" i="6" s="1"/>
  <c r="AL57" i="6" s="1"/>
  <c r="AL58" i="6" s="1"/>
  <c r="AL59" i="6" s="1"/>
  <c r="AL60" i="6" s="1"/>
  <c r="AL61" i="6" s="1"/>
  <c r="AL62" i="6" s="1"/>
  <c r="AL63" i="6" s="1"/>
  <c r="AL64" i="6" s="1"/>
  <c r="AL65" i="6" s="1"/>
  <c r="AL66" i="6" s="1"/>
  <c r="AL67" i="6" s="1"/>
  <c r="AL68" i="6" s="1"/>
  <c r="AL69" i="6" s="1"/>
  <c r="AL70" i="6" s="1"/>
  <c r="AL71" i="6" s="1"/>
  <c r="AL72" i="6" s="1"/>
  <c r="AL73" i="6" s="1"/>
  <c r="AL74" i="6" s="1"/>
  <c r="AL75" i="6" s="1"/>
  <c r="AL76" i="6" s="1"/>
  <c r="AL77" i="6" s="1"/>
  <c r="AL78" i="6" s="1"/>
  <c r="AL79" i="6" s="1"/>
  <c r="AL80" i="6" s="1"/>
  <c r="AL81" i="6" s="1"/>
  <c r="AL82" i="6" s="1"/>
  <c r="AL83" i="6" s="1"/>
  <c r="AL84" i="6" s="1"/>
  <c r="AL85" i="6" s="1"/>
  <c r="AL86" i="6" s="1"/>
  <c r="AL87" i="6" s="1"/>
  <c r="AL88" i="6" s="1"/>
  <c r="AL89" i="6" s="1"/>
  <c r="AL90" i="6" s="1"/>
  <c r="AL91" i="6" s="1"/>
  <c r="AL92" i="6" s="1"/>
  <c r="AL93" i="6" s="1"/>
  <c r="AL94" i="6" s="1"/>
  <c r="AL95" i="6" s="1"/>
  <c r="AL96" i="6" s="1"/>
  <c r="AL97" i="6" s="1"/>
  <c r="AL98" i="6" s="1"/>
  <c r="AL99" i="6" s="1"/>
  <c r="AL100" i="6" s="1"/>
  <c r="AL101" i="6" s="1"/>
  <c r="AL102" i="6" s="1"/>
  <c r="AL103" i="6" s="1"/>
  <c r="AL104" i="6" s="1"/>
  <c r="AL105" i="6" s="1"/>
  <c r="AL107" i="6" s="1"/>
  <c r="AL108" i="6" s="1"/>
  <c r="AL109" i="6" s="1"/>
  <c r="AL110" i="6" s="1"/>
  <c r="AL111" i="6" s="1"/>
  <c r="AL112" i="6" s="1"/>
  <c r="AL114" i="6" s="1"/>
  <c r="AL115" i="6" s="1"/>
  <c r="AL116" i="6" s="1"/>
  <c r="AL117" i="6" s="1"/>
  <c r="AL118" i="6" s="1"/>
  <c r="AL119" i="6" s="1"/>
  <c r="AL120" i="6" s="1"/>
  <c r="AL121" i="6" s="1"/>
  <c r="DW9" i="6"/>
  <c r="DY9" i="6" s="1"/>
  <c r="DW8" i="6"/>
  <c r="DY8" i="6" s="1"/>
  <c r="AN63" i="6"/>
  <c r="AN64" i="6" s="1"/>
  <c r="AN65" i="6" s="1"/>
  <c r="AN66" i="6" s="1"/>
  <c r="AN67" i="6" s="1"/>
  <c r="AN68" i="6" s="1"/>
  <c r="AN69" i="6" s="1"/>
  <c r="AN70" i="6" s="1"/>
  <c r="AN71" i="6" s="1"/>
  <c r="AN72" i="6" s="1"/>
  <c r="AN73" i="6" s="1"/>
  <c r="AN74" i="6" s="1"/>
  <c r="AN75" i="6" s="1"/>
  <c r="AN76" i="6" s="1"/>
  <c r="AN77" i="6" s="1"/>
  <c r="AN78" i="6" s="1"/>
  <c r="AN79" i="6" s="1"/>
  <c r="AN80" i="6" s="1"/>
  <c r="AN81" i="6" s="1"/>
  <c r="AN82" i="6" s="1"/>
  <c r="AN83" i="6" s="1"/>
  <c r="AN84" i="6" s="1"/>
  <c r="AN85" i="6" s="1"/>
  <c r="AN86" i="6" s="1"/>
  <c r="AN87" i="6" s="1"/>
  <c r="AN88" i="6" s="1"/>
  <c r="AN89" i="6" s="1"/>
  <c r="AN90" i="6" s="1"/>
  <c r="AN91" i="6" s="1"/>
  <c r="AN92" i="6" s="1"/>
  <c r="AN93" i="6" s="1"/>
  <c r="AN94" i="6" s="1"/>
  <c r="AN95" i="6" s="1"/>
  <c r="AN96" i="6" s="1"/>
  <c r="AN97" i="6" s="1"/>
  <c r="AN98" i="6" s="1"/>
  <c r="AN99" i="6" s="1"/>
  <c r="AN100" i="6" s="1"/>
  <c r="AN101" i="6" s="1"/>
  <c r="AN102" i="6" s="1"/>
  <c r="AN103" i="6" s="1"/>
  <c r="AN104" i="6" s="1"/>
  <c r="AN105" i="6" s="1"/>
  <c r="AN107" i="6" s="1"/>
  <c r="AN108" i="6" s="1"/>
  <c r="AN109" i="6" s="1"/>
  <c r="AN110" i="6" s="1"/>
  <c r="AN111" i="6" s="1"/>
  <c r="AN112" i="6" s="1"/>
  <c r="AN113" i="6" s="1"/>
  <c r="AN114" i="6" s="1"/>
  <c r="AN115" i="6" s="1"/>
  <c r="AN116" i="6" s="1"/>
  <c r="AN117" i="6" s="1"/>
  <c r="AN118" i="6" s="1"/>
  <c r="AN119" i="6" s="1"/>
  <c r="AN120" i="6" s="1"/>
  <c r="AN121" i="6" s="1"/>
  <c r="AN122" i="6" s="1"/>
  <c r="AN123" i="6" s="1"/>
  <c r="AN124" i="6" s="1"/>
  <c r="AN125" i="6" s="1"/>
  <c r="AN126" i="6" s="1"/>
  <c r="AN127" i="6" s="1"/>
  <c r="AN128" i="6" s="1"/>
  <c r="AN129" i="6" s="1"/>
  <c r="AN130" i="6" s="1"/>
  <c r="AN131" i="6" s="1"/>
  <c r="AN132" i="6" s="1"/>
  <c r="DX9" i="6"/>
  <c r="DO9" i="6"/>
  <c r="DV9" i="6" s="1"/>
  <c r="DR8" i="6"/>
  <c r="DX8" i="6"/>
  <c r="DL8" i="6"/>
  <c r="AN8" i="6"/>
  <c r="AN9" i="6" s="1"/>
  <c r="AN10" i="6" s="1"/>
  <c r="AN11" i="6" s="1"/>
  <c r="AN12" i="6" s="1"/>
  <c r="AN13" i="6" s="1"/>
  <c r="AN14" i="6" s="1"/>
  <c r="AN15" i="6" s="1"/>
  <c r="AN16" i="6" s="1"/>
  <c r="AN17" i="6" s="1"/>
  <c r="AN18" i="6" s="1"/>
  <c r="AN19" i="6" s="1"/>
  <c r="AN20" i="6" s="1"/>
  <c r="AN21" i="6" s="1"/>
  <c r="AN22" i="6" s="1"/>
  <c r="AN23" i="6" s="1"/>
  <c r="AN133" i="6" l="1"/>
  <c r="AN134" i="6" s="1"/>
  <c r="AN135" i="6" s="1"/>
  <c r="AN136" i="6" s="1"/>
  <c r="AN137" i="6" s="1"/>
  <c r="AN138" i="6" s="1"/>
  <c r="AN139" i="6" s="1"/>
  <c r="AN140" i="6" s="1"/>
  <c r="AL122" i="6"/>
  <c r="AL123" i="6" s="1"/>
  <c r="AL124" i="6" s="1"/>
  <c r="AL125" i="6" s="1"/>
  <c r="AL126" i="6" s="1"/>
  <c r="AL127" i="6" s="1"/>
  <c r="AL128" i="6" s="1"/>
  <c r="AL129" i="6" s="1"/>
  <c r="EA9" i="6"/>
  <c r="DZ9" i="6"/>
  <c r="EN9" i="6"/>
  <c r="EC9" i="6" s="1"/>
  <c r="ED9" i="6" s="1"/>
  <c r="DV8" i="6"/>
  <c r="AN141" i="6" l="1"/>
  <c r="AN142" i="6" s="1"/>
  <c r="AN143" i="6" s="1"/>
  <c r="AN145" i="6" s="1"/>
  <c r="AN146" i="6" s="1"/>
  <c r="AN147" i="6" s="1"/>
  <c r="AN148" i="6" s="1"/>
  <c r="AN149" i="6" s="1"/>
  <c r="AL130" i="6"/>
  <c r="EN8" i="6"/>
  <c r="EC8" i="6" s="1"/>
  <c r="ED8" i="6" s="1"/>
  <c r="EA8" i="6"/>
  <c r="DZ8" i="6"/>
  <c r="AN163" i="6" l="1"/>
  <c r="AN164" i="6" s="1"/>
  <c r="AN184" i="6" s="1"/>
  <c r="AN185" i="6" s="1"/>
  <c r="AN186" i="6" s="1"/>
  <c r="AN187" i="6" s="1"/>
  <c r="AN188" i="6" s="1"/>
  <c r="AN189" i="6" s="1"/>
  <c r="AN190" i="6" s="1"/>
  <c r="AN191" i="6" s="1"/>
  <c r="AN192" i="6" s="1"/>
  <c r="AN193" i="6" s="1"/>
  <c r="AN194" i="6" s="1"/>
  <c r="AN195" i="6" s="1"/>
  <c r="AN196" i="6" s="1"/>
  <c r="AN197" i="6" s="1"/>
  <c r="AN198" i="6" s="1"/>
  <c r="AN199" i="6" s="1"/>
  <c r="AN200" i="6" s="1"/>
  <c r="AN201" i="6" s="1"/>
  <c r="AN202" i="6" s="1"/>
  <c r="AN203" i="6" s="1"/>
  <c r="AN204" i="6" s="1"/>
  <c r="AN205" i="6" s="1"/>
  <c r="AN206" i="6" s="1"/>
  <c r="AN207" i="6" s="1"/>
  <c r="AN208" i="6" s="1"/>
  <c r="AN209" i="6" s="1"/>
  <c r="AN150" i="6"/>
  <c r="AN151" i="6" s="1"/>
  <c r="AN152" i="6" s="1"/>
  <c r="AN153" i="6" s="1"/>
  <c r="AN154" i="6" s="1"/>
  <c r="AN155" i="6" s="1"/>
  <c r="AN156" i="6" s="1"/>
  <c r="AL131" i="6"/>
  <c r="AL132" i="6" s="1"/>
  <c r="AL133" i="6" s="1"/>
  <c r="AL134" i="6" s="1"/>
  <c r="AN210" i="6" l="1"/>
  <c r="AN211" i="6" s="1"/>
  <c r="AN212" i="6" s="1"/>
  <c r="AN213" i="6" s="1"/>
  <c r="AN214" i="6" s="1"/>
  <c r="AN215" i="6" s="1"/>
  <c r="AN216" i="6" s="1"/>
  <c r="AN217" i="6" s="1"/>
  <c r="AN218" i="6" s="1"/>
  <c r="AN219" i="6" s="1"/>
  <c r="AN220" i="6" s="1"/>
  <c r="AN225" i="6" s="1"/>
  <c r="AN226" i="6" s="1"/>
  <c r="AN227" i="6" s="1"/>
  <c r="AN228" i="6" s="1"/>
  <c r="AN229" i="6" s="1"/>
  <c r="AN230" i="6" s="1"/>
  <c r="AN231" i="6" s="1"/>
  <c r="AN232" i="6" s="1"/>
  <c r="AN233" i="6" s="1"/>
  <c r="AN234" i="6" s="1"/>
  <c r="AN235" i="6" s="1"/>
  <c r="AN236" i="6" s="1"/>
  <c r="AN237" i="6" s="1"/>
  <c r="AN238" i="6" s="1"/>
  <c r="AN239" i="6" s="1"/>
  <c r="AN240" i="6" s="1"/>
  <c r="AN241" i="6" s="1"/>
  <c r="AN242" i="6" s="1"/>
  <c r="AN243" i="6" s="1"/>
  <c r="AN244" i="6" s="1"/>
  <c r="AN245" i="6" s="1"/>
  <c r="AN246" i="6" s="1"/>
  <c r="AN247" i="6" s="1"/>
  <c r="AN248" i="6" s="1"/>
  <c r="AN249" i="6" s="1"/>
  <c r="AN250" i="6" s="1"/>
  <c r="AL135" i="6"/>
  <c r="AL136" i="6" s="1"/>
  <c r="AL137" i="6" s="1"/>
  <c r="AL139" i="6" s="1"/>
  <c r="AL143" i="6" s="1"/>
  <c r="AL145" i="6" s="1"/>
  <c r="AL146" i="6" s="1"/>
  <c r="AL147" i="6" s="1"/>
  <c r="AL148" i="6" s="1"/>
  <c r="AL149" i="6" s="1"/>
  <c r="AN251" i="6" l="1"/>
  <c r="AN252" i="6" s="1"/>
  <c r="AL166" i="6"/>
  <c r="AL170" i="6" s="1"/>
  <c r="AL171" i="6" s="1"/>
  <c r="AL172" i="6" s="1"/>
  <c r="AL173" i="6" s="1"/>
  <c r="AL174" i="6" s="1"/>
  <c r="AL175" i="6" s="1"/>
  <c r="AL176" i="6" s="1"/>
  <c r="AL177" i="6" s="1"/>
  <c r="AL179" i="6" s="1"/>
  <c r="AL180" i="6" s="1"/>
  <c r="AL181" i="6" s="1"/>
  <c r="AL182" i="6" s="1"/>
  <c r="AL209" i="6" s="1"/>
  <c r="AL244" i="6" s="1"/>
  <c r="AL277" i="6" s="1"/>
  <c r="AL150" i="6"/>
  <c r="AL151" i="6" s="1"/>
  <c r="AL152" i="6" s="1"/>
  <c r="AL153" i="6" s="1"/>
  <c r="AL278" i="6" l="1"/>
  <c r="AL279" i="6" s="1"/>
  <c r="AL280" i="6" s="1"/>
  <c r="AL281" i="6" s="1"/>
  <c r="AL282" i="6" s="1"/>
  <c r="AL283" i="6" s="1"/>
  <c r="AL284" i="6" s="1"/>
  <c r="AL285" i="6" s="1"/>
  <c r="AL286" i="6" s="1"/>
  <c r="AL287" i="6" s="1"/>
  <c r="AL288" i="6" s="1"/>
  <c r="AL289" i="6" s="1"/>
  <c r="AL290" i="6" s="1"/>
  <c r="AL291" i="6" s="1"/>
  <c r="AL292" i="6" s="1"/>
  <c r="AL293" i="6" s="1"/>
  <c r="AL294" i="6" s="1"/>
  <c r="AL295" i="6" s="1"/>
  <c r="AL296" i="6" s="1"/>
  <c r="AL297" i="6" s="1"/>
  <c r="AL298" i="6" s="1"/>
  <c r="AL299" i="6" s="1"/>
  <c r="AL300" i="6" s="1"/>
  <c r="AL301" i="6" s="1"/>
  <c r="AL302" i="6" s="1"/>
  <c r="AL303" i="6" s="1"/>
  <c r="AL304" i="6" s="1"/>
  <c r="AL305" i="6" s="1"/>
  <c r="AL306" i="6" s="1"/>
  <c r="AL307" i="6" s="1"/>
  <c r="AL308" i="6" s="1"/>
  <c r="AL309" i="6" s="1"/>
  <c r="AL310" i="6" s="1"/>
  <c r="AL311" i="6" s="1"/>
  <c r="AL312" i="6" s="1"/>
  <c r="AL313" i="6" s="1"/>
  <c r="AL314" i="6" s="1"/>
  <c r="AL315" i="6" s="1"/>
  <c r="AL316" i="6" s="1"/>
  <c r="AL317" i="6" s="1"/>
  <c r="AL318" i="6" s="1"/>
  <c r="AL319" i="6" s="1"/>
  <c r="AL320" i="6" s="1"/>
  <c r="AL321" i="6" s="1"/>
  <c r="AL322" i="6" s="1"/>
  <c r="AL323" i="6" s="1"/>
  <c r="AL324" i="6" s="1"/>
  <c r="AL325" i="6" s="1"/>
  <c r="AL326" i="6" s="1"/>
  <c r="AL327" i="6" s="1"/>
  <c r="AL328" i="6" s="1"/>
  <c r="AL329" i="6" s="1"/>
  <c r="AL330" i="6" s="1"/>
  <c r="AL331" i="6" s="1"/>
  <c r="AL332" i="6" s="1"/>
  <c r="AL333" i="6" s="1"/>
  <c r="AL334" i="6" s="1"/>
  <c r="AL335" i="6" s="1"/>
  <c r="AL336" i="6" s="1"/>
  <c r="AL337" i="6" s="1"/>
  <c r="AL338" i="6" s="1"/>
  <c r="AL339" i="6" s="1"/>
  <c r="AL340" i="6" s="1"/>
  <c r="AL341" i="6" s="1"/>
  <c r="AL342" i="6" s="1"/>
  <c r="AL343" i="6" s="1"/>
  <c r="AL344" i="6" s="1"/>
  <c r="AL345" i="6" s="1"/>
  <c r="AL346" i="6" s="1"/>
  <c r="AL347" i="6" s="1"/>
  <c r="AL348" i="6" s="1"/>
  <c r="AL349" i="6" s="1"/>
  <c r="AL350" i="6" s="1"/>
  <c r="AL351" i="6" s="1"/>
  <c r="AL352" i="6" s="1"/>
  <c r="AL353" i="6" s="1"/>
  <c r="AL354" i="6" s="1"/>
  <c r="AL355" i="6" s="1"/>
  <c r="AL356" i="6" s="1"/>
  <c r="AL357" i="6" s="1"/>
  <c r="AL358" i="6" s="1"/>
  <c r="AL359" i="6" s="1"/>
  <c r="AL360" i="6" s="1"/>
  <c r="AL361" i="6" s="1"/>
  <c r="AL362" i="6" s="1"/>
  <c r="AL363" i="6" s="1"/>
  <c r="AL364" i="6" s="1"/>
  <c r="AL365" i="6" s="1"/>
  <c r="AL366" i="6" s="1"/>
  <c r="AL367" i="6" s="1"/>
  <c r="AL368" i="6" s="1"/>
  <c r="AL369" i="6" s="1"/>
  <c r="AL370" i="6" s="1"/>
  <c r="AL371" i="6" s="1"/>
  <c r="AL372" i="6" s="1"/>
  <c r="AL373" i="6" s="1"/>
  <c r="AL374" i="6" s="1"/>
  <c r="AL375" i="6" s="1"/>
  <c r="AL376" i="6" s="1"/>
  <c r="AL377" i="6" s="1"/>
  <c r="AL378" i="6" s="1"/>
  <c r="AL379" i="6" s="1"/>
  <c r="AL380" i="6" s="1"/>
  <c r="AL381" i="6" s="1"/>
  <c r="AL382" i="6" s="1"/>
  <c r="AL383" i="6" s="1"/>
  <c r="AL384" i="6" s="1"/>
  <c r="AL385" i="6" s="1"/>
  <c r="AL386" i="6" s="1"/>
  <c r="AL387" i="6" s="1"/>
  <c r="AL388" i="6" s="1"/>
  <c r="AL389" i="6" s="1"/>
  <c r="AL390" i="6" s="1"/>
  <c r="AL391" i="6" s="1"/>
  <c r="AL392" i="6" s="1"/>
  <c r="AL393" i="6" s="1"/>
  <c r="AL394" i="6" s="1"/>
  <c r="AL395" i="6" s="1"/>
  <c r="AL396" i="6" s="1"/>
  <c r="AL397" i="6" s="1"/>
  <c r="AL398" i="6" s="1"/>
  <c r="AL399" i="6" s="1"/>
  <c r="AL400" i="6" s="1"/>
  <c r="AL401" i="6" s="1"/>
  <c r="AL402" i="6" s="1"/>
  <c r="AL403" i="6" s="1"/>
  <c r="AL404" i="6" s="1"/>
  <c r="AL405" i="6" s="1"/>
  <c r="AL406" i="6" s="1"/>
  <c r="AL407" i="6" s="1"/>
  <c r="AL408" i="6" s="1"/>
  <c r="AL409" i="6" s="1"/>
  <c r="AL410" i="6" s="1"/>
  <c r="AL411" i="6" s="1"/>
  <c r="AL412" i="6" s="1"/>
  <c r="AL413" i="6" s="1"/>
  <c r="AL414" i="6" s="1"/>
  <c r="AL415" i="6" s="1"/>
  <c r="AL416" i="6" s="1"/>
  <c r="AL417" i="6" s="1"/>
  <c r="AL418" i="6" s="1"/>
  <c r="AL419" i="6" s="1"/>
  <c r="AL420" i="6" s="1"/>
  <c r="AL421" i="6" s="1"/>
  <c r="AL422" i="6" s="1"/>
  <c r="AL423" i="6" s="1"/>
  <c r="AL424" i="6" s="1"/>
  <c r="AL425" i="6" s="1"/>
  <c r="AL426" i="6" s="1"/>
  <c r="AL427" i="6" s="1"/>
  <c r="AL428" i="6" s="1"/>
  <c r="AL429" i="6" s="1"/>
  <c r="AL430" i="6" s="1"/>
  <c r="AL431" i="6" s="1"/>
  <c r="AL432" i="6" s="1"/>
  <c r="AL433" i="6" s="1"/>
  <c r="AL434" i="6" s="1"/>
  <c r="AL435" i="6" s="1"/>
  <c r="AL436" i="6" s="1"/>
  <c r="AL437" i="6" s="1"/>
  <c r="AL438" i="6" s="1"/>
  <c r="AL439" i="6" s="1"/>
  <c r="AL440" i="6" s="1"/>
  <c r="AL441" i="6" s="1"/>
  <c r="AL442" i="6" s="1"/>
  <c r="AL443" i="6" s="1"/>
  <c r="AL444" i="6" s="1"/>
  <c r="AL445" i="6" s="1"/>
  <c r="AL446" i="6" s="1"/>
  <c r="AL447" i="6" s="1"/>
  <c r="AL448" i="6" s="1"/>
  <c r="AL449" i="6" s="1"/>
  <c r="AL450" i="6" s="1"/>
  <c r="AL451" i="6" s="1"/>
  <c r="AL452" i="6" s="1"/>
  <c r="AL453" i="6" s="1"/>
  <c r="AL454" i="6" s="1"/>
  <c r="AL455" i="6" s="1"/>
  <c r="AL456" i="6" s="1"/>
  <c r="AL457" i="6" s="1"/>
  <c r="AL458" i="6" s="1"/>
  <c r="AL459" i="6" s="1"/>
  <c r="AL460" i="6" s="1"/>
  <c r="AL461" i="6" s="1"/>
  <c r="AL462" i="6" s="1"/>
  <c r="AL463" i="6" s="1"/>
  <c r="AL464" i="6" s="1"/>
  <c r="AL465" i="6" s="1"/>
  <c r="AL466" i="6" s="1"/>
  <c r="AL467" i="6" s="1"/>
  <c r="AL468" i="6" s="1"/>
  <c r="AL469" i="6" s="1"/>
  <c r="AL470" i="6" s="1"/>
  <c r="AL471" i="6" s="1"/>
  <c r="AL472" i="6" s="1"/>
  <c r="AL473" i="6" s="1"/>
  <c r="AL474" i="6" s="1"/>
  <c r="AL475" i="6" s="1"/>
  <c r="AL476" i="6" s="1"/>
  <c r="AL477" i="6" s="1"/>
  <c r="AL478" i="6" s="1"/>
  <c r="AL479" i="6" s="1"/>
  <c r="AL480" i="6" s="1"/>
  <c r="AL481" i="6" s="1"/>
  <c r="AL482" i="6" s="1"/>
  <c r="AL483" i="6" s="1"/>
  <c r="AL484" i="6" s="1"/>
  <c r="AL485" i="6" s="1"/>
  <c r="AL486" i="6" s="1"/>
  <c r="AL487" i="6" s="1"/>
  <c r="AL488" i="6" s="1"/>
  <c r="AL489" i="6" s="1"/>
  <c r="AL490" i="6" s="1"/>
  <c r="AL491" i="6" s="1"/>
  <c r="AL492" i="6" s="1"/>
  <c r="AL493" i="6" s="1"/>
  <c r="AL494" i="6" s="1"/>
  <c r="AL495" i="6" s="1"/>
  <c r="AL496" i="6" s="1"/>
  <c r="AL497" i="6" s="1"/>
  <c r="AL498" i="6" s="1"/>
  <c r="AL499" i="6" s="1"/>
  <c r="AL500" i="6" s="1"/>
  <c r="AL501" i="6" s="1"/>
  <c r="AL502" i="6" s="1"/>
  <c r="AL503" i="6" s="1"/>
  <c r="AL504" i="6" s="1"/>
  <c r="AL505" i="6" s="1"/>
  <c r="AL506" i="6" s="1"/>
  <c r="AL507" i="6" s="1"/>
  <c r="AL508" i="6" s="1"/>
  <c r="AL509" i="6" s="1"/>
  <c r="AL510" i="6" s="1"/>
  <c r="AL511" i="6" s="1"/>
  <c r="AL512" i="6" s="1"/>
  <c r="AL513" i="6" s="1"/>
  <c r="AL514" i="6" s="1"/>
  <c r="AL515" i="6" s="1"/>
  <c r="AL516" i="6" s="1"/>
  <c r="AL517" i="6" s="1"/>
  <c r="AL518" i="6" s="1"/>
  <c r="AL519" i="6" s="1"/>
  <c r="AL520" i="6" s="1"/>
  <c r="AL521" i="6" s="1"/>
  <c r="AL522" i="6" s="1"/>
  <c r="AL523" i="6" s="1"/>
  <c r="AL524" i="6" s="1"/>
  <c r="AL525" i="6" s="1"/>
  <c r="AL526" i="6" s="1"/>
  <c r="AL527" i="6" s="1"/>
  <c r="AL528" i="6" s="1"/>
  <c r="AL529" i="6" s="1"/>
  <c r="AL530" i="6" s="1"/>
  <c r="AL531" i="6" s="1"/>
  <c r="AL532" i="6" s="1"/>
  <c r="AL533" i="6" s="1"/>
  <c r="AL534" i="6" s="1"/>
  <c r="AL535" i="6" s="1"/>
  <c r="AL536" i="6" s="1"/>
  <c r="AL537" i="6" s="1"/>
  <c r="AL538" i="6" s="1"/>
  <c r="AL539" i="6" s="1"/>
  <c r="AL540" i="6" s="1"/>
  <c r="AL541" i="6" s="1"/>
  <c r="AL542" i="6" s="1"/>
  <c r="AL543" i="6" s="1"/>
  <c r="AL544" i="6" s="1"/>
  <c r="AL545" i="6" s="1"/>
  <c r="AL546" i="6" s="1"/>
  <c r="AL547" i="6" s="1"/>
  <c r="AL548" i="6" s="1"/>
  <c r="AL549" i="6" s="1"/>
  <c r="AL550" i="6" s="1"/>
  <c r="AL551" i="6" s="1"/>
  <c r="AL552" i="6" s="1"/>
  <c r="AL553" i="6" s="1"/>
  <c r="AL554" i="6" s="1"/>
  <c r="AL555" i="6" s="1"/>
  <c r="AL556" i="6" s="1"/>
  <c r="AL557" i="6" s="1"/>
  <c r="AL558" i="6" s="1"/>
  <c r="AL559" i="6" s="1"/>
  <c r="AL560" i="6" s="1"/>
  <c r="AL561" i="6" s="1"/>
  <c r="AL562" i="6" s="1"/>
  <c r="AL563" i="6" s="1"/>
  <c r="AL564" i="6" s="1"/>
  <c r="AL565" i="6" s="1"/>
  <c r="AL566" i="6" s="1"/>
  <c r="AL567" i="6" s="1"/>
  <c r="AL568" i="6" s="1"/>
  <c r="AL569" i="6" s="1"/>
  <c r="AL570" i="6" s="1"/>
  <c r="AL571" i="6" s="1"/>
  <c r="AL572" i="6" s="1"/>
  <c r="AL573" i="6" s="1"/>
  <c r="AL574" i="6" s="1"/>
  <c r="AL575" i="6" s="1"/>
  <c r="AL576" i="6" s="1"/>
  <c r="AL577" i="6" s="1"/>
  <c r="AL578" i="6" s="1"/>
  <c r="AL579" i="6" s="1"/>
  <c r="AL580" i="6" s="1"/>
  <c r="AL581" i="6" s="1"/>
  <c r="AL582" i="6" s="1"/>
  <c r="AL583" i="6" s="1"/>
  <c r="AL584" i="6" s="1"/>
  <c r="AL585" i="6" s="1"/>
  <c r="AL586" i="6" s="1"/>
  <c r="AL587" i="6" s="1"/>
  <c r="AL588" i="6" s="1"/>
  <c r="AL589" i="6" s="1"/>
  <c r="AL590" i="6" s="1"/>
  <c r="AL591" i="6" s="1"/>
  <c r="AL592" i="6" s="1"/>
  <c r="AL593" i="6" s="1"/>
  <c r="AL594" i="6" s="1"/>
  <c r="AL595" i="6" s="1"/>
  <c r="AL596" i="6" s="1"/>
  <c r="AL597" i="6" s="1"/>
  <c r="AL598" i="6" s="1"/>
  <c r="AL599" i="6" s="1"/>
  <c r="AL600" i="6" s="1"/>
  <c r="AL601" i="6" s="1"/>
  <c r="AL602" i="6" s="1"/>
  <c r="AL603" i="6" s="1"/>
  <c r="AL604" i="6" s="1"/>
  <c r="AL605" i="6" s="1"/>
  <c r="AL606" i="6" s="1"/>
  <c r="AL607" i="6" s="1"/>
  <c r="AL608" i="6" s="1"/>
  <c r="AL609" i="6" s="1"/>
  <c r="AL610" i="6" s="1"/>
  <c r="AL611" i="6" s="1"/>
  <c r="AL612" i="6" s="1"/>
  <c r="AL613" i="6" s="1"/>
  <c r="AL614" i="6" s="1"/>
  <c r="AL615" i="6" s="1"/>
  <c r="AL616" i="6" s="1"/>
  <c r="AL617" i="6" s="1"/>
  <c r="AL618" i="6" s="1"/>
  <c r="AL619" i="6" s="1"/>
  <c r="AL620" i="6" s="1"/>
  <c r="AL621" i="6" s="1"/>
  <c r="AL622" i="6" s="1"/>
  <c r="AL623" i="6" s="1"/>
  <c r="AL624" i="6" s="1"/>
  <c r="AL625" i="6" s="1"/>
  <c r="AL626" i="6" s="1"/>
  <c r="AL627" i="6" s="1"/>
  <c r="AL628" i="6" s="1"/>
  <c r="AL629" i="6" s="1"/>
  <c r="AL630" i="6" s="1"/>
  <c r="AL631" i="6" s="1"/>
  <c r="AL632" i="6" s="1"/>
  <c r="AL633" i="6" s="1"/>
  <c r="AL634" i="6" s="1"/>
  <c r="AL635" i="6" s="1"/>
  <c r="AL636" i="6" s="1"/>
  <c r="AL637" i="6" s="1"/>
  <c r="AL638" i="6" s="1"/>
  <c r="AL639" i="6" s="1"/>
  <c r="AL640" i="6" s="1"/>
  <c r="AL641" i="6" s="1"/>
  <c r="AL642" i="6" s="1"/>
  <c r="AL643" i="6" s="1"/>
  <c r="AL644" i="6" s="1"/>
  <c r="AL645" i="6" s="1"/>
  <c r="AL646" i="6" s="1"/>
  <c r="AL647" i="6" s="1"/>
  <c r="AL648" i="6" s="1"/>
  <c r="AL649" i="6" s="1"/>
  <c r="AL650" i="6" s="1"/>
  <c r="AL651" i="6" s="1"/>
  <c r="AL652" i="6" s="1"/>
  <c r="AL653" i="6" s="1"/>
  <c r="AL654" i="6" s="1"/>
  <c r="AL655" i="6" s="1"/>
  <c r="AL656" i="6" s="1"/>
  <c r="AL657" i="6" s="1"/>
  <c r="AL658" i="6" s="1"/>
  <c r="AL659" i="6" s="1"/>
  <c r="AL660" i="6" s="1"/>
  <c r="AL661" i="6" s="1"/>
  <c r="AL662" i="6" s="1"/>
  <c r="AL663" i="6" s="1"/>
  <c r="AL664" i="6" s="1"/>
  <c r="AL665" i="6" s="1"/>
  <c r="AL666" i="6" s="1"/>
  <c r="AL667" i="6" s="1"/>
  <c r="AL668" i="6" s="1"/>
  <c r="AL669" i="6" s="1"/>
  <c r="AL670" i="6" s="1"/>
  <c r="AL671" i="6" s="1"/>
  <c r="AL672" i="6" s="1"/>
  <c r="AL673" i="6" s="1"/>
  <c r="AL674" i="6" s="1"/>
  <c r="AL675" i="6" s="1"/>
  <c r="AL676" i="6" s="1"/>
  <c r="AL677" i="6" s="1"/>
  <c r="AL678" i="6" s="1"/>
  <c r="AL679" i="6" s="1"/>
  <c r="AL680" i="6" s="1"/>
  <c r="AL681" i="6" s="1"/>
  <c r="AL682" i="6" s="1"/>
  <c r="AL683" i="6" s="1"/>
  <c r="AL684" i="6" s="1"/>
  <c r="AL685" i="6" s="1"/>
  <c r="AL686" i="6" s="1"/>
  <c r="AL687" i="6" s="1"/>
  <c r="AL688" i="6" s="1"/>
  <c r="AL689" i="6" s="1"/>
  <c r="AL690" i="6" s="1"/>
  <c r="AL691" i="6" s="1"/>
  <c r="AL692" i="6" s="1"/>
  <c r="AL693" i="6" s="1"/>
  <c r="AL694" i="6" s="1"/>
  <c r="AL695" i="6" s="1"/>
  <c r="AL696" i="6" s="1"/>
  <c r="AL697" i="6" s="1"/>
  <c r="AL698" i="6" s="1"/>
  <c r="AL699" i="6" s="1"/>
  <c r="AL700" i="6" s="1"/>
  <c r="AL701" i="6" s="1"/>
  <c r="AL702" i="6" s="1"/>
  <c r="AL703" i="6" s="1"/>
  <c r="AL704" i="6" s="1"/>
  <c r="AL705" i="6" s="1"/>
  <c r="AL706" i="6" s="1"/>
  <c r="AL707" i="6" s="1"/>
  <c r="AL708" i="6" s="1"/>
  <c r="AL709" i="6" s="1"/>
  <c r="AL710" i="6" s="1"/>
  <c r="AL711" i="6" s="1"/>
  <c r="AL712" i="6" s="1"/>
  <c r="AL713" i="6" s="1"/>
  <c r="AL714" i="6" s="1"/>
  <c r="AL715" i="6" s="1"/>
  <c r="AL716" i="6" s="1"/>
  <c r="AL717" i="6" s="1"/>
  <c r="AL718" i="6" s="1"/>
  <c r="AL719" i="6" s="1"/>
  <c r="AL720" i="6" s="1"/>
  <c r="AL721" i="6" s="1"/>
  <c r="AL722" i="6" s="1"/>
  <c r="AL723" i="6" s="1"/>
  <c r="AL724" i="6" s="1"/>
  <c r="AL725" i="6" s="1"/>
  <c r="AL726" i="6" s="1"/>
  <c r="AL727" i="6" s="1"/>
  <c r="AL728" i="6" s="1"/>
  <c r="AL729" i="6" s="1"/>
  <c r="AL730" i="6" s="1"/>
  <c r="AL731" i="6" s="1"/>
  <c r="AL732" i="6" s="1"/>
  <c r="AL733" i="6" s="1"/>
  <c r="AL734" i="6" s="1"/>
  <c r="AL735" i="6" s="1"/>
  <c r="AL736" i="6" s="1"/>
  <c r="AL737" i="6" s="1"/>
  <c r="AL738" i="6" s="1"/>
  <c r="AL739" i="6" s="1"/>
  <c r="AL740" i="6" s="1"/>
  <c r="AL741" i="6" s="1"/>
  <c r="AL742" i="6" s="1"/>
  <c r="AL743" i="6" s="1"/>
  <c r="AL744" i="6" s="1"/>
  <c r="AL745" i="6" s="1"/>
  <c r="AL746" i="6" s="1"/>
  <c r="AL747" i="6" s="1"/>
  <c r="AL748" i="6" s="1"/>
  <c r="AL749" i="6" s="1"/>
  <c r="AL750" i="6" s="1"/>
  <c r="AL751" i="6" s="1"/>
  <c r="AL752" i="6" s="1"/>
  <c r="AL753" i="6" s="1"/>
  <c r="AL754" i="6" s="1"/>
  <c r="AL755" i="6" s="1"/>
  <c r="AL756" i="6" s="1"/>
  <c r="AL757" i="6" s="1"/>
  <c r="AL758" i="6" s="1"/>
  <c r="AL759" i="6" s="1"/>
  <c r="AL760" i="6" s="1"/>
  <c r="AL761" i="6" s="1"/>
  <c r="AL762" i="6" s="1"/>
  <c r="AL763" i="6" s="1"/>
  <c r="AL764" i="6" s="1"/>
  <c r="AL765" i="6" s="1"/>
  <c r="AL766" i="6" s="1"/>
  <c r="AL767" i="6" s="1"/>
  <c r="AL768" i="6" s="1"/>
  <c r="AL769" i="6" s="1"/>
  <c r="AL770" i="6" s="1"/>
  <c r="AL771" i="6" s="1"/>
  <c r="AL772" i="6" s="1"/>
  <c r="AL773" i="6" s="1"/>
  <c r="AL774" i="6" s="1"/>
  <c r="AL775" i="6" s="1"/>
  <c r="AL776" i="6" s="1"/>
  <c r="AL777" i="6" s="1"/>
  <c r="AL778" i="6" s="1"/>
  <c r="AL779" i="6" s="1"/>
  <c r="AL780" i="6" s="1"/>
  <c r="AL781" i="6" s="1"/>
  <c r="AL782" i="6" s="1"/>
  <c r="AL783" i="6" s="1"/>
  <c r="AL784" i="6" s="1"/>
  <c r="AL785" i="6" s="1"/>
  <c r="AL786" i="6" s="1"/>
  <c r="AL787" i="6" s="1"/>
  <c r="AL788" i="6" s="1"/>
  <c r="AL789" i="6" s="1"/>
  <c r="AL790" i="6" s="1"/>
  <c r="AL791" i="6" s="1"/>
  <c r="AL792" i="6" s="1"/>
  <c r="AL793" i="6" s="1"/>
  <c r="AL794" i="6" s="1"/>
  <c r="AL795" i="6" s="1"/>
  <c r="AL796" i="6" s="1"/>
  <c r="AL797" i="6" s="1"/>
  <c r="AL798" i="6" s="1"/>
  <c r="AL799" i="6" s="1"/>
  <c r="AL800" i="6" s="1"/>
  <c r="AL801" i="6" s="1"/>
  <c r="AL802" i="6" s="1"/>
  <c r="AL803" i="6" s="1"/>
  <c r="AL804" i="6" s="1"/>
  <c r="AL805" i="6" s="1"/>
  <c r="AL806" i="6" s="1"/>
  <c r="AL807" i="6" s="1"/>
  <c r="AL808" i="6" s="1"/>
  <c r="AL809" i="6" s="1"/>
  <c r="AL810" i="6" s="1"/>
  <c r="AL811" i="6" s="1"/>
  <c r="AL812" i="6" s="1"/>
  <c r="AL813" i="6" s="1"/>
  <c r="AL814" i="6" s="1"/>
  <c r="AL815" i="6" s="1"/>
  <c r="AL816" i="6" s="1"/>
  <c r="AL817" i="6" s="1"/>
  <c r="AL818" i="6" s="1"/>
  <c r="AL819" i="6" s="1"/>
  <c r="AL820" i="6" s="1"/>
  <c r="AL821" i="6" s="1"/>
  <c r="AL822" i="6" s="1"/>
  <c r="AL823" i="6" s="1"/>
  <c r="AL824" i="6" s="1"/>
  <c r="AL825" i="6" s="1"/>
  <c r="AL826" i="6" s="1"/>
  <c r="AL827" i="6" s="1"/>
  <c r="AL828" i="6" s="1"/>
  <c r="AL829" i="6" s="1"/>
  <c r="AL830" i="6" s="1"/>
  <c r="AL831" i="6" s="1"/>
  <c r="AL832" i="6" s="1"/>
  <c r="AL833" i="6" s="1"/>
  <c r="AL834" i="6" s="1"/>
  <c r="AL835" i="6" s="1"/>
  <c r="AL836" i="6" s="1"/>
  <c r="AL837" i="6" s="1"/>
  <c r="AL838" i="6" s="1"/>
  <c r="AL839" i="6" s="1"/>
  <c r="AL840" i="6" s="1"/>
  <c r="AL841" i="6" s="1"/>
  <c r="AL842" i="6" s="1"/>
  <c r="AL843" i="6" s="1"/>
  <c r="AL844" i="6" s="1"/>
  <c r="AL845" i="6" s="1"/>
  <c r="AL846" i="6" s="1"/>
  <c r="AL847" i="6" s="1"/>
  <c r="AL848" i="6" s="1"/>
  <c r="AL849" i="6" s="1"/>
  <c r="AL850" i="6" s="1"/>
  <c r="AL851" i="6" s="1"/>
  <c r="AL852" i="6" s="1"/>
  <c r="AL853" i="6" s="1"/>
  <c r="AL854" i="6" s="1"/>
  <c r="AL855" i="6" s="1"/>
  <c r="AL856" i="6" s="1"/>
  <c r="AL857" i="6" s="1"/>
  <c r="AL858" i="6" s="1"/>
  <c r="AL859" i="6" s="1"/>
  <c r="AL860" i="6" s="1"/>
  <c r="AL861" i="6" s="1"/>
  <c r="AL862" i="6" s="1"/>
  <c r="AL863" i="6" s="1"/>
  <c r="AL864" i="6" s="1"/>
  <c r="AL865" i="6" s="1"/>
  <c r="AL866" i="6" s="1"/>
  <c r="AL867" i="6" s="1"/>
  <c r="AL868" i="6" s="1"/>
  <c r="AL869" i="6" s="1"/>
  <c r="AL870" i="6" s="1"/>
  <c r="AL871" i="6" s="1"/>
  <c r="AL872" i="6" s="1"/>
  <c r="AL873" i="6" s="1"/>
  <c r="AL874" i="6" s="1"/>
  <c r="AL875" i="6" s="1"/>
  <c r="AL876" i="6" s="1"/>
  <c r="AL877" i="6" s="1"/>
  <c r="AL878" i="6" s="1"/>
  <c r="AL879" i="6" s="1"/>
  <c r="AL880" i="6" s="1"/>
  <c r="AL881" i="6" s="1"/>
  <c r="AL882" i="6" s="1"/>
  <c r="AL883" i="6" s="1"/>
  <c r="AL884" i="6" s="1"/>
  <c r="AL885" i="6" s="1"/>
  <c r="AL886" i="6" s="1"/>
  <c r="AL887" i="6" s="1"/>
  <c r="AL888" i="6" s="1"/>
  <c r="AL889" i="6" s="1"/>
  <c r="AL890" i="6" s="1"/>
  <c r="AL891" i="6" s="1"/>
  <c r="AL892" i="6" s="1"/>
  <c r="AL893" i="6" s="1"/>
  <c r="AL894" i="6" s="1"/>
  <c r="AL895" i="6" s="1"/>
  <c r="AL896" i="6" s="1"/>
  <c r="AL897" i="6" s="1"/>
  <c r="AL898" i="6" s="1"/>
  <c r="AL899" i="6" s="1"/>
  <c r="AL900" i="6" s="1"/>
  <c r="AL901" i="6" s="1"/>
  <c r="AL902" i="6" s="1"/>
  <c r="AL903" i="6" s="1"/>
  <c r="AL904" i="6" s="1"/>
  <c r="AL905" i="6" s="1"/>
  <c r="AL906" i="6" s="1"/>
  <c r="AL907" i="6" s="1"/>
  <c r="AL908" i="6" s="1"/>
  <c r="AL909" i="6" s="1"/>
  <c r="AL910" i="6" s="1"/>
  <c r="AL911" i="6" s="1"/>
  <c r="AL912" i="6" s="1"/>
  <c r="AL913" i="6" s="1"/>
  <c r="AL914" i="6" s="1"/>
  <c r="AL915" i="6" s="1"/>
  <c r="AL916" i="6" s="1"/>
  <c r="AL917" i="6" s="1"/>
  <c r="AL918" i="6" s="1"/>
  <c r="AL919" i="6" s="1"/>
  <c r="AL920" i="6" s="1"/>
  <c r="AL921" i="6" s="1"/>
  <c r="AL922" i="6" s="1"/>
  <c r="AL923" i="6" s="1"/>
  <c r="AL924" i="6" s="1"/>
  <c r="AL925" i="6" s="1"/>
  <c r="AL926" i="6" s="1"/>
  <c r="AL927" i="6" s="1"/>
  <c r="AL928" i="6" s="1"/>
  <c r="AL929" i="6" s="1"/>
  <c r="AL930" i="6" s="1"/>
  <c r="AL931" i="6" s="1"/>
  <c r="AL932" i="6" s="1"/>
  <c r="AL933" i="6" s="1"/>
  <c r="AL934" i="6" s="1"/>
  <c r="AL935" i="6" s="1"/>
  <c r="AL936" i="6" s="1"/>
  <c r="AL937" i="6" s="1"/>
  <c r="AL938" i="6" s="1"/>
  <c r="AL939" i="6" s="1"/>
  <c r="AL940" i="6" s="1"/>
  <c r="AL941" i="6" s="1"/>
  <c r="AL942" i="6" s="1"/>
  <c r="AL943" i="6" s="1"/>
  <c r="AL944" i="6" s="1"/>
  <c r="AL945" i="6" s="1"/>
  <c r="AL946" i="6" s="1"/>
  <c r="AL947" i="6" s="1"/>
  <c r="AL948" i="6" s="1"/>
  <c r="AL949" i="6" s="1"/>
  <c r="AL950" i="6" s="1"/>
  <c r="AL951" i="6" s="1"/>
  <c r="AL952" i="6" s="1"/>
  <c r="AL953" i="6" s="1"/>
  <c r="AL954" i="6" s="1"/>
  <c r="AL955" i="6" s="1"/>
  <c r="AL956" i="6" s="1"/>
  <c r="AL957" i="6" s="1"/>
  <c r="AL958" i="6" s="1"/>
  <c r="AL959" i="6" s="1"/>
  <c r="AL960" i="6" s="1"/>
  <c r="AL961" i="6" s="1"/>
  <c r="AL962" i="6" s="1"/>
  <c r="AL963" i="6" s="1"/>
  <c r="AL964" i="6" s="1"/>
  <c r="AL965" i="6" s="1"/>
  <c r="AL966" i="6" s="1"/>
  <c r="AL967" i="6" s="1"/>
  <c r="AL968" i="6" s="1"/>
  <c r="AL969" i="6" s="1"/>
  <c r="AL970" i="6" s="1"/>
  <c r="AL971" i="6" s="1"/>
  <c r="AL972" i="6" s="1"/>
  <c r="AL973" i="6" s="1"/>
  <c r="AL974" i="6" s="1"/>
  <c r="AL975" i="6" s="1"/>
  <c r="AL976" i="6" s="1"/>
  <c r="AL977" i="6" s="1"/>
  <c r="AL978" i="6" s="1"/>
  <c r="AL979" i="6" s="1"/>
  <c r="AL980" i="6" s="1"/>
  <c r="AL981" i="6" s="1"/>
  <c r="AL982" i="6" s="1"/>
  <c r="AL983" i="6" s="1"/>
  <c r="AL984" i="6" s="1"/>
  <c r="AL985" i="6" s="1"/>
  <c r="AL986" i="6" s="1"/>
  <c r="AL987" i="6" s="1"/>
  <c r="AL988" i="6" s="1"/>
  <c r="AL989" i="6" s="1"/>
  <c r="AL990" i="6" s="1"/>
  <c r="AL991" i="6" s="1"/>
  <c r="AL992" i="6" s="1"/>
  <c r="AL993" i="6" s="1"/>
  <c r="AL994" i="6" s="1"/>
  <c r="AL995" i="6" s="1"/>
  <c r="AL996" i="6" s="1"/>
  <c r="AL997" i="6" s="1"/>
  <c r="AL998" i="6" s="1"/>
  <c r="AL999" i="6" s="1"/>
  <c r="AL1000" i="6" s="1"/>
  <c r="AL1001" i="6" s="1"/>
  <c r="AL1002" i="6" s="1"/>
  <c r="AL1003" i="6" s="1"/>
  <c r="AL1004" i="6" s="1"/>
  <c r="AL1005" i="6" s="1"/>
  <c r="AL1006" i="6" s="1"/>
  <c r="AL1007" i="6" s="1"/>
  <c r="AL1008" i="6" s="1"/>
  <c r="AL1009" i="6" s="1"/>
  <c r="AL1010" i="6" s="1"/>
  <c r="AL1011" i="6" s="1"/>
  <c r="AL1012" i="6" s="1"/>
  <c r="AL1013" i="6" s="1"/>
  <c r="AL1014" i="6" s="1"/>
  <c r="AL1015" i="6" s="1"/>
  <c r="AL1016" i="6" s="1"/>
  <c r="AL1017" i="6" s="1"/>
  <c r="AL1018" i="6" s="1"/>
  <c r="AL1019" i="6" s="1"/>
  <c r="AL1020" i="6" s="1"/>
  <c r="AL1021" i="6" s="1"/>
  <c r="AL1022" i="6" s="1"/>
  <c r="AL1023" i="6" s="1"/>
  <c r="AL1024" i="6" s="1"/>
  <c r="AL1025" i="6" s="1"/>
  <c r="AL1026" i="6" s="1"/>
  <c r="AL1027" i="6" s="1"/>
  <c r="AL1028" i="6" s="1"/>
  <c r="AL1029" i="6" s="1"/>
  <c r="AL1030" i="6" s="1"/>
  <c r="AL1031" i="6" s="1"/>
  <c r="AL1032" i="6" s="1"/>
  <c r="AL1033" i="6" s="1"/>
  <c r="AL1034" i="6" s="1"/>
  <c r="AL1035" i="6" s="1"/>
  <c r="AL1036" i="6" s="1"/>
  <c r="AL1037" i="6" s="1"/>
  <c r="AL1038" i="6" s="1"/>
  <c r="AL1039" i="6" s="1"/>
  <c r="AL1040" i="6" s="1"/>
  <c r="AL1041" i="6" s="1"/>
  <c r="AL1042" i="6" s="1"/>
  <c r="AL1043" i="6" s="1"/>
  <c r="AL1044" i="6" s="1"/>
  <c r="AL1045" i="6" s="1"/>
  <c r="AL1046" i="6" s="1"/>
  <c r="AL1047" i="6" s="1"/>
  <c r="AL1048" i="6" s="1"/>
  <c r="AL1049" i="6" s="1"/>
  <c r="AL1050" i="6" s="1"/>
  <c r="AL1051" i="6" s="1"/>
  <c r="AL1052" i="6" s="1"/>
  <c r="AL1053" i="6" s="1"/>
  <c r="AL1054" i="6" s="1"/>
  <c r="AL1055" i="6" s="1"/>
  <c r="AL1056" i="6" s="1"/>
  <c r="AL1057" i="6" s="1"/>
  <c r="AL1058" i="6" s="1"/>
  <c r="AL1059" i="6" s="1"/>
  <c r="AL1060" i="6" s="1"/>
  <c r="AL1061" i="6" s="1"/>
  <c r="AL1062" i="6" s="1"/>
  <c r="AL1063" i="6" s="1"/>
  <c r="AL1064" i="6" s="1"/>
  <c r="AL1065" i="6" s="1"/>
  <c r="AL1066" i="6" s="1"/>
  <c r="AL1067" i="6" s="1"/>
  <c r="AL1068" i="6" s="1"/>
  <c r="AL1069" i="6" s="1"/>
  <c r="AL1070" i="6" s="1"/>
  <c r="AL1071" i="6" s="1"/>
  <c r="AL1072" i="6" s="1"/>
  <c r="AL1073" i="6" s="1"/>
  <c r="AL1074" i="6" s="1"/>
  <c r="AL1075" i="6" s="1"/>
  <c r="AL1076" i="6" s="1"/>
  <c r="AL1077" i="6" s="1"/>
  <c r="AL1078" i="6" s="1"/>
  <c r="AL1079" i="6" s="1"/>
  <c r="AL1080" i="6" s="1"/>
  <c r="AL1081" i="6" s="1"/>
  <c r="AL1082" i="6" s="1"/>
  <c r="AL1083" i="6" s="1"/>
  <c r="AL1084" i="6" s="1"/>
  <c r="AL1085" i="6" s="1"/>
  <c r="AL1086" i="6" s="1"/>
  <c r="AL1087" i="6" s="1"/>
  <c r="AL1088" i="6" s="1"/>
  <c r="AL1089" i="6" s="1"/>
  <c r="AL1090" i="6" s="1"/>
  <c r="AL1091" i="6" s="1"/>
  <c r="AL1092" i="6" s="1"/>
  <c r="AL1093" i="6" s="1"/>
  <c r="AL1094" i="6" s="1"/>
  <c r="AL1095" i="6" s="1"/>
  <c r="AL1096" i="6" s="1"/>
  <c r="AL1097" i="6" s="1"/>
  <c r="AL1098" i="6" s="1"/>
  <c r="AL1099" i="6" s="1"/>
  <c r="AL1100" i="6" s="1"/>
  <c r="AL1101" i="6" s="1"/>
  <c r="AL1102" i="6" s="1"/>
  <c r="AL1103" i="6" s="1"/>
  <c r="AL1104" i="6" s="1"/>
  <c r="AL1105" i="6" s="1"/>
  <c r="AL1106" i="6" s="1"/>
  <c r="AL1107" i="6" s="1"/>
  <c r="AL1108" i="6" s="1"/>
  <c r="AL1109" i="6" s="1"/>
  <c r="AL1110" i="6" s="1"/>
  <c r="AL1111" i="6" s="1"/>
  <c r="AL1112" i="6" s="1"/>
  <c r="AL1113" i="6" s="1"/>
  <c r="AL1114" i="6" s="1"/>
  <c r="AL1115" i="6" s="1"/>
  <c r="AL1116" i="6" s="1"/>
  <c r="AL1117" i="6" s="1"/>
  <c r="AL1118" i="6" s="1"/>
  <c r="AL1119" i="6" s="1"/>
  <c r="AL1120" i="6" s="1"/>
  <c r="AL1121" i="6" s="1"/>
  <c r="AL1122" i="6" s="1"/>
  <c r="AL1123" i="6" s="1"/>
  <c r="AL1124" i="6" s="1"/>
  <c r="AL1125" i="6" s="1"/>
  <c r="AL1126" i="6" s="1"/>
  <c r="AL1127" i="6" s="1"/>
  <c r="AL1128" i="6" s="1"/>
  <c r="AL1129" i="6" s="1"/>
  <c r="AL1130" i="6" s="1"/>
  <c r="AL1131" i="6" s="1"/>
  <c r="AL1132" i="6" s="1"/>
  <c r="AL1133" i="6" s="1"/>
  <c r="AL1134" i="6" s="1"/>
  <c r="AL1135" i="6" s="1"/>
  <c r="AL1136" i="6" s="1"/>
  <c r="AL1137" i="6" s="1"/>
  <c r="AL1138" i="6" s="1"/>
  <c r="AL1139" i="6" s="1"/>
  <c r="AL1140" i="6" s="1"/>
  <c r="AL1141" i="6" s="1"/>
  <c r="AL1142" i="6" s="1"/>
  <c r="AL1143" i="6" s="1"/>
  <c r="AL1144" i="6" s="1"/>
  <c r="AL1145" i="6" s="1"/>
  <c r="AL1146" i="6" s="1"/>
  <c r="AL1147" i="6" s="1"/>
  <c r="AL1148" i="6" s="1"/>
  <c r="AL1149" i="6" s="1"/>
  <c r="AL1150" i="6" s="1"/>
  <c r="AL1151" i="6" s="1"/>
  <c r="AL1152" i="6" s="1"/>
  <c r="AL1153" i="6" s="1"/>
  <c r="AL1154" i="6" s="1"/>
  <c r="AL1155" i="6" s="1"/>
  <c r="AL1156" i="6" s="1"/>
  <c r="AL1157" i="6" s="1"/>
  <c r="AL1158" i="6" s="1"/>
  <c r="AL1159" i="6" s="1"/>
  <c r="AL1160" i="6" s="1"/>
  <c r="AL1161" i="6" s="1"/>
  <c r="AL1162" i="6" s="1"/>
  <c r="AL1163" i="6" s="1"/>
  <c r="AL1164" i="6" s="1"/>
  <c r="AL1165" i="6" s="1"/>
  <c r="AL1166" i="6" s="1"/>
  <c r="AL1167" i="6" s="1"/>
  <c r="AL1168" i="6" s="1"/>
  <c r="AL1169" i="6" s="1"/>
  <c r="AL1170" i="6" s="1"/>
  <c r="AL1171" i="6" s="1"/>
  <c r="AL1172" i="6" s="1"/>
  <c r="AL1173" i="6" s="1"/>
  <c r="AL1174" i="6" s="1"/>
  <c r="AL1175" i="6" s="1"/>
  <c r="AL1176" i="6" s="1"/>
  <c r="AL1177" i="6" s="1"/>
  <c r="AL1178" i="6" s="1"/>
  <c r="AL1179" i="6" s="1"/>
  <c r="AL1180" i="6" s="1"/>
  <c r="AL1181" i="6" s="1"/>
  <c r="AL1182" i="6" s="1"/>
  <c r="AL1183" i="6" s="1"/>
  <c r="AL1184" i="6" s="1"/>
  <c r="AL1185" i="6" s="1"/>
  <c r="AL1186" i="6" s="1"/>
  <c r="AL1187" i="6" s="1"/>
  <c r="AL1188" i="6" s="1"/>
  <c r="AL1189" i="6" s="1"/>
  <c r="AL1190" i="6" s="1"/>
  <c r="AL1191" i="6" s="1"/>
  <c r="AL1192" i="6" s="1"/>
  <c r="AL1193" i="6" s="1"/>
  <c r="AL1194" i="6" s="1"/>
  <c r="AL1195" i="6" s="1"/>
  <c r="AL1196" i="6" s="1"/>
  <c r="AL1197" i="6" s="1"/>
  <c r="AL1198" i="6" s="1"/>
  <c r="AL1199" i="6" s="1"/>
  <c r="AL1200" i="6" s="1"/>
  <c r="AL1201" i="6" s="1"/>
  <c r="AL1202" i="6" s="1"/>
  <c r="AL1203" i="6" s="1"/>
  <c r="AL1204" i="6" s="1"/>
  <c r="AL1205" i="6" s="1"/>
  <c r="AL1206" i="6" s="1"/>
  <c r="AL1207" i="6" s="1"/>
  <c r="AL1208" i="6" s="1"/>
  <c r="AL1209" i="6" s="1"/>
  <c r="AL1210" i="6" s="1"/>
  <c r="AL1211" i="6" s="1"/>
  <c r="AL1212" i="6" s="1"/>
  <c r="AL1213" i="6" s="1"/>
  <c r="AL1214" i="6" s="1"/>
  <c r="AL1215" i="6" s="1"/>
  <c r="AL1216" i="6" s="1"/>
  <c r="AL1217" i="6" s="1"/>
  <c r="AL1218" i="6" s="1"/>
  <c r="AL1219" i="6" s="1"/>
  <c r="AL1220" i="6" s="1"/>
  <c r="AL1221" i="6" s="1"/>
  <c r="AL1222" i="6" s="1"/>
  <c r="AL1223" i="6" s="1"/>
  <c r="AL1224" i="6" s="1"/>
  <c r="AL1225" i="6" s="1"/>
  <c r="AL1226" i="6" s="1"/>
  <c r="AL1227" i="6" s="1"/>
  <c r="AL1228" i="6" s="1"/>
  <c r="AL1229" i="6" s="1"/>
  <c r="AL1230" i="6" s="1"/>
  <c r="AL1231" i="6" s="1"/>
  <c r="AL1232" i="6" s="1"/>
  <c r="AL1233" i="6" s="1"/>
  <c r="AL1234" i="6" s="1"/>
  <c r="AL1235" i="6" s="1"/>
  <c r="AL1236" i="6" s="1"/>
  <c r="AL1237" i="6" s="1"/>
  <c r="AL1238" i="6" s="1"/>
  <c r="AL1239" i="6" s="1"/>
  <c r="AL1240" i="6" s="1"/>
  <c r="AL1241" i="6" s="1"/>
  <c r="AL1242" i="6" s="1"/>
  <c r="AL1243" i="6" s="1"/>
  <c r="AL1244" i="6" s="1"/>
  <c r="AL1245" i="6" s="1"/>
  <c r="AL1246" i="6" s="1"/>
  <c r="AL1247" i="6" s="1"/>
  <c r="AL1248" i="6" s="1"/>
  <c r="AL1249" i="6" s="1"/>
  <c r="AL1250" i="6" s="1"/>
  <c r="AL1251" i="6" s="1"/>
  <c r="AL1252" i="6" s="1"/>
  <c r="AL1253" i="6" s="1"/>
  <c r="AL1254" i="6" s="1"/>
  <c r="AL1255" i="6" s="1"/>
  <c r="AL1256" i="6" s="1"/>
  <c r="AL1257" i="6" s="1"/>
  <c r="AL1258" i="6" s="1"/>
  <c r="AL1259" i="6" s="1"/>
  <c r="AL1260" i="6" s="1"/>
  <c r="AL1261" i="6" s="1"/>
  <c r="AL1262" i="6" s="1"/>
  <c r="AL1263" i="6" s="1"/>
  <c r="AL1264" i="6" s="1"/>
  <c r="AL1265" i="6" s="1"/>
  <c r="AL1266" i="6" s="1"/>
  <c r="AL1267" i="6" s="1"/>
  <c r="AL1268" i="6" s="1"/>
  <c r="AL1269" i="6" s="1"/>
  <c r="AL1270" i="6" s="1"/>
  <c r="AL1271" i="6" s="1"/>
  <c r="AL1272" i="6" s="1"/>
  <c r="AL1273" i="6" s="1"/>
  <c r="AL1274" i="6" s="1"/>
  <c r="AL1275" i="6" s="1"/>
  <c r="AL1276" i="6" s="1"/>
  <c r="AL1277" i="6" s="1"/>
  <c r="AL1278" i="6" s="1"/>
  <c r="AL1279" i="6" s="1"/>
  <c r="AL1280" i="6" s="1"/>
  <c r="AL1281" i="6" s="1"/>
  <c r="AL1282" i="6" s="1"/>
  <c r="AL1283" i="6" s="1"/>
  <c r="AL1284" i="6" s="1"/>
  <c r="AL1285" i="6" s="1"/>
  <c r="AL1286" i="6" s="1"/>
  <c r="AL1287" i="6" s="1"/>
  <c r="AL1288" i="6" s="1"/>
  <c r="AL1289" i="6" s="1"/>
  <c r="AL1290" i="6" s="1"/>
  <c r="AL1291" i="6" s="1"/>
  <c r="AL1292" i="6" s="1"/>
  <c r="AL1293" i="6" s="1"/>
  <c r="AL1294" i="6" s="1"/>
  <c r="AL1295" i="6" s="1"/>
  <c r="AL1296" i="6" s="1"/>
  <c r="AL1297" i="6" s="1"/>
  <c r="AL1298" i="6" s="1"/>
  <c r="AL1299" i="6" s="1"/>
  <c r="AL1300" i="6" s="1"/>
  <c r="AL1301" i="6" s="1"/>
  <c r="AL1302" i="6" s="1"/>
  <c r="AL1303" i="6" s="1"/>
  <c r="AL1304" i="6" s="1"/>
  <c r="AL1305" i="6" s="1"/>
  <c r="AL1306" i="6" s="1"/>
  <c r="AL1307" i="6" s="1"/>
  <c r="AL1308" i="6" s="1"/>
  <c r="AL1309" i="6" s="1"/>
  <c r="AL1310" i="6" s="1"/>
  <c r="AL1311" i="6" s="1"/>
  <c r="AL1312" i="6" s="1"/>
  <c r="AL1313" i="6" s="1"/>
  <c r="AL1314" i="6" s="1"/>
  <c r="AL1315" i="6" s="1"/>
  <c r="AL1316" i="6" s="1"/>
  <c r="AL1317" i="6" s="1"/>
  <c r="AL1318" i="6" s="1"/>
  <c r="AL1319" i="6" s="1"/>
  <c r="AL1320" i="6" s="1"/>
  <c r="AL1321" i="6" s="1"/>
  <c r="AL1322" i="6" s="1"/>
  <c r="AL1323" i="6" s="1"/>
  <c r="AL1324" i="6" s="1"/>
  <c r="AL1325" i="6" s="1"/>
  <c r="AL1326" i="6" s="1"/>
  <c r="AL1327" i="6" s="1"/>
  <c r="AL1328" i="6" s="1"/>
  <c r="AL1329" i="6" s="1"/>
  <c r="AL1330" i="6" s="1"/>
  <c r="AL1331" i="6" s="1"/>
  <c r="AL1332" i="6" s="1"/>
  <c r="AL1333" i="6" s="1"/>
  <c r="AL1334" i="6" s="1"/>
  <c r="AL1335" i="6" s="1"/>
  <c r="AL1336" i="6" s="1"/>
  <c r="AL1337" i="6" s="1"/>
  <c r="AL1338" i="6" s="1"/>
  <c r="AL1339" i="6" s="1"/>
  <c r="AL1340" i="6" s="1"/>
  <c r="AL1341" i="6" s="1"/>
  <c r="AL1342" i="6" s="1"/>
  <c r="AL1343" i="6" s="1"/>
  <c r="AL1344" i="6" s="1"/>
  <c r="AL1345" i="6" s="1"/>
  <c r="AL1346" i="6" s="1"/>
  <c r="AL1347" i="6" s="1"/>
  <c r="AL1348" i="6" s="1"/>
  <c r="AL1349" i="6" s="1"/>
  <c r="AL1350" i="6" s="1"/>
  <c r="AL1351" i="6" s="1"/>
  <c r="AL1352" i="6" s="1"/>
  <c r="AL1353" i="6" s="1"/>
  <c r="AL1354" i="6" s="1"/>
  <c r="AL1355" i="6" s="1"/>
  <c r="AL1356" i="6" s="1"/>
  <c r="AL1357" i="6" s="1"/>
  <c r="AL1358" i="6" s="1"/>
  <c r="AL1359" i="6" s="1"/>
  <c r="AL1360" i="6" s="1"/>
  <c r="AL1361" i="6" s="1"/>
  <c r="AL1362" i="6" s="1"/>
  <c r="AL1363" i="6" s="1"/>
  <c r="AL1364" i="6" s="1"/>
  <c r="AL1365" i="6" s="1"/>
  <c r="AL1366" i="6" s="1"/>
  <c r="AL1367" i="6" s="1"/>
  <c r="AL1368" i="6" s="1"/>
  <c r="AL1369" i="6" s="1"/>
  <c r="AL1370" i="6" s="1"/>
  <c r="AL1371" i="6" s="1"/>
  <c r="AL1372" i="6" s="1"/>
  <c r="AL1373" i="6" s="1"/>
  <c r="AL1374" i="6" s="1"/>
  <c r="AL1375" i="6" s="1"/>
  <c r="AL1376" i="6" s="1"/>
  <c r="AL1377" i="6" s="1"/>
  <c r="AL1378" i="6" s="1"/>
  <c r="AL1379" i="6" s="1"/>
  <c r="AL1380" i="6" s="1"/>
  <c r="AL1381" i="6" s="1"/>
  <c r="AL1382" i="6" s="1"/>
  <c r="AL1383" i="6" s="1"/>
  <c r="AL1384" i="6" s="1"/>
  <c r="AL1385" i="6" s="1"/>
  <c r="AL1386" i="6" s="1"/>
  <c r="AL1387" i="6" s="1"/>
  <c r="AL1388" i="6" s="1"/>
  <c r="AL1389" i="6" s="1"/>
  <c r="AL1390" i="6" s="1"/>
  <c r="AL1391" i="6" s="1"/>
  <c r="AL1392" i="6" s="1"/>
  <c r="AL1393" i="6" s="1"/>
  <c r="AL1394" i="6" s="1"/>
  <c r="AL1395" i="6" s="1"/>
  <c r="AL1396" i="6" s="1"/>
  <c r="AL1397" i="6" s="1"/>
  <c r="AL1398" i="6" s="1"/>
  <c r="AL1399" i="6" s="1"/>
  <c r="AL1400" i="6" s="1"/>
  <c r="AL1401" i="6" s="1"/>
  <c r="AL1402" i="6" s="1"/>
  <c r="AL1403" i="6" s="1"/>
  <c r="AL1404" i="6" s="1"/>
  <c r="AL1405" i="6" s="1"/>
  <c r="AL1406" i="6" s="1"/>
  <c r="AL1407" i="6" s="1"/>
  <c r="AL1408" i="6" s="1"/>
  <c r="AL1409" i="6" s="1"/>
  <c r="AL1410" i="6" s="1"/>
  <c r="AL1411" i="6" s="1"/>
  <c r="AL1412" i="6" s="1"/>
  <c r="AL1413" i="6" s="1"/>
  <c r="AL1414" i="6" s="1"/>
  <c r="AL1415" i="6" s="1"/>
  <c r="AL1416" i="6" s="1"/>
  <c r="AL1417" i="6" s="1"/>
  <c r="AL1418" i="6" s="1"/>
  <c r="AL1419" i="6" s="1"/>
  <c r="AL1420" i="6" s="1"/>
  <c r="AL1421" i="6" s="1"/>
  <c r="AL1422" i="6" s="1"/>
  <c r="AL1423" i="6" s="1"/>
  <c r="AL1424" i="6" s="1"/>
  <c r="AL1425" i="6" s="1"/>
  <c r="AL1426" i="6" s="1"/>
  <c r="AL1427" i="6" s="1"/>
  <c r="AL1428" i="6" s="1"/>
  <c r="AL1429" i="6" s="1"/>
  <c r="AL1430" i="6" s="1"/>
  <c r="AL1431" i="6" s="1"/>
  <c r="AL1432" i="6" s="1"/>
  <c r="AL1433" i="6" s="1"/>
  <c r="AL1434" i="6" s="1"/>
  <c r="AL1435" i="6" s="1"/>
  <c r="AL1436" i="6" s="1"/>
  <c r="AL1437" i="6" s="1"/>
  <c r="AL1438" i="6" s="1"/>
  <c r="AL1439" i="6" s="1"/>
  <c r="AL1440" i="6" s="1"/>
  <c r="AL1441" i="6" s="1"/>
  <c r="AL1442" i="6" s="1"/>
  <c r="AL1443" i="6" s="1"/>
  <c r="AL1444" i="6" s="1"/>
  <c r="AL1445" i="6" s="1"/>
  <c r="AL1446" i="6" s="1"/>
  <c r="AL1447" i="6" s="1"/>
  <c r="AL1448" i="6" s="1"/>
  <c r="AL1449" i="6" s="1"/>
  <c r="AL1450" i="6" s="1"/>
  <c r="AL1451" i="6" s="1"/>
  <c r="AL1452" i="6" s="1"/>
  <c r="AL1453" i="6" s="1"/>
  <c r="AL1454" i="6" s="1"/>
  <c r="AL1455" i="6" s="1"/>
  <c r="AL1456" i="6" s="1"/>
  <c r="AL1457" i="6" s="1"/>
  <c r="AL1458" i="6" s="1"/>
  <c r="AL1459" i="6" s="1"/>
  <c r="AL1460" i="6" s="1"/>
  <c r="AL1461" i="6" s="1"/>
  <c r="AL1462" i="6" s="1"/>
  <c r="AL1463" i="6" s="1"/>
  <c r="AL1464" i="6" s="1"/>
  <c r="AL1465" i="6" s="1"/>
  <c r="AL1466" i="6" s="1"/>
  <c r="AL1467" i="6" s="1"/>
  <c r="AL1468" i="6" s="1"/>
  <c r="AL1469" i="6" s="1"/>
  <c r="AL1470" i="6" s="1"/>
  <c r="AL1471" i="6" s="1"/>
  <c r="AL1472" i="6" s="1"/>
  <c r="AL1473" i="6" s="1"/>
  <c r="AL1474" i="6" s="1"/>
  <c r="AL1475" i="6" s="1"/>
  <c r="AL1476" i="6" s="1"/>
  <c r="AL1477" i="6" s="1"/>
  <c r="AL1478" i="6" s="1"/>
  <c r="AL1479" i="6" s="1"/>
  <c r="AL1480" i="6" s="1"/>
  <c r="AL1481" i="6" s="1"/>
  <c r="AL1482" i="6" s="1"/>
  <c r="AL1483" i="6" s="1"/>
  <c r="AL1484" i="6" s="1"/>
  <c r="AL1485" i="6" s="1"/>
  <c r="AL1486" i="6" s="1"/>
  <c r="AL1487" i="6" s="1"/>
  <c r="AL1488" i="6" s="1"/>
  <c r="AL1489" i="6" s="1"/>
  <c r="AL1490" i="6" s="1"/>
  <c r="AL1491" i="6" s="1"/>
  <c r="AL1492" i="6" s="1"/>
  <c r="AL1493" i="6" s="1"/>
  <c r="AL1494" i="6" s="1"/>
  <c r="AL1495" i="6" s="1"/>
  <c r="AL1496" i="6" s="1"/>
  <c r="AL1497" i="6" s="1"/>
  <c r="AL1498" i="6" s="1"/>
  <c r="AL1499" i="6" s="1"/>
  <c r="AL1500" i="6" s="1"/>
  <c r="AL1501" i="6" s="1"/>
  <c r="AL1502" i="6" s="1"/>
  <c r="AL1503" i="6" s="1"/>
  <c r="AL1504" i="6" s="1"/>
  <c r="AL1505" i="6" s="1"/>
  <c r="AL1506" i="6" s="1"/>
  <c r="AL1507" i="6" s="1"/>
  <c r="AL1508" i="6" s="1"/>
  <c r="AL1509" i="6" s="1"/>
  <c r="AL1510" i="6" s="1"/>
  <c r="AL1511" i="6" s="1"/>
  <c r="AL1512" i="6" s="1"/>
  <c r="AL1513" i="6" s="1"/>
  <c r="AL1514" i="6" s="1"/>
  <c r="AL1515" i="6" s="1"/>
  <c r="AL1516" i="6" s="1"/>
  <c r="AL1517" i="6" s="1"/>
  <c r="AL1518" i="6" s="1"/>
  <c r="AL1519" i="6" s="1"/>
  <c r="AL1520" i="6" s="1"/>
  <c r="AL1521" i="6" s="1"/>
  <c r="AL1522" i="6" s="1"/>
  <c r="AL1523" i="6" s="1"/>
  <c r="AL1524" i="6" s="1"/>
  <c r="AL1525" i="6" s="1"/>
  <c r="AL1526" i="6" s="1"/>
  <c r="AL1527" i="6" s="1"/>
  <c r="AL1528" i="6" s="1"/>
  <c r="AL1529" i="6" s="1"/>
  <c r="AL1530" i="6" s="1"/>
  <c r="AL1531" i="6" s="1"/>
  <c r="AL1532" i="6" s="1"/>
  <c r="AL1533" i="6" s="1"/>
  <c r="AL1534" i="6" s="1"/>
  <c r="AL1535" i="6" s="1"/>
  <c r="AL1536" i="6" s="1"/>
  <c r="AL1537" i="6" s="1"/>
  <c r="AL1538" i="6" s="1"/>
  <c r="AL1539" i="6" s="1"/>
  <c r="AL1540" i="6" s="1"/>
  <c r="AL1541" i="6" s="1"/>
  <c r="AL1542" i="6" s="1"/>
  <c r="AL1543" i="6" s="1"/>
  <c r="AL1544" i="6" s="1"/>
  <c r="AL1545" i="6" s="1"/>
  <c r="AL1546" i="6" s="1"/>
  <c r="AL1547" i="6" s="1"/>
  <c r="AL1548" i="6" s="1"/>
  <c r="AL1549" i="6" s="1"/>
  <c r="AL1550" i="6" s="1"/>
  <c r="AL1551" i="6" s="1"/>
  <c r="AL1552" i="6" s="1"/>
  <c r="AL1553" i="6" s="1"/>
  <c r="AL1554" i="6" s="1"/>
  <c r="AL1555" i="6" s="1"/>
  <c r="AL1556" i="6" s="1"/>
  <c r="AL1557" i="6" s="1"/>
  <c r="AL1558" i="6" s="1"/>
  <c r="AL1559" i="6" s="1"/>
  <c r="AL1560" i="6" s="1"/>
  <c r="AL1561" i="6" s="1"/>
  <c r="AL1562" i="6" s="1"/>
  <c r="AL1563" i="6" s="1"/>
  <c r="AL1564" i="6" s="1"/>
  <c r="AL1565" i="6" s="1"/>
  <c r="AL1566" i="6" s="1"/>
  <c r="AL1567" i="6" s="1"/>
  <c r="AL1568" i="6" s="1"/>
  <c r="AL1569" i="6" s="1"/>
  <c r="AL1570" i="6" s="1"/>
  <c r="AL1571" i="6" s="1"/>
  <c r="AL1572" i="6" s="1"/>
  <c r="AL1573" i="6" s="1"/>
  <c r="AL1574" i="6" s="1"/>
  <c r="AL1575" i="6" s="1"/>
  <c r="AL1576" i="6" s="1"/>
  <c r="AL1577" i="6" s="1"/>
  <c r="AL1578" i="6" s="1"/>
  <c r="AL1579" i="6" s="1"/>
  <c r="AL1580" i="6" s="1"/>
  <c r="AL1581" i="6" s="1"/>
  <c r="AL1582" i="6" s="1"/>
  <c r="AL1583" i="6" s="1"/>
  <c r="AL1584" i="6" s="1"/>
  <c r="AL1585" i="6" s="1"/>
  <c r="AL1586" i="6" s="1"/>
  <c r="AL1587" i="6" s="1"/>
  <c r="AL1588" i="6" s="1"/>
  <c r="AL1589" i="6" s="1"/>
  <c r="AL1590" i="6" s="1"/>
  <c r="AL1591" i="6" s="1"/>
  <c r="AL1592" i="6" s="1"/>
  <c r="AL1593" i="6" s="1"/>
  <c r="AL1594" i="6" s="1"/>
  <c r="AL1595" i="6" s="1"/>
  <c r="AL1596" i="6" s="1"/>
  <c r="AL1597" i="6" s="1"/>
  <c r="AL1598" i="6" s="1"/>
  <c r="AL1599" i="6" s="1"/>
  <c r="AL1600" i="6" s="1"/>
  <c r="AL1601" i="6" s="1"/>
  <c r="AL1602" i="6" s="1"/>
  <c r="AL1603" i="6" s="1"/>
  <c r="AL1604" i="6" s="1"/>
  <c r="AL1605" i="6" s="1"/>
  <c r="AL1606" i="6" s="1"/>
  <c r="AL1607" i="6" s="1"/>
  <c r="AL1608" i="6" s="1"/>
  <c r="AL1609" i="6" s="1"/>
  <c r="AL1610" i="6" s="1"/>
  <c r="AL1611" i="6" s="1"/>
  <c r="AL1612" i="6" s="1"/>
  <c r="AL1613" i="6" s="1"/>
  <c r="AL1614" i="6" s="1"/>
  <c r="AL1615" i="6" s="1"/>
  <c r="AL1616" i="6" s="1"/>
  <c r="AL1617" i="6" s="1"/>
  <c r="AL1618" i="6" s="1"/>
  <c r="AL1619" i="6" s="1"/>
  <c r="AL1620" i="6" s="1"/>
  <c r="AL1621" i="6" s="1"/>
  <c r="AL1622" i="6" s="1"/>
  <c r="AL1623" i="6" s="1"/>
  <c r="AL1624" i="6" s="1"/>
  <c r="AL1625" i="6" s="1"/>
  <c r="AL1626" i="6" s="1"/>
  <c r="AL1627" i="6" s="1"/>
  <c r="AL1628" i="6" s="1"/>
  <c r="AL1629" i="6" s="1"/>
  <c r="AL1630" i="6" s="1"/>
  <c r="AL1631" i="6" s="1"/>
  <c r="AL1632" i="6" s="1"/>
  <c r="AL1633" i="6" s="1"/>
  <c r="AL1634" i="6" s="1"/>
  <c r="AL1635" i="6" s="1"/>
  <c r="AL1636" i="6" s="1"/>
  <c r="AL1637" i="6" s="1"/>
  <c r="AL1638" i="6" s="1"/>
  <c r="AL1639" i="6" s="1"/>
  <c r="AL1640" i="6" s="1"/>
  <c r="AL1641" i="6" s="1"/>
  <c r="AL1642" i="6" s="1"/>
  <c r="AL1643" i="6" s="1"/>
  <c r="AL1644" i="6" s="1"/>
  <c r="AL1645" i="6" s="1"/>
  <c r="AL1646" i="6" s="1"/>
  <c r="AL1647" i="6" s="1"/>
  <c r="AL1648" i="6" s="1"/>
  <c r="AL1649" i="6" s="1"/>
  <c r="AL1650" i="6" s="1"/>
  <c r="AL1651" i="6" s="1"/>
  <c r="AL1652" i="6" s="1"/>
  <c r="AL1653" i="6" s="1"/>
  <c r="AL1654" i="6" s="1"/>
  <c r="AL1655" i="6" s="1"/>
  <c r="AL1656" i="6" s="1"/>
  <c r="AL1657" i="6" s="1"/>
  <c r="AL1658" i="6" s="1"/>
  <c r="AL1659" i="6" s="1"/>
  <c r="AL1660" i="6" s="1"/>
  <c r="AL1661" i="6" s="1"/>
  <c r="AL1662" i="6" s="1"/>
  <c r="AL1663" i="6" s="1"/>
  <c r="AL1664" i="6" s="1"/>
  <c r="AL1665" i="6" s="1"/>
  <c r="AL1666" i="6" s="1"/>
  <c r="AL1667" i="6" s="1"/>
  <c r="AL1668" i="6" s="1"/>
  <c r="AL1669" i="6" s="1"/>
  <c r="AL1670" i="6" s="1"/>
  <c r="AL1671" i="6" s="1"/>
  <c r="AL1672" i="6" s="1"/>
  <c r="AL1673" i="6" s="1"/>
  <c r="AL1674" i="6" s="1"/>
  <c r="AL1675" i="6" s="1"/>
  <c r="AL1676" i="6" s="1"/>
  <c r="AL1677" i="6" s="1"/>
  <c r="AL1678" i="6" s="1"/>
  <c r="AL1679" i="6" s="1"/>
  <c r="AL1680" i="6" s="1"/>
  <c r="AL1681" i="6" s="1"/>
  <c r="AL1682" i="6" s="1"/>
  <c r="AL1683" i="6" s="1"/>
  <c r="AL1684" i="6" s="1"/>
  <c r="AL1685" i="6" s="1"/>
  <c r="AL1686" i="6" s="1"/>
  <c r="AL1687" i="6" s="1"/>
  <c r="AL1688" i="6" s="1"/>
  <c r="AL1689" i="6" s="1"/>
  <c r="AL1690" i="6" s="1"/>
  <c r="AL1691" i="6" s="1"/>
  <c r="AL1692" i="6" s="1"/>
  <c r="AL1693" i="6" s="1"/>
  <c r="AL1694" i="6" s="1"/>
  <c r="AL1695" i="6" s="1"/>
  <c r="AL1696" i="6" s="1"/>
  <c r="AL1697" i="6" s="1"/>
  <c r="AL1698" i="6" s="1"/>
  <c r="AL1699" i="6" s="1"/>
  <c r="AL1700" i="6" s="1"/>
  <c r="AL1701" i="6" s="1"/>
  <c r="AL1702" i="6" s="1"/>
  <c r="AL1703" i="6" s="1"/>
  <c r="AL1704" i="6" s="1"/>
  <c r="AL1705" i="6" s="1"/>
  <c r="AL1706" i="6" s="1"/>
  <c r="AL1707" i="6" s="1"/>
  <c r="AL1708" i="6" s="1"/>
  <c r="AL1709" i="6" s="1"/>
  <c r="AL1710" i="6" s="1"/>
  <c r="AL1711" i="6" s="1"/>
  <c r="AL1712" i="6" s="1"/>
  <c r="AL1713" i="6" s="1"/>
  <c r="AL1714" i="6" s="1"/>
  <c r="AL1715" i="6" s="1"/>
  <c r="AL1716" i="6" s="1"/>
  <c r="AL1717" i="6" s="1"/>
  <c r="AL1718" i="6" s="1"/>
  <c r="AL1719" i="6" s="1"/>
  <c r="AL1720" i="6" s="1"/>
  <c r="AL1721" i="6" s="1"/>
  <c r="AL1722" i="6" s="1"/>
  <c r="AL1723" i="6" s="1"/>
  <c r="AL1724" i="6" s="1"/>
  <c r="AL1725" i="6" s="1"/>
  <c r="AL1726" i="6" s="1"/>
  <c r="AL1727" i="6" s="1"/>
  <c r="AL1728" i="6" s="1"/>
  <c r="AL1729" i="6" s="1"/>
  <c r="AL1730" i="6" s="1"/>
  <c r="AL1731" i="6" s="1"/>
  <c r="AL1732" i="6" s="1"/>
  <c r="AL1733" i="6" s="1"/>
  <c r="AL1734" i="6" s="1"/>
  <c r="AL1735" i="6" s="1"/>
  <c r="AL1736" i="6" s="1"/>
  <c r="AL1737" i="6" s="1"/>
  <c r="AL1738" i="6" s="1"/>
  <c r="AL1739" i="6" s="1"/>
  <c r="AL1740" i="6" s="1"/>
  <c r="AL1741" i="6" s="1"/>
  <c r="AL1742" i="6" s="1"/>
  <c r="AL1743" i="6" s="1"/>
  <c r="AL1744" i="6" s="1"/>
  <c r="AL1745" i="6" s="1"/>
  <c r="AL1746" i="6" s="1"/>
  <c r="AL1747" i="6" s="1"/>
  <c r="AL1748" i="6" s="1"/>
  <c r="AL1749" i="6" s="1"/>
  <c r="AL1750" i="6" s="1"/>
  <c r="AL1751" i="6" s="1"/>
  <c r="AL1752" i="6" s="1"/>
  <c r="AL1753" i="6" s="1"/>
  <c r="AL1754" i="6" s="1"/>
  <c r="AL1755" i="6" s="1"/>
  <c r="AL1756" i="6" s="1"/>
  <c r="AL1757" i="6" s="1"/>
  <c r="AL1758" i="6" s="1"/>
  <c r="AL1759" i="6" s="1"/>
  <c r="AL1760" i="6" s="1"/>
  <c r="AL1761" i="6" s="1"/>
  <c r="AL1762" i="6" s="1"/>
  <c r="AL1763" i="6" s="1"/>
  <c r="AL1764" i="6" s="1"/>
  <c r="AL1765" i="6" s="1"/>
  <c r="AL1766" i="6" s="1"/>
  <c r="AL1767" i="6" s="1"/>
  <c r="AL1768" i="6" s="1"/>
  <c r="AL1769" i="6" s="1"/>
  <c r="AL1770" i="6" s="1"/>
  <c r="AL1771" i="6" s="1"/>
  <c r="AL1772" i="6" s="1"/>
  <c r="AL1773" i="6" s="1"/>
  <c r="AL1774" i="6" s="1"/>
  <c r="AL1775" i="6" s="1"/>
  <c r="AL1776" i="6" s="1"/>
  <c r="AL1777" i="6" s="1"/>
  <c r="AL1778" i="6" s="1"/>
  <c r="AL1779" i="6" s="1"/>
  <c r="AL1780" i="6" s="1"/>
  <c r="AL1781" i="6" s="1"/>
  <c r="AL1782" i="6" s="1"/>
  <c r="AL1783" i="6" s="1"/>
  <c r="AL1784" i="6" s="1"/>
  <c r="AL1785" i="6" s="1"/>
  <c r="AL1786" i="6" s="1"/>
  <c r="AL1787" i="6" s="1"/>
  <c r="AL1788" i="6" s="1"/>
  <c r="AL1789" i="6" s="1"/>
  <c r="AL1790" i="6" s="1"/>
  <c r="AL1791" i="6" s="1"/>
  <c r="AL1792" i="6" s="1"/>
  <c r="AL1793" i="6" s="1"/>
  <c r="AL1794" i="6" s="1"/>
  <c r="AL1795" i="6" s="1"/>
  <c r="AL1796" i="6" s="1"/>
  <c r="AL1797" i="6" s="1"/>
  <c r="AL1798" i="6" s="1"/>
  <c r="AL1799" i="6" s="1"/>
  <c r="AL1800" i="6" s="1"/>
  <c r="AL1801" i="6" s="1"/>
  <c r="AL1802" i="6" s="1"/>
  <c r="AL1803" i="6" s="1"/>
  <c r="AL1804" i="6" s="1"/>
  <c r="AL1805" i="6" s="1"/>
  <c r="AL1806" i="6" s="1"/>
  <c r="AL1807" i="6" s="1"/>
  <c r="AL1808" i="6" s="1"/>
  <c r="AL1809" i="6" s="1"/>
  <c r="AL1810" i="6" s="1"/>
  <c r="AL1811" i="6" s="1"/>
  <c r="AL1812" i="6" s="1"/>
  <c r="AL1813" i="6" s="1"/>
  <c r="AL1814" i="6" s="1"/>
  <c r="AL1815" i="6" s="1"/>
  <c r="AL1816" i="6" s="1"/>
  <c r="AL1817" i="6" s="1"/>
  <c r="AL1818" i="6" s="1"/>
  <c r="AL1819" i="6" s="1"/>
  <c r="AL1820" i="6" s="1"/>
  <c r="AL1821" i="6" s="1"/>
  <c r="AL1822" i="6" s="1"/>
  <c r="AL1823" i="6" s="1"/>
  <c r="AL1824" i="6" s="1"/>
  <c r="AL1825" i="6" s="1"/>
  <c r="AL1826" i="6" s="1"/>
  <c r="AL1827" i="6" s="1"/>
  <c r="AL1828" i="6" s="1"/>
  <c r="AL1829" i="6" s="1"/>
  <c r="AL1830" i="6" s="1"/>
  <c r="AL1831" i="6" s="1"/>
  <c r="AL1832" i="6" s="1"/>
  <c r="AL1833" i="6" s="1"/>
  <c r="AL1834" i="6" s="1"/>
  <c r="AL1835" i="6" s="1"/>
  <c r="AL1836" i="6" s="1"/>
  <c r="AL1837" i="6" s="1"/>
  <c r="AL1838" i="6" s="1"/>
  <c r="AL1839" i="6" s="1"/>
  <c r="AL1840" i="6" s="1"/>
  <c r="AL1841" i="6" s="1"/>
  <c r="AL1842" i="6" s="1"/>
  <c r="AL1843" i="6" s="1"/>
  <c r="AL1844" i="6" s="1"/>
  <c r="AL1845" i="6" s="1"/>
  <c r="AL1846" i="6" s="1"/>
  <c r="AL1847" i="6" s="1"/>
  <c r="AL1848" i="6" s="1"/>
  <c r="AL1849" i="6" s="1"/>
  <c r="AL1850" i="6" s="1"/>
  <c r="AL1851" i="6" s="1"/>
  <c r="AL1852" i="6" s="1"/>
  <c r="AL1853" i="6" s="1"/>
  <c r="AL1854" i="6" s="1"/>
  <c r="AL1855" i="6" s="1"/>
  <c r="AL1856" i="6" s="1"/>
  <c r="AL1857" i="6" s="1"/>
  <c r="AL1858" i="6" s="1"/>
  <c r="AL1859" i="6" s="1"/>
  <c r="AL1860" i="6" s="1"/>
  <c r="AL1861" i="6" s="1"/>
  <c r="AL1862" i="6" s="1"/>
  <c r="AL1863" i="6" s="1"/>
  <c r="AL1864" i="6" s="1"/>
  <c r="AL1865" i="6" s="1"/>
  <c r="AL1866" i="6" s="1"/>
  <c r="AL1867" i="6" s="1"/>
  <c r="AL1868" i="6" s="1"/>
  <c r="AL1869" i="6" s="1"/>
  <c r="AL1870" i="6" s="1"/>
  <c r="AL1871" i="6" s="1"/>
  <c r="AL1872" i="6" s="1"/>
  <c r="AL1873" i="6" s="1"/>
  <c r="AL1874" i="6" s="1"/>
  <c r="AL1875" i="6" s="1"/>
  <c r="AL1876" i="6" s="1"/>
  <c r="AL1877" i="6" s="1"/>
  <c r="AL1878" i="6" s="1"/>
  <c r="AL1879" i="6" s="1"/>
  <c r="AL1880" i="6" s="1"/>
  <c r="AL1881" i="6" s="1"/>
  <c r="AL1882" i="6" s="1"/>
  <c r="AL1883" i="6" s="1"/>
  <c r="AL1884" i="6" s="1"/>
  <c r="AL1885" i="6" s="1"/>
  <c r="AL1886" i="6" s="1"/>
  <c r="AL1887" i="6" s="1"/>
  <c r="AL1888" i="6" s="1"/>
  <c r="AL1889" i="6" s="1"/>
  <c r="AL1890" i="6" s="1"/>
  <c r="AL1891" i="6" s="1"/>
  <c r="AL1892" i="6" s="1"/>
  <c r="AL1893" i="6" s="1"/>
  <c r="AL1894" i="6" s="1"/>
  <c r="AL1895" i="6" s="1"/>
  <c r="AL1896" i="6" s="1"/>
  <c r="AL1897" i="6" s="1"/>
  <c r="AL1898" i="6" s="1"/>
  <c r="AL1899" i="6" s="1"/>
  <c r="AL1900" i="6" s="1"/>
  <c r="AL1901" i="6" s="1"/>
  <c r="AL1902" i="6" s="1"/>
  <c r="AL1903" i="6" s="1"/>
  <c r="AL1904" i="6" s="1"/>
  <c r="AL1905" i="6" s="1"/>
  <c r="AL1906" i="6" s="1"/>
  <c r="AL1907" i="6" s="1"/>
  <c r="AL1908" i="6" s="1"/>
  <c r="AL1909" i="6" s="1"/>
  <c r="AL1910" i="6" s="1"/>
  <c r="AL1911" i="6" s="1"/>
  <c r="AL1912" i="6" s="1"/>
  <c r="AL1913" i="6" s="1"/>
  <c r="AL1914" i="6" s="1"/>
  <c r="AL1915" i="6" s="1"/>
  <c r="AL1916" i="6" s="1"/>
  <c r="AL1917" i="6" s="1"/>
  <c r="AL1918" i="6" s="1"/>
  <c r="AL1919" i="6" s="1"/>
  <c r="AL1920" i="6" s="1"/>
  <c r="AL1921" i="6" s="1"/>
  <c r="AL1922" i="6" s="1"/>
  <c r="AL1923" i="6" s="1"/>
  <c r="AL1924" i="6" s="1"/>
  <c r="AL1925" i="6" s="1"/>
  <c r="AL1926" i="6" s="1"/>
  <c r="AL1927" i="6" s="1"/>
  <c r="AL1928" i="6" s="1"/>
  <c r="AL1929" i="6" s="1"/>
  <c r="AL1930" i="6" s="1"/>
  <c r="AL1931" i="6" s="1"/>
  <c r="AL1932" i="6" s="1"/>
  <c r="AL1933" i="6" s="1"/>
  <c r="AL1934" i="6" s="1"/>
  <c r="AL1935" i="6" s="1"/>
  <c r="AL1936" i="6" s="1"/>
  <c r="AL1937" i="6" s="1"/>
  <c r="AL1938" i="6" s="1"/>
  <c r="AL1939" i="6" s="1"/>
  <c r="AL1940" i="6" s="1"/>
  <c r="AL1941" i="6" s="1"/>
  <c r="AL1942" i="6" s="1"/>
  <c r="AL1943" i="6" s="1"/>
  <c r="AL1944" i="6" s="1"/>
  <c r="AL1945" i="6" s="1"/>
  <c r="AL1946" i="6" s="1"/>
  <c r="AL1947" i="6" s="1"/>
  <c r="AL1948" i="6" s="1"/>
  <c r="AL1949" i="6" s="1"/>
  <c r="AL1950" i="6" s="1"/>
  <c r="AL1951" i="6" s="1"/>
  <c r="AL1952" i="6" s="1"/>
  <c r="AL1953" i="6" s="1"/>
  <c r="AL1954" i="6" s="1"/>
  <c r="AL1955" i="6" s="1"/>
  <c r="AL1956" i="6" s="1"/>
  <c r="AL1957" i="6" s="1"/>
  <c r="AL1958" i="6" s="1"/>
  <c r="AL1959" i="6" s="1"/>
  <c r="AL1960" i="6" s="1"/>
  <c r="AL1961" i="6" s="1"/>
  <c r="AL1962" i="6" s="1"/>
  <c r="AL1963" i="6" s="1"/>
  <c r="AL1964" i="6" s="1"/>
  <c r="AL1965" i="6" s="1"/>
  <c r="AL1966" i="6" s="1"/>
  <c r="AL1967" i="6" s="1"/>
  <c r="AL1968" i="6" s="1"/>
  <c r="AL1969" i="6" s="1"/>
  <c r="AL1970" i="6" s="1"/>
  <c r="AL1971" i="6" s="1"/>
  <c r="AL1972" i="6" s="1"/>
  <c r="AL1973" i="6" s="1"/>
  <c r="AL1974" i="6" s="1"/>
  <c r="AL1975" i="6" s="1"/>
  <c r="AL1976" i="6" s="1"/>
  <c r="AL1977" i="6" s="1"/>
  <c r="AL1978" i="6" s="1"/>
  <c r="AL1979" i="6" s="1"/>
  <c r="AL1980" i="6" s="1"/>
  <c r="AL1981" i="6" s="1"/>
  <c r="AL1982" i="6" s="1"/>
  <c r="AL1983" i="6" s="1"/>
  <c r="AL1984" i="6" s="1"/>
  <c r="AL1985" i="6" s="1"/>
  <c r="AL1986" i="6" s="1"/>
  <c r="AL1987" i="6" s="1"/>
  <c r="AL1988" i="6" s="1"/>
  <c r="AL1989" i="6" s="1"/>
  <c r="AL1990" i="6" s="1"/>
  <c r="AL1991" i="6" s="1"/>
  <c r="AL1992" i="6" s="1"/>
  <c r="AL1993" i="6" s="1"/>
  <c r="AL1994" i="6" s="1"/>
  <c r="AL1995" i="6" s="1"/>
  <c r="AL1996" i="6" s="1"/>
  <c r="AL1997" i="6" s="1"/>
  <c r="AL1998" i="6" s="1"/>
  <c r="AL1999" i="6" s="1"/>
  <c r="AL2000" i="6" s="1"/>
  <c r="AL2001" i="6" s="1"/>
  <c r="AL2002" i="6" s="1"/>
  <c r="AL2003" i="6" s="1"/>
  <c r="AL2004" i="6" s="1"/>
  <c r="AL2005" i="6" s="1"/>
  <c r="AL2006" i="6" s="1"/>
  <c r="AL2007" i="6" s="1"/>
  <c r="AL2008" i="6" s="1"/>
  <c r="AL2009" i="6" s="1"/>
  <c r="AL2010" i="6" s="1"/>
  <c r="AL2011" i="6" s="1"/>
  <c r="AL2012" i="6" s="1"/>
  <c r="AL2013" i="6" s="1"/>
  <c r="AL2014" i="6" s="1"/>
  <c r="AL2015" i="6" s="1"/>
  <c r="AL2016" i="6" s="1"/>
  <c r="AL2017" i="6" s="1"/>
  <c r="AL2018" i="6" s="1"/>
  <c r="AL2019" i="6" s="1"/>
  <c r="AL2020" i="6" s="1"/>
  <c r="AL2021" i="6" s="1"/>
  <c r="AL2022" i="6" s="1"/>
  <c r="AL2023" i="6" s="1"/>
  <c r="AL2024" i="6" s="1"/>
  <c r="AL2025" i="6" s="1"/>
  <c r="AL2026" i="6" s="1"/>
  <c r="AL2027" i="6" s="1"/>
  <c r="AL2028" i="6" s="1"/>
  <c r="AL2029" i="6" s="1"/>
  <c r="AL2030" i="6" s="1"/>
  <c r="AL2031" i="6" s="1"/>
  <c r="AL2032" i="6" s="1"/>
  <c r="AL2033" i="6" s="1"/>
  <c r="AL2034" i="6" s="1"/>
  <c r="AL2035" i="6" s="1"/>
  <c r="AL2036" i="6" s="1"/>
  <c r="AL2037" i="6" s="1"/>
  <c r="AL2038" i="6" s="1"/>
  <c r="AL2039" i="6" s="1"/>
  <c r="AL2040" i="6" s="1"/>
  <c r="AL2041" i="6" s="1"/>
  <c r="AL2042" i="6" s="1"/>
  <c r="AL2043" i="6" s="1"/>
  <c r="AL2044" i="6" s="1"/>
  <c r="AL2045" i="6" s="1"/>
  <c r="AL2046" i="6" s="1"/>
  <c r="AL2047" i="6" s="1"/>
  <c r="AL2048" i="6" s="1"/>
  <c r="AL2049" i="6" s="1"/>
  <c r="AL2050" i="6" s="1"/>
  <c r="AL2051" i="6" s="1"/>
  <c r="AL2052" i="6" s="1"/>
  <c r="AL2053" i="6" s="1"/>
  <c r="AL2054" i="6" s="1"/>
  <c r="AL2055" i="6" s="1"/>
  <c r="AL2056" i="6" s="1"/>
  <c r="AL2057" i="6" s="1"/>
  <c r="AL2058" i="6" s="1"/>
  <c r="AL2059" i="6" s="1"/>
  <c r="AL2060" i="6" s="1"/>
  <c r="AL2061" i="6" s="1"/>
  <c r="AL2062" i="6" s="1"/>
  <c r="AL2063" i="6" s="1"/>
  <c r="AL2064" i="6" s="1"/>
  <c r="AL2065" i="6" s="1"/>
  <c r="AL2066" i="6" s="1"/>
  <c r="AL2067" i="6" s="1"/>
  <c r="AL2068" i="6" s="1"/>
  <c r="AL2069" i="6" s="1"/>
  <c r="AL2070" i="6" s="1"/>
  <c r="AL2071" i="6" s="1"/>
  <c r="AL2072" i="6" s="1"/>
  <c r="AL2073" i="6" s="1"/>
  <c r="AL2074" i="6" s="1"/>
  <c r="AL2075" i="6" s="1"/>
  <c r="AL2076" i="6" s="1"/>
  <c r="AL2077" i="6" s="1"/>
  <c r="AL2078" i="6" s="1"/>
  <c r="AL2079" i="6" s="1"/>
  <c r="AL2080" i="6" s="1"/>
  <c r="AL2081" i="6" s="1"/>
  <c r="AL2082" i="6" s="1"/>
  <c r="AL2083" i="6" s="1"/>
  <c r="AL2084" i="6" s="1"/>
  <c r="AL2085" i="6" s="1"/>
  <c r="AL2086" i="6" s="1"/>
  <c r="AL2087" i="6" s="1"/>
  <c r="AL2088" i="6" s="1"/>
  <c r="AL2089" i="6" s="1"/>
  <c r="AL2090" i="6" s="1"/>
  <c r="AL2091" i="6" s="1"/>
  <c r="AL2092" i="6" s="1"/>
  <c r="AL2093" i="6" s="1"/>
  <c r="AL2094" i="6" s="1"/>
  <c r="AL2095" i="6" s="1"/>
  <c r="AL2096" i="6" s="1"/>
  <c r="AL2097" i="6" s="1"/>
  <c r="AL2098" i="6" s="1"/>
  <c r="AL2099" i="6" s="1"/>
  <c r="AL2100" i="6" s="1"/>
  <c r="AL2101" i="6" s="1"/>
  <c r="AL2102" i="6" s="1"/>
  <c r="AL2103" i="6" s="1"/>
  <c r="AL2104" i="6" s="1"/>
  <c r="AL2105" i="6" s="1"/>
  <c r="AL2106" i="6" s="1"/>
  <c r="AL2107" i="6" s="1"/>
  <c r="AL2108" i="6" s="1"/>
  <c r="AL2109" i="6" s="1"/>
  <c r="AL2110" i="6" s="1"/>
  <c r="AL2111" i="6" s="1"/>
  <c r="AL2112" i="6" s="1"/>
  <c r="AL2113" i="6" s="1"/>
  <c r="AL2114" i="6" s="1"/>
  <c r="AL2115" i="6" s="1"/>
  <c r="AL2116" i="6" s="1"/>
  <c r="AL2117" i="6" s="1"/>
  <c r="AL2118" i="6" s="1"/>
  <c r="AL2119" i="6" s="1"/>
  <c r="AL2120" i="6" s="1"/>
  <c r="AL2121" i="6" s="1"/>
  <c r="AL2122" i="6" s="1"/>
  <c r="AL2123" i="6" s="1"/>
  <c r="AL2124" i="6" s="1"/>
  <c r="AL2125" i="6" s="1"/>
  <c r="AL2126" i="6" s="1"/>
  <c r="AL2127" i="6" s="1"/>
  <c r="AL2128" i="6" s="1"/>
  <c r="AL2129" i="6" s="1"/>
  <c r="AL2130" i="6" s="1"/>
  <c r="AL2131" i="6" s="1"/>
  <c r="AL2132" i="6" s="1"/>
  <c r="AL2133" i="6" s="1"/>
  <c r="AL2134" i="6" s="1"/>
  <c r="AL2135" i="6" s="1"/>
  <c r="AL2136" i="6" s="1"/>
  <c r="AL2137" i="6" s="1"/>
  <c r="AL2138" i="6" s="1"/>
  <c r="AL2139" i="6" s="1"/>
  <c r="AL2140" i="6" s="1"/>
  <c r="AL2141" i="6" s="1"/>
  <c r="AL2142" i="6" s="1"/>
  <c r="AL2143" i="6" s="1"/>
  <c r="AL2144" i="6" s="1"/>
  <c r="AL2145" i="6" s="1"/>
  <c r="AL2146" i="6" s="1"/>
  <c r="AL2147" i="6" s="1"/>
  <c r="AL2148" i="6" s="1"/>
  <c r="AL2149" i="6" s="1"/>
  <c r="AL2150" i="6" s="1"/>
  <c r="AL2151" i="6" s="1"/>
  <c r="AL2152" i="6" s="1"/>
  <c r="AL2153" i="6" s="1"/>
  <c r="AL2154" i="6" s="1"/>
  <c r="AL2155" i="6" s="1"/>
  <c r="AL2156" i="6" s="1"/>
  <c r="AL2157" i="6" s="1"/>
  <c r="AL2158" i="6" s="1"/>
  <c r="AL2159" i="6" s="1"/>
  <c r="AL2160" i="6" s="1"/>
  <c r="AL2161" i="6" s="1"/>
  <c r="AL2162" i="6" s="1"/>
  <c r="AL2163" i="6" s="1"/>
  <c r="AL2164" i="6" s="1"/>
  <c r="AL2165" i="6" s="1"/>
  <c r="AL2166" i="6" s="1"/>
  <c r="AL2167" i="6" s="1"/>
  <c r="AL2168" i="6" s="1"/>
  <c r="AL2169" i="6" s="1"/>
  <c r="AL2170" i="6" s="1"/>
  <c r="AL2171" i="6" s="1"/>
  <c r="AL2172" i="6" s="1"/>
  <c r="AL2173" i="6" s="1"/>
  <c r="AL2174" i="6" s="1"/>
  <c r="AL2175" i="6" s="1"/>
  <c r="AL2176" i="6" s="1"/>
  <c r="AL2177" i="6" s="1"/>
  <c r="AL2178" i="6" s="1"/>
  <c r="AL2179" i="6" s="1"/>
  <c r="AL2180" i="6" s="1"/>
  <c r="AL2181" i="6" s="1"/>
  <c r="AL2182" i="6" s="1"/>
  <c r="AL2183" i="6" s="1"/>
  <c r="AL2184" i="6" s="1"/>
  <c r="AL2185" i="6" s="1"/>
  <c r="AL2186" i="6" s="1"/>
  <c r="AL2187" i="6" s="1"/>
  <c r="AL2188" i="6" s="1"/>
  <c r="AL2189" i="6" s="1"/>
  <c r="AL2190" i="6" s="1"/>
  <c r="AL2191" i="6" s="1"/>
  <c r="AL2192" i="6" s="1"/>
  <c r="AL2193" i="6" s="1"/>
  <c r="AL2194" i="6" s="1"/>
  <c r="AL2195" i="6" s="1"/>
  <c r="AL2196" i="6" s="1"/>
  <c r="AL2197" i="6" s="1"/>
  <c r="AL2198" i="6" s="1"/>
  <c r="AL2199" i="6" s="1"/>
  <c r="AL2200" i="6" s="1"/>
  <c r="AL2201" i="6" s="1"/>
  <c r="AL2202" i="6" s="1"/>
  <c r="AL2203" i="6" s="1"/>
  <c r="AL2204" i="6" s="1"/>
  <c r="AL2205" i="6" s="1"/>
  <c r="AL2206" i="6" s="1"/>
  <c r="AL2207" i="6" s="1"/>
  <c r="AL2208" i="6" s="1"/>
  <c r="AL2209" i="6" s="1"/>
  <c r="AL2210" i="6" s="1"/>
  <c r="AL2211" i="6" s="1"/>
  <c r="AL2212" i="6" s="1"/>
  <c r="AL2213" i="6" s="1"/>
  <c r="AL2214" i="6" s="1"/>
  <c r="AL2215" i="6" s="1"/>
  <c r="AL2216" i="6" s="1"/>
  <c r="AL2217" i="6" s="1"/>
  <c r="AL2218" i="6" s="1"/>
  <c r="AL2219" i="6" s="1"/>
  <c r="AL2220" i="6" s="1"/>
  <c r="AL2221" i="6" s="1"/>
  <c r="AL2222" i="6" s="1"/>
  <c r="AL2223" i="6" s="1"/>
  <c r="AL2224" i="6" s="1"/>
  <c r="AL2225" i="6" s="1"/>
  <c r="AL2226" i="6" s="1"/>
  <c r="AL2227" i="6" s="1"/>
  <c r="AL2228" i="6" s="1"/>
  <c r="AL2229" i="6" s="1"/>
  <c r="AL2230" i="6" s="1"/>
  <c r="AL2231" i="6" s="1"/>
  <c r="AL2232" i="6" s="1"/>
  <c r="AL2233" i="6" s="1"/>
  <c r="AL2234" i="6" s="1"/>
  <c r="AL2235" i="6" s="1"/>
  <c r="AL2236" i="6" s="1"/>
  <c r="AL2237" i="6" s="1"/>
  <c r="AL2238" i="6" s="1"/>
  <c r="AL2239" i="6" s="1"/>
  <c r="AL2240" i="6" s="1"/>
  <c r="AL2241" i="6" s="1"/>
  <c r="AL2242" i="6" s="1"/>
  <c r="AL2243" i="6" s="1"/>
  <c r="AL2244" i="6" s="1"/>
  <c r="AL2245" i="6" s="1"/>
  <c r="AL2246" i="6" s="1"/>
  <c r="AL2247" i="6" s="1"/>
  <c r="AL2248" i="6" s="1"/>
  <c r="AL2249" i="6" s="1"/>
  <c r="AL2250" i="6" s="1"/>
  <c r="AL2251" i="6" s="1"/>
  <c r="AL2252" i="6" s="1"/>
  <c r="AL2253" i="6" s="1"/>
  <c r="AL2254" i="6" s="1"/>
  <c r="AL2255" i="6" s="1"/>
  <c r="AL2256" i="6" s="1"/>
  <c r="AL2257" i="6" s="1"/>
  <c r="AL2258" i="6" s="1"/>
  <c r="AL2259" i="6" s="1"/>
  <c r="AL2260" i="6" s="1"/>
  <c r="AL2261" i="6" s="1"/>
  <c r="AL2262" i="6" s="1"/>
  <c r="AL2263" i="6" s="1"/>
  <c r="AL2264" i="6" s="1"/>
  <c r="AL2265" i="6" s="1"/>
  <c r="AL2266" i="6" s="1"/>
  <c r="AL2267" i="6" s="1"/>
  <c r="AL2268" i="6" s="1"/>
  <c r="AL2269" i="6" s="1"/>
  <c r="AL2270" i="6" s="1"/>
  <c r="AL2271" i="6" s="1"/>
  <c r="AL2272" i="6" s="1"/>
  <c r="AL2273" i="6" s="1"/>
  <c r="AL2274" i="6" s="1"/>
  <c r="AL2275" i="6" s="1"/>
  <c r="AL2276" i="6" s="1"/>
  <c r="AL2277" i="6" s="1"/>
  <c r="AL2278" i="6" s="1"/>
  <c r="AL2279" i="6" s="1"/>
  <c r="AL2280" i="6" s="1"/>
  <c r="AL2281" i="6" s="1"/>
  <c r="AL2282" i="6" s="1"/>
  <c r="AL2283" i="6" s="1"/>
  <c r="AL2284" i="6" s="1"/>
  <c r="AL2285" i="6" s="1"/>
  <c r="AL2286" i="6" s="1"/>
  <c r="AL2287" i="6" s="1"/>
  <c r="AL2288" i="6" s="1"/>
  <c r="AL2289" i="6" s="1"/>
  <c r="AL2290" i="6" s="1"/>
  <c r="AL2291" i="6" s="1"/>
  <c r="AL2292" i="6" s="1"/>
  <c r="AL2293" i="6" s="1"/>
  <c r="AL2294" i="6" s="1"/>
  <c r="AL2295" i="6" s="1"/>
  <c r="AL2296" i="6" s="1"/>
  <c r="AL2297" i="6" s="1"/>
  <c r="AL2298" i="6" s="1"/>
  <c r="AL2299" i="6" s="1"/>
  <c r="AL2300" i="6" s="1"/>
  <c r="AL2301" i="6" s="1"/>
  <c r="AL2302" i="6" s="1"/>
  <c r="AL2303" i="6" s="1"/>
  <c r="AL2304" i="6" s="1"/>
  <c r="AL2305" i="6" s="1"/>
  <c r="AL2306" i="6" s="1"/>
  <c r="AL2307" i="6" s="1"/>
  <c r="AL2308" i="6" s="1"/>
  <c r="AL2309" i="6" s="1"/>
  <c r="AL2310" i="6" s="1"/>
  <c r="AL2311" i="6" s="1"/>
  <c r="AL2312" i="6" s="1"/>
  <c r="AL2313" i="6" s="1"/>
  <c r="AL2314" i="6" s="1"/>
  <c r="AL2315" i="6" s="1"/>
  <c r="AL2316" i="6" s="1"/>
  <c r="AL2317" i="6" s="1"/>
  <c r="AL2318" i="6" s="1"/>
  <c r="AL2319" i="6" s="1"/>
  <c r="AL2320" i="6" s="1"/>
  <c r="AL2321" i="6" s="1"/>
  <c r="AL2322" i="6" s="1"/>
  <c r="AL2323" i="6" s="1"/>
  <c r="AL2324" i="6" s="1"/>
  <c r="AL2325" i="6" s="1"/>
  <c r="AL2326" i="6" s="1"/>
  <c r="AL2327" i="6" s="1"/>
  <c r="AL2328" i="6" s="1"/>
  <c r="AL2329" i="6" s="1"/>
  <c r="AL2330" i="6" s="1"/>
  <c r="AL2331" i="6" s="1"/>
  <c r="AL2332" i="6" s="1"/>
  <c r="AL2333" i="6" s="1"/>
  <c r="AL2334" i="6" s="1"/>
  <c r="AL2335" i="6" s="1"/>
  <c r="AL2336" i="6" s="1"/>
  <c r="AL2337" i="6" s="1"/>
  <c r="AL2338" i="6" s="1"/>
  <c r="AL2339" i="6" s="1"/>
  <c r="AL2340" i="6" s="1"/>
  <c r="AL2341" i="6" s="1"/>
  <c r="AL2342" i="6" s="1"/>
  <c r="AL2343" i="6" s="1"/>
  <c r="AL2344" i="6" s="1"/>
  <c r="AL2345" i="6" s="1"/>
  <c r="AL2346" i="6" s="1"/>
  <c r="AL2347" i="6" s="1"/>
  <c r="AL2348" i="6" s="1"/>
  <c r="AL2349" i="6" s="1"/>
  <c r="AL2350" i="6" s="1"/>
  <c r="AL2351" i="6" s="1"/>
  <c r="AL2352" i="6" s="1"/>
  <c r="AL2353" i="6" s="1"/>
  <c r="AL2354" i="6" s="1"/>
  <c r="AL2355" i="6" s="1"/>
  <c r="AL2356" i="6" s="1"/>
  <c r="AL2357" i="6" s="1"/>
  <c r="AL2358" i="6" s="1"/>
  <c r="AL2359" i="6" s="1"/>
  <c r="AL2360" i="6" s="1"/>
  <c r="AL2361" i="6" s="1"/>
  <c r="AL2362" i="6" s="1"/>
  <c r="AL2363" i="6" s="1"/>
  <c r="AL2364" i="6" s="1"/>
  <c r="AL2365" i="6" s="1"/>
  <c r="AL2366" i="6" s="1"/>
  <c r="AL2367" i="6" s="1"/>
  <c r="AL2368" i="6" s="1"/>
  <c r="AL2369" i="6" s="1"/>
  <c r="AL2370" i="6" s="1"/>
  <c r="AL2371" i="6" s="1"/>
  <c r="AL2372" i="6" s="1"/>
  <c r="AL2373" i="6" s="1"/>
  <c r="AL2374" i="6" s="1"/>
  <c r="AL2375" i="6" s="1"/>
  <c r="AL2376" i="6" s="1"/>
  <c r="AL2377" i="6" s="1"/>
  <c r="AL2378" i="6" s="1"/>
  <c r="AL2379" i="6" s="1"/>
  <c r="AL2380" i="6" s="1"/>
  <c r="AL2381" i="6" s="1"/>
  <c r="AL2382" i="6" s="1"/>
  <c r="AL2383" i="6" s="1"/>
  <c r="AL2384" i="6" s="1"/>
  <c r="AN253" i="6"/>
  <c r="AN254" i="6"/>
  <c r="AN255" i="6" l="1"/>
  <c r="AN256" i="6" s="1"/>
  <c r="AN257" i="6" s="1"/>
  <c r="AN258" i="6" s="1"/>
  <c r="AN259" i="6" s="1"/>
  <c r="AN260" i="6" s="1"/>
  <c r="AN261" i="6" s="1"/>
  <c r="AN262" i="6" s="1"/>
  <c r="AN263" i="6" s="1"/>
  <c r="AN264" i="6" s="1"/>
  <c r="AN265" i="6" l="1"/>
  <c r="AN266" i="6" s="1"/>
  <c r="AN267" i="6" s="1"/>
  <c r="AN268" i="6" s="1"/>
  <c r="AN269" i="6" s="1"/>
  <c r="AN270" i="6" l="1"/>
  <c r="AN271" i="6" s="1"/>
  <c r="AN272" i="6" s="1"/>
  <c r="AN273" i="6" s="1"/>
  <c r="AN274" i="6" s="1"/>
  <c r="AN275" i="6" s="1"/>
  <c r="AN276" i="6" l="1"/>
  <c r="AN277" i="6" s="1"/>
  <c r="AN278" i="6" s="1"/>
  <c r="AN279" i="6" s="1"/>
  <c r="AN280" i="6" s="1"/>
  <c r="AN281" i="6" s="1"/>
  <c r="AN282" i="6" s="1"/>
  <c r="AN283" i="6" s="1"/>
  <c r="AN284" i="6" s="1"/>
  <c r="AN285" i="6" s="1"/>
  <c r="AN286" i="6" s="1"/>
  <c r="AN287" i="6" s="1"/>
  <c r="AN288" i="6" s="1"/>
  <c r="AN289" i="6" s="1"/>
  <c r="AN290" i="6" s="1"/>
  <c r="AN291" i="6" s="1"/>
  <c r="AN292" i="6" s="1"/>
  <c r="AN293" i="6" s="1"/>
  <c r="AN294" i="6" s="1"/>
  <c r="AN295" i="6" s="1"/>
  <c r="AN296" i="6" s="1"/>
  <c r="AN297" i="6" s="1"/>
  <c r="AN298" i="6" s="1"/>
  <c r="AN299" i="6" s="1"/>
  <c r="AN300" i="6" s="1"/>
  <c r="AN301" i="6" s="1"/>
  <c r="AN302" i="6" s="1"/>
  <c r="AN303" i="6" s="1"/>
  <c r="AN304" i="6" s="1"/>
  <c r="AN305" i="6" s="1"/>
  <c r="AN306" i="6" s="1"/>
  <c r="AN307" i="6" s="1"/>
  <c r="AN308" i="6" s="1"/>
  <c r="AN309" i="6" s="1"/>
  <c r="AN310" i="6" s="1"/>
  <c r="AN311" i="6" s="1"/>
  <c r="AN312" i="6" s="1"/>
  <c r="AN313" i="6" s="1"/>
  <c r="AN314" i="6" s="1"/>
  <c r="AN315" i="6" s="1"/>
  <c r="AN316" i="6" s="1"/>
  <c r="AN317" i="6" s="1"/>
  <c r="AN318" i="6" s="1"/>
  <c r="AN319" i="6" s="1"/>
  <c r="AN320" i="6" s="1"/>
  <c r="AN321" i="6" s="1"/>
  <c r="AN322" i="6" s="1"/>
  <c r="AN323" i="6" s="1"/>
  <c r="AN324" i="6" s="1"/>
  <c r="AN325" i="6" s="1"/>
  <c r="AN326" i="6" s="1"/>
  <c r="AN327" i="6" s="1"/>
  <c r="AN328" i="6" s="1"/>
  <c r="AN329" i="6" s="1"/>
  <c r="AN330" i="6" s="1"/>
  <c r="AN331" i="6" s="1"/>
  <c r="AN332" i="6" s="1"/>
  <c r="AN333" i="6" s="1"/>
  <c r="AN334" i="6" s="1"/>
  <c r="AN335" i="6" s="1"/>
  <c r="AN336" i="6" s="1"/>
  <c r="AN337" i="6" s="1"/>
  <c r="AN338" i="6" s="1"/>
  <c r="AN339" i="6" s="1"/>
  <c r="AN340" i="6" s="1"/>
  <c r="AN341" i="6" s="1"/>
  <c r="AN342" i="6" s="1"/>
  <c r="AN343" i="6" s="1"/>
  <c r="AN344" i="6" s="1"/>
  <c r="AN345" i="6" s="1"/>
  <c r="AN346" i="6" s="1"/>
  <c r="AN347" i="6" s="1"/>
  <c r="AN348" i="6" s="1"/>
  <c r="AN349" i="6" s="1"/>
  <c r="AN350" i="6" s="1"/>
  <c r="AN351" i="6" s="1"/>
  <c r="AN352" i="6" s="1"/>
  <c r="AN353" i="6" s="1"/>
  <c r="AN354" i="6" s="1"/>
  <c r="AN355" i="6" s="1"/>
  <c r="AN356" i="6" s="1"/>
  <c r="AN357" i="6" s="1"/>
  <c r="AN358" i="6" s="1"/>
  <c r="AN359" i="6" s="1"/>
  <c r="AN360" i="6" s="1"/>
  <c r="AN361" i="6" s="1"/>
  <c r="AN362" i="6" s="1"/>
  <c r="AN363" i="6" s="1"/>
  <c r="AN364" i="6" s="1"/>
  <c r="AN365" i="6" s="1"/>
  <c r="AN366" i="6" s="1"/>
  <c r="AN367" i="6" s="1"/>
  <c r="AN368" i="6" s="1"/>
  <c r="AN369" i="6" s="1"/>
  <c r="AN370" i="6" s="1"/>
  <c r="AN371" i="6" s="1"/>
  <c r="AN372" i="6" s="1"/>
  <c r="AN373" i="6" s="1"/>
  <c r="AN374" i="6" s="1"/>
  <c r="AN375" i="6" s="1"/>
  <c r="AN376" i="6" s="1"/>
  <c r="AN377" i="6" s="1"/>
  <c r="AN378" i="6" s="1"/>
  <c r="AN379" i="6" s="1"/>
  <c r="AN380" i="6" s="1"/>
  <c r="AN381" i="6" s="1"/>
  <c r="AN382" i="6" s="1"/>
  <c r="AN383" i="6" s="1"/>
  <c r="AN384" i="6" s="1"/>
  <c r="AN385" i="6" s="1"/>
  <c r="AN386" i="6" s="1"/>
  <c r="AN387" i="6" s="1"/>
  <c r="AN388" i="6" s="1"/>
  <c r="AN389" i="6" s="1"/>
  <c r="AN390" i="6" s="1"/>
  <c r="AN391" i="6" s="1"/>
  <c r="AN392" i="6" s="1"/>
  <c r="AN393" i="6" s="1"/>
  <c r="AN394" i="6" s="1"/>
  <c r="AN395" i="6" s="1"/>
  <c r="AN396" i="6" s="1"/>
  <c r="AN397" i="6" s="1"/>
  <c r="AN398" i="6" s="1"/>
  <c r="AN399" i="6" s="1"/>
  <c r="AN400" i="6" s="1"/>
  <c r="AN401" i="6" s="1"/>
  <c r="AN402" i="6" s="1"/>
  <c r="AN403" i="6" s="1"/>
  <c r="AN404" i="6" s="1"/>
  <c r="AN405" i="6" s="1"/>
  <c r="AN406" i="6" s="1"/>
  <c r="AN407" i="6" s="1"/>
  <c r="AN408" i="6" s="1"/>
  <c r="AN409" i="6" s="1"/>
  <c r="AN410" i="6" s="1"/>
  <c r="AN411" i="6" s="1"/>
  <c r="AN412" i="6" s="1"/>
  <c r="AN413" i="6" s="1"/>
  <c r="AN414" i="6" s="1"/>
  <c r="AN415" i="6" s="1"/>
  <c r="AN416" i="6" s="1"/>
  <c r="AN417" i="6" s="1"/>
  <c r="AN418" i="6" s="1"/>
  <c r="AN419" i="6" s="1"/>
  <c r="AN420" i="6" s="1"/>
  <c r="AN421" i="6" s="1"/>
  <c r="AN422" i="6" s="1"/>
  <c r="AN423" i="6" s="1"/>
  <c r="AN424" i="6" s="1"/>
  <c r="AN425" i="6" s="1"/>
  <c r="AN426" i="6" s="1"/>
  <c r="AN427" i="6" s="1"/>
  <c r="AN428" i="6" s="1"/>
  <c r="AN429" i="6" s="1"/>
  <c r="AN430" i="6" s="1"/>
  <c r="AN431" i="6" s="1"/>
  <c r="AN432" i="6" s="1"/>
  <c r="AN433" i="6" s="1"/>
  <c r="AN434" i="6" s="1"/>
  <c r="AN435" i="6" s="1"/>
  <c r="AN436" i="6" s="1"/>
  <c r="AN437" i="6" s="1"/>
  <c r="AN438" i="6" s="1"/>
  <c r="AN439" i="6" s="1"/>
  <c r="AN440" i="6" s="1"/>
  <c r="AN441" i="6" s="1"/>
  <c r="AN442" i="6" s="1"/>
  <c r="AN443" i="6" s="1"/>
  <c r="AN444" i="6" s="1"/>
  <c r="AN445" i="6" s="1"/>
  <c r="AN446" i="6" s="1"/>
  <c r="AN447" i="6" s="1"/>
  <c r="AN448" i="6" s="1"/>
  <c r="AN449" i="6" s="1"/>
  <c r="AN450" i="6" s="1"/>
  <c r="AN451" i="6" s="1"/>
  <c r="AN452" i="6" s="1"/>
  <c r="AN453" i="6" s="1"/>
  <c r="AN454" i="6" s="1"/>
  <c r="AN455" i="6" s="1"/>
  <c r="AN456" i="6" s="1"/>
  <c r="AN457" i="6" s="1"/>
  <c r="AN458" i="6" s="1"/>
  <c r="AN459" i="6" s="1"/>
  <c r="AN460" i="6" s="1"/>
  <c r="AN461" i="6" s="1"/>
  <c r="AN462" i="6" s="1"/>
  <c r="AN463" i="6" s="1"/>
  <c r="AN464" i="6" s="1"/>
  <c r="AN465" i="6" s="1"/>
  <c r="AN466" i="6" s="1"/>
  <c r="AN467" i="6" s="1"/>
  <c r="AN468" i="6" s="1"/>
  <c r="AN469" i="6" s="1"/>
  <c r="AN470" i="6" s="1"/>
  <c r="AN471" i="6" s="1"/>
  <c r="AN472" i="6" s="1"/>
  <c r="AN473" i="6" s="1"/>
  <c r="AN474" i="6" s="1"/>
  <c r="AN475" i="6" s="1"/>
  <c r="AN476" i="6" s="1"/>
  <c r="AN477" i="6" s="1"/>
  <c r="AN478" i="6" s="1"/>
  <c r="AN479" i="6" s="1"/>
  <c r="AN480" i="6" s="1"/>
  <c r="AN481" i="6" s="1"/>
  <c r="AN482" i="6" s="1"/>
  <c r="AN483" i="6" s="1"/>
  <c r="AN484" i="6" s="1"/>
  <c r="AN485" i="6" s="1"/>
  <c r="AN486" i="6" s="1"/>
  <c r="AN487" i="6" s="1"/>
  <c r="AN488" i="6" s="1"/>
  <c r="AN489" i="6" s="1"/>
  <c r="AN490" i="6" s="1"/>
  <c r="AN491" i="6" s="1"/>
  <c r="AN492" i="6" s="1"/>
  <c r="AN493" i="6" s="1"/>
  <c r="AN494" i="6" s="1"/>
  <c r="AN495" i="6" s="1"/>
  <c r="AN496" i="6" s="1"/>
  <c r="AN497" i="6" s="1"/>
  <c r="AN498" i="6" s="1"/>
  <c r="AN499" i="6" s="1"/>
  <c r="AN500" i="6" s="1"/>
  <c r="AN501" i="6" s="1"/>
  <c r="AN502" i="6" s="1"/>
  <c r="AN503" i="6" s="1"/>
  <c r="AN504" i="6" s="1"/>
  <c r="AN505" i="6" s="1"/>
  <c r="AN506" i="6" s="1"/>
  <c r="AN507" i="6" s="1"/>
  <c r="AN508" i="6" s="1"/>
  <c r="AN509" i="6" s="1"/>
  <c r="AN510" i="6" s="1"/>
  <c r="AN511" i="6" s="1"/>
  <c r="AN512" i="6" s="1"/>
  <c r="AN513" i="6" s="1"/>
  <c r="AN514" i="6" s="1"/>
  <c r="AN515" i="6" s="1"/>
  <c r="AN516" i="6" s="1"/>
  <c r="AN517" i="6" s="1"/>
  <c r="AN518" i="6" s="1"/>
  <c r="AN519" i="6" s="1"/>
  <c r="AN520" i="6" s="1"/>
  <c r="AN521" i="6" s="1"/>
  <c r="AN522" i="6" s="1"/>
  <c r="AN523" i="6" s="1"/>
  <c r="AN524" i="6" s="1"/>
  <c r="AN525" i="6" s="1"/>
  <c r="AN526" i="6" s="1"/>
  <c r="AN527" i="6" s="1"/>
  <c r="AN528" i="6" s="1"/>
  <c r="AN529" i="6" s="1"/>
  <c r="AN530" i="6" s="1"/>
  <c r="AN531" i="6" s="1"/>
  <c r="AN532" i="6" s="1"/>
  <c r="AN533" i="6" s="1"/>
  <c r="AN534" i="6" s="1"/>
  <c r="AN535" i="6" s="1"/>
  <c r="AN536" i="6" s="1"/>
  <c r="AN537" i="6" s="1"/>
  <c r="AN538" i="6" s="1"/>
  <c r="AN539" i="6" s="1"/>
  <c r="AN540" i="6" s="1"/>
  <c r="AN541" i="6" s="1"/>
  <c r="AN542" i="6" s="1"/>
  <c r="AN543" i="6" s="1"/>
  <c r="AN544" i="6" s="1"/>
  <c r="AN545" i="6" s="1"/>
  <c r="AN546" i="6" s="1"/>
  <c r="AN547" i="6" s="1"/>
  <c r="AN548" i="6" s="1"/>
  <c r="AN549" i="6" s="1"/>
  <c r="AN550" i="6" s="1"/>
  <c r="AN551" i="6" s="1"/>
  <c r="AN552" i="6" s="1"/>
  <c r="AN553" i="6" s="1"/>
  <c r="AN554" i="6" s="1"/>
  <c r="AN555" i="6" s="1"/>
  <c r="AN556" i="6" s="1"/>
  <c r="AN557" i="6" s="1"/>
  <c r="AN558" i="6" s="1"/>
  <c r="AN559" i="6" s="1"/>
  <c r="AN560" i="6" s="1"/>
  <c r="AN561" i="6" s="1"/>
  <c r="AN562" i="6" s="1"/>
  <c r="AN563" i="6" s="1"/>
  <c r="AN564" i="6" s="1"/>
  <c r="AN565" i="6" s="1"/>
  <c r="AN566" i="6" s="1"/>
  <c r="AN567" i="6" s="1"/>
  <c r="AN568" i="6" s="1"/>
  <c r="AN569" i="6" s="1"/>
  <c r="AN570" i="6" s="1"/>
  <c r="AN571" i="6" s="1"/>
  <c r="AN572" i="6" s="1"/>
  <c r="AN573" i="6" s="1"/>
  <c r="AN574" i="6" s="1"/>
  <c r="AN575" i="6" s="1"/>
  <c r="AN576" i="6" s="1"/>
  <c r="AN577" i="6" s="1"/>
  <c r="AN578" i="6" s="1"/>
  <c r="AN579" i="6" s="1"/>
  <c r="AN580" i="6" s="1"/>
  <c r="AN581" i="6" s="1"/>
  <c r="AN582" i="6" s="1"/>
  <c r="AN583" i="6" s="1"/>
  <c r="AN584" i="6" s="1"/>
  <c r="AN585" i="6" s="1"/>
  <c r="AN586" i="6" s="1"/>
  <c r="AN587" i="6" s="1"/>
  <c r="AN588" i="6" s="1"/>
  <c r="AN589" i="6" s="1"/>
  <c r="AN590" i="6" s="1"/>
  <c r="AN591" i="6" s="1"/>
  <c r="AN592" i="6" s="1"/>
  <c r="AN593" i="6" s="1"/>
  <c r="AN594" i="6" s="1"/>
  <c r="AN595" i="6" s="1"/>
  <c r="AN596" i="6" s="1"/>
  <c r="AN597" i="6" s="1"/>
  <c r="AN598" i="6" s="1"/>
  <c r="AN599" i="6" s="1"/>
  <c r="AN600" i="6" s="1"/>
  <c r="AN601" i="6" s="1"/>
  <c r="AN602" i="6" s="1"/>
  <c r="AN603" i="6" s="1"/>
  <c r="AN604" i="6" s="1"/>
  <c r="AN605" i="6" s="1"/>
  <c r="AN606" i="6" s="1"/>
  <c r="AN607" i="6" s="1"/>
  <c r="AN608" i="6" s="1"/>
  <c r="AN609" i="6" s="1"/>
  <c r="AN610" i="6" s="1"/>
  <c r="AN611" i="6" s="1"/>
  <c r="AN612" i="6" s="1"/>
  <c r="AN613" i="6" s="1"/>
  <c r="AN614" i="6" s="1"/>
  <c r="AN615" i="6" s="1"/>
  <c r="AN616" i="6" s="1"/>
  <c r="AN617" i="6" s="1"/>
  <c r="AN618" i="6" s="1"/>
  <c r="AN619" i="6" s="1"/>
  <c r="AN620" i="6" s="1"/>
  <c r="AN621" i="6" s="1"/>
  <c r="AN622" i="6" s="1"/>
  <c r="AN623" i="6" s="1"/>
  <c r="AN624" i="6" s="1"/>
  <c r="AN625" i="6" s="1"/>
  <c r="AN626" i="6" s="1"/>
  <c r="AN627" i="6" s="1"/>
  <c r="AN628" i="6" s="1"/>
  <c r="AN629" i="6" s="1"/>
  <c r="AN630" i="6" s="1"/>
  <c r="AN631" i="6" s="1"/>
  <c r="AN632" i="6" s="1"/>
  <c r="AN633" i="6" s="1"/>
  <c r="AN634" i="6" s="1"/>
  <c r="AN635" i="6" s="1"/>
  <c r="AN636" i="6" s="1"/>
  <c r="AN637" i="6" s="1"/>
  <c r="AN638" i="6" s="1"/>
  <c r="AN639" i="6" s="1"/>
  <c r="AN640" i="6" s="1"/>
  <c r="AN641" i="6" s="1"/>
  <c r="AN642" i="6" s="1"/>
  <c r="AN643" i="6" s="1"/>
  <c r="AN644" i="6" s="1"/>
  <c r="AN645" i="6" s="1"/>
  <c r="AN646" i="6" s="1"/>
  <c r="AN647" i="6" s="1"/>
  <c r="AN648" i="6" s="1"/>
  <c r="AN649" i="6" s="1"/>
  <c r="AN650" i="6" s="1"/>
  <c r="AN651" i="6" s="1"/>
  <c r="AN652" i="6" s="1"/>
  <c r="AN653" i="6" s="1"/>
  <c r="AN654" i="6" s="1"/>
  <c r="AN655" i="6" s="1"/>
  <c r="AN656" i="6" s="1"/>
  <c r="AN657" i="6" s="1"/>
  <c r="AN658" i="6" s="1"/>
  <c r="AN659" i="6" s="1"/>
  <c r="AN660" i="6" s="1"/>
  <c r="AN661" i="6" s="1"/>
  <c r="AN662" i="6" s="1"/>
  <c r="AN663" i="6" s="1"/>
  <c r="AN664" i="6" s="1"/>
  <c r="AN665" i="6" s="1"/>
  <c r="AN666" i="6" s="1"/>
  <c r="AN667" i="6" s="1"/>
  <c r="AN668" i="6" s="1"/>
  <c r="AN669" i="6" s="1"/>
  <c r="AN670" i="6" s="1"/>
  <c r="AN671" i="6" s="1"/>
  <c r="AN672" i="6" s="1"/>
  <c r="AN673" i="6" s="1"/>
  <c r="AN674" i="6" s="1"/>
  <c r="AN675" i="6" s="1"/>
  <c r="AN676" i="6" s="1"/>
  <c r="AN677" i="6" s="1"/>
  <c r="AN678" i="6" s="1"/>
  <c r="AN679" i="6" s="1"/>
  <c r="AN680" i="6" s="1"/>
  <c r="AN681" i="6" s="1"/>
  <c r="AN682" i="6" s="1"/>
  <c r="AN683" i="6" s="1"/>
  <c r="AN684" i="6" s="1"/>
  <c r="AN685" i="6" s="1"/>
  <c r="AN686" i="6" s="1"/>
  <c r="AN687" i="6" s="1"/>
  <c r="AN688" i="6" s="1"/>
  <c r="AN689" i="6" s="1"/>
  <c r="AN690" i="6" s="1"/>
  <c r="AN691" i="6" s="1"/>
  <c r="AN692" i="6" s="1"/>
  <c r="AN693" i="6" s="1"/>
  <c r="AN694" i="6" s="1"/>
  <c r="AN695" i="6" s="1"/>
  <c r="AN696" i="6" s="1"/>
  <c r="AN697" i="6" s="1"/>
  <c r="AN698" i="6" s="1"/>
  <c r="AN699" i="6" s="1"/>
  <c r="AN700" i="6" s="1"/>
  <c r="AN701" i="6" s="1"/>
  <c r="AN702" i="6" s="1"/>
  <c r="AN703" i="6" s="1"/>
  <c r="AN704" i="6" s="1"/>
  <c r="AN705" i="6" s="1"/>
  <c r="AN706" i="6" s="1"/>
  <c r="AN707" i="6" s="1"/>
  <c r="AN708" i="6" s="1"/>
  <c r="AN709" i="6" s="1"/>
  <c r="AN710" i="6" s="1"/>
  <c r="AN711" i="6" s="1"/>
  <c r="AN712" i="6" s="1"/>
  <c r="AN713" i="6" s="1"/>
  <c r="AN714" i="6" s="1"/>
  <c r="AN715" i="6" s="1"/>
  <c r="AN716" i="6" s="1"/>
  <c r="AN717" i="6" s="1"/>
  <c r="AN718" i="6" s="1"/>
  <c r="AN719" i="6" s="1"/>
  <c r="AN720" i="6" s="1"/>
  <c r="AN721" i="6" s="1"/>
  <c r="AN722" i="6" s="1"/>
  <c r="AN723" i="6" s="1"/>
  <c r="AN724" i="6" s="1"/>
  <c r="AN725" i="6" s="1"/>
  <c r="AN726" i="6" s="1"/>
  <c r="AN727" i="6" s="1"/>
  <c r="AN728" i="6" s="1"/>
  <c r="AN729" i="6" s="1"/>
  <c r="AN730" i="6" s="1"/>
  <c r="AN731" i="6" s="1"/>
  <c r="AN732" i="6" s="1"/>
  <c r="AN733" i="6" s="1"/>
  <c r="AN734" i="6" s="1"/>
  <c r="AN735" i="6" s="1"/>
  <c r="AN736" i="6" s="1"/>
  <c r="AN737" i="6" s="1"/>
  <c r="AN738" i="6" s="1"/>
  <c r="AN739" i="6" s="1"/>
  <c r="AN740" i="6" s="1"/>
  <c r="AN741" i="6" s="1"/>
  <c r="AN742" i="6" s="1"/>
  <c r="AN743" i="6" s="1"/>
  <c r="AN744" i="6" s="1"/>
  <c r="AN745" i="6" s="1"/>
  <c r="AN746" i="6" s="1"/>
  <c r="AN747" i="6" s="1"/>
  <c r="AN748" i="6" s="1"/>
  <c r="AN749" i="6" s="1"/>
  <c r="AN750" i="6" s="1"/>
  <c r="AN751" i="6" s="1"/>
  <c r="AN752" i="6" s="1"/>
  <c r="AN753" i="6" s="1"/>
  <c r="AN754" i="6" s="1"/>
  <c r="AN755" i="6" s="1"/>
  <c r="AN756" i="6" s="1"/>
  <c r="AN757" i="6" s="1"/>
  <c r="AN758" i="6" s="1"/>
  <c r="AN759" i="6" s="1"/>
  <c r="AN760" i="6" s="1"/>
  <c r="AN761" i="6" s="1"/>
  <c r="AN762" i="6" s="1"/>
  <c r="AN763" i="6" s="1"/>
  <c r="AN764" i="6" s="1"/>
  <c r="AN765" i="6" s="1"/>
  <c r="AN766" i="6" s="1"/>
  <c r="AN767" i="6" s="1"/>
  <c r="AN768" i="6" s="1"/>
  <c r="AN769" i="6" s="1"/>
  <c r="AN770" i="6" s="1"/>
  <c r="AN771" i="6" s="1"/>
  <c r="AN772" i="6" s="1"/>
  <c r="AN773" i="6" s="1"/>
  <c r="AN774" i="6" s="1"/>
  <c r="AN775" i="6" s="1"/>
  <c r="AN776" i="6" s="1"/>
  <c r="AN777" i="6" s="1"/>
  <c r="AN778" i="6" s="1"/>
  <c r="AN779" i="6" s="1"/>
  <c r="AN780" i="6" s="1"/>
  <c r="AN781" i="6" s="1"/>
  <c r="AN782" i="6" s="1"/>
  <c r="AN783" i="6" s="1"/>
  <c r="AN784" i="6" s="1"/>
  <c r="AN785" i="6" s="1"/>
  <c r="AN786" i="6" s="1"/>
  <c r="AN787" i="6" s="1"/>
  <c r="AN788" i="6" s="1"/>
  <c r="AN789" i="6" s="1"/>
  <c r="AN790" i="6" s="1"/>
  <c r="AN791" i="6" s="1"/>
  <c r="AN792" i="6" s="1"/>
  <c r="AN793" i="6" s="1"/>
  <c r="AN794" i="6" s="1"/>
  <c r="AN795" i="6" s="1"/>
  <c r="AN796" i="6" s="1"/>
  <c r="AN797" i="6" s="1"/>
  <c r="AN798" i="6" s="1"/>
  <c r="AN799" i="6" s="1"/>
  <c r="AN800" i="6" s="1"/>
  <c r="AN801" i="6" s="1"/>
  <c r="AN802" i="6" s="1"/>
  <c r="AN803" i="6" s="1"/>
  <c r="AN804" i="6" s="1"/>
  <c r="AN805" i="6" s="1"/>
  <c r="AN806" i="6" s="1"/>
  <c r="AN807" i="6" s="1"/>
  <c r="AN808" i="6" s="1"/>
  <c r="AN809" i="6" s="1"/>
  <c r="AN810" i="6" s="1"/>
  <c r="AN811" i="6" s="1"/>
  <c r="AN812" i="6" s="1"/>
  <c r="AN813" i="6" s="1"/>
  <c r="AN814" i="6" s="1"/>
  <c r="AN815" i="6" s="1"/>
  <c r="AN816" i="6" s="1"/>
  <c r="AN817" i="6" s="1"/>
  <c r="AN818" i="6" s="1"/>
  <c r="AN819" i="6" s="1"/>
  <c r="AN820" i="6" s="1"/>
  <c r="AN821" i="6" s="1"/>
  <c r="AN822" i="6" s="1"/>
  <c r="AN823" i="6" s="1"/>
  <c r="AN824" i="6" s="1"/>
  <c r="AN825" i="6" s="1"/>
  <c r="AN826" i="6" s="1"/>
  <c r="AN827" i="6" s="1"/>
  <c r="AN828" i="6" s="1"/>
  <c r="AN829" i="6" s="1"/>
  <c r="AN830" i="6" s="1"/>
  <c r="AN831" i="6" s="1"/>
  <c r="AN832" i="6" s="1"/>
  <c r="AN833" i="6" s="1"/>
  <c r="AN834" i="6" s="1"/>
  <c r="AN835" i="6" s="1"/>
  <c r="AN836" i="6" s="1"/>
  <c r="AN837" i="6" s="1"/>
  <c r="AN838" i="6" s="1"/>
  <c r="AN839" i="6" s="1"/>
  <c r="AN840" i="6" s="1"/>
  <c r="AN841" i="6" s="1"/>
  <c r="AN842" i="6" s="1"/>
  <c r="AN843" i="6" s="1"/>
  <c r="AN844" i="6" s="1"/>
  <c r="AN845" i="6" s="1"/>
  <c r="AN846" i="6" s="1"/>
  <c r="AN847" i="6" s="1"/>
  <c r="AN848" i="6" s="1"/>
  <c r="AN849" i="6" s="1"/>
  <c r="AN850" i="6" s="1"/>
  <c r="AN851" i="6" s="1"/>
  <c r="AN852" i="6" s="1"/>
  <c r="AN853" i="6" s="1"/>
  <c r="AN854" i="6" s="1"/>
  <c r="AN855" i="6" s="1"/>
  <c r="AN856" i="6" s="1"/>
  <c r="AN857" i="6" s="1"/>
  <c r="AN858" i="6" s="1"/>
  <c r="AN859" i="6" s="1"/>
  <c r="AN860" i="6" s="1"/>
  <c r="AN861" i="6" s="1"/>
  <c r="AN862" i="6" s="1"/>
  <c r="AN863" i="6" s="1"/>
  <c r="AN864" i="6" s="1"/>
  <c r="AN865" i="6" s="1"/>
  <c r="AN866" i="6" s="1"/>
  <c r="AN867" i="6" s="1"/>
  <c r="AN868" i="6" s="1"/>
  <c r="AN869" i="6" s="1"/>
  <c r="AN870" i="6" s="1"/>
  <c r="AN871" i="6" s="1"/>
  <c r="AN872" i="6" s="1"/>
  <c r="AN873" i="6" s="1"/>
  <c r="AN874" i="6" s="1"/>
  <c r="AN875" i="6" s="1"/>
  <c r="AN876" i="6" s="1"/>
  <c r="AN877" i="6" s="1"/>
  <c r="AN878" i="6" s="1"/>
  <c r="AN879" i="6" s="1"/>
  <c r="AN880" i="6" s="1"/>
  <c r="AN881" i="6" s="1"/>
  <c r="AN882" i="6" s="1"/>
  <c r="AN883" i="6" s="1"/>
  <c r="AN884" i="6" s="1"/>
  <c r="AN885" i="6" s="1"/>
  <c r="AN886" i="6" s="1"/>
  <c r="AN887" i="6" s="1"/>
  <c r="AN888" i="6" s="1"/>
  <c r="AN889" i="6" s="1"/>
  <c r="AN890" i="6" s="1"/>
  <c r="AN891" i="6" s="1"/>
  <c r="AN892" i="6" s="1"/>
  <c r="AN893" i="6" s="1"/>
  <c r="AN894" i="6" s="1"/>
  <c r="AN895" i="6" s="1"/>
  <c r="AN896" i="6" s="1"/>
  <c r="AN897" i="6" s="1"/>
  <c r="AN898" i="6" s="1"/>
  <c r="AN899" i="6" s="1"/>
  <c r="AN900" i="6" s="1"/>
  <c r="AN901" i="6" s="1"/>
  <c r="AN902" i="6" s="1"/>
  <c r="AN903" i="6" s="1"/>
  <c r="AN904" i="6" s="1"/>
  <c r="AN905" i="6" s="1"/>
  <c r="AN906" i="6" s="1"/>
  <c r="AN907" i="6" s="1"/>
  <c r="AN908" i="6" s="1"/>
  <c r="AN909" i="6" s="1"/>
  <c r="AN910" i="6" s="1"/>
  <c r="AN911" i="6" s="1"/>
  <c r="AN912" i="6" s="1"/>
  <c r="AN913" i="6" s="1"/>
  <c r="AN914" i="6" s="1"/>
  <c r="AN915" i="6" s="1"/>
  <c r="AN916" i="6" s="1"/>
  <c r="AN917" i="6" s="1"/>
  <c r="AN918" i="6" s="1"/>
  <c r="AN919" i="6" s="1"/>
  <c r="AN920" i="6" s="1"/>
  <c r="AN921" i="6" s="1"/>
  <c r="AN922" i="6" s="1"/>
  <c r="AN923" i="6" s="1"/>
  <c r="AN924" i="6" s="1"/>
  <c r="AN925" i="6" s="1"/>
  <c r="AN926" i="6" s="1"/>
  <c r="AN927" i="6" s="1"/>
  <c r="AN928" i="6" s="1"/>
  <c r="AN929" i="6" s="1"/>
  <c r="AN930" i="6" s="1"/>
  <c r="AN931" i="6" s="1"/>
  <c r="AN932" i="6" s="1"/>
  <c r="AN933" i="6" s="1"/>
  <c r="AN934" i="6" s="1"/>
  <c r="AN935" i="6" s="1"/>
  <c r="AN936" i="6" s="1"/>
  <c r="AN937" i="6" s="1"/>
  <c r="AN938" i="6" s="1"/>
  <c r="AN939" i="6" s="1"/>
  <c r="AN940" i="6" s="1"/>
  <c r="AN941" i="6" s="1"/>
  <c r="AN942" i="6" s="1"/>
  <c r="AN943" i="6" s="1"/>
  <c r="AN944" i="6" s="1"/>
  <c r="AN945" i="6" s="1"/>
  <c r="AN946" i="6" s="1"/>
  <c r="AN947" i="6" s="1"/>
  <c r="AN948" i="6" s="1"/>
  <c r="AN949" i="6" s="1"/>
  <c r="AN950" i="6" s="1"/>
  <c r="AN951" i="6" s="1"/>
  <c r="AN952" i="6" s="1"/>
  <c r="AN953" i="6" s="1"/>
  <c r="AN954" i="6" s="1"/>
  <c r="AN955" i="6" s="1"/>
  <c r="AN956" i="6" s="1"/>
  <c r="AN957" i="6" s="1"/>
  <c r="AN958" i="6" s="1"/>
  <c r="AN959" i="6" s="1"/>
  <c r="AN960" i="6" s="1"/>
  <c r="AN961" i="6" s="1"/>
  <c r="AN962" i="6" s="1"/>
  <c r="AN963" i="6" s="1"/>
  <c r="AN964" i="6" s="1"/>
  <c r="AN965" i="6" s="1"/>
  <c r="AN966" i="6" s="1"/>
  <c r="AN967" i="6" s="1"/>
  <c r="AN968" i="6" s="1"/>
  <c r="AN969" i="6" s="1"/>
  <c r="AN970" i="6" s="1"/>
  <c r="AN971" i="6" s="1"/>
  <c r="AN972" i="6" s="1"/>
  <c r="AN973" i="6" s="1"/>
  <c r="AN974" i="6" s="1"/>
  <c r="AN975" i="6" s="1"/>
  <c r="AN976" i="6" s="1"/>
  <c r="AN977" i="6" s="1"/>
  <c r="AN978" i="6" s="1"/>
  <c r="AN979" i="6" s="1"/>
  <c r="AN980" i="6" s="1"/>
  <c r="AN981" i="6" s="1"/>
  <c r="AN982" i="6" s="1"/>
  <c r="AN983" i="6" s="1"/>
  <c r="AN984" i="6" s="1"/>
  <c r="AN985" i="6" s="1"/>
  <c r="AN986" i="6" s="1"/>
  <c r="AN987" i="6" s="1"/>
  <c r="AN988" i="6" s="1"/>
  <c r="AN989" i="6" s="1"/>
  <c r="AN990" i="6" s="1"/>
  <c r="AN991" i="6" s="1"/>
  <c r="AN992" i="6" s="1"/>
  <c r="AN993" i="6" s="1"/>
  <c r="AN994" i="6" s="1"/>
  <c r="AN995" i="6" s="1"/>
  <c r="AN996" i="6" s="1"/>
  <c r="AN997" i="6" s="1"/>
  <c r="AN998" i="6" s="1"/>
  <c r="AN999" i="6" s="1"/>
  <c r="AN1000" i="6" s="1"/>
  <c r="AN1001" i="6" s="1"/>
  <c r="AN1002" i="6" s="1"/>
  <c r="AN1003" i="6" s="1"/>
  <c r="AN1004" i="6" s="1"/>
  <c r="AN1005" i="6" s="1"/>
  <c r="AN1006" i="6" s="1"/>
  <c r="AN1007" i="6" s="1"/>
  <c r="AN1008" i="6" s="1"/>
  <c r="AN1009" i="6" s="1"/>
  <c r="AN1010" i="6" s="1"/>
  <c r="AN1011" i="6" s="1"/>
  <c r="AN1012" i="6" s="1"/>
  <c r="AN1013" i="6" s="1"/>
  <c r="AN1014" i="6" s="1"/>
  <c r="AN1015" i="6" s="1"/>
  <c r="AN1016" i="6" s="1"/>
  <c r="AN1017" i="6" s="1"/>
  <c r="AN1018" i="6" s="1"/>
  <c r="AN1019" i="6" s="1"/>
  <c r="AN1020" i="6" s="1"/>
  <c r="AN1021" i="6" s="1"/>
  <c r="AN1022" i="6" s="1"/>
  <c r="AN1023" i="6" s="1"/>
  <c r="AN1024" i="6" s="1"/>
  <c r="AN1025" i="6" s="1"/>
  <c r="AN1026" i="6" s="1"/>
  <c r="AN1027" i="6" s="1"/>
  <c r="AN1028" i="6" s="1"/>
  <c r="AN1029" i="6" s="1"/>
  <c r="AN1030" i="6" s="1"/>
  <c r="AN1031" i="6" s="1"/>
  <c r="AN1032" i="6" s="1"/>
  <c r="AN1033" i="6" s="1"/>
  <c r="AN1034" i="6" s="1"/>
  <c r="AN1035" i="6" s="1"/>
  <c r="AN1036" i="6" s="1"/>
  <c r="AN1037" i="6" s="1"/>
  <c r="AN1038" i="6" s="1"/>
  <c r="AN1039" i="6" s="1"/>
  <c r="AN1040" i="6" s="1"/>
  <c r="AN1041" i="6" s="1"/>
  <c r="AN1042" i="6" s="1"/>
  <c r="AN1043" i="6" s="1"/>
  <c r="AN1044" i="6" s="1"/>
  <c r="AN1045" i="6" s="1"/>
  <c r="AN1046" i="6" s="1"/>
  <c r="AN1047" i="6" s="1"/>
  <c r="AN1048" i="6" s="1"/>
  <c r="AN1049" i="6" s="1"/>
  <c r="AN1050" i="6" s="1"/>
  <c r="AN1051" i="6" s="1"/>
  <c r="AN1052" i="6" s="1"/>
  <c r="AN1053" i="6" s="1"/>
  <c r="AN1054" i="6" s="1"/>
  <c r="AN1055" i="6" s="1"/>
  <c r="AN1056" i="6" s="1"/>
  <c r="AN1057" i="6" s="1"/>
  <c r="AN1058" i="6" s="1"/>
  <c r="AN1059" i="6" s="1"/>
  <c r="AN1060" i="6" s="1"/>
  <c r="AN1061" i="6" s="1"/>
  <c r="AN1062" i="6" s="1"/>
  <c r="AN1063" i="6" s="1"/>
  <c r="AN1064" i="6" s="1"/>
  <c r="AN1065" i="6" s="1"/>
  <c r="AN1066" i="6" s="1"/>
  <c r="AN1067" i="6" s="1"/>
  <c r="AN1068" i="6" s="1"/>
  <c r="AN1069" i="6" s="1"/>
  <c r="AN1070" i="6" s="1"/>
  <c r="AN1071" i="6" s="1"/>
  <c r="AN1072" i="6" s="1"/>
  <c r="AN1073" i="6" s="1"/>
  <c r="AN1074" i="6" s="1"/>
  <c r="AN1075" i="6" s="1"/>
  <c r="AN1076" i="6" s="1"/>
  <c r="AN1077" i="6" s="1"/>
  <c r="AN1078" i="6" s="1"/>
  <c r="AN1079" i="6" s="1"/>
  <c r="AN1080" i="6" s="1"/>
  <c r="AN1081" i="6" s="1"/>
  <c r="AN1082" i="6" s="1"/>
  <c r="AN1083" i="6" s="1"/>
  <c r="AN1084" i="6" s="1"/>
  <c r="AN1085" i="6" s="1"/>
  <c r="AN1086" i="6" s="1"/>
  <c r="AN1087" i="6" s="1"/>
  <c r="AN1088" i="6" s="1"/>
  <c r="AN1089" i="6" s="1"/>
  <c r="AN1090" i="6" s="1"/>
  <c r="AN1091" i="6" s="1"/>
  <c r="AN1092" i="6" s="1"/>
  <c r="AN1093" i="6" s="1"/>
  <c r="AN1094" i="6" s="1"/>
  <c r="AN1095" i="6" s="1"/>
  <c r="AN1096" i="6" s="1"/>
  <c r="AN1097" i="6" s="1"/>
  <c r="AN1098" i="6" s="1"/>
  <c r="AN1099" i="6" s="1"/>
  <c r="AN1100" i="6" s="1"/>
  <c r="AN1101" i="6" s="1"/>
  <c r="AN1102" i="6" s="1"/>
  <c r="AN1103" i="6" s="1"/>
  <c r="AN1104" i="6" s="1"/>
  <c r="AN1105" i="6" s="1"/>
  <c r="AN1106" i="6" s="1"/>
  <c r="AN1107" i="6" s="1"/>
  <c r="AN1108" i="6" s="1"/>
  <c r="AN1109" i="6" s="1"/>
  <c r="AN1110" i="6" s="1"/>
  <c r="AN1111" i="6" s="1"/>
  <c r="AN1112" i="6" s="1"/>
  <c r="AN1113" i="6" s="1"/>
  <c r="AN1114" i="6" s="1"/>
  <c r="AN1115" i="6" s="1"/>
  <c r="AN1116" i="6" s="1"/>
  <c r="AN1117" i="6" s="1"/>
  <c r="AN1118" i="6" s="1"/>
  <c r="AN1119" i="6" s="1"/>
  <c r="AN1120" i="6" s="1"/>
  <c r="AN1121" i="6" s="1"/>
  <c r="AN1122" i="6" s="1"/>
  <c r="AN1123" i="6" s="1"/>
  <c r="AN1124" i="6" s="1"/>
  <c r="AN1125" i="6" s="1"/>
  <c r="AN1126" i="6" s="1"/>
  <c r="AN1127" i="6" s="1"/>
  <c r="AN1128" i="6" s="1"/>
  <c r="AN1129" i="6" s="1"/>
  <c r="AN1130" i="6" s="1"/>
  <c r="AN1131" i="6" s="1"/>
  <c r="AN1132" i="6" s="1"/>
  <c r="AN1133" i="6" s="1"/>
  <c r="AN1134" i="6" s="1"/>
  <c r="AN1135" i="6" s="1"/>
  <c r="AN1136" i="6" s="1"/>
  <c r="AN1137" i="6" s="1"/>
  <c r="AN1138" i="6" s="1"/>
  <c r="AN1139" i="6" s="1"/>
  <c r="AN1140" i="6" s="1"/>
  <c r="AN1141" i="6" s="1"/>
  <c r="AN1142" i="6" s="1"/>
  <c r="AN1143" i="6" s="1"/>
  <c r="AN1144" i="6" s="1"/>
  <c r="AN1145" i="6" s="1"/>
  <c r="AN1146" i="6" s="1"/>
  <c r="AN1147" i="6" s="1"/>
  <c r="AN1148" i="6" s="1"/>
  <c r="AN1149" i="6" s="1"/>
  <c r="AN1150" i="6" s="1"/>
  <c r="AN1151" i="6" s="1"/>
  <c r="AN1152" i="6" s="1"/>
  <c r="AN1153" i="6" s="1"/>
  <c r="AN1154" i="6" s="1"/>
  <c r="AN1155" i="6" s="1"/>
  <c r="AN1156" i="6" s="1"/>
  <c r="AN1157" i="6" s="1"/>
  <c r="AN1158" i="6" s="1"/>
  <c r="AN1159" i="6" s="1"/>
  <c r="AN1160" i="6" s="1"/>
  <c r="AN1161" i="6" s="1"/>
  <c r="AN1162" i="6" s="1"/>
  <c r="AN1163" i="6" s="1"/>
  <c r="AN1164" i="6" s="1"/>
  <c r="AN1165" i="6" s="1"/>
  <c r="AN1166" i="6" s="1"/>
  <c r="AN1167" i="6" s="1"/>
  <c r="AN1168" i="6" s="1"/>
  <c r="AN1169" i="6" s="1"/>
  <c r="AN1170" i="6" s="1"/>
  <c r="AN1171" i="6" s="1"/>
  <c r="AN1172" i="6" s="1"/>
  <c r="AN1173" i="6" s="1"/>
  <c r="AN1174" i="6" s="1"/>
  <c r="AN1175" i="6" s="1"/>
  <c r="AN1176" i="6" s="1"/>
  <c r="AN1177" i="6" s="1"/>
  <c r="AN1178" i="6" s="1"/>
  <c r="AN1179" i="6" s="1"/>
  <c r="AN1180" i="6" s="1"/>
  <c r="AN1181" i="6" s="1"/>
  <c r="AN1182" i="6" s="1"/>
  <c r="AN1183" i="6" s="1"/>
  <c r="AN1184" i="6" s="1"/>
  <c r="AN1185" i="6" s="1"/>
  <c r="AN1186" i="6" s="1"/>
  <c r="AN1187" i="6" s="1"/>
  <c r="AN1188" i="6" s="1"/>
  <c r="AN1189" i="6" s="1"/>
  <c r="AN1190" i="6" s="1"/>
  <c r="AN1191" i="6" s="1"/>
  <c r="AN1192" i="6" s="1"/>
  <c r="AN1193" i="6" s="1"/>
  <c r="AN1194" i="6" s="1"/>
  <c r="AN1195" i="6" s="1"/>
  <c r="AN1196" i="6" s="1"/>
  <c r="AN1197" i="6" s="1"/>
  <c r="AN1198" i="6" s="1"/>
  <c r="AN1199" i="6" s="1"/>
  <c r="AN1200" i="6" s="1"/>
  <c r="AN1201" i="6" s="1"/>
  <c r="AN1202" i="6" s="1"/>
  <c r="AN1203" i="6" s="1"/>
  <c r="AN1204" i="6" s="1"/>
  <c r="AN1205" i="6" s="1"/>
  <c r="AN1206" i="6" s="1"/>
  <c r="AN1207" i="6" s="1"/>
  <c r="AN1208" i="6" s="1"/>
  <c r="AN1209" i="6" s="1"/>
  <c r="AN1210" i="6" s="1"/>
  <c r="AN1211" i="6" s="1"/>
  <c r="AN1212" i="6" s="1"/>
  <c r="AN1213" i="6" s="1"/>
  <c r="AN1214" i="6" s="1"/>
  <c r="AN1215" i="6" s="1"/>
  <c r="AN1216" i="6" s="1"/>
  <c r="AN1217" i="6" s="1"/>
  <c r="AN1218" i="6" s="1"/>
  <c r="AN1219" i="6" s="1"/>
  <c r="AN1220" i="6" s="1"/>
  <c r="AN1221" i="6" s="1"/>
  <c r="AN1222" i="6" s="1"/>
  <c r="AN1223" i="6" s="1"/>
  <c r="AN1224" i="6" s="1"/>
  <c r="AN1225" i="6" s="1"/>
  <c r="AN1226" i="6" s="1"/>
  <c r="AN1227" i="6" s="1"/>
  <c r="AN1228" i="6" s="1"/>
  <c r="AN1229" i="6" s="1"/>
  <c r="AN1230" i="6" s="1"/>
  <c r="AN1231" i="6" s="1"/>
  <c r="AN1232" i="6" s="1"/>
  <c r="AN1233" i="6" s="1"/>
  <c r="AN1234" i="6" s="1"/>
  <c r="AN1235" i="6" s="1"/>
  <c r="AN1236" i="6" s="1"/>
  <c r="AN1237" i="6" s="1"/>
  <c r="AN1238" i="6" s="1"/>
  <c r="AN1239" i="6" s="1"/>
  <c r="AN1240" i="6" s="1"/>
  <c r="AN1241" i="6" s="1"/>
  <c r="AN1242" i="6" s="1"/>
  <c r="AN1243" i="6" s="1"/>
  <c r="AN1244" i="6" s="1"/>
  <c r="AN1245" i="6" s="1"/>
  <c r="AN1246" i="6" s="1"/>
  <c r="AN1247" i="6" s="1"/>
  <c r="AN1248" i="6" s="1"/>
  <c r="AN1249" i="6" s="1"/>
  <c r="AN1250" i="6" s="1"/>
  <c r="AN1251" i="6" s="1"/>
  <c r="AN1252" i="6" s="1"/>
  <c r="AN1253" i="6" s="1"/>
  <c r="AN1254" i="6" s="1"/>
  <c r="AN1255" i="6" s="1"/>
  <c r="AN1256" i="6" s="1"/>
  <c r="AN1257" i="6" s="1"/>
  <c r="AN1258" i="6" s="1"/>
  <c r="AN1259" i="6" s="1"/>
  <c r="AN1260" i="6" s="1"/>
  <c r="AN1261" i="6" s="1"/>
  <c r="AN1262" i="6" s="1"/>
  <c r="AN1263" i="6" s="1"/>
  <c r="AN1264" i="6" s="1"/>
  <c r="AN1265" i="6" s="1"/>
  <c r="AN1266" i="6" s="1"/>
  <c r="AN1267" i="6" s="1"/>
  <c r="AN1268" i="6" s="1"/>
  <c r="AN1269" i="6" s="1"/>
  <c r="AN1270" i="6" s="1"/>
  <c r="AN1271" i="6" s="1"/>
  <c r="AN1272" i="6" s="1"/>
  <c r="AN1273" i="6" s="1"/>
  <c r="AN1274" i="6" s="1"/>
  <c r="AN1275" i="6" s="1"/>
  <c r="AN1276" i="6" s="1"/>
  <c r="AN1277" i="6" s="1"/>
  <c r="AN1278" i="6" s="1"/>
  <c r="AN1279" i="6" s="1"/>
  <c r="AN1280" i="6" s="1"/>
  <c r="AN1281" i="6" s="1"/>
  <c r="AN1282" i="6" s="1"/>
  <c r="AN1283" i="6" s="1"/>
  <c r="AN1284" i="6" s="1"/>
  <c r="AN1285" i="6" s="1"/>
  <c r="AN1286" i="6" s="1"/>
  <c r="AN1287" i="6" s="1"/>
  <c r="AN1288" i="6" s="1"/>
  <c r="AN1289" i="6" s="1"/>
  <c r="AN1290" i="6" s="1"/>
  <c r="AN1291" i="6" s="1"/>
  <c r="AN1292" i="6" s="1"/>
  <c r="AN1293" i="6" s="1"/>
  <c r="AN1294" i="6" s="1"/>
  <c r="AN1295" i="6" s="1"/>
  <c r="AN1296" i="6" s="1"/>
  <c r="AN1297" i="6" s="1"/>
  <c r="AN1298" i="6" s="1"/>
  <c r="AN1299" i="6" s="1"/>
  <c r="AN1300" i="6" s="1"/>
  <c r="AN1301" i="6" s="1"/>
  <c r="AN1302" i="6" s="1"/>
  <c r="AN1303" i="6" s="1"/>
  <c r="AN1304" i="6" s="1"/>
  <c r="AN1305" i="6" s="1"/>
  <c r="AN1306" i="6" s="1"/>
  <c r="AN1307" i="6" s="1"/>
  <c r="AN1308" i="6" s="1"/>
  <c r="AN1309" i="6" s="1"/>
  <c r="AN1310" i="6" s="1"/>
  <c r="AN1311" i="6" s="1"/>
  <c r="AN1312" i="6" s="1"/>
  <c r="AN1313" i="6" s="1"/>
  <c r="AN1314" i="6" s="1"/>
  <c r="AN1315" i="6" s="1"/>
  <c r="AN1316" i="6" s="1"/>
  <c r="AN1317" i="6" s="1"/>
  <c r="AN1318" i="6" s="1"/>
  <c r="AN1319" i="6" s="1"/>
  <c r="AN1320" i="6" s="1"/>
  <c r="AN1321" i="6" s="1"/>
  <c r="AN1322" i="6" s="1"/>
  <c r="AN1323" i="6" s="1"/>
  <c r="AN1324" i="6" s="1"/>
  <c r="AN1325" i="6" s="1"/>
  <c r="AN1326" i="6" s="1"/>
  <c r="AN1327" i="6" s="1"/>
  <c r="AN1328" i="6" s="1"/>
  <c r="AN1329" i="6" s="1"/>
  <c r="AN1330" i="6" s="1"/>
  <c r="AN1331" i="6" s="1"/>
  <c r="AN1332" i="6" s="1"/>
  <c r="AN1333" i="6" s="1"/>
  <c r="AN1334" i="6" s="1"/>
  <c r="AN1335" i="6" s="1"/>
  <c r="AN1336" i="6" s="1"/>
  <c r="AN1337" i="6" s="1"/>
  <c r="AN1338" i="6" s="1"/>
  <c r="AN1339" i="6" s="1"/>
  <c r="AN1340" i="6" s="1"/>
  <c r="AN1341" i="6" s="1"/>
  <c r="AN1342" i="6" s="1"/>
  <c r="AN1343" i="6" s="1"/>
  <c r="AN1344" i="6" s="1"/>
  <c r="AN1345" i="6" s="1"/>
  <c r="AN1346" i="6" s="1"/>
  <c r="AN1347" i="6" s="1"/>
  <c r="AN1348" i="6" s="1"/>
  <c r="AN1349" i="6" s="1"/>
  <c r="AN1350" i="6" s="1"/>
  <c r="AN1351" i="6" s="1"/>
  <c r="AN1352" i="6" s="1"/>
  <c r="AN1353" i="6" s="1"/>
  <c r="AN1354" i="6" s="1"/>
  <c r="AN1355" i="6" s="1"/>
  <c r="AN1356" i="6" s="1"/>
  <c r="AN1357" i="6" s="1"/>
  <c r="AN1358" i="6" s="1"/>
  <c r="AN1359" i="6" s="1"/>
  <c r="AN1360" i="6" s="1"/>
  <c r="AN1361" i="6" s="1"/>
  <c r="AN1362" i="6" s="1"/>
  <c r="AN1363" i="6" s="1"/>
  <c r="AN1364" i="6" s="1"/>
  <c r="AN1365" i="6" s="1"/>
  <c r="AN1366" i="6" s="1"/>
  <c r="AN1367" i="6" s="1"/>
  <c r="AN1368" i="6" s="1"/>
  <c r="AN1369" i="6" s="1"/>
  <c r="AN1370" i="6" s="1"/>
  <c r="AN1371" i="6" s="1"/>
  <c r="AN1372" i="6" s="1"/>
  <c r="AN1373" i="6" s="1"/>
  <c r="AN1374" i="6" s="1"/>
  <c r="AN1375" i="6" s="1"/>
  <c r="AN1376" i="6" s="1"/>
  <c r="AN1377" i="6" s="1"/>
  <c r="AN1378" i="6" s="1"/>
  <c r="AN1379" i="6" s="1"/>
  <c r="AN1380" i="6" s="1"/>
  <c r="AN1381" i="6" s="1"/>
  <c r="AN1382" i="6" s="1"/>
  <c r="AN1383" i="6" s="1"/>
  <c r="AN1384" i="6" s="1"/>
  <c r="AN1385" i="6" s="1"/>
  <c r="AN1386" i="6" s="1"/>
  <c r="AN1387" i="6" s="1"/>
  <c r="AN1388" i="6" s="1"/>
  <c r="AN1389" i="6" s="1"/>
  <c r="AN1390" i="6" s="1"/>
  <c r="AN1391" i="6" s="1"/>
  <c r="AN1392" i="6" s="1"/>
  <c r="AN1393" i="6" s="1"/>
  <c r="AN1394" i="6" s="1"/>
  <c r="AN1395" i="6" s="1"/>
  <c r="AN1396" i="6" s="1"/>
  <c r="AN1397" i="6" s="1"/>
  <c r="AN1398" i="6" s="1"/>
  <c r="AN1399" i="6" s="1"/>
  <c r="AN1400" i="6" s="1"/>
  <c r="AN1401" i="6" s="1"/>
  <c r="AN1402" i="6" s="1"/>
  <c r="AN1403" i="6" s="1"/>
  <c r="AN1404" i="6" s="1"/>
  <c r="AN1405" i="6" s="1"/>
  <c r="AN1406" i="6" s="1"/>
  <c r="AN1407" i="6" s="1"/>
  <c r="AN1408" i="6" s="1"/>
  <c r="AN1409" i="6" s="1"/>
  <c r="AN1410" i="6" s="1"/>
  <c r="AN1411" i="6" s="1"/>
  <c r="AN1412" i="6" s="1"/>
  <c r="AN1413" i="6" s="1"/>
  <c r="AN1414" i="6" s="1"/>
  <c r="AN1415" i="6" s="1"/>
  <c r="AN1416" i="6" s="1"/>
  <c r="AN1417" i="6" s="1"/>
  <c r="AN1418" i="6" s="1"/>
  <c r="AN1419" i="6" s="1"/>
  <c r="AN1420" i="6" s="1"/>
  <c r="AN1421" i="6" s="1"/>
  <c r="AN1422" i="6" s="1"/>
  <c r="AN1423" i="6" s="1"/>
  <c r="AN1424" i="6" s="1"/>
  <c r="AN1425" i="6" s="1"/>
  <c r="AN1426" i="6" s="1"/>
  <c r="AN1427" i="6" s="1"/>
  <c r="AN1428" i="6" s="1"/>
  <c r="AN1429" i="6" s="1"/>
  <c r="AN1430" i="6" s="1"/>
  <c r="AN1431" i="6" s="1"/>
  <c r="AN1432" i="6" s="1"/>
  <c r="AN1433" i="6" s="1"/>
  <c r="AN1434" i="6" s="1"/>
  <c r="AN1435" i="6" s="1"/>
  <c r="AN1436" i="6" s="1"/>
  <c r="AN1437" i="6" s="1"/>
  <c r="AN1438" i="6" s="1"/>
  <c r="AN1439" i="6" s="1"/>
  <c r="AN1440" i="6" s="1"/>
  <c r="AN1441" i="6" s="1"/>
  <c r="AN1442" i="6" s="1"/>
  <c r="AN1443" i="6" s="1"/>
  <c r="AN1444" i="6" s="1"/>
  <c r="AN1445" i="6" s="1"/>
  <c r="AN1446" i="6" s="1"/>
  <c r="AN1447" i="6" s="1"/>
  <c r="AN1448" i="6" s="1"/>
  <c r="AN1449" i="6" s="1"/>
  <c r="AN1450" i="6" s="1"/>
  <c r="AN1451" i="6" s="1"/>
  <c r="AN1452" i="6" s="1"/>
  <c r="AN1453" i="6" s="1"/>
  <c r="AN1454" i="6" s="1"/>
  <c r="AN1455" i="6" s="1"/>
  <c r="AN1456" i="6" s="1"/>
  <c r="AN1457" i="6" s="1"/>
  <c r="AN1458" i="6" s="1"/>
  <c r="AN1459" i="6" s="1"/>
  <c r="AN1460" i="6" s="1"/>
  <c r="AN1461" i="6" s="1"/>
  <c r="AN1462" i="6" s="1"/>
  <c r="AN1463" i="6" s="1"/>
  <c r="AN1464" i="6" s="1"/>
  <c r="AN1465" i="6" s="1"/>
  <c r="AN1466" i="6" s="1"/>
  <c r="AN1467" i="6" s="1"/>
  <c r="AN1468" i="6" s="1"/>
  <c r="AN1469" i="6" s="1"/>
  <c r="AN1470" i="6" s="1"/>
  <c r="AN1471" i="6" s="1"/>
  <c r="AN1472" i="6" s="1"/>
  <c r="AN1473" i="6" s="1"/>
  <c r="AN1474" i="6" s="1"/>
  <c r="AN1475" i="6" s="1"/>
  <c r="AN1476" i="6" s="1"/>
  <c r="AN1477" i="6" s="1"/>
  <c r="AN1478" i="6" s="1"/>
  <c r="AN1479" i="6" s="1"/>
  <c r="AN1480" i="6" s="1"/>
  <c r="AN1481" i="6" s="1"/>
  <c r="AN1482" i="6" s="1"/>
  <c r="AN1483" i="6" s="1"/>
  <c r="AN1484" i="6" s="1"/>
  <c r="AN1485" i="6" s="1"/>
  <c r="AN1486" i="6" s="1"/>
  <c r="AN1487" i="6" s="1"/>
  <c r="AN1488" i="6" s="1"/>
  <c r="AN1489" i="6" s="1"/>
  <c r="AN1490" i="6" s="1"/>
  <c r="AN1491" i="6" s="1"/>
  <c r="AN1492" i="6" s="1"/>
  <c r="AN1493" i="6" s="1"/>
  <c r="AN1494" i="6" s="1"/>
  <c r="AN1495" i="6" s="1"/>
  <c r="AN1496" i="6" s="1"/>
  <c r="AN1497" i="6" s="1"/>
  <c r="AN1498" i="6" s="1"/>
  <c r="AN1499" i="6" s="1"/>
  <c r="AN1500" i="6" s="1"/>
  <c r="AN1501" i="6" s="1"/>
  <c r="AN1502" i="6" s="1"/>
  <c r="AN1503" i="6" s="1"/>
  <c r="AN1504" i="6" s="1"/>
  <c r="AN1505" i="6" s="1"/>
  <c r="AN1506" i="6" s="1"/>
  <c r="AN1507" i="6" s="1"/>
  <c r="AN1508" i="6" s="1"/>
  <c r="AN1509" i="6" s="1"/>
  <c r="AN1510" i="6" s="1"/>
  <c r="AN1511" i="6" s="1"/>
  <c r="AN1512" i="6" s="1"/>
  <c r="AN1513" i="6" s="1"/>
  <c r="AN1514" i="6" s="1"/>
  <c r="AN1515" i="6" s="1"/>
  <c r="AN1516" i="6" s="1"/>
  <c r="AN1517" i="6" s="1"/>
  <c r="AN1518" i="6" s="1"/>
  <c r="AN1519" i="6" s="1"/>
  <c r="AN1520" i="6" s="1"/>
  <c r="AN1521" i="6" s="1"/>
  <c r="AN1522" i="6" s="1"/>
  <c r="AN1523" i="6" s="1"/>
  <c r="AN1524" i="6" s="1"/>
  <c r="AN1525" i="6" s="1"/>
  <c r="AN1526" i="6" s="1"/>
  <c r="AN1527" i="6" s="1"/>
  <c r="AN1528" i="6" s="1"/>
  <c r="AN1529" i="6" s="1"/>
  <c r="AN1530" i="6" s="1"/>
  <c r="AN1531" i="6" s="1"/>
  <c r="AN1532" i="6" s="1"/>
  <c r="AN1533" i="6" s="1"/>
  <c r="AN1534" i="6" s="1"/>
  <c r="AN1535" i="6" s="1"/>
  <c r="AN1536" i="6" s="1"/>
  <c r="AN1537" i="6" s="1"/>
  <c r="AN1538" i="6" s="1"/>
  <c r="AN1539" i="6" s="1"/>
  <c r="AN1540" i="6" s="1"/>
  <c r="AN1541" i="6" s="1"/>
  <c r="AN1542" i="6" s="1"/>
  <c r="AN1543" i="6" s="1"/>
  <c r="AN1544" i="6" s="1"/>
  <c r="AN1545" i="6" s="1"/>
  <c r="AN1546" i="6" s="1"/>
  <c r="AN1547" i="6" s="1"/>
  <c r="AN1548" i="6" s="1"/>
  <c r="AN1549" i="6" s="1"/>
  <c r="AN1550" i="6" s="1"/>
  <c r="AN1551" i="6" s="1"/>
  <c r="AN1552" i="6" s="1"/>
  <c r="AN1553" i="6" s="1"/>
  <c r="AN1554" i="6" s="1"/>
  <c r="AN1555" i="6" s="1"/>
  <c r="AN1556" i="6" s="1"/>
  <c r="AN1557" i="6" s="1"/>
  <c r="AN1558" i="6" s="1"/>
  <c r="AN1559" i="6" s="1"/>
  <c r="AN1560" i="6" s="1"/>
  <c r="AN1561" i="6" s="1"/>
  <c r="AN1562" i="6" s="1"/>
  <c r="AN1563" i="6" s="1"/>
  <c r="AN1564" i="6" s="1"/>
  <c r="AN1565" i="6" s="1"/>
  <c r="AN1566" i="6" s="1"/>
  <c r="AN1567" i="6" s="1"/>
  <c r="AN1568" i="6" s="1"/>
  <c r="AN1569" i="6" s="1"/>
  <c r="AN1570" i="6" s="1"/>
  <c r="AN1571" i="6" s="1"/>
  <c r="AN1572" i="6" s="1"/>
  <c r="AN1573" i="6" s="1"/>
  <c r="AN1574" i="6" s="1"/>
  <c r="AN1575" i="6" s="1"/>
  <c r="AN1576" i="6" s="1"/>
  <c r="AN1577" i="6" s="1"/>
  <c r="AN1578" i="6" s="1"/>
  <c r="AN1579" i="6" s="1"/>
  <c r="AN1580" i="6" s="1"/>
  <c r="AN1581" i="6" s="1"/>
  <c r="AN1582" i="6" s="1"/>
  <c r="AN1583" i="6" s="1"/>
  <c r="AN1584" i="6" s="1"/>
  <c r="AN1585" i="6" s="1"/>
  <c r="AN1586" i="6" s="1"/>
  <c r="AN1587" i="6" s="1"/>
  <c r="AN1588" i="6" s="1"/>
  <c r="AN1589" i="6" s="1"/>
  <c r="AN1590" i="6" s="1"/>
  <c r="AN1591" i="6" s="1"/>
  <c r="AN1592" i="6" s="1"/>
  <c r="AN1593" i="6" s="1"/>
  <c r="AN1594" i="6" s="1"/>
  <c r="AN1595" i="6" s="1"/>
  <c r="AN1596" i="6" s="1"/>
  <c r="AN1597" i="6" s="1"/>
  <c r="AN1598" i="6" s="1"/>
  <c r="AN1599" i="6" s="1"/>
  <c r="AN1600" i="6" s="1"/>
  <c r="AN1601" i="6" s="1"/>
  <c r="AN1602" i="6" s="1"/>
  <c r="AN1603" i="6" s="1"/>
  <c r="AN1604" i="6" s="1"/>
  <c r="AN1605" i="6" s="1"/>
  <c r="AN1606" i="6" s="1"/>
  <c r="AN1607" i="6" s="1"/>
  <c r="AN1608" i="6" s="1"/>
  <c r="AN1609" i="6" s="1"/>
  <c r="AN1610" i="6" s="1"/>
  <c r="AN1611" i="6" s="1"/>
  <c r="AN1612" i="6" s="1"/>
  <c r="AN1613" i="6" s="1"/>
  <c r="AN1614" i="6" s="1"/>
  <c r="AN1615" i="6" s="1"/>
  <c r="AN1616" i="6" s="1"/>
  <c r="AN1617" i="6" s="1"/>
  <c r="AN1618" i="6" s="1"/>
  <c r="AN1619" i="6" s="1"/>
  <c r="AN1620" i="6" s="1"/>
  <c r="AN1621" i="6" s="1"/>
  <c r="AN1622" i="6" s="1"/>
  <c r="AN1623" i="6" s="1"/>
  <c r="AN1624" i="6" s="1"/>
  <c r="AN1625" i="6" s="1"/>
  <c r="AN1626" i="6" s="1"/>
  <c r="AN1627" i="6" s="1"/>
  <c r="AN1628" i="6" s="1"/>
  <c r="AN1629" i="6" s="1"/>
  <c r="AN1630" i="6" s="1"/>
  <c r="AN1631" i="6" s="1"/>
  <c r="AN1632" i="6" s="1"/>
  <c r="AN1633" i="6" s="1"/>
  <c r="AN1634" i="6" s="1"/>
  <c r="AN1635" i="6" s="1"/>
  <c r="AN1636" i="6" s="1"/>
  <c r="AN1637" i="6" s="1"/>
  <c r="AN1638" i="6" s="1"/>
  <c r="AN1639" i="6" s="1"/>
  <c r="AN1640" i="6" s="1"/>
  <c r="AN1641" i="6" s="1"/>
  <c r="AN1642" i="6" s="1"/>
  <c r="AN1643" i="6" s="1"/>
  <c r="AN1644" i="6" s="1"/>
  <c r="AN1645" i="6" s="1"/>
  <c r="AN1646" i="6" s="1"/>
  <c r="AN1647" i="6" s="1"/>
  <c r="AN1648" i="6" s="1"/>
  <c r="AN1649" i="6" s="1"/>
  <c r="AN1650" i="6" s="1"/>
  <c r="AN1651" i="6" s="1"/>
  <c r="AN1652" i="6" s="1"/>
  <c r="AN1653" i="6" s="1"/>
  <c r="AN1654" i="6" s="1"/>
  <c r="AN1655" i="6" s="1"/>
  <c r="AN1656" i="6" s="1"/>
  <c r="AN1657" i="6" s="1"/>
  <c r="AN1658" i="6" s="1"/>
  <c r="AN1659" i="6" s="1"/>
  <c r="AN1660" i="6" s="1"/>
  <c r="AN1661" i="6" s="1"/>
  <c r="AN1662" i="6" s="1"/>
  <c r="AN1663" i="6" s="1"/>
  <c r="AN1664" i="6" s="1"/>
  <c r="AN1665" i="6" s="1"/>
  <c r="AN1666" i="6" s="1"/>
  <c r="AN1667" i="6" s="1"/>
  <c r="AN1668" i="6" s="1"/>
  <c r="AN1669" i="6" s="1"/>
  <c r="AN1670" i="6" s="1"/>
  <c r="AN1671" i="6" s="1"/>
  <c r="AN1672" i="6" s="1"/>
  <c r="AN1673" i="6" s="1"/>
  <c r="AN1674" i="6" s="1"/>
  <c r="AN1675" i="6" s="1"/>
  <c r="AN1676" i="6" s="1"/>
  <c r="AN1677" i="6" s="1"/>
  <c r="AN1678" i="6" s="1"/>
  <c r="AN1679" i="6" s="1"/>
  <c r="AN1680" i="6" s="1"/>
  <c r="AN1681" i="6" s="1"/>
  <c r="AN1682" i="6" s="1"/>
  <c r="AN1683" i="6" s="1"/>
  <c r="AN1684" i="6" s="1"/>
  <c r="AN1685" i="6" s="1"/>
  <c r="AN1686" i="6" s="1"/>
  <c r="AN1687" i="6" s="1"/>
  <c r="AN1688" i="6" s="1"/>
  <c r="AN1689" i="6" s="1"/>
  <c r="AN1690" i="6" s="1"/>
  <c r="AN1691" i="6" s="1"/>
  <c r="AN1692" i="6" s="1"/>
  <c r="AN1693" i="6" s="1"/>
  <c r="AN1694" i="6" s="1"/>
  <c r="AN1695" i="6" s="1"/>
  <c r="AN1696" i="6" s="1"/>
  <c r="AN1697" i="6" s="1"/>
  <c r="AN1698" i="6" s="1"/>
  <c r="AN1699" i="6" s="1"/>
  <c r="AN1700" i="6" s="1"/>
  <c r="AN1701" i="6" s="1"/>
  <c r="AN1702" i="6" s="1"/>
  <c r="AN1703" i="6" s="1"/>
  <c r="AN1704" i="6" s="1"/>
  <c r="AN1705" i="6" s="1"/>
  <c r="AN1706" i="6" s="1"/>
  <c r="AN1707" i="6" s="1"/>
  <c r="AN1708" i="6" s="1"/>
  <c r="AN1709" i="6" s="1"/>
  <c r="AN1710" i="6" s="1"/>
  <c r="AN1711" i="6" s="1"/>
  <c r="AN1712" i="6" s="1"/>
  <c r="AN1713" i="6" s="1"/>
  <c r="AN1714" i="6" s="1"/>
  <c r="AN1715" i="6" s="1"/>
  <c r="AN1716" i="6" s="1"/>
  <c r="AN1717" i="6" s="1"/>
  <c r="AN1718" i="6" s="1"/>
  <c r="AN1719" i="6" s="1"/>
  <c r="AN1720" i="6" s="1"/>
  <c r="AN1721" i="6" s="1"/>
  <c r="AN1722" i="6" s="1"/>
  <c r="AN1723" i="6" s="1"/>
  <c r="AN1724" i="6" s="1"/>
  <c r="AN1725" i="6" s="1"/>
  <c r="AN1726" i="6" s="1"/>
  <c r="AN1727" i="6" s="1"/>
  <c r="AN1728" i="6" s="1"/>
  <c r="AN1729" i="6" s="1"/>
  <c r="AN1730" i="6" s="1"/>
  <c r="AN1731" i="6" s="1"/>
  <c r="AN1732" i="6" s="1"/>
  <c r="AN1733" i="6" s="1"/>
  <c r="AN1734" i="6" s="1"/>
  <c r="AN1735" i="6" s="1"/>
  <c r="AN1736" i="6" s="1"/>
  <c r="AN1737" i="6" s="1"/>
  <c r="AN1738" i="6" s="1"/>
  <c r="AN1739" i="6" s="1"/>
  <c r="AN1740" i="6" s="1"/>
  <c r="AN1741" i="6" s="1"/>
  <c r="AN1742" i="6" s="1"/>
  <c r="AN1743" i="6" s="1"/>
  <c r="AN1744" i="6" s="1"/>
  <c r="AN1745" i="6" s="1"/>
  <c r="AN1746" i="6" s="1"/>
  <c r="AN1747" i="6" s="1"/>
  <c r="AN1748" i="6" s="1"/>
  <c r="AN1749" i="6" s="1"/>
  <c r="AN1750" i="6" s="1"/>
  <c r="AN1751" i="6" s="1"/>
  <c r="AN1752" i="6" s="1"/>
  <c r="AN1753" i="6" s="1"/>
  <c r="AN1754" i="6" s="1"/>
  <c r="AN1755" i="6" s="1"/>
  <c r="AN1756" i="6" s="1"/>
  <c r="AN1757" i="6" s="1"/>
  <c r="AN1758" i="6" s="1"/>
  <c r="AN1759" i="6" s="1"/>
  <c r="AN1760" i="6" s="1"/>
  <c r="AN1761" i="6" s="1"/>
  <c r="AN1762" i="6" s="1"/>
  <c r="AN1763" i="6" s="1"/>
  <c r="AN1764" i="6" s="1"/>
  <c r="AN1765" i="6" s="1"/>
  <c r="AN1766" i="6" s="1"/>
  <c r="AN1767" i="6" s="1"/>
  <c r="AN1768" i="6" s="1"/>
  <c r="AN1769" i="6" s="1"/>
  <c r="AN1770" i="6" s="1"/>
  <c r="AN1771" i="6" s="1"/>
  <c r="AN1772" i="6" s="1"/>
  <c r="AN1773" i="6" s="1"/>
  <c r="AN1774" i="6" s="1"/>
  <c r="AN1775" i="6" s="1"/>
  <c r="AN1776" i="6" s="1"/>
  <c r="AN1777" i="6" s="1"/>
  <c r="AN1778" i="6" s="1"/>
  <c r="AN1779" i="6" s="1"/>
  <c r="AN1780" i="6" s="1"/>
  <c r="AN1781" i="6" s="1"/>
  <c r="AN1782" i="6" s="1"/>
  <c r="AN1783" i="6" s="1"/>
  <c r="AN1784" i="6" s="1"/>
  <c r="AN1785" i="6" s="1"/>
  <c r="AN1786" i="6" s="1"/>
  <c r="AN1787" i="6" s="1"/>
  <c r="AN1788" i="6" s="1"/>
  <c r="AN1789" i="6" s="1"/>
  <c r="AN1790" i="6" s="1"/>
  <c r="AN1791" i="6" s="1"/>
  <c r="AN1792" i="6" s="1"/>
  <c r="AN1793" i="6" s="1"/>
  <c r="AN1794" i="6" s="1"/>
  <c r="AN1795" i="6" s="1"/>
  <c r="AN1796" i="6" s="1"/>
  <c r="AN1797" i="6" s="1"/>
  <c r="AN1798" i="6" s="1"/>
  <c r="AN1799" i="6" s="1"/>
  <c r="AN1800" i="6" s="1"/>
  <c r="AN1801" i="6" s="1"/>
  <c r="AN1802" i="6" s="1"/>
  <c r="AN1803" i="6" s="1"/>
  <c r="AN1804" i="6" s="1"/>
  <c r="AN1805" i="6" s="1"/>
  <c r="AN1806" i="6" s="1"/>
  <c r="AN1807" i="6" s="1"/>
  <c r="AN1808" i="6" s="1"/>
  <c r="AN1809" i="6" s="1"/>
  <c r="AN1810" i="6" s="1"/>
  <c r="AN1811" i="6" s="1"/>
  <c r="AN1812" i="6" s="1"/>
  <c r="AN1813" i="6" s="1"/>
  <c r="AN1814" i="6" s="1"/>
  <c r="AN1815" i="6" s="1"/>
  <c r="AN1816" i="6" s="1"/>
  <c r="AN1817" i="6" s="1"/>
  <c r="AN1818" i="6" s="1"/>
  <c r="AN1819" i="6" s="1"/>
  <c r="AN1820" i="6" s="1"/>
  <c r="AN1821" i="6" s="1"/>
  <c r="AN1822" i="6" s="1"/>
  <c r="AN1823" i="6" s="1"/>
  <c r="AN1824" i="6" s="1"/>
  <c r="AN1825" i="6" s="1"/>
  <c r="AN1826" i="6" s="1"/>
  <c r="AN1827" i="6" s="1"/>
  <c r="AN1828" i="6" s="1"/>
  <c r="AN1829" i="6" s="1"/>
  <c r="AN1830" i="6" s="1"/>
  <c r="AN1831" i="6" s="1"/>
  <c r="AN1832" i="6" s="1"/>
  <c r="AN1833" i="6" s="1"/>
  <c r="AN1834" i="6" s="1"/>
  <c r="AN1835" i="6" s="1"/>
  <c r="AN1836" i="6" s="1"/>
  <c r="AN1837" i="6" s="1"/>
  <c r="AN1838" i="6" s="1"/>
  <c r="AN1839" i="6" s="1"/>
  <c r="AN1840" i="6" s="1"/>
  <c r="AN1841" i="6" s="1"/>
  <c r="AN1842" i="6" s="1"/>
  <c r="AN1843" i="6" s="1"/>
  <c r="AN1844" i="6" s="1"/>
  <c r="AN1845" i="6" s="1"/>
  <c r="AN1846" i="6" s="1"/>
  <c r="AN1847" i="6" s="1"/>
  <c r="AN1848" i="6" s="1"/>
  <c r="AN1849" i="6" s="1"/>
  <c r="AN1850" i="6" s="1"/>
  <c r="AN1851" i="6" s="1"/>
  <c r="AN1852" i="6" s="1"/>
  <c r="AN1853" i="6" s="1"/>
  <c r="AN1854" i="6" s="1"/>
  <c r="AN1855" i="6" s="1"/>
  <c r="AN1856" i="6" s="1"/>
  <c r="AN1857" i="6" s="1"/>
  <c r="AN1858" i="6" s="1"/>
  <c r="AN1859" i="6" s="1"/>
  <c r="AN1860" i="6" s="1"/>
  <c r="AN1861" i="6" s="1"/>
  <c r="AN1862" i="6" s="1"/>
  <c r="AN1863" i="6" s="1"/>
  <c r="AN1864" i="6" s="1"/>
  <c r="AN1865" i="6" s="1"/>
  <c r="AN1866" i="6" s="1"/>
  <c r="AN1867" i="6" s="1"/>
  <c r="AN1868" i="6" s="1"/>
  <c r="AN1869" i="6" s="1"/>
  <c r="AN1870" i="6" s="1"/>
  <c r="AN1871" i="6" s="1"/>
  <c r="AN1872" i="6" s="1"/>
  <c r="AN1873" i="6" s="1"/>
  <c r="AN1874" i="6" s="1"/>
  <c r="AN1875" i="6" s="1"/>
  <c r="AN1876" i="6" s="1"/>
  <c r="AN1877" i="6" s="1"/>
  <c r="AN1878" i="6" s="1"/>
  <c r="AN1879" i="6" s="1"/>
  <c r="AN1880" i="6" s="1"/>
  <c r="AN1881" i="6" s="1"/>
  <c r="AN1882" i="6" s="1"/>
  <c r="AN1883" i="6" s="1"/>
  <c r="AN1884" i="6" s="1"/>
  <c r="AN1885" i="6" s="1"/>
  <c r="AN1886" i="6" s="1"/>
  <c r="AN1887" i="6" s="1"/>
  <c r="AN1888" i="6" s="1"/>
  <c r="AN1889" i="6" s="1"/>
  <c r="AN1890" i="6" s="1"/>
  <c r="AN1891" i="6" s="1"/>
  <c r="AN1892" i="6" s="1"/>
  <c r="AN1893" i="6" s="1"/>
  <c r="AN1894" i="6" s="1"/>
  <c r="AN1895" i="6" s="1"/>
  <c r="AN1896" i="6" s="1"/>
  <c r="AN1897" i="6" s="1"/>
  <c r="AN1898" i="6" s="1"/>
  <c r="AN1899" i="6" s="1"/>
  <c r="AN1900" i="6" s="1"/>
  <c r="AN1901" i="6" s="1"/>
  <c r="AN1902" i="6" s="1"/>
  <c r="AN1903" i="6" s="1"/>
  <c r="AN1904" i="6" s="1"/>
  <c r="AN1905" i="6" s="1"/>
  <c r="AN1906" i="6" s="1"/>
  <c r="AN1907" i="6" s="1"/>
  <c r="AN1908" i="6" s="1"/>
  <c r="AN1909" i="6" s="1"/>
  <c r="AN1910" i="6" s="1"/>
  <c r="AN1911" i="6" s="1"/>
  <c r="AN1912" i="6" s="1"/>
  <c r="AN1913" i="6" s="1"/>
  <c r="AN1914" i="6" s="1"/>
  <c r="AN1915" i="6" s="1"/>
  <c r="AN1916" i="6" s="1"/>
  <c r="AN1917" i="6" s="1"/>
  <c r="AN1918" i="6" s="1"/>
  <c r="AN1919" i="6" s="1"/>
  <c r="AN1920" i="6" s="1"/>
  <c r="AN1921" i="6" s="1"/>
  <c r="AN1922" i="6" s="1"/>
  <c r="AN1923" i="6" s="1"/>
  <c r="AN1924" i="6" s="1"/>
  <c r="AN1925" i="6" s="1"/>
  <c r="AN1926" i="6" s="1"/>
  <c r="AN1927" i="6" s="1"/>
  <c r="AN1928" i="6" s="1"/>
  <c r="AN1929" i="6" s="1"/>
  <c r="AN1930" i="6" s="1"/>
  <c r="AN1931" i="6" s="1"/>
  <c r="AN1932" i="6" s="1"/>
  <c r="AN1933" i="6" s="1"/>
  <c r="AN1934" i="6" s="1"/>
  <c r="AN1935" i="6" s="1"/>
  <c r="AN1936" i="6" s="1"/>
  <c r="AN1937" i="6" s="1"/>
  <c r="AN1938" i="6" s="1"/>
  <c r="AN1939" i="6" s="1"/>
  <c r="AN1940" i="6" s="1"/>
  <c r="AN1941" i="6" s="1"/>
  <c r="AN1942" i="6" s="1"/>
  <c r="AN1943" i="6" s="1"/>
  <c r="AN1944" i="6" s="1"/>
  <c r="AN1945" i="6" s="1"/>
  <c r="AN1946" i="6" s="1"/>
  <c r="AN1947" i="6" s="1"/>
  <c r="AN1948" i="6" s="1"/>
  <c r="AN1949" i="6" s="1"/>
  <c r="AN1950" i="6" s="1"/>
  <c r="AN1951" i="6" s="1"/>
  <c r="AN1952" i="6" s="1"/>
  <c r="AN1953" i="6" s="1"/>
  <c r="AN1954" i="6" s="1"/>
  <c r="AN1955" i="6" s="1"/>
  <c r="AN1956" i="6" s="1"/>
  <c r="AN1957" i="6" s="1"/>
  <c r="AN1958" i="6" s="1"/>
  <c r="AN1959" i="6" s="1"/>
  <c r="AN1960" i="6" s="1"/>
  <c r="AN1961" i="6" s="1"/>
  <c r="AN1962" i="6" s="1"/>
  <c r="AN1963" i="6" s="1"/>
  <c r="AN1964" i="6" s="1"/>
  <c r="AN1965" i="6" s="1"/>
  <c r="AN1966" i="6" s="1"/>
  <c r="AN1967" i="6" s="1"/>
  <c r="AN1968" i="6" s="1"/>
  <c r="AN1969" i="6" s="1"/>
  <c r="AN1970" i="6" s="1"/>
  <c r="AN1971" i="6" s="1"/>
  <c r="AN1972" i="6" s="1"/>
  <c r="AN1973" i="6" s="1"/>
  <c r="AN1974" i="6" s="1"/>
  <c r="AN1975" i="6" s="1"/>
  <c r="AN1976" i="6" s="1"/>
  <c r="AN1977" i="6" s="1"/>
  <c r="AN1978" i="6" s="1"/>
  <c r="AN1979" i="6" s="1"/>
  <c r="AN1980" i="6" s="1"/>
  <c r="AN1981" i="6" s="1"/>
  <c r="AN1982" i="6" s="1"/>
  <c r="AN1983" i="6" s="1"/>
  <c r="AN1984" i="6" s="1"/>
  <c r="AN1985" i="6" s="1"/>
  <c r="AN1986" i="6" s="1"/>
  <c r="AN1987" i="6" s="1"/>
  <c r="AN1988" i="6" s="1"/>
  <c r="AN1989" i="6" s="1"/>
  <c r="AN1990" i="6" s="1"/>
  <c r="AN1991" i="6" s="1"/>
  <c r="AN1992" i="6" s="1"/>
  <c r="AN1993" i="6" s="1"/>
  <c r="AN1994" i="6" s="1"/>
  <c r="AN1995" i="6" s="1"/>
  <c r="AN1996" i="6" s="1"/>
  <c r="AN1997" i="6" s="1"/>
  <c r="AN1998" i="6" s="1"/>
  <c r="AN1999" i="6" s="1"/>
  <c r="AN2000" i="6" s="1"/>
  <c r="AN2001" i="6" s="1"/>
  <c r="AN2002" i="6" s="1"/>
  <c r="AN2003" i="6" s="1"/>
  <c r="AN2004" i="6" s="1"/>
  <c r="AN2005" i="6" s="1"/>
  <c r="AN2006" i="6" s="1"/>
  <c r="AN2007" i="6" s="1"/>
  <c r="AN2008" i="6" s="1"/>
  <c r="AN2009" i="6" s="1"/>
  <c r="AN2010" i="6" s="1"/>
  <c r="AN2011" i="6" s="1"/>
  <c r="AN2012" i="6" s="1"/>
  <c r="AN2013" i="6" s="1"/>
  <c r="AN2014" i="6" s="1"/>
  <c r="AN2015" i="6" s="1"/>
  <c r="AN2016" i="6" s="1"/>
  <c r="AN2017" i="6" s="1"/>
  <c r="AN2018" i="6" s="1"/>
  <c r="AN2019" i="6" s="1"/>
  <c r="AN2020" i="6" s="1"/>
  <c r="AN2021" i="6" s="1"/>
  <c r="AN2022" i="6" s="1"/>
  <c r="AN2023" i="6" s="1"/>
  <c r="AN2024" i="6" s="1"/>
  <c r="AN2025" i="6" s="1"/>
  <c r="AN2026" i="6" s="1"/>
  <c r="AN2027" i="6" s="1"/>
  <c r="AN2028" i="6" s="1"/>
  <c r="AN2029" i="6" s="1"/>
  <c r="AN2030" i="6" s="1"/>
  <c r="AN2031" i="6" s="1"/>
  <c r="AN2032" i="6" s="1"/>
  <c r="AN2033" i="6" s="1"/>
  <c r="AN2034" i="6" s="1"/>
  <c r="AN2035" i="6" s="1"/>
  <c r="AN2036" i="6" s="1"/>
  <c r="AN2037" i="6" s="1"/>
  <c r="AN2038" i="6" s="1"/>
  <c r="AN2039" i="6" s="1"/>
  <c r="AN2040" i="6" s="1"/>
  <c r="AN2041" i="6" s="1"/>
  <c r="AN2042" i="6" s="1"/>
  <c r="AN2043" i="6" s="1"/>
  <c r="AN2044" i="6" s="1"/>
  <c r="AN2045" i="6" s="1"/>
  <c r="AN2046" i="6" s="1"/>
  <c r="AN2047" i="6" s="1"/>
  <c r="AN2048" i="6" s="1"/>
  <c r="AN2049" i="6" s="1"/>
  <c r="AN2050" i="6" s="1"/>
  <c r="AN2051" i="6" s="1"/>
  <c r="AN2052" i="6" s="1"/>
  <c r="AN2053" i="6" s="1"/>
  <c r="AN2054" i="6" s="1"/>
  <c r="AN2055" i="6" s="1"/>
  <c r="AN2056" i="6" s="1"/>
  <c r="AN2057" i="6" s="1"/>
  <c r="AN2058" i="6" s="1"/>
  <c r="AN2059" i="6" s="1"/>
  <c r="AN2060" i="6" s="1"/>
  <c r="AN2061" i="6" s="1"/>
  <c r="AN2062" i="6" s="1"/>
  <c r="AN2063" i="6" s="1"/>
  <c r="AN2064" i="6" s="1"/>
  <c r="AN2065" i="6" s="1"/>
  <c r="AN2066" i="6" s="1"/>
  <c r="AN2067" i="6" s="1"/>
  <c r="AN2068" i="6" s="1"/>
  <c r="AN2069" i="6" s="1"/>
  <c r="AN2070" i="6" s="1"/>
  <c r="AN2071" i="6" s="1"/>
  <c r="AN2072" i="6" s="1"/>
  <c r="AN2073" i="6" s="1"/>
  <c r="AN2074" i="6" s="1"/>
  <c r="AN2075" i="6" s="1"/>
  <c r="AN2076" i="6" s="1"/>
  <c r="AN2077" i="6" s="1"/>
  <c r="AN2078" i="6" s="1"/>
  <c r="AN2079" i="6" s="1"/>
  <c r="AN2080" i="6" s="1"/>
  <c r="AN2081" i="6" s="1"/>
  <c r="AN2082" i="6" s="1"/>
  <c r="AN2083" i="6" s="1"/>
  <c r="AN2084" i="6" s="1"/>
  <c r="AN2085" i="6" s="1"/>
  <c r="AN2086" i="6" s="1"/>
  <c r="AN2087" i="6" s="1"/>
  <c r="AN2088" i="6" s="1"/>
  <c r="AN2089" i="6" s="1"/>
  <c r="AN2090" i="6" s="1"/>
  <c r="AN2091" i="6" s="1"/>
  <c r="AN2092" i="6" s="1"/>
  <c r="AN2093" i="6" s="1"/>
  <c r="AN2094" i="6" s="1"/>
  <c r="AN2095" i="6" s="1"/>
  <c r="AN2096" i="6" s="1"/>
  <c r="AN2097" i="6" s="1"/>
  <c r="AN2098" i="6" s="1"/>
  <c r="AN2099" i="6" s="1"/>
  <c r="AN2100" i="6" s="1"/>
  <c r="AN2101" i="6" s="1"/>
  <c r="AN2102" i="6" s="1"/>
  <c r="AN2103" i="6" s="1"/>
  <c r="AN2104" i="6" s="1"/>
  <c r="AN2105" i="6" s="1"/>
  <c r="AN2106" i="6" s="1"/>
  <c r="AN2107" i="6" s="1"/>
  <c r="AN2108" i="6" s="1"/>
  <c r="AN2109" i="6" s="1"/>
  <c r="AN2110" i="6" s="1"/>
  <c r="AN2111" i="6" s="1"/>
  <c r="AN2112" i="6" s="1"/>
  <c r="AN2113" i="6" s="1"/>
  <c r="AN2114" i="6" s="1"/>
  <c r="AN2115" i="6" s="1"/>
  <c r="AN2116" i="6" s="1"/>
  <c r="AN2117" i="6" s="1"/>
  <c r="AN2118" i="6" s="1"/>
  <c r="AN2119" i="6" s="1"/>
  <c r="AN2120" i="6" s="1"/>
  <c r="AN2121" i="6" s="1"/>
  <c r="AN2122" i="6" s="1"/>
  <c r="AN2123" i="6" s="1"/>
  <c r="AN2124" i="6" s="1"/>
  <c r="AN2125" i="6" s="1"/>
  <c r="AN2126" i="6" s="1"/>
  <c r="AN2127" i="6" s="1"/>
  <c r="AN2128" i="6" s="1"/>
  <c r="AN2129" i="6" s="1"/>
  <c r="AN2130" i="6" s="1"/>
  <c r="AN2131" i="6" s="1"/>
  <c r="AN2132" i="6" s="1"/>
  <c r="AN2133" i="6" s="1"/>
  <c r="AN2134" i="6" s="1"/>
  <c r="AN2135" i="6" s="1"/>
  <c r="AN2136" i="6" s="1"/>
  <c r="AN2137" i="6" s="1"/>
  <c r="AN2138" i="6" s="1"/>
  <c r="AN2139" i="6" s="1"/>
  <c r="AN2140" i="6" s="1"/>
  <c r="AN2141" i="6" s="1"/>
  <c r="AN2142" i="6" s="1"/>
  <c r="AN2143" i="6" s="1"/>
  <c r="AN2144" i="6" s="1"/>
  <c r="AN2145" i="6" s="1"/>
  <c r="AN2146" i="6" s="1"/>
  <c r="AN2147" i="6" s="1"/>
  <c r="AN2148" i="6" s="1"/>
  <c r="AN2149" i="6" s="1"/>
  <c r="AN2150" i="6" s="1"/>
  <c r="AN2151" i="6" s="1"/>
  <c r="AN2152" i="6" s="1"/>
  <c r="AN2153" i="6" s="1"/>
  <c r="AN2154" i="6" s="1"/>
  <c r="AN2155" i="6" s="1"/>
  <c r="AN2156" i="6" s="1"/>
  <c r="AN2157" i="6" s="1"/>
  <c r="AN2158" i="6" s="1"/>
  <c r="AN2159" i="6" s="1"/>
  <c r="AN2160" i="6" s="1"/>
  <c r="AN2161" i="6" s="1"/>
  <c r="AN2162" i="6" s="1"/>
  <c r="AN2163" i="6" s="1"/>
  <c r="AN2164" i="6" s="1"/>
  <c r="AN2165" i="6" s="1"/>
  <c r="AN2166" i="6" s="1"/>
  <c r="AN2167" i="6" s="1"/>
  <c r="AN2168" i="6" s="1"/>
  <c r="AN2169" i="6" s="1"/>
  <c r="AN2170" i="6" s="1"/>
  <c r="AN2171" i="6" s="1"/>
  <c r="AN2172" i="6" s="1"/>
  <c r="AN2173" i="6" s="1"/>
  <c r="AN2174" i="6" s="1"/>
  <c r="AN2175" i="6" s="1"/>
  <c r="AN2176" i="6" s="1"/>
  <c r="AN2177" i="6" s="1"/>
  <c r="AN2178" i="6" s="1"/>
  <c r="AN2179" i="6" s="1"/>
  <c r="AN2180" i="6" s="1"/>
  <c r="AN2181" i="6" s="1"/>
  <c r="AN2182" i="6" s="1"/>
  <c r="AN2183" i="6" s="1"/>
  <c r="AN2184" i="6" s="1"/>
  <c r="AN2185" i="6" s="1"/>
  <c r="AN2186" i="6" s="1"/>
  <c r="AN2187" i="6" s="1"/>
  <c r="AN2188" i="6" s="1"/>
  <c r="AN2189" i="6" s="1"/>
  <c r="AN2190" i="6" s="1"/>
  <c r="AN2191" i="6" s="1"/>
  <c r="AN2192" i="6" s="1"/>
  <c r="AN2193" i="6" s="1"/>
  <c r="AN2194" i="6" s="1"/>
  <c r="AN2195" i="6" s="1"/>
  <c r="AN2196" i="6" s="1"/>
  <c r="AN2197" i="6" s="1"/>
  <c r="AN2198" i="6" s="1"/>
  <c r="AN2199" i="6" s="1"/>
  <c r="AN2200" i="6" s="1"/>
  <c r="AN2201" i="6" s="1"/>
  <c r="AN2202" i="6" s="1"/>
  <c r="AN2203" i="6" s="1"/>
  <c r="AN2204" i="6" s="1"/>
  <c r="AN2205" i="6" s="1"/>
  <c r="AN2206" i="6" s="1"/>
  <c r="AN2207" i="6" s="1"/>
  <c r="AN2208" i="6" s="1"/>
  <c r="AN2209" i="6" s="1"/>
  <c r="AN2210" i="6" s="1"/>
  <c r="AN2211" i="6" s="1"/>
  <c r="AN2212" i="6" s="1"/>
  <c r="AN2213" i="6" s="1"/>
  <c r="AN2214" i="6" s="1"/>
  <c r="AN2215" i="6" s="1"/>
  <c r="AN2216" i="6" s="1"/>
  <c r="AN2217" i="6" s="1"/>
  <c r="AN2218" i="6" s="1"/>
  <c r="AN2219" i="6" s="1"/>
  <c r="AN2220" i="6" s="1"/>
  <c r="AN2221" i="6" s="1"/>
  <c r="AN2222" i="6" s="1"/>
  <c r="AN2223" i="6" s="1"/>
  <c r="AN2224" i="6" s="1"/>
  <c r="AN2225" i="6" s="1"/>
  <c r="AN2226" i="6" s="1"/>
  <c r="AN2227" i="6" s="1"/>
  <c r="AN2228" i="6" s="1"/>
  <c r="AN2229" i="6" s="1"/>
  <c r="AN2230" i="6" s="1"/>
  <c r="AN2231" i="6" s="1"/>
  <c r="AN2232" i="6" s="1"/>
  <c r="AN2233" i="6" s="1"/>
  <c r="AN2234" i="6" s="1"/>
  <c r="AN2235" i="6" s="1"/>
  <c r="AN2236" i="6" s="1"/>
  <c r="AN2237" i="6" s="1"/>
  <c r="AN2238" i="6" s="1"/>
  <c r="AN2239" i="6" s="1"/>
  <c r="AN2240" i="6" s="1"/>
  <c r="AN2241" i="6" s="1"/>
  <c r="AN2242" i="6" s="1"/>
  <c r="AN2243" i="6" s="1"/>
  <c r="AN2244" i="6" s="1"/>
  <c r="AN2245" i="6" s="1"/>
  <c r="AN2246" i="6" s="1"/>
  <c r="AN2247" i="6" s="1"/>
  <c r="AN2248" i="6" s="1"/>
  <c r="AN2249" i="6" s="1"/>
  <c r="AN2250" i="6" s="1"/>
  <c r="AN2251" i="6" s="1"/>
  <c r="AN2252" i="6" s="1"/>
  <c r="AN2253" i="6" s="1"/>
  <c r="AN2254" i="6" s="1"/>
  <c r="AN2255" i="6" s="1"/>
  <c r="AN2256" i="6" s="1"/>
  <c r="AN2257" i="6" s="1"/>
  <c r="AN2258" i="6" s="1"/>
  <c r="AN2259" i="6" s="1"/>
  <c r="AN2260" i="6" s="1"/>
  <c r="AN2261" i="6" s="1"/>
  <c r="AN2262" i="6" s="1"/>
  <c r="AN2263" i="6" s="1"/>
  <c r="AN2264" i="6" s="1"/>
  <c r="AN2265" i="6" s="1"/>
  <c r="AN2266" i="6" s="1"/>
  <c r="AN2267" i="6" s="1"/>
  <c r="AN2268" i="6" s="1"/>
  <c r="AN2269" i="6" s="1"/>
  <c r="AN2270" i="6" s="1"/>
  <c r="AN2271" i="6" s="1"/>
  <c r="AN2272" i="6" s="1"/>
  <c r="AN2273" i="6" s="1"/>
  <c r="AN2274" i="6" s="1"/>
  <c r="AN2275" i="6" s="1"/>
  <c r="AN2276" i="6" s="1"/>
  <c r="AN2277" i="6" s="1"/>
  <c r="AN2278" i="6" s="1"/>
  <c r="AN2279" i="6" s="1"/>
  <c r="AN2280" i="6" s="1"/>
  <c r="AN2281" i="6" s="1"/>
  <c r="AN2282" i="6" s="1"/>
  <c r="AN2283" i="6" s="1"/>
  <c r="AN2284" i="6" s="1"/>
  <c r="AN2285" i="6" s="1"/>
  <c r="AN2286" i="6" s="1"/>
  <c r="AN2287" i="6" s="1"/>
  <c r="AN2288" i="6" s="1"/>
  <c r="AN2289" i="6" s="1"/>
  <c r="AN2290" i="6" s="1"/>
  <c r="AN2291" i="6" s="1"/>
  <c r="AN2292" i="6" s="1"/>
  <c r="AN2293" i="6" s="1"/>
  <c r="AN2294" i="6" s="1"/>
  <c r="AN2295" i="6" s="1"/>
  <c r="AN2296" i="6" s="1"/>
  <c r="AN2297" i="6" s="1"/>
  <c r="AN2298" i="6" s="1"/>
  <c r="AN2299" i="6" s="1"/>
  <c r="AN2300" i="6" s="1"/>
  <c r="AN2301" i="6" s="1"/>
  <c r="AN2302" i="6" s="1"/>
  <c r="AN2303" i="6" s="1"/>
  <c r="AN2304" i="6" s="1"/>
  <c r="AN2305" i="6" s="1"/>
  <c r="AN2306" i="6" s="1"/>
  <c r="AN2307" i="6" s="1"/>
  <c r="AN2308" i="6" s="1"/>
  <c r="AN2309" i="6" s="1"/>
  <c r="AN2310" i="6" s="1"/>
  <c r="AN2311" i="6" s="1"/>
  <c r="AN2312" i="6" s="1"/>
  <c r="AN2313" i="6" s="1"/>
  <c r="AN2314" i="6" s="1"/>
  <c r="AN2315" i="6" s="1"/>
  <c r="AN2316" i="6" s="1"/>
  <c r="AN2317" i="6" s="1"/>
  <c r="AN2318" i="6" s="1"/>
  <c r="AN2319" i="6" s="1"/>
  <c r="AN2320" i="6" s="1"/>
  <c r="AN2321" i="6" s="1"/>
  <c r="AN2322" i="6" s="1"/>
  <c r="AN2323" i="6" s="1"/>
  <c r="AN2324" i="6" s="1"/>
  <c r="AN2325" i="6" s="1"/>
  <c r="AN2326" i="6" s="1"/>
  <c r="AN2327" i="6" s="1"/>
  <c r="AN2328" i="6" s="1"/>
  <c r="AN2329" i="6" s="1"/>
  <c r="AN2330" i="6" s="1"/>
  <c r="AN2331" i="6" s="1"/>
  <c r="AN2332" i="6" s="1"/>
  <c r="AN2333" i="6" s="1"/>
  <c r="AN2334" i="6" s="1"/>
  <c r="AN2335" i="6" s="1"/>
  <c r="AN2336" i="6" s="1"/>
  <c r="AN2337" i="6" s="1"/>
  <c r="AN2338" i="6" s="1"/>
  <c r="AN2339" i="6" s="1"/>
  <c r="AN2340" i="6" s="1"/>
  <c r="AN2341" i="6" s="1"/>
  <c r="AN2342" i="6" s="1"/>
  <c r="AN2343" i="6" s="1"/>
  <c r="AN2344" i="6" s="1"/>
  <c r="AN2345" i="6" s="1"/>
  <c r="AN2346" i="6" s="1"/>
  <c r="AN2347" i="6" s="1"/>
  <c r="AN2348" i="6" s="1"/>
  <c r="AN2349" i="6" s="1"/>
  <c r="AN2350" i="6" s="1"/>
  <c r="AN2351" i="6" s="1"/>
  <c r="AN2352" i="6" s="1"/>
  <c r="AN2353" i="6" s="1"/>
  <c r="AN2354" i="6" s="1"/>
  <c r="AN2355" i="6" s="1"/>
  <c r="AN2356" i="6" s="1"/>
  <c r="AN2357" i="6" s="1"/>
  <c r="AN2358" i="6" s="1"/>
  <c r="AN2359" i="6" s="1"/>
  <c r="AN2360" i="6" s="1"/>
  <c r="AN2361" i="6" s="1"/>
  <c r="AN2362" i="6" s="1"/>
  <c r="AN2363" i="6" s="1"/>
  <c r="AN2364" i="6" s="1"/>
  <c r="AN2365" i="6" s="1"/>
  <c r="AN2366" i="6" s="1"/>
  <c r="AN2367" i="6" s="1"/>
  <c r="AN2368" i="6" s="1"/>
  <c r="AN2369" i="6" s="1"/>
  <c r="AN2370" i="6" s="1"/>
  <c r="AN2371" i="6" s="1"/>
  <c r="AN2372" i="6" s="1"/>
  <c r="AN2373" i="6" s="1"/>
  <c r="AN2374" i="6" s="1"/>
  <c r="AN2375" i="6" s="1"/>
  <c r="AN2376" i="6" s="1"/>
  <c r="AN2377" i="6" s="1"/>
  <c r="AN2378" i="6" s="1"/>
  <c r="AN2379" i="6" s="1"/>
  <c r="AN2380" i="6" s="1"/>
  <c r="AN2381" i="6" s="1"/>
  <c r="AN2382" i="6" s="1"/>
  <c r="AN2383" i="6" s="1"/>
  <c r="AN2384" i="6" s="1"/>
</calcChain>
</file>

<file path=xl/sharedStrings.xml><?xml version="1.0" encoding="utf-8"?>
<sst xmlns="http://schemas.openxmlformats.org/spreadsheetml/2006/main" count="4240" uniqueCount="537">
  <si>
    <t>VESSEL NAME:</t>
  </si>
  <si>
    <t>VESSEL CODE:</t>
  </si>
  <si>
    <t>VERSION</t>
  </si>
  <si>
    <t>B.1.1</t>
  </si>
  <si>
    <t>TYPE</t>
  </si>
  <si>
    <t>Voyage No.</t>
  </si>
  <si>
    <t>DATE</t>
  </si>
  <si>
    <t>TIME</t>
  </si>
  <si>
    <t>LOCATION</t>
  </si>
  <si>
    <t>SHIP CONDITION</t>
  </si>
  <si>
    <t>DRAFT</t>
  </si>
  <si>
    <t>STEAM 
HOUR</t>
  </si>
  <si>
    <t>COURSE</t>
  </si>
  <si>
    <t xml:space="preserve">ORDERED SPEED </t>
  </si>
  <si>
    <t>AVG 
SPEED</t>
  </si>
  <si>
    <t>M/E
RPM</t>
  </si>
  <si>
    <t>M/E LOAD</t>
  </si>
  <si>
    <t>WEATHER</t>
  </si>
  <si>
    <t>ENGINE 
MILE</t>
  </si>
  <si>
    <t>STEAMED 
MILE</t>
  </si>
  <si>
    <t>CARGO ONBOARD
QUANTITY</t>
  </si>
  <si>
    <t>BUNKER ROB</t>
  </si>
  <si>
    <t>BUNKER SUPPLY</t>
  </si>
  <si>
    <t>M/E CONS</t>
  </si>
  <si>
    <t xml:space="preserve">A/E CONS </t>
  </si>
  <si>
    <t>COMP BLR CONS</t>
  </si>
  <si>
    <t>AUX BLR CONS</t>
  </si>
  <si>
    <t>TOTAL CONS</t>
  </si>
  <si>
    <t>M/E RUN HOURS</t>
  </si>
  <si>
    <t>AUX ENGINE 
RUN HOURS</t>
  </si>
  <si>
    <t>G/E LOAD</t>
  </si>
  <si>
    <t>LUB OIL ROB</t>
  </si>
  <si>
    <t>LUB OIL CONS</t>
  </si>
  <si>
    <t>LUB OIL SUPPLY</t>
  </si>
  <si>
    <t>NEXT PORT</t>
  </si>
  <si>
    <t>ETA (Date / Time)</t>
  </si>
  <si>
    <t>DTG</t>
  </si>
  <si>
    <t>FRESH WATER</t>
  </si>
  <si>
    <t>TEMP('C)</t>
  </si>
  <si>
    <t>REMARKS</t>
  </si>
  <si>
    <t>(Use Combobox)</t>
  </si>
  <si>
    <t>(YYYY-MM-DD)</t>
  </si>
  <si>
    <t>LT</t>
  </si>
  <si>
    <t>LAT</t>
  </si>
  <si>
    <t>LONG</t>
  </si>
  <si>
    <t>FORE</t>
  </si>
  <si>
    <t>AFTER</t>
  </si>
  <si>
    <t>(Degree)</t>
  </si>
  <si>
    <t>(KTS)</t>
  </si>
  <si>
    <t>(%)</t>
  </si>
  <si>
    <t>BF</t>
  </si>
  <si>
    <t>SEA HEIGHT</t>
  </si>
  <si>
    <t>SWELL(M)</t>
  </si>
  <si>
    <t>SLIP</t>
  </si>
  <si>
    <t>(dist of engine)</t>
  </si>
  <si>
    <t>(dist made good)</t>
  </si>
  <si>
    <t>(M/T, Laden Only)</t>
  </si>
  <si>
    <t>HSFO</t>
  </si>
  <si>
    <t>LSFO</t>
  </si>
  <si>
    <t>MGO</t>
  </si>
  <si>
    <t>LSMGO</t>
  </si>
  <si>
    <t>(Hours)</t>
  </si>
  <si>
    <t>#1</t>
  </si>
  <si>
    <t>#2</t>
  </si>
  <si>
    <t>#3</t>
  </si>
  <si>
    <t>TG</t>
  </si>
  <si>
    <t>(KW)</t>
  </si>
  <si>
    <t>HS Cyl.</t>
  </si>
  <si>
    <t>LS Cyl.</t>
  </si>
  <si>
    <t>ME Sys</t>
  </si>
  <si>
    <t>GE Sys</t>
  </si>
  <si>
    <t>(port code)</t>
  </si>
  <si>
    <t>(port name)</t>
  </si>
  <si>
    <t>Time (LT)</t>
  </si>
  <si>
    <t>(distance to go)</t>
  </si>
  <si>
    <t>GEN.</t>
  </si>
  <si>
    <t>CONS.</t>
  </si>
  <si>
    <t>SUP.</t>
  </si>
  <si>
    <t>ROB</t>
  </si>
  <si>
    <t>Steam
Pressure</t>
  </si>
  <si>
    <t>Inlet Temp</t>
  </si>
  <si>
    <t>Out. Temp</t>
  </si>
  <si>
    <t>Thrust Pad</t>
  </si>
  <si>
    <t>Inter. Shaft</t>
  </si>
  <si>
    <t>S/Tube Brg.</t>
  </si>
  <si>
    <t>Ambient Air</t>
  </si>
  <si>
    <t>Sea Water</t>
  </si>
  <si>
    <t>LAS PALMAS</t>
  </si>
  <si>
    <t>ROSARIO</t>
  </si>
  <si>
    <t>ARSNS</t>
  </si>
  <si>
    <t>ANTWERPEN</t>
  </si>
  <si>
    <t>BRPNG</t>
  </si>
  <si>
    <t>BRSSZ</t>
  </si>
  <si>
    <t>EGDAM</t>
  </si>
  <si>
    <t>DAMIETTA</t>
  </si>
  <si>
    <t>EGEDK</t>
  </si>
  <si>
    <t>EL DEKHEILA</t>
  </si>
  <si>
    <t>ESLPA</t>
  </si>
  <si>
    <t>GIGIB</t>
  </si>
  <si>
    <t>GIBRALTAR</t>
  </si>
  <si>
    <t>NOHRY</t>
  </si>
  <si>
    <t>HEROYA</t>
  </si>
  <si>
    <t>SAN NICOLAS</t>
  </si>
  <si>
    <t>PTLEI</t>
  </si>
  <si>
    <t>LEIXOES</t>
  </si>
  <si>
    <t>TRIZT</t>
  </si>
  <si>
    <t>NOON</t>
  </si>
  <si>
    <t>AUX ENGINE/OUT</t>
  </si>
  <si>
    <t xml:space="preserve">BOILER </t>
  </si>
  <si>
    <t>AUX ENGINE/IN</t>
  </si>
  <si>
    <t>flowmeter counter X10L</t>
  </si>
  <si>
    <t>MAIN ENGINE/IN</t>
  </si>
  <si>
    <t>MAIN ENGINE/OUT</t>
  </si>
  <si>
    <t>flowmeter counter(LSMGO) X100L</t>
  </si>
  <si>
    <t>flowmeter counter  X100L</t>
  </si>
  <si>
    <t xml:space="preserve">flowmeter counter  X100L </t>
  </si>
  <si>
    <t>flowmeter counter X100L</t>
  </si>
  <si>
    <t>flowmeter counter(LSFO) X100L</t>
  </si>
  <si>
    <t>LS Cyl. 40</t>
  </si>
  <si>
    <t xml:space="preserve">Last Modified </t>
  </si>
  <si>
    <t>AUX ENGINE</t>
  </si>
  <si>
    <t>LS Cyl. 20</t>
  </si>
  <si>
    <r>
      <t xml:space="preserve">EXH. GAS ECONOMIZER      </t>
    </r>
    <r>
      <rPr>
        <sz val="10"/>
        <color rgb="FFFF0000"/>
        <rFont val="Arial"/>
        <family val="2"/>
      </rPr>
      <t>(TC EXH. GAS TEMP. IN/OUT)</t>
    </r>
  </si>
  <si>
    <t>THOMPSON SHIPPING LINES NUMBER ONE PTY LTD</t>
  </si>
  <si>
    <t xml:space="preserve">TSL ROSEMARY </t>
  </si>
  <si>
    <t>Port of departure</t>
  </si>
  <si>
    <t>Port of arrival</t>
  </si>
  <si>
    <t>Hour of departure (UTC)</t>
  </si>
  <si>
    <t>Hour of arrival (UTC)</t>
  </si>
  <si>
    <t>Time spent at sea (hours)</t>
  </si>
  <si>
    <t>Distance (nm)</t>
  </si>
  <si>
    <t>Cargo Carried (tn)</t>
  </si>
  <si>
    <t>Voyage Type (L/B)</t>
  </si>
  <si>
    <t>HFO Consumption (tons)</t>
  </si>
  <si>
    <t>HFO Emission Factor</t>
  </si>
  <si>
    <t>HFO CO2 emitted (tons)</t>
  </si>
  <si>
    <t>LFO Consumption (tons)</t>
  </si>
  <si>
    <t>LFO Emission Factor</t>
  </si>
  <si>
    <t>LFO CO2 emitted (tons)</t>
  </si>
  <si>
    <t>MGO Consumption (tons)</t>
  </si>
  <si>
    <t>MGO Emission Factor</t>
  </si>
  <si>
    <t>MGO CO2 emitted (tons)</t>
  </si>
  <si>
    <t>LNG Consumption (tons)</t>
  </si>
  <si>
    <t>LNG Emission Factor</t>
  </si>
  <si>
    <t>LNG CO2 emitted (tons)</t>
  </si>
  <si>
    <t>Total CO2 emitted (tons)</t>
  </si>
  <si>
    <t>Transport Work</t>
  </si>
  <si>
    <t>Fuel consumption per distance (tn/nm)</t>
  </si>
  <si>
    <t>Fuel consumption per transport work (gr/tn*nm)</t>
  </si>
  <si>
    <t>CO2 emissions per distance (tn/nm)</t>
  </si>
  <si>
    <t>CO2 emissions per transport work (gCO2/tn*nm)</t>
  </si>
  <si>
    <t>Verifier Name</t>
  </si>
  <si>
    <t>2024 EU Allowance (40%)</t>
  </si>
  <si>
    <t>Estimate 2024 EUA Cost (€)</t>
  </si>
  <si>
    <t>Boiler Consumption (MDO/MGO)</t>
  </si>
  <si>
    <t>Boiler Consumption (Fuel3)</t>
  </si>
  <si>
    <t>LPG (Propane) Consumption (tons)</t>
  </si>
  <si>
    <t>LPG (Propane) Emission Factor</t>
  </si>
  <si>
    <t>LPG (Propane) CO2 emitted (tons)</t>
  </si>
  <si>
    <t>LPG (Butane) Consumption (tons)</t>
  </si>
  <si>
    <t>LPG (Butane) Emission Factor</t>
  </si>
  <si>
    <t>LPG (Butane) CO2 emitted (tons)</t>
  </si>
  <si>
    <t>Base EU Allowance</t>
  </si>
  <si>
    <t>YES</t>
  </si>
  <si>
    <t>NO</t>
  </si>
  <si>
    <t>Leg end date</t>
  </si>
  <si>
    <t>Leg start date</t>
  </si>
  <si>
    <t>NK</t>
  </si>
  <si>
    <t xml:space="preserve">LAST PORT IN EU </t>
  </si>
  <si>
    <t xml:space="preserve">NEXT PORT IN EU </t>
  </si>
  <si>
    <t>TOTAL  AS PER COLOR</t>
  </si>
  <si>
    <t>COSP</t>
  </si>
  <si>
    <t>29L</t>
  </si>
  <si>
    <t>EOSP</t>
  </si>
  <si>
    <t>30B</t>
  </si>
  <si>
    <t>30/33</t>
  </si>
  <si>
    <t>30/32</t>
  </si>
  <si>
    <t>30L</t>
  </si>
  <si>
    <t>1200</t>
  </si>
  <si>
    <t>26/29</t>
  </si>
  <si>
    <t>25/28</t>
  </si>
  <si>
    <t>FEW</t>
  </si>
  <si>
    <t>25/27</t>
  </si>
  <si>
    <t>27/30</t>
  </si>
  <si>
    <t>28/30</t>
  </si>
  <si>
    <t>DIVERTING FOR DRIFTING</t>
  </si>
  <si>
    <t>RESUMED VOYAGE</t>
  </si>
  <si>
    <t>27/29</t>
  </si>
  <si>
    <t>S</t>
  </si>
  <si>
    <t>W</t>
  </si>
  <si>
    <t>N</t>
  </si>
  <si>
    <t>E</t>
  </si>
  <si>
    <t>LOADED</t>
  </si>
  <si>
    <t>BALLAST</t>
  </si>
  <si>
    <t>NW</t>
  </si>
  <si>
    <t>NE</t>
  </si>
  <si>
    <t>SE</t>
  </si>
  <si>
    <t>SW</t>
  </si>
  <si>
    <t>31.12.2023 0720LT -01.01.2024 1200LT Stop loading operations as per terminal instructions. 
Total stoppages:30.5HRS</t>
  </si>
  <si>
    <t>01.01.2024 1200LT-02.01.2024 1000LT No loading operations due to new year holiday as per terminal instructions. 
02.01.2024 1000LT Resume loading operations.
Total stoppages:52.5HRS</t>
  </si>
  <si>
    <t>02.01.2024 1200LT-1315 No loading operations due to shift change.
02.01.2024 1315LT Resume loading operations in No 1 hold.
02.01.2024 1800LT-2015LT No loading operations due to shift change.
02.01.2024 2015LT Resume loading operations in No 1 hold.
02.01.2024 2240LT-03.01.2024 0745LT -No loading operations due to rain.
03.01.2024 0745LT -Resume loading operations in No 1 hold.
03.01.2024 0832LT-Loader shifted to no 4 hold.
03.01.2024 1200LT-Stop loading operations due to shift change.
total stoppages:65.1hrs</t>
  </si>
  <si>
    <t>03.01.2024 1200LT-1230LT No loading operations due to shift change.
03.01.2024 1230LT Resume loading operations in No 4 hold.
03.01.2024 1715LT-2150LT No loading operations due to terminal machinery brake down.
03.01.2024 2150LT Resume loading operations Loader shifted to no 2 hold.
04.01.2024 0600LT-Loader shifted to No 5 hold.start loading No 5 hold.
04.01.2024 0700LT-0730LT No loading operation due to shift change.
04.01.2024 0730LT-Resume loading operations in No 5 hold.
04.01.2024 0950LT-Loader shifted to No 2 hold.start loading No 2 hold.
04.01.2024 1015LT-1200LT No loading operations due to terminal machinery brake down.
total stoppages:72.4hrs</t>
  </si>
  <si>
    <t xml:space="preserve">04.01.2024 1200LT-2030LT No loading operations due to terminal machinery brake down.
04.01.2024 2340LT Completed loading operations.
05.01.2024 0001LT-0100LT Completed draft survey and cargo documentation.
05.01.2024 0148LT Stand by engine.
05.01.2024 0152LT Pilot on board.
05.01.2024 0218LT All lines onboard, vessel underway.
05.01.2024 0312LT Pilot away.
05.01.2024 0336LT RFA.
</t>
  </si>
  <si>
    <t xml:space="preserve">Vessel proceeding on Eco. speed as per charterer's instructions. 
Vessel experienced moderate sea head swell,adverse current up to 1.0 kt. </t>
  </si>
  <si>
    <t>Vessel proceeding on Eco. speed as per charterer's instructions. 
Vessel experienced moderate/rough sea head swell,shipping sprays on forecastle deck up to no 1 hatch.
Ship's clock advanced by 1 hr.</t>
  </si>
  <si>
    <t>Vessel proceeding on Eco. speed as per charterer's instructions. 
Vessel experienced moderate/rough sea head swell,shipping sprays on forecastle deck up to no 1 hatch.</t>
  </si>
  <si>
    <t>Vessel proceeding on Eco. speed as per charterer's instructions. 
Vessel experienced moderate sea head swell,adverse current up to 1.0 kt.
Ship's clock advanced by 1 hr.</t>
  </si>
  <si>
    <t>Vessel proceeding on Eco. speed as per charterer's instructions. 
Vessel experienced moderate sea,swell,adverse current up to 0.7 kt.</t>
  </si>
  <si>
    <t>Vessel proceeding on Eco. speed as per charterer's instructions. 
Vessel experienced moderate sea,head swell,adverse current up to 1.0 kt.</t>
  </si>
  <si>
    <t>Vessel proceeding on Eco. speed as per charterer's instructions. 
Vessel experienced moderate sea heavy long head swell,adverse current up to 1.0kt.</t>
  </si>
  <si>
    <t>Vessel proceeding on Eco. speed as per charterer's instructions. 
Vessel experienced moderate sea heavy long beam swell,rolling moderately to heavily,adverse current up to 1.0kt.</t>
  </si>
  <si>
    <t>Vessel proceeding on Eco. speed as per charterer's instructions. 
Vessel experienced moderate sea,swell,rolling moderately,adverse current up to 0.5kt.</t>
  </si>
  <si>
    <t xml:space="preserve"> LASPALMAS , BUNKER INTAKE VLSFO 319.636 MT AND LSMGO 49.937MT , NEW BUNKER FIG AMMENDED AS PER BUNKER SURVEY .</t>
  </si>
  <si>
    <t>Vessel proceeding on Eco. speed as per charterer's instructions. 
Vessel experienced moderate to rough sea ,rolling moderately,adverse current up to 1.0kt.</t>
  </si>
  <si>
    <t>Vessel proceeding on Eco. speed as per charterer's instructions. 
Vessel experienced rough sea ,rolling and pitching moderately to heavily,adverse current up to 0.5kt.</t>
  </si>
  <si>
    <t>Vessel proceeding on Eco. speed as per charterer's instructions. 
Vessel experienced Near gale wind,very rough sea,high seas on port side main deck,shipping sprays on forecastle deck up to No.2 hatch cover,rolling and pitching heavily,adverse current up to 1.0kt.</t>
  </si>
  <si>
    <t>Vessel proceeding on Eco. speed as per charterer's instructions. 
Vessel experienced Near gale wind,very rough sea,high seas on port side main deck,shipping sprays on forecastle deck up to No.2 hatch cover,rolling and pitching heavily,adverse current up to 1.0kt.
On 18.01.2024 0915LT As per port regulations vessel commence change over from VLSFO to LSMGO.</t>
  </si>
  <si>
    <t>Vessel proceeding on Eco. speed as per charterer's instructions. 
Vessel experienced rough sea,swell,rolling and pitching heavily ,adverse current up to 0.5kt.
On 18.01.2024 1230LT Completed change over from VLSFO to LSMGO.</t>
  </si>
  <si>
    <t xml:space="preserve">On 18.01.2024 1300LT. EOSP.
On 18.01.2024 1515LT. Pilot on board.
On 18.01.2024 1715LT. First line ashore.
On 18.01.2024 1748LT. All make fast 
On 18.01.2024 1754LT. Gangway down pilot away.
Vessel at Leixoes berth NO.4 for discharing Sugar in bulk cargo.
On 19.01.2024 0845LT. Commence discharging operations. 
</t>
  </si>
  <si>
    <t xml:space="preserve">Vessel at Leixoes berth discharging Sugar in bulk by shore crane.
19.01.2024 1200LT-1300LT: No discharging operation due to terminal brake.
19.01.2024 1300LT:Resume discharging operation from NO 2 hold.
19.01.2024 1600LT-1700LT:No discharging operation due to terminal brake.
19.01.2024 1700LT:Resume discharging operation from NO 2 hold.
19.01.2024 2100LT:start discharging from NO 5 hold.
19.01.2024 2330LT-20.01.2024 0800LT NO discharging operation as per terminal instruction.
20.01.2024 0800LT:Resume discharging operation from NO 5 hold.
Stoppeges: 10.5hrs
</t>
  </si>
  <si>
    <t>Vessel at Leixoes berth discharging Sugar in bulk cargo by shore crane.
20.01.2024 1200LT-1330LT: No discharging operation due to terminal brake.
20.01.2024 1330LT:Resume discharging operation from NO 5 hold.
20.01.2024 1442LT:Stop discharging No5,crane shifted to No1.
20.01.2024 1500LT:Start discharging operation from NO 1 hold.
20.01.2024 1600LT-1700LT:No discharging operation due to terminal brake.
20.01.2024 1700LT:Resume discharging operation from NO 1 hold.
20.01.2024 1930LT-2100LT:No discharging operation due to terminal brake.
20.01.2024 2100LT:Resume discharging operation from NO 1 hold.
20.01.2024 2330LT-21.01.2024 1200LT NO discharging operation as per terminal instructions.
Stoppeges: 15.8hrs</t>
  </si>
  <si>
    <t xml:space="preserve">Vessel at Leixoes berth discharging Sugar in bulk cargo by shore crane.
21.01.2024 1200LT-22.01.2024 0818LT NO discharging operation as per terminal instructions.
22.01.2024 0818LT:Resume discharging operation from NO 1 hold.
22.01.2024 1142LT:Stop discharging operation from NO 1 hold due to terminal lunch brake.
Stoppeges: 20.6hrs
</t>
  </si>
  <si>
    <t xml:space="preserve">Vessel at Leixoes berth discharging Sugar in bulk cargo by shore crane.
22.01.2024 1200LT-1530LT No discharging operation due to rain.
22.01.2024 1530LT:Resume discharging operation from NO 1 hold.
22.01.2024 1610LT:Stop discharging operation from NO 1 hold due rain.
22.01.2024 1730LT:Resume discharging operation from NO 1 hold.
22.01.2024 1824LT-1842LT:Crane shifted to No4 hold ,Resume discharging operation from NO 4 hold.
22.01.2024 1948LT:Stop discharging operation from NO 4 hold due to rain.
23.01.2024 0824LT:Resume discharging operation from NO 4 hold.
23.01.2024 0845LT-1054LT:Stop discharging operation from NO 4 hold due to awaiting for B.L.(Cargo documents).
23.01.2024 1054LT:Resume discharging operation from NO 4 hold.
23.01.2024 1142LT:Stop discharging operation from NO 4 hold due to terminal brake.
Stoppeges: 19.4hrs
</t>
  </si>
  <si>
    <t xml:space="preserve">Vessel at Leixoes berth discharging Sugar in bulk cargo by shore crane.
23.01.2024 1200LT-1300LT No discharging operation due to terminal brake.
23.01.2024 1300LT:Resume discharging operation from NO 4 hold.
23.01.2024 1618LT-1700LT:Stop discharging operation due terminal brake.
23.01.2024 1700LT:Resume discharging operation from NO 4 hold.
23.01.2024 1942LT-2130LT:Stop discharging operation due terminal brake.
23.01.2024 2130LT:Resume discharging operation from NO 4 hold .
23.01.2024 2330LT-24.01.2024 0830LT-Stop discharging operation as per terminal instructions.
24.01.2024 1142LT:Stop discharging operation from NO 4 hold due to terminal brake.
Stoppeges: 11.8hrs
</t>
  </si>
  <si>
    <t>Vessel at Leixoes berth discharging Sugar in bulk cargo by shore crane.
24.01.2024 1200LT-1300LT No discharging operation due to terminal brake.
24.01.2024 1300LT:Resume discharging operation from NO.4 hold.
24.01.2024 1400LT:Crane shifted to No3 hold ,start discharging from No3 hold.
24.01.2024 1418LT:Completed discharging operation from NO.4 hold.
24.01.2024 1615LT-1700LT:Stop discharging operation due terminal brake.
24.01.2024 1700LT:Resume discharging operation from NO.3 hold .
24.01.2024 1942LT-2100LT:Stop discharging operation from NO.3 hold due to terminal brake.
24.01.2024 2325LT-25.01.2024 0820LT:No discharging operation as per terminal instructions.
25.01.2024 0820LT:Resume discharging operation from NO.3 hold.
25.01.2024 1130LT:Stop discharging operation from NO.3 hold due to terminal brake.
Stoppeges: 11.2hrs</t>
  </si>
  <si>
    <t>Vessel at Leixoes berth discharging Sugar in bulk cargo by shore crane.
25.01.2024 1200LT-1300LT No discharging operation due to terminal brake.
25.01.2024 1300LT:Resume discharging operation from NO.3 hold.
25.01.2024 1940LT-2100LT:Stop discharging operation from NO.3 hold due to terminal brake.
25.01.2024 2100LT:Resume discharging operation from NO.3 hold .
25.01.2024 2130LT:Completed discharging No.3 hold.
25.01.2024 2136LT:Crane shifted to No.1 hold,start discharging operation from NO.1 hold . 
25.01.2024 2318LT-26.01.2024 0800LT:No discharging operation as per terminal instructions.
26.01.2024 0800LT:Resume discharging operation from NO.1 hold.
26.01.2024 1130LT:Stop discharging operation from NO.1 hold due to terminal brake.
Stoppeges: 11.5hrs</t>
  </si>
  <si>
    <t>Vessel at Leixoes berth discharging Sugar in bulk cargo by shore crane.
26.01.2024 1200LT-1300LT No discharging operation due to terminal brake.
26.01.2024 1300LT:Resume discharging operation from NO.1 hold.
26.01.2024 1318LT:Completed discharging No.1 hold.
26.01.2024 1324LT:Crane shifted to No.5 hold,start discharging operation from NO.5 hold . 
26.01.2024 1615LT:Stop discharging operation from NO.5 hold due to terminal brake.
26.01.2024 1700LT:Resume discharging operation from NO.5 hold.
26.01.2024 1940LT:Stop discharging operation from NO.5 hold due to terminal brake.
26.01.2024 1700LT:Resume discharging operation from NO.5 hold.
26.01.2024 2320LT-27.01.2024 0820LT:No discharging operation as per terminal instructions.
27.01.2024 0820LT:Resume discharging operation from NO.5 hold.
27.01.2024 1130LT:Stop discharging operation from NO.5 hold due to terminal brake.
Stoppeges: 12.6hrs</t>
  </si>
  <si>
    <t xml:space="preserve">Vessel at Leixoes berth discharging Sugar in bulk cargo by shore crane.
27.01.2024 1200LT-1300LT No discharging operation due to terminal brake.
27.01.2024 1300LT:Resume discharging operation from NO.5 hold.
27.01.2024 1545LT:Completed discharging No.5 hold.
27.01.2024 1600LT:Crane shifted to No.2 hold,start discharging operation from NO.2 hold . 
27.01.2024 1615LT:Stop discharging operation from NO.2 hold due to terminal brake.
27.01.2024 1700LT:Resume discharging operation from NO.2 hold.
27.01.2024 1920LT:Stop discharging operation from NO.2 hold due to terminal brake.
27.01.2024 2100LT:Resume discharging operation from NO.2 hold.
27.01.2024 2320LT-28.01.2024 1200LT:No discharging operation as per terminal instructions.
Stoppeges: 16.3hrs
</t>
  </si>
  <si>
    <t>Vessel at Leixoes berth discharging Sugar in bulk cargo by shore crane.
28.01.2024 1200LT-29.01.2024 0830LT No discharging operation due to terminal holiday.
29.01.2024 0830LT:Resume discharging operation from NO.2 hold.                                                                                                             29.01.2024 1130LT:Stop discharging operation from NO.2 hold due to terminal brake.                                                                        Stoppeges: 21.0hrs</t>
  </si>
  <si>
    <t>29.01.2024 1600LT Completed discharging operations.
29.01.2024 1700LT Completed draft survey and cargo documents.
30.01.2024 0012LT Stand by engine.
30.01.2024 0015LT Pilot on board.
30.01.2024 0052LT All cast off.
30.01.2024 0116LT Pilot away.
30.01.2024 0130LT RFA.</t>
  </si>
  <si>
    <t>Vessel proceeding to Eco. speed as per charterer's instructions. 
Vessel experienced moderate/rough sea,beam swell rolling heavily.</t>
  </si>
  <si>
    <t>Vessel proceeding to Eco. speed as per charterer's instructions. 
Vessel experienced moderate sea and swell,variable adverse current.
Commence change over VLSFO to LSMGO: 31.01.2024 2230LT/2130UTC.
Completed change over VLSFO to LSMGO 01.02.2024 0300LT/0200UTC</t>
  </si>
  <si>
    <t>Vessel proceeding on Eco. speed as per charterer's instructions. 
Vessel experienced moderate sea,swell,variable current while trasiting via english channel.</t>
  </si>
  <si>
    <t>Vessel under pilotage proceeding to Antwerp berth no 148.</t>
  </si>
  <si>
    <t>Vessel under pilotage proceeding to Antwerp berth No.148 for loading.
02.02.2024 1833LT First line ashore.
02.02.2024 1900LT All make fast.
02.02.2024 1912LT Pilot away.
02.02.2024 1940LT Bunker barge alongside.(VLSFO)
02.02.2024 2044LT Commenced pumping.(VLSFO)
02.02.2024 2233LT Completed pumping.(VLSFO)
Received:329.932MT.
03.02.2024 0422LT Bunker barge alongside.(LSMGO)
03.02.2024 0540LT Commenced pumping.(LSMGO)
03.02.2024 0627LT Completed pumping.(LSMGO)
Received.77.061MT
Vessel at Antwerp berth No. 148 No loading operations as per terminal instructions..</t>
  </si>
  <si>
    <t>03.02.2024 1400LT Completed hold inspections.
03.02.2024 1600-1700LT Completed draft survey and cargo documentation.
Vessel at Antwerp berth No. 148,awaiting for loading operations.
No loading operations as per terminal instructions.</t>
  </si>
  <si>
    <t>Vessel at Antwerp berth No. 148,awaiting for loading operations.No loading operations as per terminal instructions.</t>
  </si>
  <si>
    <t>Vessel at Antwerp berth No.148 loading in progress by shore crane.
05.02.2024 1420LT Commence loading operation in No.2 hold.
05.02.2024 2100LT Stop loading operations as instructed by terminal .
06.02.2024 0600LT Resume loading operation in No.2 hold.
06.02.2024 0620LT Stop loading operations due to rain.
06.02.2024 0710LT Rain stop,start loading in No.2 hold.
06.02.2024 0840LT Stop loading operation due to rain.</t>
  </si>
  <si>
    <t>Vessel at Antwerp berth No.148 loading in progress by shore crane.
06.02.2024 1220LT Resume loading operation in No.2 hold.
06.02.2024 1300LT Stop loading operations due to rain .
06.02.2024 1410LT Rain stop,start loading in No.2 hold.
06.02.2024 1440LT Stop loading operations due to rain.
06.02.2024 1530LT Rain stop,start loading in No.2 hold.
06.02.2024 1740LT Crane shifted to NO.5 hold.
06.02.2024 1830LT start loading operation in No.5 hold.
06.02.2024 2115LT Stop loading operations as instructed by terminal.</t>
  </si>
  <si>
    <t>Vessel at Antwerp berth No.148 loading in progress by shore crane.
07.02.2024 1435LT Resume loading operation in No.5 hold.
07.02.2024 2100-08.02.2024 1200LT No cargo operations as instructed by terminal.</t>
  </si>
  <si>
    <t xml:space="preserve">No cargo operations due to heavy rain.09.02.2024 1100LT Resume loading operations in No.2 hold. </t>
  </si>
  <si>
    <t>09.02.2024 1100LT Resume loading operations in No.2 hold. 
09.02.2024 1330LT Stop loading due to terminal lunch brake.
09.02.2024 1400LT Resume loading in No.2 hold.
09.02.2024 1515LT Completed loading No.2 hold.
09.02.2024 1530LT Crane shifted to No.5 hold.
09.02.2024 1630LT Start loading in No.5 hold.
09.02.2024 1800LT Stop loading due to terminal brake.
09.02.2024 1830LT Resume loading in No.5hold.
09.02.2024 2120LT Completed loading No.5 hold.
10.02.2024 0540LT Barge alongside.
10.02.2024 0600LT Start loading in No.3 hold.
10.02.2024 1115LT Completed loading operations.</t>
  </si>
  <si>
    <t>Vessel under pilotage proceeding to Wandelaar pilot station.</t>
  </si>
  <si>
    <t xml:space="preserve">10.02.2024 1115LT Completed Loading operations.
10.02.2024 1300LT Completed draft survey and cargo documents.
11.02.2024 0736LT Pilot on board.
11.02.2024 0746LT Stand by engine.
11.02.2024 0812LT All cast off.
11.02.2024 1818LT Pilot away.
11.02.2024 1818LT RFA.
Cargo Loaded quantity by draft survey:
NO.2 Hold CAN 27 - 7700.00 MT
NO.3 Hold CAN 24 - 2895.457 MT
NO.5 Hold CAN 27 - 7700.004 MT
Cargo Loaded BL quantity :18300MT
</t>
  </si>
  <si>
    <t xml:space="preserve">Vessel proceeding on Eco. speed as per charterer's instructions. 
Vessel experienced moderate SEA, swell and adverse current about 0.5 kt.
</t>
  </si>
  <si>
    <t>Vessel proceeding on Eco. speed as per charterer's instructions. 
Vessel experienced moderate sea,swell,adverse current of about 0.5 kts.</t>
  </si>
  <si>
    <t>Vessel at Heroya Fertilizer berth for loading operations.</t>
  </si>
  <si>
    <t>Vessel at Heroya Main quay berth awaiting for loading operations.
On 14.02.2024 1900LT Commence loading operations in NO3 hold by ships crane.
On 15.02.2024 0100LT Completed loading operations in No3 hold.
Vessel loaded Calcinit cargo in bags.(Number of bags load: 500 bags.)</t>
  </si>
  <si>
    <t xml:space="preserve">Vessel at Heroya West quay berth awaiting for loading operations.
</t>
  </si>
  <si>
    <t>Vessel at Heroya West quay berth loading in progress by shore loader.
On 16.02.2024 1642LT Commence loading operations in NO 1 hold.
On 16.02.2024 2210LT Stop loading operations due to rain.
On 17.02.2024 0200LT Resume loading operations in NO 1 hold.
On 17.02.2024 0810LT Loader shifted to NO 4 hold.</t>
  </si>
  <si>
    <t xml:space="preserve">REMARK:
17.02.2024 2030LT Completed Loading operations.
17.02.2024 2130LT Completed draft survey and cargo documents.
18.02.2024 0224LT Pilot on board.
18.02.2024 0230LT Stand by engine.
18.02.2024 0248LT All cast off.
18.02.2024 0403LT Pilot away.
18.02.2024 0418LT RFA.
Cargo Loaded quantity by draft survey:10563.96MT
Cargo Loaded BL quantity :10707MT
</t>
  </si>
  <si>
    <t xml:space="preserve">Vessel proceeding on Eco. speed as per charterer's instructions. 
Vessel experienced moderate/rough sea head swell. </t>
  </si>
  <si>
    <t xml:space="preserve">Vessel proceeding on Eco. speed as per charterer's instructions. 
vessel increased RPM to avoide rough weathwer as per weather routine instructions.
Vessel experienced moderate/rough sea beam swell,adverse current. </t>
  </si>
  <si>
    <t xml:space="preserve">Vessel proceeding on Full speed as per charterer's instructions. 
Change in DTG due to Vessel route was ammemded as per weather routine instructions.
Vessel experienced moderate/rough sea beam swell,variable adverse currenti= in Dover strait. </t>
  </si>
  <si>
    <t>ON 20.02.2024 1542LT vessel deviated from the planned course towards LYME BAY area to avoid Rough Weather as per weather routening instructions.</t>
  </si>
  <si>
    <t>Vessel proceeding on Eco speed as per charterer's instructions. 
ON 20.02.2024 1542LT vessel deviated from the planned course towards LYME BAY area to avoid Rough Weather as per weather routening instructions.
Vessel stopped and drifting off LYME BAY .
Change in DTG due to Vessel route was ammemded as per weather routine instructions.
Vessel experienced near gale winds,heavy long beam swell,rolling moderately to heavyly at times.</t>
  </si>
  <si>
    <t>Vessel drifting off Lyme bay as per weather routine instructions. 
Vessel experienced near gale winds,heavy long beam swell,rolling moderately to heavily at times.</t>
  </si>
  <si>
    <t>29/31</t>
  </si>
  <si>
    <t>31/33</t>
  </si>
  <si>
    <t>32/35</t>
  </si>
  <si>
    <t>01.14.24</t>
  </si>
  <si>
    <t>01.18.24</t>
  </si>
  <si>
    <t>BE ANR</t>
  </si>
  <si>
    <t>02.02.24</t>
  </si>
  <si>
    <t>02.13.24</t>
  </si>
  <si>
    <t>03.12.2024</t>
  </si>
  <si>
    <t>03.15.2024</t>
  </si>
  <si>
    <t>03.16.2024</t>
  </si>
  <si>
    <t>03.17.2024</t>
  </si>
  <si>
    <t>33/35</t>
  </si>
  <si>
    <t>34/37</t>
  </si>
  <si>
    <t>35/38</t>
  </si>
  <si>
    <t>15.01.2024</t>
  </si>
  <si>
    <t>36/39</t>
  </si>
  <si>
    <t>Vessel proceeding on Eco speed as per charterers instructions.
Change in DTG due to Vessel route was ammemded as per weather routine instructions.
Vessel experienced Very rough sea,near gale winds,heavy long head swell,rolling and pitching moderately at times.
On 24.02.2024 0824LT vessel exit from ECA .
ROB:
VLSFO:720.79mt
LSMGO:222.21mt
On 24.02.2024 0842LT commenced change over from LSMGO TO VLSFO.(ECA EXIT)
ROB:
VLSFO:720.79mt
LSMGO:222.04mt</t>
  </si>
  <si>
    <t>Vessel proceeding on Eco speed as per charterers instructions.
Change in DTG due to Vessel route was ammemded as per weather routine instructions.
Vessel experienced Very rough sea,near gale winds,heavy long head swell,rolling and pitching moderately at times.</t>
  </si>
  <si>
    <t>Vessel proceeding on FULL speed as per charterers instructions.
Change in DTG due to Vessel route was ammemded as per weather routine instructions.
Vessel experienced Rough sea, swell,rolling  easily to moderately at times.</t>
  </si>
  <si>
    <t>Vessel proceeding on FULL speed as per charterers instructions.
Vessel experienced adverse current , Rough sea, swell,rolling  easily to moderately at times.</t>
  </si>
  <si>
    <t>Vessel proceeding on full speed as per charterers instructions.
Vessel experienced Rough sea, swell,rolling and pitching easily to moderately at times.
On 29th feb noon vessel start to proceed on eco speed as advices by weather routine.</t>
  </si>
  <si>
    <t xml:space="preserve">Vessel proceeding on Eco.speed as per charterers instructions.
Vessel experienced Rough sea, swell,rolling and pitching easily to moderately at times.
</t>
  </si>
  <si>
    <t xml:space="preserve">Vessel proceeding on Eco.speed as per charterers instructions.
Vessel experienced Rough sea, swell,rolling  easily to moderately at times.
</t>
  </si>
  <si>
    <t>Vessel proceeding on Eco.speed as per charterers instructions.
Vessel experienced Rough sea, swell,rolling  easily to moderately at times.
Ship's clock retarded by 1 hr.</t>
  </si>
  <si>
    <t xml:space="preserve">Vessel proceeding on Eco.speed as per charterers instructions.
Vessel experienced Rough sea, swell,adverse current of about 0.5kts.
</t>
  </si>
  <si>
    <t>37/40</t>
  </si>
  <si>
    <t xml:space="preserve">Vessel proceeding on Eco.speed as per charterers instructions.
Vessel experienced moderate sea, swell,adverse current of about 0.5kts.
</t>
  </si>
  <si>
    <t>39/42</t>
  </si>
  <si>
    <t>Vessel proceeding on Eco.speed as per charterers instructions.
Vessel experienced moderate sea, swell,adverse current of about 0.5kts.</t>
  </si>
  <si>
    <t>40/42</t>
  </si>
  <si>
    <t xml:space="preserve">Vessel proceeding on Eco.speed as per charterers instructions.
Vessel experienced moderate sea, beam swell
</t>
  </si>
  <si>
    <t>40/43</t>
  </si>
  <si>
    <t>Vessel proceeding on Eco.speed as per charterers instructions.
Vessel experienced moderate sea,  swell.</t>
  </si>
  <si>
    <t>Vessel proceeding on Eco.speed as per charterers instructions.
Vessel experienced moderate sea,swell and adverse current about 0.5kts.</t>
  </si>
  <si>
    <t>Vessel proceeding on Eco.speed as per charterers instructions.
Vessel experienced moderate sea,swell and adverse current about 0.5kts.Ship's clock retarded by 1 hr.</t>
  </si>
  <si>
    <t>18.01.2024</t>
  </si>
  <si>
    <t>L</t>
  </si>
  <si>
    <t>ANTWERP</t>
  </si>
  <si>
    <t>31.01.2024</t>
  </si>
  <si>
    <t>02.01.2024</t>
  </si>
  <si>
    <t>B</t>
  </si>
  <si>
    <t>11.02.2024</t>
  </si>
  <si>
    <t>13.02.2024</t>
  </si>
  <si>
    <t>MACEIO</t>
  </si>
  <si>
    <t>05.01.2024</t>
  </si>
  <si>
    <t>14.01.2024</t>
  </si>
  <si>
    <t>18.02.2024</t>
  </si>
  <si>
    <t>38/40</t>
  </si>
  <si>
    <t xml:space="preserve">Vessel proceeding on Eco.speed as per charterers instructions.
Vessel experienced slight to moderate sea,low swell and variable adverse current up to 0.5kts.
</t>
  </si>
  <si>
    <t>38/41</t>
  </si>
  <si>
    <t>s</t>
  </si>
  <si>
    <t>w</t>
  </si>
  <si>
    <t>16.03.2024</t>
  </si>
  <si>
    <t>Vessel proceeding on Eco.speed as per charterers instructions.
Vessel experienced slight sea,low swell.</t>
  </si>
  <si>
    <t xml:space="preserve">Vessel proceeding on Eco.speed as per charterers instructions.
</t>
  </si>
  <si>
    <t>vessel drifting off south of Maldonado isalad,zone golf (Punta del este).
awaiting for pilot.</t>
  </si>
  <si>
    <t>vessel drifting off south of Maldonado island,zone golf (Punta del este).
awaiting for pilot.
on 17.03.2024 1348LT Vessel proceeding to Reclada pilot sation.
on 17.03.2024 1906LT Pilot on board.(2 nos).
on 18.03.2024 0512LT Change pilot,Parana river pilot on board.(2 nos) 
Vessel on manoeuvering RPM proceeding to SAn Nicolas,various alteration of course and reduction of speed as per pilot advice and master order.</t>
  </si>
  <si>
    <t xml:space="preserve">Vessel on manoeuvering under pilotage proceeding to SAn Nicolas.
on 19.03.2024 0124LT vessel drop anchor at Rada san nicol sur anchorage area.
on 19.03.2024 0248LT pilot away.
Vessel at Rada San Nicol sur anchorage awaiting for berthing instructions.
</t>
  </si>
  <si>
    <t xml:space="preserve">on 20.03.2024 0100LT Commence disacharging operation.
on 20.03.2024 0342LT Stop disacharging operation due to terminal power failure.
</t>
  </si>
  <si>
    <t>continuous discharging in progress by ships crane.</t>
  </si>
  <si>
    <t>continuous discharging in progress by ships and shore crane.</t>
  </si>
  <si>
    <t>Vessel drop anchor at San Nicolas (Rada San Nicol norte anchorage) for preparation of cargo holds.</t>
  </si>
  <si>
    <t>31B</t>
  </si>
  <si>
    <t>Vessel under pilotage proceeding to rosario</t>
  </si>
  <si>
    <t>31L</t>
  </si>
  <si>
    <t>Vessel at Timbues berth continuous loading in progress by shore loader.</t>
  </si>
  <si>
    <t>Vessel at Rosario anchorage awaiting for berthing instructions.</t>
  </si>
  <si>
    <t xml:space="preserve">Vessel under pilotage proceeding Reclada via Parana river </t>
  </si>
  <si>
    <t>2024.04.14</t>
  </si>
  <si>
    <t>31.03.2024</t>
  </si>
  <si>
    <t>37/39</t>
  </si>
  <si>
    <t>Vessel proceeding on Full speed as per charterers instructions.
Vessel experienced rough sea,head swell,shipping sprays on forecastle deck up to NO2 hatch.
Change in DTG due to route amended as per weather routine recommendation.</t>
  </si>
  <si>
    <t xml:space="preserve">Vessel proceeding on Full speed as per charterers instructions.
Vessel experienced rough sea,head swell,shipping sprays on forecastle deck up to NO1 hatch and adverse current of about 1.0kt.
</t>
  </si>
  <si>
    <t xml:space="preserve">Vessel proceeding on Full speed as per charterers instructions.
Vessel experienced moderate sea,swell and adverse current about 0.5kt.
</t>
  </si>
  <si>
    <t>Vessel proceeding on Full speed as per charterers instructions.
Vessel experienced moderate sea,swell and adverse current about 1.0 kt.</t>
  </si>
  <si>
    <t>41/44</t>
  </si>
  <si>
    <t>2024.04.15</t>
  </si>
  <si>
    <t>Vessel proceeding on Full speed as per charterers instructions.Vessel experienced moderate sea,swell and adverse current about 1.0KT</t>
  </si>
  <si>
    <t xml:space="preserve">Vessel proceeding on Full speed as per charterers instructions.
Vessel experienced moderate sea,swell and variable current.
Ship's clock advanced by 1 hr.
</t>
  </si>
  <si>
    <t>42/44</t>
  </si>
  <si>
    <t xml:space="preserve">Vessel proceeding on Full speed as per charterers instructions.
Vessel experienced moderate sea,swell and adverse current about 1.0kt.
</t>
  </si>
  <si>
    <t>Vessel proceeding on Full speed as per charterers instructions.
Vessel experienced moderate sea,swell and adverse current about 1.0kt.</t>
  </si>
  <si>
    <t xml:space="preserve">Vessel proceeding on Full speed as per charterers instructions.
Vessel experienced moderate to rough sea,swell and adverse current about 1.0kt.
Ship's clock advanced by 1 hr.
</t>
  </si>
  <si>
    <t>Vessel proceeding on Full speed as per charterers instructions.
Vessel experienced moderate to rough sea,head swell shipping sprays up to No1 hatch and adverse current about 1.0kt.</t>
  </si>
  <si>
    <t>Vessel proceeding on Full speed as per charterers instructions.
Vessel experienced moderate to rough sea,head swell shipping sprays up to No1 hatch and adverse current about 1.0kt Ship's clock advanced by 1 hr.</t>
  </si>
  <si>
    <t>Vessel proceeding on Full speed as per charterers instructions.
Vessel experienced moderate sea,beam swell rolling easily at times and adverse current about 1.0kt.
Ships clock advanced by 1hr.</t>
  </si>
  <si>
    <t>Vessel proceeding on Full speed as per charterers instructions.
Vessel experienced moderate sea,beam swell rolling easily at times and adverse current about 1.0kt.
vessel start change over from VLSFO to LSMGO due to insufficient VLSFO( Unpumpable VLSFO on board) to arrival Las palmas.
On 14/1830 LT Commence change over from VLSFO to LSMGO.
On 14/2000 LT Completed change over from VLSFO to LSMGO.</t>
  </si>
  <si>
    <t>NOON/RFA</t>
  </si>
  <si>
    <t>2024.04.16</t>
  </si>
  <si>
    <t>2024.04.24</t>
  </si>
  <si>
    <t xml:space="preserve">Vessel proceeding on Full speed as per charterers instructions.
Vessel experienced moderate sea,head swell shipping sprays up to No1 hatch adverse current about 1.0kt.
</t>
  </si>
  <si>
    <t>Vessel proceeding on Full speed as per charterers instructions.
Vessel experienced slight sea,beam swell adverse current about 1.0kt.</t>
  </si>
  <si>
    <t>34/36</t>
  </si>
  <si>
    <t>NNE</t>
  </si>
  <si>
    <t>Vessel proceeding on Full speed as per charterers instructions.
Vessel experienced rough sea,beam swell rolling easily,shipping sprays upto No. 2 hatch .</t>
  </si>
  <si>
    <t>2024.04.25</t>
  </si>
  <si>
    <t>Vessel proceeding on Full speed as per charterers instructions.
On 19.04.2024 1830LT vessel reduce to Eco. speed as per charterers instructions. 
Vessel experienced moderate to rough sea,shipping sprays up to NO 2 hatch,adverse current up to 1.0 kt.</t>
  </si>
  <si>
    <t>32/34</t>
  </si>
  <si>
    <t>Vessel proceeding on Eco. speed as per charterers instructions.
Vessel experienced moderate sea,swell and adverse current up to 1.0 kt.</t>
  </si>
  <si>
    <t>Vessel proceeding on Eco. speed as per charterers instructions.
Vessel experienced rough sea,head swell shipping sprays up to No.3 hatch,and adverse current up to 0.5 kt.</t>
  </si>
  <si>
    <t>Vessel proceeding on Eco. speed as per charterers instructions.
Vessel experienced rough sea,head swell shipping sprays up to No.3 hatch,and adverse current up to 1.0 kt.Ships clock advanced by 1 hr.</t>
  </si>
  <si>
    <t>33/36</t>
  </si>
  <si>
    <t>Vessel proceeding on Eco. speed as per charterers instructions.
Vessel experienced moderate sea,beam swell and adverse current up to 0.8 kt.</t>
  </si>
  <si>
    <t>32/36</t>
  </si>
  <si>
    <t>24/28</t>
  </si>
  <si>
    <t>Vessel proceeding on Eco. speed as per charterers instructions.
Vessel experienced moderate sea,head swell and adverse current up to 0.5 kt.</t>
  </si>
  <si>
    <t>25.04.2024</t>
  </si>
  <si>
    <t>16.04.2024</t>
  </si>
  <si>
    <t>Vessel at El dekheila anchorage awaiting for berthing instructions.</t>
  </si>
  <si>
    <t>20/22</t>
  </si>
  <si>
    <t>Vessel at El dekheila anchorage awaiting for berthing instructions.Ships clock advanced by 1 hr.</t>
  </si>
  <si>
    <t>Vessel at El dekheila anchorage D13 awaiting for berthing instructions.</t>
  </si>
  <si>
    <t>22/23</t>
  </si>
  <si>
    <t xml:space="preserve">On 27.04.2024 1524LT SBE.
On 27.04.2024 1524LT POB.
On 27.04.2024 1548LT All lines on board.
On 27.04.2024 1630LT Pilot away.
On 27.04.2024 1730LT Drop anchor.
Vessel at Alexandria D13 anchorage awaiting for berthing </t>
  </si>
  <si>
    <t>22/22</t>
  </si>
  <si>
    <t xml:space="preserve">Vessel at Alexandria D13 anchorage awaiting for berthing </t>
  </si>
  <si>
    <t>20/21</t>
  </si>
  <si>
    <t>20/23</t>
  </si>
  <si>
    <t>21/22</t>
  </si>
  <si>
    <t>21/23</t>
  </si>
  <si>
    <t>21/24</t>
  </si>
  <si>
    <t>Vessel shifted from anchorage to port,at port</t>
  </si>
  <si>
    <t>Vessel at El dekheila berth 94/5 continuous discharging in progress by ships cranes and shore grabs.</t>
  </si>
  <si>
    <t>NNW</t>
  </si>
  <si>
    <t>Vessel at El dekheila berth 94/5 continuous discharging in progress by ships cranes and shore grabs. Added by Off-hire Bunker Survey 1.45MT of LSFO and 0.43 MT of LSMGO.</t>
  </si>
  <si>
    <t>32B</t>
  </si>
  <si>
    <t>WNW</t>
  </si>
  <si>
    <t>Vessel at Alexandria Quay Nr 10, continuous Loading in progress by ships cranes.</t>
  </si>
  <si>
    <t>32L</t>
  </si>
  <si>
    <t>29/29</t>
  </si>
  <si>
    <t>IZIMIT</t>
  </si>
  <si>
    <t xml:space="preserve">11.05.2024 1645 LT:  Completed discharging operations.
11.05.2024 1845 LT: Completed draft survey and cargo documents.
11.05.2024 2300 LT:  Stand by engine.
11.05.2024 2300 LT:  Pilot on board.
11.05.2024 2336 LT:  All cast off.
12.05.2024 0012 LT:  Pilot away.
12.05.2024 0106 LT:  Vessel Dropped Anchor at Anchorage area D9,Alexandria, Egypt. Vessel awaiting for berthing Instruction for Loading of HRC.
Cargo discharge quantity by draft survey:32870.795 MT Cargo discharge BL quantity :33000MT Cargo discharge as per Load Port Draft Survey Qty :32870.795 MT.
No Delays on Vessel's Account.
</t>
  </si>
  <si>
    <t>15.05.2024 0130 LT:  Completed Loading operations. No Delays on Vessel's Account. Cargo Loaded as per quantity by :19369.94 MT.
15.05.2024 0230 LT:  cargo documents on board.
15.05.2024 0300-0912 LT:  Awaiting for pilot.
15.05.2024 0912 LT:  Pilot on board.
15.05.2024 0924 LT:  Stand by engine.
15.05.2024 0954 LT:  All cast off.
15.05.2024 1100 LT:  Pilot away.
15.05.2024 1124 LT:  COSP/ Posn:31 14N 029 47E, DTG:758NM. Vessel proceeding to Izmit Turkey for Discharging of HRC at ECO speed as per charterers instructions.</t>
  </si>
  <si>
    <t>33/37</t>
  </si>
  <si>
    <t>0500</t>
  </si>
  <si>
    <t>Vessel proceeding to Izmit Turkey for Discharging of HRC at ECO speed as per charterers instructions.</t>
  </si>
  <si>
    <t>31/35</t>
  </si>
  <si>
    <t>31/34</t>
  </si>
  <si>
    <t>0936</t>
  </si>
  <si>
    <t>17.05.2024 0936LT:EOSP
Vessel Proceeding towards Strait of Canakkale, Turkey.</t>
  </si>
  <si>
    <t>Vessel Transiting Strait of Canakkale, Turkey.
Expected Pilot Boarding time: 17.05.2024 1300LT</t>
  </si>
  <si>
    <t>18/23</t>
  </si>
  <si>
    <t>0630</t>
  </si>
  <si>
    <t>17.05.2024 0936 LT: EOSP
17.05.2024 1300 LT: Pilot on board for Transiting Strait of Canakkale.
17.05.2024 1612 LT: Pilot Disembark, Vessel Transiting Marmara sea TSS.</t>
  </si>
  <si>
    <t>18.05.2024 0348 LT: Pilot on board for Transiting Izimit Strait  and arrival at Anchor.
18.05.2024 0618 LT: Vessel Anchored at Izmit Anchorage Area, NOR tendered. Total Distance Sailed from EOSP to Arrival Anchorage- 217 NM.
18.05.2024 0624 LT: Pilot Disembark
Vessel at Izmit anchorage Area awaiting for berthing instructions.</t>
  </si>
  <si>
    <t>16/18</t>
  </si>
  <si>
    <t>Vessel at Izmit anchorage Area awaiting for berthing instructions.</t>
  </si>
  <si>
    <t>17/19</t>
  </si>
  <si>
    <t>ENE</t>
  </si>
  <si>
    <t>18/19</t>
  </si>
  <si>
    <t>19/19</t>
  </si>
  <si>
    <t>19/20</t>
  </si>
  <si>
    <t>Vessel at Autoport berth continuous discharging in progress using 2 shore crane.</t>
  </si>
  <si>
    <t>19/21</t>
  </si>
  <si>
    <t>Vessel at Autoport berth continuous discharging in progress using 1/2 shore crane.</t>
  </si>
  <si>
    <t>19/22</t>
  </si>
  <si>
    <t>Vessel at Autoport berth continuous discharging in progress using 1 shore crane.</t>
  </si>
  <si>
    <t>33B</t>
  </si>
  <si>
    <t>03.06.2024 1612 LT:  Pilot on board.
03.06.2024 1612 LT:  Stand by engine.
03.06.2024 1642 LT:  All cast off.  03.06.2024 1706 LT:  Change over to VLSFO for AE'S and BLR.      2024/06/04 0020 LT: VTS advise to proceed to drifting area or anchor due to No schedule and wait for Pilot Boarding Instruction.
2024/06/04 0054 LT: Vessel commenced Reducing RPM.
2024/06/04 0154 LT: Vessel stopped and drifting North of Marmara Island.
2024/06/04 0512 LT: Vessel proceeding to Pickup Pilot for Transiting Strait of Canakkale.
2024/06/04 1024 LT: Pilot On board.</t>
  </si>
  <si>
    <t>35/39</t>
  </si>
  <si>
    <t>WSW</t>
  </si>
  <si>
    <t>Vessel proceeding at ECO. speed (Speed 12.5kts abt consumption 15.00MT/day) as per charterers instructions.</t>
  </si>
  <si>
    <t>35/40</t>
  </si>
  <si>
    <t>25/33</t>
  </si>
  <si>
    <t>06.06.2024 1624 LT: FWE/Vessel B.U.T. with 6&amp; in water.
-Vessel at Damietta Anchorage Area awaiting for berthing instructions.</t>
  </si>
  <si>
    <t>06.06.2024 1500 LT:EOSP.
06.06.2024 1606 LT:NOR Tendered. Vessel Dropped Anchor at Damietta Anchorage Area.</t>
  </si>
  <si>
    <t>25/26</t>
  </si>
  <si>
    <t>Vessel at Damietta Anchorage Area awaiting for berthing instructions.</t>
  </si>
  <si>
    <t>24/26</t>
  </si>
  <si>
    <t>24/27</t>
  </si>
  <si>
    <t>12.06.2024 1554LT: SBE/ Commenced heaving Port Anchor.
12.06.2024 1609LT: Anchor Aweigh. sighted well and clear.
12.06.2024 1612LT: Commenced Lowering Port Anchor.
12.06.2024 1630LT: FWE/ Vsl B.U.T  at Damietta Anchorage using Port Anchor. Vessel at Damietta Anchorage Area awaiting for berthing instructions.</t>
  </si>
  <si>
    <t>HS Cyl. 100</t>
  </si>
  <si>
    <t>28/29</t>
  </si>
  <si>
    <t>On 15.06.2024 1054 LT Commenced heaving Anchor.
On 15.06.2024 1106 LT Anchor Aweigh. Vessel Proceeding towards Pilot station for berthing.</t>
  </si>
  <si>
    <t>On 15.06.2024 1336 LT All fast at quay no.11-12..
On 15.06.2024 1348 LT Pilot Away. On 15.06.2024 1500 LT Crago Hold Inspection carried out by SGS surveyor, all Hold Passed for Loading.
On 15.06.2024 1500-1700 LT Initial Draft Survey carried out.
Loading expected to commence on 17.06.2024 AM hrs due to Port Holiday.</t>
  </si>
  <si>
    <t>Loading expected to commence on 18.06.2024 AM hrs due to Port Holiday.</t>
  </si>
  <si>
    <t>Vessel awaiting from shore to commence Loading operations. No dealys on Vessel account.</t>
  </si>
  <si>
    <t>on 18.06.2024 1540 LT: Commenced Loading operations.
Continuous Loading Fertilizer using 2/3 Shore Shooter.
No delays on Vessel account.</t>
  </si>
  <si>
    <t>Continuous Loading Fertilizer using 3/4 Shore Shooter. No delays on Vessel account.</t>
  </si>
  <si>
    <t>29/30</t>
  </si>
  <si>
    <t>Continuous Loading Fertilizer using 5/6 Shore Shooter. No delays on Vessel account.</t>
  </si>
  <si>
    <t>On 22.06.2024 0500 LT, Completed loading first parcel. 
On 22.06.2024 0500-0700 LT, Draft survey carried out. No delays on Vessel account.
- Vessel awaiting for Pilot for shifting to Outer Anchorage/safer berth</t>
  </si>
  <si>
    <t>33L</t>
  </si>
  <si>
    <t>27/28</t>
  </si>
  <si>
    <t>28/28</t>
  </si>
  <si>
    <t>Continuous Loading Fertilizer using 4/5 Shore Shooter. No delays on Vessel account.</t>
  </si>
  <si>
    <t>on 01.07.2024 : Received FW 50MT from Shore.
Total Cargo onboard: 23937 MT/ Balance to load: 13962 MT.
Continuous Loading Fertilizer using 5/6 Shore Shooter.No delays on Vessel account.</t>
  </si>
  <si>
    <t>Total Cargo onboard: 31295 MT/ Balance to load: 6225 MT.
Continuous Loading Fertilizer using 5/6 Shore Shooter. No delays on Vessel account.
Note: Vessel will load up to 10.5 mtrs draft at Load port Damietta (Cargo intake will be revise to 37520 mt)</t>
  </si>
  <si>
    <t>30/30</t>
  </si>
  <si>
    <t>04.07.2024 0400 LT: Loading Completed.
04.07.2024 0400-0600 LT: Final Draft Survey Completed.
Total Cargo onboard: 37571.691 MT/ Balance to load: 0 MT.
Continuous Loading Fertilizer using Shore Shooter. No delays on Vessel account.
04.07.2024 0600 LT: Vessel awaiting for Pilot.</t>
  </si>
  <si>
    <t>DEPARTURE</t>
  </si>
  <si>
    <t>VOP</t>
  </si>
  <si>
    <t>1000 LT</t>
  </si>
  <si>
    <t>-Vessel proceeding to Gibraltar for Bunkering at optimal speed and variable Bunker Consumption as advised in VOP by charterers WX Routing service.
-Vessel experiencing Beaufort Scale 5, Head winds, Moderate sea and swell.
-Vessel experiencing adverse current.</t>
  </si>
  <si>
    <t>04.07.2024 1548 LT: Commenced Singling up. 
04.07.2024 1606 LT:  All cast off.
04.07.2024 1648 LT:  Pilot away.</t>
  </si>
  <si>
    <t>04.07.2024 1542 LT: Pilot on board/Stand by engine.</t>
  </si>
  <si>
    <t>1200 LT</t>
  </si>
  <si>
    <t>-Vessel proceeding to Gibraltar for Bunkering at optimal speed and variable Bunker Consumption as advised in VOP by charterers WX Routing service.
-Vessel experiencing Beaufort Scale 6, Rough sea and Moderate swell.
-Shipping spray on Main Deck on No 1 Hatch Top.
-Vessel experiencing adverse current.</t>
  </si>
  <si>
    <t>1300 LT</t>
  </si>
  <si>
    <t>-Vessel proceeding to Gibraltar for Bunkering at optimal speed and variable Bunker Consumption as advised in VOP by charterers WX Routing service.
-Vessel experienced Beaufort Scale 5, Moderate sea and swell.
-Vessel experienced adverse current.
-Ship's Clock Retarded by 1 Hour.</t>
  </si>
  <si>
    <t>-Vessel proceeding to Gibraltar for Bunkering at optimal speed and variable Bunker Consumption as advised in VOP by charterers WX Routing service.
-Vessel experiencing adverse current.</t>
  </si>
  <si>
    <t>2024/0711</t>
  </si>
  <si>
    <t>1400 LT</t>
  </si>
  <si>
    <t>1600 LT</t>
  </si>
  <si>
    <t xml:space="preserve">11.07.2024 1200 LT:EOSP.
11.07.2024 1548 LT:Vessel Dropped Anchor at Gibraltar Anchorage for Bunkering.
11.07.2024 1612 LT:FWE/Vessel at Gibraltar Anchorage. </t>
  </si>
  <si>
    <t>SANTOS</t>
  </si>
  <si>
    <t>36/37</t>
  </si>
  <si>
    <t>0100 LT</t>
  </si>
  <si>
    <t>-Vessel proceeding to Santos for Discharging at optimal speed and variable Bunker Consumption as advised in VOP by charterers WX Routing service.
-Vessel transited strait of Gibraltar encountering Heavy Traffic area.</t>
  </si>
  <si>
    <t>-Vessel proceeding to Santos for Discharging at optimal speed and variable Bunker Consumption as advised in VOP by charterers WX Routing service.
-Vessel experiencing Beaufort Scale 5, Moderate sea and swell.
-Shipping spray on Main Deck Stbd side abreast No 1&amp;2 Hatch.
-Route slightly amended as advised in daily VOP update, amended DTG:4016NM
-Ships clock Retarded by 1 Hour.</t>
  </si>
  <si>
    <t>-Vessel proceeding to Santos for Discharging at optimal speed and variable Bunker Consumption as advised in VOP by charterers WX Routing service.
-Vessel experiencing Beaufort Scale 5, Moderate sea and swell.</t>
  </si>
  <si>
    <t>-Vessel proceeding to Santos for Discharging at optimal speed and variable Bunker Consumption as advised in VOP by charterers WX Routing service.
-Vessel experiencing Beaufort Scale 5, Moderate sea and swell.
-Vessel experiencing adverse current.
-Ships clock Retarded by 1 Hour.</t>
  </si>
  <si>
    <t>35/36</t>
  </si>
  <si>
    <t>36/42</t>
  </si>
  <si>
    <t>-Vessel proceeding to Santos for Discharging at optimal speed and variable Bunker Consumption as advised in VOP by charterers WX Routing service.
-Vessel experiencing adverse current.
-Route amended as advised in daily VOP update, amended DTG:2914NM(DISTANCE INCREASED 29NM)
-Ships clock Retarded by 1 Hour.</t>
  </si>
  <si>
    <t>0100LT</t>
  </si>
  <si>
    <t>-Vessel proceeding to Santos for Discharging at optimal speed and variable Bunker Consumption as advised in VOP by charterers WX Routing service.
-Vessel experiencing adverse current.</t>
  </si>
  <si>
    <t>SSW</t>
  </si>
  <si>
    <t>-Vessel proceeding to Santos for Discharging at optimal speed and variable Bunker Consumption as advised in VOP by charterers WX Routing service.
-Vessel experiencing Head Winds of Beaufort Scale 6, Rough sea and Moderate swell.
-Shipping spray on Main Deck.
-Vessel experiencing adverse current.</t>
  </si>
  <si>
    <t>-Vessel proceeding to Santos for Discharging at optimal speed and variable Bunker Consumption as advised in VOP by charterers WX Routing service.
-Vessel experienced Head Winds of Beaufort Scale 5, Rough sea and Moderate swell from Head.
-Shipping spray on Main Deck.
-Vessel experiencing strong adverse current.</t>
  </si>
  <si>
    <t>0300LT</t>
  </si>
  <si>
    <t>0500LT</t>
  </si>
  <si>
    <t>-Vessel proceeding to Santos for Discharging at optimal speed and variable Bunker Consumption as advised in VOP by charterers WX Routing service.
-Vessel experienced Head swell.
-Vessel experiencing adverse current.</t>
  </si>
  <si>
    <t>39/41</t>
  </si>
  <si>
    <t>-Vessel proceeding to Santos for Discharging at optimal speed and variable Bunker Consumption as advised in VOP by charterers WX Routing service.
-Vessel experiencing Beaufort Scale 5/6, Rough sea and swell.
-Shipping spray on Main Deck Port Side.
-Vessel Rolling Moderately at times.
-Vessel experiencing adverse current.
-Ships clock Retarded by 1 Hour.</t>
  </si>
  <si>
    <t>0600LT</t>
  </si>
  <si>
    <t>-Vessel proceeding to Santos for Discharging at optimal speed and variable Bunker Consumption as advised in VOP by charterers WX Routing service.
-Vessel experiencing Beaufort Scale 6, Rough sea and swell.
-Shipping spray on Main Deck Port Side.
-Vessel Rolling Moderately at times.
-Vessel experiencing adverse current.</t>
  </si>
  <si>
    <t>0700LT</t>
  </si>
  <si>
    <t>-Vessel proceeding to Santos for Discharging at optimal speed and variable Bunker Consumption as advised in VOP by charterers WX Routing service.
-Vessel experiencing Beaufort Scale 5/6, Mod sea and swell.
-Shipping spray on Main Deck Port Side.
-Vessel Rolling Moderately at times.
-Vessel experiencing adverse current.</t>
  </si>
  <si>
    <t>0800LT</t>
  </si>
  <si>
    <t>-Vessel proceeding to Santos for Discharging at optimal speed and variable Bunker Consumption as advised in VOP by charterers WX Routing service.
-Vessel experiencing Beaufort Scale 6, Mod sea and swell.
-Shipping spray on Main Deck Port Side.
-Vessel Rolling Moderately at times.
-Vessel experiencing adverse current.</t>
  </si>
  <si>
    <t>ESE</t>
  </si>
  <si>
    <t>-Vessel proceeding to Santos for Discharging at optimal speed and variable Bunker Consumption as advised in VOP by charterers WX Routing service.
-Vessel experiencing Beaufort Scale 5.
-Vessel Rolling Moderately at times.
-Ships clock Retarded by 1 Hour.</t>
  </si>
  <si>
    <t>SSE</t>
  </si>
  <si>
    <t>36/38</t>
  </si>
  <si>
    <t>-Vessel proceeding to Santos for Discharging at optimal speed and variable Bunker Consumption as advised in VOP by charterers WX Routing service.
-Vessel experienced Beaufort Scale 5.
-Vessel Rolling Moderately at times.</t>
  </si>
  <si>
    <t>0530LT</t>
  </si>
  <si>
    <t>0118</t>
  </si>
  <si>
    <t xml:space="preserve">28.07.2024 1118 LT:EOSP/POSN 24 16S 045 59W.
28.07.2024 0336 LT:NOR Tendered/Vessel Dropped Anchor at Santos Anchorage area N-4.
28.07.2024 0400 LT:FWE/Vessel at Santos Anchorage awaiting for Berthing Instruction. </t>
  </si>
  <si>
    <t>18/20</t>
  </si>
  <si>
    <t>On 28.07.2024 1154 LT: SBE/Commenced heaving Anchor.
On 28.07.2024 1200 LT: Anchor Aweigh.</t>
  </si>
  <si>
    <t>On 28.07.2024 1230 LT: Vessel Dropped Stbd Anchor in Posn 24 08.5S 046 09.2W.
On 28.07.2024 1254 LT: FWE. Vessel Anchored at OPL awaiting for berthing Instructions. On 28.07.2024 1315-1605 LT: Diving operations(Propellor Polishing) carried out.
-On 29.07.2024 1015-1220 LT: Diving operations(Port side Hull-15% &amp; Bottom Cleaning-20%) carried out.</t>
  </si>
  <si>
    <t xml:space="preserve">On 29.07.2024 1248 LT: Anchor Aweigh.
On 29.07.2024 1654 LT: Pilot on board.
On 29.07.2024 1742 LT: First Line Ashore.
On 29.07.2024 1812 LT: All fast at Berth Nr32/Pilot Away. -On 29.07.2024 1818-2015 LT: Initial Joint Draft survey carried out.
-No Discharging Operations due to continuous Rain/Drizzle, Vessel awaiting for Rain/Drizzle  to stop. </t>
  </si>
  <si>
    <t xml:space="preserve">-No Discharging Operations due to Rain/Drizzle 
-Vessel awaiting from shore to commence Discharging. </t>
  </si>
  <si>
    <t>On 2024/07/31 1310 LT: Commenced Discharging from No 3 Cargo Hold using Ship's Crane and shore Grab/Equipment.
-Vessel at Shed Nr 32, continuous discharging in progress using Ship's Crane and shore Grab/Equipment.
-No Delays on vessel account.</t>
  </si>
  <si>
    <t>-Vessel at Shed Nr 32, continuous discharging in progress using Ship's Crane and shore Grab/Equipment.
-No Delays on vessel account.</t>
  </si>
  <si>
    <t>-Total Quantity Discharged: 6991.355 MT.
-Vessel at Shed Nr 32, continuous discharging in progress using Ship's Crane and shore Grab/Equipment.
-No Delays on vessel account.</t>
  </si>
  <si>
    <t>-Total Quantity Discharged: 9772.82 MT.
-Vessel at Shed Nr 32, continuous discharging in progress using Ship's Crane and shore Grab/Equipment.
-No Delays on vessel account.</t>
  </si>
  <si>
    <t>-Total Quantity Discharged: 12816.518 MT.
-Vessel at Shed Nr 32, Discharging in progress using Ship's Crane and shore Grab/Equipment.
-No Delays on vessel account.</t>
  </si>
  <si>
    <t>-Total Quantity Discharged: 16054.028 MT.
-Vessel at Shed Nr 32, Discharging in progress using Ship's Crane and shore Grab/Equipment.
-No Delays on vessel account.</t>
  </si>
  <si>
    <t>-Total Quantity Discharged: 18963.647 MT.
-Vessel at Shed Nr 32, Discharging in progress using Ship's Crane and shore Grab/Equipment.
-No Delays on vessel account.</t>
  </si>
  <si>
    <t>-Total Quantity Discharged: 22184.684 MT.
-Vessel at Shed Nr 32, Discharging in progress using Ship's Crane and shore Grab/Equipment.
-No Delays on vessel account.</t>
  </si>
  <si>
    <t>On 2024/08/09 0330 LT: Discharging stopped due to Rain/Drizzle.
No. of tug used: 2 Nos. with Tug line.
On 09.08.2024 1130 LT: SBE/Pilot on board.
On 09.08.2024 1136 LT: Commenced Singling up.
On 09.08.2024 1148 LT: All cast off.
Shifting from Berth NR 32 to Berth NR 33.</t>
  </si>
  <si>
    <t>On 09.08.2024 1200 LT: First Line Ashore.
On 09.08.2024 1230 LT: All fast at Berth Nr33/ Pilot Away.  -Total Quantity Discharged: 24677.614 MT.
-Vessel at Shed Nr 33, No Discharging operation due to Rain/Drizzle.
-No Delays on vessel account.</t>
  </si>
  <si>
    <t>-Total Quantity Discharged: 30180.615 MT.
-Vessel at Shed Nr 33, Discharging in progress using Ship's Crane and shore Grab/Equipment.
-No Delays on vessel account.</t>
  </si>
  <si>
    <t>-Total Quantity Discharged: 26976.585 MT.
On 2024/08/10 1320 LT: Resume Discharging.
-Vessel at Shed Nr 33, Discharging in progress using Ship's Crane and shore Grab/Equipment.
-No Delays on vessel account.</t>
  </si>
  <si>
    <t>-Total Quantity Discharged: 33499.878 MT.
-Vessel at Shed Nr 33, Discharging in progress using Ship's Crane and shore Grab/Equipment.
-No Delays on vessel account.</t>
  </si>
  <si>
    <t>-Total Quantity Discharged: 36753.931 MT.
-Vessel at Shed Nr 33, Discharging in progress using Ship's Crane and shore Grab/Equipment.
-No Delays on vessel account.
-Receiving Fresh water from shore on Charterers Account.</t>
  </si>
  <si>
    <t>34B</t>
  </si>
  <si>
    <t>PARANAGUA</t>
  </si>
  <si>
    <t xml:space="preserve">14.08.2024 2012 LT:  COSP/ Posn:24 12S 046 27W, DTG:142 NM. Vessel proceeding to Pranagua for Loading at Full Ballast speed of abt 14.0 Kts with Bunker cosumption abt 21.50 Mt/Day on  charterer's Instruction. 15.08.2024 0648 LT:EOSP/POSN 25 40S 047 59W.Vessel Experienced swell of abt 3.0 m (Bad Wx). Vessel Rolling/Pitching at all times. Vessel experienced Coastal Traffic.
15.08.2024 0900 LT:Vessel Dropped Anchor at Paranagua Anchorage area.
15.08.2024 0918 LT:FWE/Vessel at Paranagua Anchorage awaiting for Berthing Instruction. </t>
  </si>
  <si>
    <t>Vessel at Paranagua Anchorage for Loading Sugar, awaiting for Berthing Instruction.
-Hold Inspection in progress by ADM sub-Charterer's surveyor</t>
  </si>
  <si>
    <t>Vessel at Paranagua Anchorage for Loading Sugar, awaiting for Berthing Instruction.</t>
  </si>
  <si>
    <t>17/18</t>
  </si>
  <si>
    <t>Vessel at Paranagua Anchorage for Loading Sugar, awaiting for Berthing Instruction.
-Underwater Inspection carried out, Cleaning in progress.</t>
  </si>
  <si>
    <t>Vessel at Paranagua Anchorage for Loading Sugar, awaiting for Berthing Instruction.
-Underwater Inspection and Cleaning carried out.</t>
  </si>
  <si>
    <t>Vessel at Paranagua PASA Berth , Loading in progress.</t>
  </si>
  <si>
    <t>LOADING</t>
  </si>
  <si>
    <t>35/37</t>
  </si>
  <si>
    <t>34L</t>
  </si>
  <si>
    <t>US SAV</t>
  </si>
  <si>
    <t>SAVANNAH</t>
  </si>
  <si>
    <t xml:space="preserve">Vessel proceeding to Savannah for Discharging at l speed 13.5 kts and Bunker Consumption 20.5 mt/day as advised by charterers /WX Routing service./Vessel experiencing Beaufort Scale 4, Mod sea and swell/.Vessel experiencing adverse current about 0.5 kts.
</t>
  </si>
  <si>
    <t xml:space="preserve">Vessel proceeding to Savannah for Discharging at l speed 13.5 kts and Bunker Consumption 20.5 mt/day as advised by charterers /WX Routing service./Vessel experiencing Beaufort Scale 5, Mod sea and swell/Vessel experiencing Strong adverse current about 1.0 kts.
</t>
  </si>
  <si>
    <t xml:space="preserve">Vessel proceeding to Savannah for Discharging at l speed 13.5 kts and Bunker Consumption 20.5 mt/day as advised by charterers /WX Routing service./Vessel experiencing Beaufort Scale 4, Mod sea and swell/Vessel experiencing Strong adverse current about 1.0 kts.
</t>
  </si>
  <si>
    <t xml:space="preserve">Vessel proceeding to Savannah for Discharging at l speed 13.5 kts and Bunker Consumption 20.5 mt/day as advised by charterers /WX Routing service./Vessel experiencing Beaufort Scale 5, Mod sea and swell/Vessel experiencing  adverse current about 0.5 kts.
</t>
  </si>
  <si>
    <t xml:space="preserve">Vessel proceeding to Savannah for Discharging at l speed 13.5 kts and Bunker Consumption 20.5 mt/day as advised by charterers /WX Routing service./Vessel experiencing Beaufort Scale 5, Mod sea and swell
</t>
  </si>
  <si>
    <t>Vessel proceeding to Savannah for Discharging at l speed 13.5 kts and Bunker Consumption 20.5 mt/day as advised by charterers /WX Routing service.</t>
  </si>
  <si>
    <t>40/44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</si>
</sst>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_ "/>
    <numFmt numFmtId="165" formatCode="\+0.0_ "/>
    <numFmt numFmtId="166" formatCode="[$-409]dd/mmm/yy;@"/>
    <numFmt numFmtId="167" formatCode="0.00;[Red]0.00"/>
    <numFmt numFmtId="168" formatCode="[$-409]#,##0_);[Red]\(#,##0\)"/>
    <numFmt numFmtId="169" formatCode="0.000"/>
  </numFmts>
  <fonts count="22">
    <font>
      <sz val="11"/>
      <color theme="1"/>
      <name val="Calibri"/>
      <charset val="134"/>
      <scheme val="minor"/>
    </font>
    <font>
      <sz val="11"/>
      <color theme="1"/>
      <name val="Calibri"/>
      <family val="2"/>
      <scheme val="minor"/>
    </font>
    <font>
      <sz val="10"/>
      <color theme="1"/>
      <name val="Arial Unicode MS"/>
      <family val="2"/>
    </font>
    <font>
      <b/>
      <sz val="10"/>
      <color theme="1"/>
      <name val="Arial Unicode MS"/>
      <family val="2"/>
    </font>
    <font>
      <sz val="10"/>
      <color indexed="8"/>
      <name val="Arial"/>
      <family val="2"/>
    </font>
    <font>
      <sz val="9"/>
      <name val="Calibri"/>
      <family val="2"/>
      <scheme val="minor"/>
    </font>
    <font>
      <sz val="10"/>
      <name val="Arial"/>
      <family val="2"/>
    </font>
    <font>
      <sz val="11"/>
      <name val="Calibri"/>
      <family val="2"/>
      <scheme val="minor"/>
    </font>
    <font>
      <sz val="36"/>
      <name val="Arial"/>
      <family val="2"/>
    </font>
    <font>
      <sz val="18"/>
      <name val="Arial"/>
      <family val="2"/>
    </font>
    <font>
      <sz val="9"/>
      <name val="Arial"/>
      <family val="2"/>
    </font>
    <font>
      <sz val="10"/>
      <name val="맑은 고딕"/>
      <family val="2"/>
    </font>
    <font>
      <sz val="8"/>
      <name val="Arial"/>
      <family val="2"/>
    </font>
    <font>
      <sz val="11"/>
      <color theme="1"/>
      <name val="Calibri"/>
      <family val="2"/>
      <scheme val="minor"/>
    </font>
    <font>
      <sz val="11"/>
      <color theme="1"/>
      <name val="굴림"/>
      <family val="2"/>
    </font>
    <font>
      <sz val="10"/>
      <color rgb="FF000000"/>
      <name val="Malgun Gothic"/>
      <family val="2"/>
    </font>
    <font>
      <sz val="10"/>
      <color rgb="FFFF0000"/>
      <name val="Arial"/>
      <family val="2"/>
    </font>
    <font>
      <b/>
      <sz val="8"/>
      <color rgb="FF000000"/>
      <name val="Calibri"/>
      <family val="2"/>
    </font>
    <font>
      <sz val="12"/>
      <color rgb="FF000000"/>
      <name val="Calibri"/>
      <family val="2"/>
    </font>
    <font>
      <sz val="12"/>
      <color rgb="FF000000"/>
      <name val="Calibri"/>
      <family val="2"/>
    </font>
    <font>
      <sz val="11"/>
      <name val="Calibri"/>
      <family val="2"/>
      <charset val="1"/>
    </font>
    <font>
      <sz val="10"/>
      <name val="Calibri"/>
      <family val="2"/>
      <scheme val="minor"/>
    </font>
  </fonts>
  <fills count="14">
    <fill>
      <patternFill patternType="none"/>
    </fill>
    <fill>
      <patternFill patternType="gray125"/>
    </fill>
    <fill>
      <patternFill patternType="solid">
        <fgColor indexed="22"/>
        <bgColor indexed="9"/>
      </patternFill>
    </fill>
    <fill>
      <patternFill patternType="solid">
        <fgColor theme="0"/>
        <bgColor indexed="64"/>
      </patternFill>
    </fill>
    <fill>
      <patternFill patternType="solid">
        <fgColor theme="0" tint="-0.1494796594134342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4B083"/>
      </patternFill>
    </fill>
    <fill>
      <patternFill patternType="solid">
        <fgColor theme="9"/>
        <bgColor indexed="64"/>
      </patternFill>
    </fill>
    <fill>
      <patternFill patternType="solid">
        <fgColor rgb="FFD0CECE"/>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39997558519241921"/>
        <bgColor indexed="64"/>
      </patternFill>
    </fill>
  </fills>
  <borders count="35">
    <border>
      <left/>
      <right/>
      <top/>
      <bottom/>
      <diagonal/>
    </border>
    <border>
      <left style="double">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thin">
        <color auto="1"/>
      </left>
      <right style="medium">
        <color auto="1"/>
      </right>
      <top style="medium">
        <color auto="1"/>
      </top>
      <bottom/>
      <diagonal/>
    </border>
    <border>
      <left style="thin">
        <color auto="1"/>
      </left>
      <right style="medium">
        <color auto="1"/>
      </right>
      <top/>
      <bottom style="double">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top/>
      <bottom style="double">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0">
    <xf numFmtId="166" fontId="0" fillId="0" borderId="0"/>
    <xf numFmtId="166" fontId="4" fillId="0" borderId="0"/>
    <xf numFmtId="43" fontId="13" fillId="0" borderId="0" applyFont="0" applyFill="0" applyBorder="0" applyAlignment="0" applyProtection="0"/>
    <xf numFmtId="166" fontId="13" fillId="0" borderId="0"/>
    <xf numFmtId="166" fontId="14" fillId="0" borderId="0">
      <alignment vertical="center"/>
    </xf>
    <xf numFmtId="166" fontId="1" fillId="0" borderId="0"/>
    <xf numFmtId="166" fontId="4" fillId="0" borderId="0"/>
    <xf numFmtId="43" fontId="1" fillId="0" borderId="0" applyFont="0" applyFill="0" applyBorder="0" applyAlignment="0" applyProtection="0"/>
    <xf numFmtId="166" fontId="1" fillId="0" borderId="0"/>
    <xf numFmtId="166" fontId="14" fillId="0" borderId="0">
      <alignment vertical="center"/>
    </xf>
  </cellStyleXfs>
  <cellXfs count="152">
    <xf numFmtId="166" fontId="0" fillId="0" borderId="0" xfId="0"/>
    <xf numFmtId="164" fontId="0" fillId="0" borderId="0" xfId="0" applyNumberFormat="1"/>
    <xf numFmtId="165" fontId="0" fillId="0" borderId="0" xfId="0" applyNumberFormat="1"/>
    <xf numFmtId="166" fontId="2" fillId="0" borderId="0" xfId="0" applyFont="1"/>
    <xf numFmtId="166" fontId="3" fillId="0" borderId="1" xfId="0" applyFont="1" applyBorder="1" applyAlignment="1">
      <alignment horizontal="center"/>
    </xf>
    <xf numFmtId="166" fontId="3" fillId="0" borderId="2" xfId="0" applyFont="1" applyBorder="1" applyAlignment="1">
      <alignment horizontal="center"/>
    </xf>
    <xf numFmtId="166" fontId="2" fillId="0" borderId="4" xfId="0" applyFont="1" applyBorder="1" applyAlignment="1">
      <alignment horizontal="left"/>
    </xf>
    <xf numFmtId="166" fontId="2" fillId="0" borderId="4" xfId="0" applyFont="1" applyBorder="1" applyAlignment="1">
      <alignment horizontal="center"/>
    </xf>
    <xf numFmtId="166" fontId="4" fillId="0" borderId="0" xfId="1"/>
    <xf numFmtId="166" fontId="4" fillId="2" borderId="0" xfId="1" applyFill="1"/>
    <xf numFmtId="166" fontId="2" fillId="0" borderId="4" xfId="0" applyFont="1" applyBorder="1"/>
    <xf numFmtId="166" fontId="15" fillId="0" borderId="0" xfId="0" applyFont="1"/>
    <xf numFmtId="166" fontId="2" fillId="0" borderId="3" xfId="0" applyFont="1" applyBorder="1" applyAlignment="1">
      <alignment horizontal="left"/>
    </xf>
    <xf numFmtId="0" fontId="8" fillId="3" borderId="0" xfId="0" applyNumberFormat="1" applyFont="1" applyFill="1" applyAlignment="1">
      <alignment horizontal="center" vertical="center"/>
    </xf>
    <xf numFmtId="0" fontId="7" fillId="3" borderId="0" xfId="0" applyNumberFormat="1" applyFont="1" applyFill="1" applyAlignment="1">
      <alignment horizontal="center" vertical="center"/>
    </xf>
    <xf numFmtId="0" fontId="9" fillId="3"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6" fillId="4" borderId="9" xfId="0" applyNumberFormat="1" applyFont="1" applyFill="1" applyBorder="1" applyAlignment="1">
      <alignment horizontal="center" vertical="center" wrapText="1"/>
    </xf>
    <xf numFmtId="0" fontId="6" fillId="5" borderId="11" xfId="0" applyNumberFormat="1" applyFont="1" applyFill="1" applyBorder="1" applyAlignment="1">
      <alignment horizontal="center" vertical="center" wrapText="1"/>
    </xf>
    <xf numFmtId="0" fontId="6" fillId="3" borderId="12" xfId="0" applyNumberFormat="1" applyFont="1" applyFill="1" applyBorder="1" applyAlignment="1">
      <alignment horizontal="center" vertical="center" wrapText="1"/>
    </xf>
    <xf numFmtId="0" fontId="10" fillId="4" borderId="14" xfId="0" applyNumberFormat="1" applyFont="1" applyFill="1" applyBorder="1" applyAlignment="1">
      <alignment horizontal="center" vertical="center" wrapText="1"/>
    </xf>
    <xf numFmtId="0" fontId="10" fillId="4" borderId="15" xfId="0" applyNumberFormat="1" applyFont="1" applyFill="1" applyBorder="1" applyAlignment="1">
      <alignment horizontal="center" vertical="center"/>
    </xf>
    <xf numFmtId="0" fontId="6" fillId="4" borderId="15" xfId="0" applyNumberFormat="1" applyFont="1" applyFill="1" applyBorder="1" applyAlignment="1">
      <alignment horizontal="center" vertical="center" wrapText="1"/>
    </xf>
    <xf numFmtId="0" fontId="11" fillId="5" borderId="15" xfId="0" applyNumberFormat="1" applyFont="1" applyFill="1" applyBorder="1" applyAlignment="1">
      <alignment horizontal="center" vertical="center" wrapText="1"/>
    </xf>
    <xf numFmtId="0" fontId="10" fillId="5" borderId="15" xfId="0" applyNumberFormat="1" applyFont="1" applyFill="1" applyBorder="1" applyAlignment="1">
      <alignment horizontal="center" vertical="center"/>
    </xf>
    <xf numFmtId="0" fontId="10" fillId="4" borderId="18" xfId="0" applyNumberFormat="1" applyFont="1" applyFill="1" applyBorder="1" applyAlignment="1">
      <alignment horizontal="center" vertical="center" wrapText="1"/>
    </xf>
    <xf numFmtId="0" fontId="10" fillId="4" borderId="16" xfId="0" applyNumberFormat="1" applyFont="1" applyFill="1" applyBorder="1" applyAlignment="1">
      <alignment horizontal="center" vertical="center" wrapText="1"/>
    </xf>
    <xf numFmtId="0" fontId="10" fillId="3" borderId="16" xfId="0" applyNumberFormat="1" applyFont="1" applyFill="1" applyBorder="1" applyAlignment="1">
      <alignment horizontal="center" vertical="center" wrapText="1"/>
    </xf>
    <xf numFmtId="0" fontId="10" fillId="4" borderId="15" xfId="0" applyNumberFormat="1" applyFont="1" applyFill="1" applyBorder="1" applyAlignment="1">
      <alignment horizontal="center" vertical="center" wrapText="1"/>
    </xf>
    <xf numFmtId="0" fontId="10" fillId="4" borderId="17" xfId="0" applyNumberFormat="1" applyFont="1" applyFill="1" applyBorder="1" applyAlignment="1">
      <alignment horizontal="center" vertical="center" wrapText="1"/>
    </xf>
    <xf numFmtId="0" fontId="10" fillId="6" borderId="17"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7" fillId="0" borderId="4" xfId="0" applyNumberFormat="1" applyFont="1" applyBorder="1" applyAlignment="1">
      <alignment horizontal="center" vertical="center"/>
    </xf>
    <xf numFmtId="0" fontId="7" fillId="0" borderId="5" xfId="0" applyNumberFormat="1" applyFont="1" applyBorder="1" applyAlignment="1">
      <alignment horizontal="center" vertical="center"/>
    </xf>
    <xf numFmtId="14" fontId="6" fillId="0" borderId="4" xfId="0" applyNumberFormat="1" applyFont="1" applyBorder="1" applyAlignment="1" applyProtection="1">
      <alignment horizontal="center" vertical="center"/>
      <protection locked="0"/>
    </xf>
    <xf numFmtId="2" fontId="6" fillId="0" borderId="4" xfId="0" applyNumberFormat="1" applyFont="1" applyBorder="1" applyAlignment="1" applyProtection="1">
      <alignment horizontal="center" vertical="center"/>
      <protection locked="0"/>
    </xf>
    <xf numFmtId="2" fontId="8" fillId="3" borderId="0" xfId="0" applyNumberFormat="1" applyFont="1" applyFill="1" applyAlignment="1">
      <alignment horizontal="center" vertical="center"/>
    </xf>
    <xf numFmtId="2" fontId="9" fillId="3" borderId="0" xfId="0" applyNumberFormat="1" applyFont="1" applyFill="1" applyAlignment="1">
      <alignment horizontal="center" vertical="center"/>
    </xf>
    <xf numFmtId="2" fontId="6" fillId="3" borderId="0" xfId="0" applyNumberFormat="1" applyFont="1" applyFill="1" applyAlignment="1">
      <alignment horizontal="center" vertical="center"/>
    </xf>
    <xf numFmtId="2" fontId="7" fillId="0" borderId="4" xfId="0" applyNumberFormat="1" applyFont="1" applyBorder="1" applyAlignment="1">
      <alignment horizontal="center" vertical="center"/>
    </xf>
    <xf numFmtId="2" fontId="10" fillId="4" borderId="15" xfId="0" applyNumberFormat="1" applyFont="1" applyFill="1" applyBorder="1" applyAlignment="1">
      <alignment horizontal="center" vertical="center"/>
    </xf>
    <xf numFmtId="0" fontId="6" fillId="0" borderId="4" xfId="0" quotePrefix="1" applyNumberFormat="1" applyFont="1" applyBorder="1" applyAlignment="1" applyProtection="1">
      <alignment horizontal="center" vertical="center"/>
      <protection locked="0"/>
    </xf>
    <xf numFmtId="0" fontId="6" fillId="0" borderId="0" xfId="0" applyNumberFormat="1" applyFont="1" applyAlignment="1">
      <alignment horizontal="center" vertical="center"/>
    </xf>
    <xf numFmtId="0" fontId="10" fillId="4" borderId="17"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wrapText="1"/>
    </xf>
    <xf numFmtId="0" fontId="6" fillId="4" borderId="11" xfId="0" applyNumberFormat="1" applyFont="1" applyFill="1" applyBorder="1" applyAlignment="1">
      <alignment horizontal="center" vertical="center" wrapText="1"/>
    </xf>
    <xf numFmtId="0" fontId="12" fillId="4" borderId="12" xfId="0" applyNumberFormat="1" applyFont="1" applyFill="1" applyBorder="1" applyAlignment="1">
      <alignment horizontal="center" vertical="center" wrapText="1"/>
    </xf>
    <xf numFmtId="0" fontId="8" fillId="3" borderId="6" xfId="0" applyNumberFormat="1" applyFont="1" applyFill="1" applyBorder="1" applyAlignment="1">
      <alignment horizontal="center" vertical="center"/>
    </xf>
    <xf numFmtId="0" fontId="8" fillId="0" borderId="0" xfId="0" applyNumberFormat="1" applyFont="1" applyAlignment="1">
      <alignment horizontal="center" vertical="center"/>
    </xf>
    <xf numFmtId="2" fontId="8" fillId="0" borderId="0" xfId="0" applyNumberFormat="1" applyFont="1" applyAlignment="1">
      <alignment horizontal="center" vertical="center"/>
    </xf>
    <xf numFmtId="0" fontId="7" fillId="0" borderId="0" xfId="0" applyNumberFormat="1" applyFont="1" applyAlignment="1">
      <alignment horizontal="center" vertical="center"/>
    </xf>
    <xf numFmtId="0" fontId="9" fillId="0" borderId="0" xfId="0" applyNumberFormat="1" applyFont="1" applyAlignment="1">
      <alignment horizontal="center" vertical="center"/>
    </xf>
    <xf numFmtId="0" fontId="9" fillId="0" borderId="25" xfId="0" applyNumberFormat="1" applyFont="1" applyBorder="1" applyAlignment="1">
      <alignment horizontal="center" vertical="center"/>
    </xf>
    <xf numFmtId="0" fontId="9" fillId="3" borderId="0" xfId="0" applyNumberFormat="1" applyFont="1" applyFill="1" applyAlignment="1" applyProtection="1">
      <alignment horizontal="center" vertical="center"/>
      <protection locked="0"/>
    </xf>
    <xf numFmtId="0" fontId="10" fillId="0" borderId="0" xfId="0" applyNumberFormat="1" applyFont="1" applyAlignment="1">
      <alignment horizontal="center" vertical="center"/>
    </xf>
    <xf numFmtId="0" fontId="5" fillId="0" borderId="0" xfId="0" applyNumberFormat="1" applyFont="1" applyAlignment="1">
      <alignment horizontal="center" vertical="center"/>
    </xf>
    <xf numFmtId="0" fontId="8" fillId="3" borderId="0" xfId="0" applyNumberFormat="1" applyFont="1" applyFill="1" applyAlignment="1">
      <alignment horizontal="left" vertical="center"/>
    </xf>
    <xf numFmtId="0" fontId="9" fillId="3" borderId="0" xfId="0" applyNumberFormat="1" applyFont="1" applyFill="1" applyAlignment="1">
      <alignment horizontal="left" vertical="center"/>
    </xf>
    <xf numFmtId="0" fontId="6" fillId="3" borderId="0" xfId="0" applyNumberFormat="1" applyFont="1" applyFill="1" applyAlignment="1">
      <alignment horizontal="left" vertical="center"/>
    </xf>
    <xf numFmtId="0" fontId="7" fillId="0" borderId="4" xfId="0" applyNumberFormat="1" applyFont="1" applyBorder="1" applyAlignment="1">
      <alignment horizontal="left" vertical="center"/>
    </xf>
    <xf numFmtId="0" fontId="10" fillId="7" borderId="15" xfId="0" applyNumberFormat="1" applyFont="1" applyFill="1" applyBorder="1" applyAlignment="1">
      <alignment horizontal="center" vertical="center"/>
    </xf>
    <xf numFmtId="49" fontId="6" fillId="0" borderId="4" xfId="0" applyNumberFormat="1" applyFont="1" applyBorder="1" applyAlignment="1" applyProtection="1">
      <alignment horizontal="center" vertical="center"/>
      <protection locked="0"/>
    </xf>
    <xf numFmtId="0" fontId="6" fillId="4" borderId="29" xfId="0" applyNumberFormat="1" applyFont="1" applyFill="1" applyBorder="1" applyAlignment="1">
      <alignment horizontal="center" vertical="center" wrapText="1"/>
    </xf>
    <xf numFmtId="0" fontId="10" fillId="4" borderId="30" xfId="0" applyNumberFormat="1" applyFont="1" applyFill="1" applyBorder="1" applyAlignment="1">
      <alignment horizontal="center" vertical="center" wrapText="1"/>
    </xf>
    <xf numFmtId="166" fontId="17" fillId="8" borderId="4" xfId="0" applyFont="1" applyFill="1" applyBorder="1" applyAlignment="1">
      <alignment horizontal="center" vertical="center" wrapText="1"/>
    </xf>
    <xf numFmtId="0" fontId="6" fillId="9" borderId="20" xfId="0" applyNumberFormat="1" applyFont="1" applyFill="1" applyBorder="1" applyAlignment="1">
      <alignment horizontal="center" vertical="center" wrapText="1"/>
    </xf>
    <xf numFmtId="0" fontId="12" fillId="3" borderId="0" xfId="0" applyNumberFormat="1" applyFont="1" applyFill="1" applyAlignment="1">
      <alignment horizontal="center" vertical="center"/>
    </xf>
    <xf numFmtId="0" fontId="6" fillId="9" borderId="4" xfId="0" applyNumberFormat="1" applyFont="1" applyFill="1" applyBorder="1" applyAlignment="1" applyProtection="1">
      <alignment horizontal="center" vertical="center"/>
      <protection locked="0"/>
    </xf>
    <xf numFmtId="166" fontId="18" fillId="10" borderId="4" xfId="0" applyFont="1" applyFill="1" applyBorder="1" applyAlignment="1">
      <alignment horizontal="center" wrapText="1"/>
    </xf>
    <xf numFmtId="166" fontId="19" fillId="10" borderId="4" xfId="0" applyFont="1" applyFill="1" applyBorder="1" applyAlignment="1">
      <alignment horizontal="center" wrapText="1"/>
    </xf>
    <xf numFmtId="15" fontId="6" fillId="0" borderId="4" xfId="0" applyNumberFormat="1" applyFont="1" applyBorder="1" applyAlignment="1" applyProtection="1">
      <alignment horizontal="center" vertical="center"/>
      <protection locked="0"/>
    </xf>
    <xf numFmtId="0" fontId="6" fillId="11" borderId="4" xfId="0" applyNumberFormat="1" applyFont="1" applyFill="1" applyBorder="1" applyAlignment="1" applyProtection="1">
      <alignment horizontal="center" vertical="center"/>
      <protection locked="0"/>
    </xf>
    <xf numFmtId="0" fontId="6" fillId="12" borderId="4" xfId="0" applyNumberFormat="1" applyFont="1" applyFill="1" applyBorder="1" applyAlignment="1" applyProtection="1">
      <alignment horizontal="center" vertical="center"/>
      <protection locked="0"/>
    </xf>
    <xf numFmtId="0" fontId="6" fillId="9" borderId="5" xfId="0" applyNumberFormat="1" applyFont="1" applyFill="1" applyBorder="1" applyAlignment="1" applyProtection="1">
      <alignment horizontal="center" vertical="center"/>
      <protection locked="0"/>
    </xf>
    <xf numFmtId="0" fontId="6" fillId="0" borderId="31" xfId="0" applyNumberFormat="1" applyFont="1" applyBorder="1" applyAlignment="1" applyProtection="1">
      <alignment horizontal="center" vertical="center"/>
      <protection locked="0"/>
    </xf>
    <xf numFmtId="0" fontId="6" fillId="9" borderId="28" xfId="0" applyNumberFormat="1" applyFont="1" applyFill="1" applyBorder="1" applyAlignment="1" applyProtection="1">
      <alignment horizontal="center" vertical="center"/>
      <protection locked="0"/>
    </xf>
    <xf numFmtId="0" fontId="6" fillId="13" borderId="32" xfId="0" applyNumberFormat="1" applyFont="1" applyFill="1" applyBorder="1" applyAlignment="1" applyProtection="1">
      <alignment horizontal="center" vertical="center"/>
      <protection locked="0"/>
    </xf>
    <xf numFmtId="0" fontId="6" fillId="13" borderId="33" xfId="0" applyNumberFormat="1" applyFont="1" applyFill="1" applyBorder="1" applyAlignment="1" applyProtection="1">
      <alignment horizontal="center" vertical="center"/>
      <protection locked="0"/>
    </xf>
    <xf numFmtId="167" fontId="8" fillId="0" borderId="0" xfId="0" applyNumberFormat="1" applyFont="1" applyAlignment="1">
      <alignment horizontal="center" vertical="center"/>
    </xf>
    <xf numFmtId="167" fontId="8" fillId="3" borderId="0" xfId="0" applyNumberFormat="1" applyFont="1" applyFill="1" applyAlignment="1">
      <alignment horizontal="center" vertical="center"/>
    </xf>
    <xf numFmtId="167" fontId="9" fillId="3" borderId="0" xfId="0" applyNumberFormat="1" applyFont="1" applyFill="1" applyAlignment="1">
      <alignment horizontal="center" vertical="center"/>
    </xf>
    <xf numFmtId="167" fontId="6" fillId="3" borderId="0" xfId="0" applyNumberFormat="1" applyFont="1" applyFill="1" applyAlignment="1">
      <alignment horizontal="center" vertical="center"/>
    </xf>
    <xf numFmtId="167" fontId="10" fillId="4" borderId="15" xfId="0" applyNumberFormat="1" applyFont="1" applyFill="1" applyBorder="1" applyAlignment="1">
      <alignment horizontal="center" vertical="center"/>
    </xf>
    <xf numFmtId="167" fontId="6" fillId="0" borderId="4" xfId="0" applyNumberFormat="1" applyFont="1" applyBorder="1" applyAlignment="1" applyProtection="1">
      <alignment horizontal="center" vertical="center"/>
      <protection locked="0"/>
    </xf>
    <xf numFmtId="167" fontId="7" fillId="0" borderId="4" xfId="0" applyNumberFormat="1" applyFont="1" applyBorder="1" applyAlignment="1">
      <alignment horizontal="center" vertical="center"/>
    </xf>
    <xf numFmtId="0" fontId="6" fillId="3" borderId="4" xfId="0" applyNumberFormat="1" applyFont="1" applyFill="1" applyBorder="1" applyAlignment="1" applyProtection="1">
      <alignment horizontal="center" vertical="center"/>
      <protection locked="0"/>
    </xf>
    <xf numFmtId="14" fontId="6" fillId="3" borderId="4" xfId="0" applyNumberFormat="1" applyFont="1" applyFill="1" applyBorder="1" applyAlignment="1" applyProtection="1">
      <alignment horizontal="center" vertical="center"/>
      <protection locked="0"/>
    </xf>
    <xf numFmtId="0" fontId="6" fillId="3" borderId="4" xfId="0" quotePrefix="1" applyNumberFormat="1" applyFont="1" applyFill="1" applyBorder="1" applyAlignment="1" applyProtection="1">
      <alignment horizontal="center" vertical="center"/>
      <protection locked="0"/>
    </xf>
    <xf numFmtId="167" fontId="6" fillId="3" borderId="4" xfId="0" applyNumberFormat="1" applyFont="1" applyFill="1" applyBorder="1" applyAlignment="1" applyProtection="1">
      <alignment horizontal="center" vertical="center"/>
      <protection locked="0"/>
    </xf>
    <xf numFmtId="0" fontId="6" fillId="3" borderId="5" xfId="0" applyNumberFormat="1" applyFont="1" applyFill="1" applyBorder="1" applyAlignment="1" applyProtection="1">
      <alignment horizontal="center" vertical="center"/>
      <protection locked="0"/>
    </xf>
    <xf numFmtId="0" fontId="6" fillId="3" borderId="34" xfId="0" applyNumberFormat="1" applyFont="1" applyFill="1" applyBorder="1" applyAlignment="1" applyProtection="1">
      <alignment horizontal="center" vertical="center"/>
      <protection locked="0"/>
    </xf>
    <xf numFmtId="0" fontId="6" fillId="3" borderId="31" xfId="0" applyNumberFormat="1" applyFont="1" applyFill="1" applyBorder="1" applyAlignment="1" applyProtection="1">
      <alignment horizontal="center" vertical="center"/>
      <protection locked="0"/>
    </xf>
    <xf numFmtId="0" fontId="6" fillId="3" borderId="3" xfId="0" applyNumberFormat="1" applyFont="1" applyFill="1" applyBorder="1" applyAlignment="1" applyProtection="1">
      <alignment horizontal="center" vertical="center"/>
      <protection locked="0"/>
    </xf>
    <xf numFmtId="166" fontId="19" fillId="3" borderId="4" xfId="0" applyFont="1" applyFill="1" applyBorder="1" applyAlignment="1">
      <alignment horizontal="center" wrapText="1"/>
    </xf>
    <xf numFmtId="166" fontId="20" fillId="0" borderId="4" xfId="0" applyFont="1" applyBorder="1" applyAlignment="1">
      <alignment horizontal="center" vertical="center"/>
    </xf>
    <xf numFmtId="166" fontId="20" fillId="5" borderId="4" xfId="0" applyFont="1" applyFill="1" applyBorder="1" applyAlignment="1">
      <alignment horizontal="center" vertical="center"/>
    </xf>
    <xf numFmtId="168" fontId="20" fillId="0" borderId="4" xfId="0" applyNumberFormat="1" applyFont="1" applyBorder="1" applyAlignment="1">
      <alignment horizontal="center" vertical="center"/>
    </xf>
    <xf numFmtId="168" fontId="20" fillId="5" borderId="4" xfId="0" applyNumberFormat="1" applyFont="1" applyFill="1" applyBorder="1" applyAlignment="1">
      <alignment horizontal="center" vertical="center"/>
    </xf>
    <xf numFmtId="166" fontId="20" fillId="0" borderId="4" xfId="0" applyFont="1" applyBorder="1" applyAlignment="1">
      <alignment horizontal="left" vertical="center" wrapText="1"/>
    </xf>
    <xf numFmtId="166" fontId="20" fillId="5" borderId="4" xfId="0" applyFont="1" applyFill="1" applyBorder="1" applyAlignment="1">
      <alignment horizontal="left" vertical="center" wrapText="1"/>
    </xf>
    <xf numFmtId="166" fontId="20" fillId="0" borderId="4" xfId="0" applyFont="1" applyBorder="1" applyAlignment="1">
      <alignment horizontal="left" vertical="center"/>
    </xf>
    <xf numFmtId="166" fontId="20" fillId="0" borderId="4" xfId="0" applyFont="1" applyBorder="1" applyAlignment="1">
      <alignment horizontal="left" vertical="top" wrapText="1"/>
    </xf>
    <xf numFmtId="2" fontId="20" fillId="0" borderId="4" xfId="0" applyNumberFormat="1" applyFont="1" applyBorder="1" applyAlignment="1">
      <alignment horizontal="center" vertical="center"/>
    </xf>
    <xf numFmtId="2" fontId="20" fillId="5" borderId="4" xfId="0" applyNumberFormat="1" applyFont="1" applyFill="1" applyBorder="1" applyAlignment="1">
      <alignment horizontal="center" vertical="center"/>
    </xf>
    <xf numFmtId="1" fontId="20" fillId="0" borderId="4" xfId="0" applyNumberFormat="1" applyFont="1" applyBorder="1" applyAlignment="1">
      <alignment horizontal="center" vertical="center"/>
    </xf>
    <xf numFmtId="1" fontId="20" fillId="5" borderId="4" xfId="0" applyNumberFormat="1" applyFont="1" applyFill="1" applyBorder="1" applyAlignment="1">
      <alignment horizontal="center" vertical="center"/>
    </xf>
    <xf numFmtId="0" fontId="6" fillId="0" borderId="4" xfId="0" applyNumberFormat="1" applyFont="1" applyBorder="1" applyAlignment="1" applyProtection="1">
      <alignment horizontal="left" vertical="center" wrapText="1"/>
      <protection locked="0"/>
    </xf>
    <xf numFmtId="169" fontId="0" fillId="0" borderId="4" xfId="0" applyNumberFormat="1" applyBorder="1" applyAlignment="1">
      <alignment horizontal="center"/>
    </xf>
    <xf numFmtId="169" fontId="0" fillId="5" borderId="4" xfId="0" applyNumberFormat="1" applyFill="1" applyBorder="1" applyAlignment="1">
      <alignment horizontal="center"/>
    </xf>
    <xf numFmtId="2" fontId="0" fillId="0" borderId="4" xfId="0" applyNumberFormat="1" applyBorder="1" applyAlignment="1">
      <alignment horizontal="center"/>
    </xf>
    <xf numFmtId="2" fontId="0" fillId="5" borderId="4" xfId="0" applyNumberFormat="1" applyFill="1" applyBorder="1" applyAlignment="1">
      <alignment horizontal="center"/>
    </xf>
    <xf numFmtId="0" fontId="6" fillId="0" borderId="4" xfId="0" applyNumberFormat="1" applyFont="1" applyBorder="1" applyAlignment="1" applyProtection="1">
      <alignment horizontal="left" vertical="center"/>
      <protection locked="0"/>
    </xf>
    <xf numFmtId="0" fontId="6" fillId="5" borderId="4" xfId="0" applyNumberFormat="1" applyFont="1" applyFill="1" applyBorder="1" applyAlignment="1" applyProtection="1">
      <alignment horizontal="center" vertical="center"/>
      <protection locked="0"/>
    </xf>
    <xf numFmtId="14" fontId="6" fillId="5" borderId="4" xfId="0" applyNumberFormat="1" applyFont="1" applyFill="1" applyBorder="1" applyAlignment="1" applyProtection="1">
      <alignment horizontal="center" vertical="center"/>
      <protection locked="0"/>
    </xf>
    <xf numFmtId="167" fontId="6" fillId="5" borderId="4" xfId="0" applyNumberFormat="1" applyFont="1" applyFill="1" applyBorder="1" applyAlignment="1" applyProtection="1">
      <alignment horizontal="center" vertical="center"/>
      <protection locked="0"/>
    </xf>
    <xf numFmtId="17" fontId="6" fillId="5" borderId="4" xfId="0" applyNumberFormat="1" applyFont="1" applyFill="1" applyBorder="1" applyAlignment="1" applyProtection="1">
      <alignment horizontal="center" vertical="center"/>
      <protection locked="0"/>
    </xf>
    <xf numFmtId="0" fontId="7" fillId="5" borderId="0" xfId="0" applyNumberFormat="1" applyFont="1" applyFill="1" applyAlignment="1">
      <alignment horizontal="center" vertical="center"/>
    </xf>
    <xf numFmtId="0" fontId="6" fillId="0" borderId="4" xfId="0" applyNumberFormat="1" applyFont="1" applyBorder="1" applyAlignment="1" applyProtection="1">
      <alignment horizontal="left" vertical="top" wrapText="1"/>
      <protection locked="0"/>
    </xf>
    <xf numFmtId="0" fontId="6" fillId="0" borderId="4" xfId="0" applyNumberFormat="1" applyFont="1" applyBorder="1" applyAlignment="1" applyProtection="1">
      <alignment vertical="top" wrapText="1"/>
      <protection locked="0"/>
    </xf>
    <xf numFmtId="0" fontId="6" fillId="0" borderId="4" xfId="0" applyNumberFormat="1" applyFont="1" applyBorder="1" applyAlignment="1" applyProtection="1">
      <alignment horizontal="left" vertical="top"/>
      <protection locked="0"/>
    </xf>
    <xf numFmtId="14" fontId="7" fillId="0" borderId="4" xfId="0" applyNumberFormat="1" applyFont="1" applyBorder="1" applyAlignment="1">
      <alignment horizontal="center" vertical="center"/>
    </xf>
    <xf numFmtId="0" fontId="7" fillId="0" borderId="4" xfId="0" applyNumberFormat="1" applyFont="1" applyBorder="1" applyAlignment="1">
      <alignment horizontal="left" vertical="center" wrapText="1"/>
    </xf>
    <xf numFmtId="0" fontId="7" fillId="0" borderId="4" xfId="0" quotePrefix="1" applyNumberFormat="1" applyFont="1" applyBorder="1" applyAlignment="1">
      <alignment horizontal="left" vertical="center" wrapText="1"/>
    </xf>
    <xf numFmtId="0" fontId="7" fillId="0" borderId="4" xfId="0" quotePrefix="1" applyNumberFormat="1" applyFont="1" applyBorder="1" applyAlignment="1">
      <alignment horizontal="center" vertical="center"/>
    </xf>
    <xf numFmtId="0" fontId="7" fillId="0" borderId="4" xfId="0" applyNumberFormat="1" applyFont="1" applyBorder="1" applyAlignment="1">
      <alignment horizontal="left" vertical="top" wrapText="1"/>
    </xf>
    <xf numFmtId="0" fontId="21" fillId="0" borderId="4" xfId="0" applyNumberFormat="1" applyFont="1" applyBorder="1" applyAlignment="1">
      <alignment horizontal="left" vertical="top" wrapText="1"/>
    </xf>
    <xf numFmtId="0" fontId="9" fillId="0" borderId="7" xfId="0" applyNumberFormat="1" applyFont="1" applyBorder="1" applyAlignment="1">
      <alignment horizontal="center" vertical="center"/>
    </xf>
    <xf numFmtId="0" fontId="9" fillId="0" borderId="8" xfId="0" applyNumberFormat="1" applyFont="1" applyBorder="1" applyAlignment="1">
      <alignment horizontal="center" vertical="center"/>
    </xf>
    <xf numFmtId="0" fontId="9" fillId="0" borderId="21" xfId="0" applyNumberFormat="1" applyFont="1" applyBorder="1" applyAlignment="1">
      <alignment horizontal="center" vertical="center"/>
    </xf>
    <xf numFmtId="0" fontId="9" fillId="0" borderId="22" xfId="0" applyNumberFormat="1" applyFont="1" applyBorder="1" applyAlignment="1">
      <alignment horizontal="center" vertical="center"/>
    </xf>
    <xf numFmtId="0" fontId="9" fillId="0" borderId="23" xfId="0" applyNumberFormat="1" applyFont="1" applyBorder="1" applyAlignment="1">
      <alignment horizontal="center" vertical="center"/>
    </xf>
    <xf numFmtId="0" fontId="9" fillId="0" borderId="24" xfId="0" applyNumberFormat="1" applyFont="1" applyBorder="1" applyAlignment="1">
      <alignment horizontal="center" vertical="center"/>
    </xf>
    <xf numFmtId="0" fontId="6" fillId="5" borderId="12" xfId="0" applyNumberFormat="1" applyFont="1" applyFill="1" applyBorder="1" applyAlignment="1">
      <alignment horizontal="center" vertical="center" wrapText="1"/>
    </xf>
    <xf numFmtId="0" fontId="6" fillId="5" borderId="13" xfId="0" applyNumberFormat="1" applyFont="1" applyFill="1" applyBorder="1" applyAlignment="1">
      <alignment horizontal="center" vertical="center" wrapText="1"/>
    </xf>
    <xf numFmtId="0" fontId="6" fillId="5" borderId="14" xfId="0" applyNumberFormat="1" applyFont="1" applyFill="1" applyBorder="1" applyAlignment="1">
      <alignment horizontal="center" vertical="center" wrapText="1"/>
    </xf>
    <xf numFmtId="0" fontId="6" fillId="5" borderId="11" xfId="0" applyNumberFormat="1" applyFont="1" applyFill="1" applyBorder="1" applyAlignment="1">
      <alignment horizontal="center" vertical="center" wrapText="1"/>
    </xf>
    <xf numFmtId="0" fontId="6" fillId="4" borderId="11" xfId="0" applyNumberFormat="1" applyFont="1" applyFill="1" applyBorder="1" applyAlignment="1">
      <alignment horizontal="center" vertical="center" wrapText="1"/>
    </xf>
    <xf numFmtId="0" fontId="12" fillId="4" borderId="12" xfId="0" applyNumberFormat="1" applyFont="1" applyFill="1" applyBorder="1" applyAlignment="1">
      <alignment horizontal="center" vertical="center" wrapText="1"/>
    </xf>
    <xf numFmtId="0" fontId="12" fillId="4" borderId="14" xfId="0" applyNumberFormat="1" applyFont="1" applyFill="1" applyBorder="1" applyAlignment="1">
      <alignment horizontal="center" vertical="center" wrapText="1"/>
    </xf>
    <xf numFmtId="0" fontId="12" fillId="4" borderId="13" xfId="0" applyNumberFormat="1" applyFont="1" applyFill="1" applyBorder="1" applyAlignment="1">
      <alignment horizontal="center" vertical="center" wrapText="1"/>
    </xf>
    <xf numFmtId="0" fontId="6" fillId="4" borderId="12" xfId="0" applyNumberFormat="1" applyFont="1" applyFill="1" applyBorder="1" applyAlignment="1">
      <alignment horizontal="center" vertical="center" wrapText="1"/>
    </xf>
    <xf numFmtId="0" fontId="6" fillId="4" borderId="14"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6" fillId="5" borderId="10" xfId="0" applyNumberFormat="1" applyFont="1" applyFill="1" applyBorder="1" applyAlignment="1">
      <alignment horizontal="center" vertical="center" wrapText="1"/>
    </xf>
    <xf numFmtId="0" fontId="6" fillId="5" borderId="16" xfId="0" applyNumberFormat="1" applyFont="1" applyFill="1" applyBorder="1" applyAlignment="1">
      <alignment horizontal="center" vertical="center" wrapText="1"/>
    </xf>
    <xf numFmtId="2" fontId="6" fillId="4" borderId="10" xfId="0" applyNumberFormat="1" applyFont="1" applyFill="1" applyBorder="1" applyAlignment="1">
      <alignment horizontal="center" vertical="center" wrapText="1"/>
    </xf>
    <xf numFmtId="2" fontId="6" fillId="4" borderId="16" xfId="0" applyNumberFormat="1" applyFont="1" applyFill="1" applyBorder="1" applyAlignment="1">
      <alignment horizontal="center" vertical="center" wrapText="1"/>
    </xf>
    <xf numFmtId="0" fontId="6" fillId="4" borderId="26" xfId="0" applyNumberFormat="1" applyFont="1" applyFill="1" applyBorder="1" applyAlignment="1">
      <alignment horizontal="center" vertical="center" wrapText="1"/>
    </xf>
    <xf numFmtId="0" fontId="6" fillId="4" borderId="27" xfId="0" applyNumberFormat="1" applyFont="1" applyFill="1" applyBorder="1" applyAlignment="1">
      <alignment horizontal="center" vertical="center" wrapText="1"/>
    </xf>
    <xf numFmtId="0" fontId="10" fillId="4" borderId="17" xfId="0" applyNumberFormat="1" applyFont="1" applyFill="1" applyBorder="1" applyAlignment="1">
      <alignment horizontal="center" vertical="center"/>
    </xf>
    <xf numFmtId="0" fontId="10" fillId="4" borderId="18" xfId="0" applyNumberFormat="1" applyFont="1" applyFill="1" applyBorder="1" applyAlignment="1">
      <alignment horizontal="center" vertical="center"/>
    </xf>
    <xf numFmtId="0" fontId="10" fillId="4" borderId="19" xfId="0" applyNumberFormat="1" applyFont="1" applyFill="1" applyBorder="1" applyAlignment="1">
      <alignment horizontal="center" vertical="center"/>
    </xf>
  </cellXfs>
  <cellStyles count="10">
    <cellStyle name="Normal" xfId="0" builtinId="0"/>
    <cellStyle name="쉼표 2" xfId="2" xr:uid="{00000000-0005-0000-0000-000001000000}"/>
    <cellStyle name="쉼표 2 2" xfId="7" xr:uid="{00000000-0005-0000-0000-000002000000}"/>
    <cellStyle name="표준 2" xfId="3" xr:uid="{00000000-0005-0000-0000-000003000000}"/>
    <cellStyle name="표준 2 2" xfId="8" xr:uid="{00000000-0005-0000-0000-000004000000}"/>
    <cellStyle name="표준 3" xfId="4" xr:uid="{00000000-0005-0000-0000-000005000000}"/>
    <cellStyle name="표준 3 2" xfId="9" xr:uid="{00000000-0005-0000-0000-000006000000}"/>
    <cellStyle name="표준 4" xfId="1" xr:uid="{00000000-0005-0000-0000-000007000000}"/>
    <cellStyle name="표준 4 2" xfId="6" xr:uid="{00000000-0005-0000-0000-000008000000}"/>
    <cellStyle name="常规 2" xfId="5" xr:uid="{00000000-0005-0000-0000-000009000000}"/>
  </cellStyles>
  <dxfs count="40">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5"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6" tint="0.79946287423322249"/>
        </patternFill>
      </fill>
    </dxf>
    <dxf>
      <fill>
        <patternFill patternType="solid">
          <bgColor theme="5" tint="0.79946287423322249"/>
        </patternFill>
      </fill>
    </dxf>
    <dxf>
      <fill>
        <patternFill patternType="solid">
          <bgColor theme="5" tint="0.79946287423322249"/>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S4941"/>
  <sheetViews>
    <sheetView topLeftCell="A4" zoomScaleNormal="100" workbookViewId="0">
      <pane xSplit="3" ySplit="4" topLeftCell="D8" activePane="bottomRight" state="frozen"/>
      <selection activeCell="A4" sqref="A4"/>
      <selection pane="topRight" activeCell="D4" sqref="D4"/>
      <selection pane="bottomLeft" activeCell="A8" sqref="A8"/>
      <selection pane="bottomRight" activeCell="C4" sqref="C4:I4"/>
    </sheetView>
  </sheetViews>
  <sheetFormatPr defaultColWidth="0" defaultRowHeight="14.4"/>
  <cols>
    <col min="1" max="1" width="14.33203125" style="32" customWidth="1"/>
    <col min="2" max="2" width="10.44140625" style="32" customWidth="1"/>
    <col min="3" max="3" width="13.6640625" style="32" customWidth="1"/>
    <col min="4" max="4" width="6.33203125" style="32" customWidth="1"/>
    <col min="5" max="11" width="5.44140625" style="32" customWidth="1"/>
    <col min="12" max="12" width="21.5546875" style="32" customWidth="1"/>
    <col min="13" max="13" width="12.44140625" style="32" customWidth="1"/>
    <col min="14" max="14" width="5.44140625" style="32" customWidth="1"/>
    <col min="15" max="15" width="8.33203125" style="32" customWidth="1"/>
    <col min="16" max="17" width="10.44140625" style="32" customWidth="1"/>
    <col min="18" max="18" width="10.6640625" style="32" customWidth="1"/>
    <col min="19" max="19" width="9.44140625" style="32" customWidth="1"/>
    <col min="20" max="20" width="7.6640625" style="39" customWidth="1"/>
    <col min="21" max="21" width="8.44140625" style="32" customWidth="1"/>
    <col min="22" max="23" width="5.44140625" style="32" customWidth="1"/>
    <col min="24" max="24" width="6.44140625" style="32" customWidth="1"/>
    <col min="25" max="26" width="5.44140625" style="32" customWidth="1"/>
    <col min="27" max="27" width="8.33203125" style="39" customWidth="1"/>
    <col min="28" max="29" width="11.44140625" style="33" customWidth="1"/>
    <col min="30" max="30" width="16.44140625" style="32" customWidth="1"/>
    <col min="31" max="32" width="20.44140625" style="32" customWidth="1"/>
    <col min="33" max="36" width="16.44140625" style="32" customWidth="1"/>
    <col min="37" max="37" width="8.33203125" style="32" customWidth="1"/>
    <col min="38" max="38" width="9.5546875" style="84" customWidth="1"/>
    <col min="39" max="39" width="7.33203125" style="32" customWidth="1"/>
    <col min="40" max="40" width="7.6640625" style="84" customWidth="1"/>
    <col min="41" max="42" width="10.33203125" style="32" customWidth="1"/>
    <col min="43" max="60" width="7.44140625" style="32" customWidth="1"/>
    <col min="61" max="63" width="7.33203125" style="32" customWidth="1"/>
    <col min="64" max="64" width="7" style="32" customWidth="1"/>
    <col min="65" max="65" width="9.44140625" style="32" customWidth="1"/>
    <col min="66" max="66" width="6.5546875" style="33" customWidth="1"/>
    <col min="67" max="67" width="6" style="33" customWidth="1"/>
    <col min="68" max="69" width="3.6640625" style="33" customWidth="1"/>
    <col min="70" max="70" width="7.6640625" style="33" customWidth="1"/>
    <col min="71" max="71" width="6.6640625" style="32" customWidth="1"/>
    <col min="72" max="73" width="6.44140625" style="32" customWidth="1"/>
    <col min="74" max="76" width="6.6640625" style="32" customWidth="1"/>
    <col min="77" max="77" width="6.44140625" style="32" customWidth="1"/>
    <col min="78" max="83" width="6.6640625" style="32" customWidth="1"/>
    <col min="84" max="84" width="12.44140625" style="32" customWidth="1"/>
    <col min="85" max="85" width="22.33203125" style="32" customWidth="1"/>
    <col min="86" max="86" width="13.44140625" style="32" customWidth="1"/>
    <col min="87" max="87" width="10.44140625" style="32" customWidth="1"/>
    <col min="88" max="88" width="13.44140625" style="32" customWidth="1"/>
    <col min="89" max="91" width="5.44140625" style="32" customWidth="1"/>
    <col min="92" max="92" width="6.44140625" style="32" customWidth="1"/>
    <col min="93" max="93" width="8.44140625" style="32" customWidth="1"/>
    <col min="94" max="95" width="9.44140625" style="32" customWidth="1"/>
    <col min="96" max="96" width="8.44140625" style="32" customWidth="1"/>
    <col min="97" max="97" width="9.6640625" style="32" customWidth="1"/>
    <col min="98" max="98" width="8.44140625" style="32" customWidth="1"/>
    <col min="99" max="99" width="11.33203125" style="32" customWidth="1"/>
    <col min="100" max="103" width="8.44140625" style="32" customWidth="1"/>
    <col min="104" max="104" width="13.5546875" style="32" customWidth="1"/>
    <col min="105" max="105" width="13.33203125" style="32" customWidth="1"/>
    <col min="106" max="106" width="11.5546875" style="32" customWidth="1"/>
    <col min="107" max="107" width="10.33203125" style="32" customWidth="1"/>
    <col min="108" max="108" width="10.44140625" style="32" customWidth="1"/>
    <col min="109" max="110" width="8.44140625" style="32" customWidth="1"/>
    <col min="111" max="111" width="9.6640625" style="32" customWidth="1"/>
    <col min="112" max="113" width="8.44140625" style="32" customWidth="1"/>
    <col min="114" max="114" width="12.33203125" style="32" customWidth="1"/>
    <col min="115" max="116" width="8.44140625" style="32" customWidth="1"/>
    <col min="117" max="117" width="13.44140625" style="32" customWidth="1"/>
    <col min="118" max="119" width="8.44140625" style="32" customWidth="1"/>
    <col min="120" max="120" width="14.6640625" style="32" customWidth="1"/>
    <col min="121" max="121" width="8.44140625" style="32" customWidth="1"/>
    <col min="122" max="122" width="6.6640625" style="32" customWidth="1"/>
    <col min="123" max="123" width="6.44140625" style="32" customWidth="1"/>
    <col min="124" max="124" width="7.109375" style="32" customWidth="1"/>
    <col min="125" max="125" width="8.6640625" style="32" customWidth="1"/>
    <col min="126" max="126" width="8.44140625" style="32" customWidth="1"/>
    <col min="127" max="127" width="11.6640625" style="32" customWidth="1"/>
    <col min="128" max="128" width="13.33203125" style="32" customWidth="1"/>
    <col min="129" max="129" width="15.44140625" style="32" customWidth="1"/>
    <col min="130" max="130" width="12.6640625" style="32" customWidth="1"/>
    <col min="131" max="131" width="17.33203125" style="32" customWidth="1"/>
    <col min="132" max="132" width="8.44140625" style="32" customWidth="1"/>
    <col min="133" max="133" width="11.6640625" style="32" customWidth="1"/>
    <col min="134" max="134" width="14.5546875" style="32" customWidth="1"/>
    <col min="135" max="135" width="21.44140625" style="32" customWidth="1"/>
    <col min="136" max="137" width="8.44140625" style="32" customWidth="1"/>
    <col min="138" max="143" width="1" style="32" customWidth="1"/>
    <col min="144" max="144" width="13.44140625" style="32" customWidth="1"/>
    <col min="145" max="145" width="8.44140625" style="32" customWidth="1"/>
    <col min="146" max="146" width="165.109375" style="59" customWidth="1"/>
    <col min="147" max="148" width="9" style="50" customWidth="1"/>
    <col min="149" max="149" width="0" style="50" hidden="1" customWidth="1"/>
    <col min="150" max="16384" width="9" style="50" hidden="1"/>
  </cols>
  <sheetData>
    <row r="1" spans="1:149" ht="44.4">
      <c r="A1" s="47" t="s">
        <v>123</v>
      </c>
      <c r="B1" s="13"/>
      <c r="C1" s="48"/>
      <c r="D1" s="48"/>
      <c r="E1" s="48"/>
      <c r="F1" s="48"/>
      <c r="G1" s="48"/>
      <c r="H1" s="48"/>
      <c r="I1" s="48"/>
      <c r="J1" s="48"/>
      <c r="K1" s="48"/>
      <c r="L1" s="48"/>
      <c r="M1" s="48"/>
      <c r="N1" s="48"/>
      <c r="O1" s="48"/>
      <c r="P1" s="48"/>
      <c r="Q1" s="48"/>
      <c r="R1" s="48"/>
      <c r="S1" s="48"/>
      <c r="T1" s="49"/>
      <c r="U1" s="48"/>
      <c r="V1" s="48"/>
      <c r="W1" s="48"/>
      <c r="X1" s="48"/>
      <c r="Y1" s="48"/>
      <c r="Z1" s="48"/>
      <c r="AA1" s="49"/>
      <c r="AB1" s="48"/>
      <c r="AC1" s="48"/>
      <c r="AD1" s="48"/>
      <c r="AE1" s="48"/>
      <c r="AF1" s="48"/>
      <c r="AG1" s="48"/>
      <c r="AH1" s="48"/>
      <c r="AI1" s="48"/>
      <c r="AJ1" s="48"/>
      <c r="AK1" s="48"/>
      <c r="AL1" s="78"/>
      <c r="AM1" s="48"/>
      <c r="AN1" s="78"/>
      <c r="AO1" s="48"/>
      <c r="AP1" s="48"/>
      <c r="AQ1" s="48"/>
      <c r="AR1" s="48"/>
      <c r="AS1" s="48"/>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48"/>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56"/>
    </row>
    <row r="2" spans="1:149" ht="45" thickBot="1">
      <c r="A2" s="13"/>
      <c r="B2" s="13"/>
      <c r="C2" s="13"/>
      <c r="D2" s="13"/>
      <c r="E2" s="13"/>
      <c r="F2" s="13"/>
      <c r="G2" s="13"/>
      <c r="H2" s="13"/>
      <c r="I2" s="13"/>
      <c r="J2" s="13"/>
      <c r="K2" s="13"/>
      <c r="L2" s="13"/>
      <c r="M2" s="13"/>
      <c r="N2" s="13"/>
      <c r="O2" s="13"/>
      <c r="P2" s="13"/>
      <c r="Q2" s="13"/>
      <c r="R2" s="13"/>
      <c r="S2" s="13"/>
      <c r="T2" s="36"/>
      <c r="U2" s="13"/>
      <c r="V2" s="13"/>
      <c r="W2" s="13"/>
      <c r="X2" s="13"/>
      <c r="Y2" s="13"/>
      <c r="Z2" s="13"/>
      <c r="AA2" s="36"/>
      <c r="AB2" s="13"/>
      <c r="AC2" s="13"/>
      <c r="AD2" s="13"/>
      <c r="AE2" s="13"/>
      <c r="AF2" s="13"/>
      <c r="AG2" s="13"/>
      <c r="AH2" s="13"/>
      <c r="AI2" s="13"/>
      <c r="AJ2" s="13"/>
      <c r="AK2" s="13"/>
      <c r="AL2" s="79"/>
      <c r="AM2" s="13"/>
      <c r="AN2" s="79"/>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48"/>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56"/>
    </row>
    <row r="3" spans="1:149" ht="23.4" thickBot="1">
      <c r="A3" s="126" t="s">
        <v>0</v>
      </c>
      <c r="B3" s="126"/>
      <c r="C3" s="127" t="s">
        <v>124</v>
      </c>
      <c r="D3" s="127"/>
      <c r="E3" s="127"/>
      <c r="F3" s="127"/>
      <c r="G3" s="127"/>
      <c r="H3" s="127"/>
      <c r="I3" s="127"/>
      <c r="J3" s="128" t="s">
        <v>1</v>
      </c>
      <c r="K3" s="129"/>
      <c r="L3" s="130"/>
      <c r="M3" s="131">
        <v>2515</v>
      </c>
      <c r="N3" s="131"/>
      <c r="O3" s="51"/>
      <c r="P3" s="14"/>
      <c r="Q3" s="15"/>
      <c r="R3" s="14"/>
      <c r="S3" s="14"/>
      <c r="T3" s="37"/>
      <c r="U3" s="14"/>
      <c r="V3" s="14"/>
      <c r="W3" s="14"/>
      <c r="X3" s="14"/>
      <c r="Y3" s="14"/>
      <c r="Z3" s="15"/>
      <c r="AA3" s="37"/>
      <c r="AB3" s="15"/>
      <c r="AC3" s="15"/>
      <c r="AD3" s="15"/>
      <c r="AE3" s="15"/>
      <c r="AF3" s="15"/>
      <c r="AG3" s="15"/>
      <c r="AH3" s="15"/>
      <c r="AI3" s="15"/>
      <c r="AJ3" s="15"/>
      <c r="AK3" s="15"/>
      <c r="AL3" s="80"/>
      <c r="AM3" s="15"/>
      <c r="AN3" s="80"/>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51"/>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57"/>
    </row>
    <row r="4" spans="1:149" ht="23.4" thickBot="1">
      <c r="A4" s="126" t="s">
        <v>2</v>
      </c>
      <c r="B4" s="126"/>
      <c r="C4" s="126" t="s">
        <v>3</v>
      </c>
      <c r="D4" s="126"/>
      <c r="E4" s="126"/>
      <c r="F4" s="126"/>
      <c r="G4" s="126"/>
      <c r="H4" s="126"/>
      <c r="I4" s="126"/>
      <c r="J4" s="52"/>
      <c r="K4" s="15"/>
      <c r="L4" s="15"/>
      <c r="M4" s="15"/>
      <c r="N4" s="15"/>
      <c r="O4" s="53"/>
      <c r="P4" s="15"/>
      <c r="Q4" s="15"/>
      <c r="R4" s="15"/>
      <c r="S4" s="15"/>
      <c r="T4" s="37"/>
      <c r="U4" s="15"/>
      <c r="V4" s="15"/>
      <c r="W4" s="15"/>
      <c r="X4" s="15"/>
      <c r="Y4" s="15"/>
      <c r="Z4" s="15"/>
      <c r="AA4" s="37"/>
      <c r="AB4" s="15"/>
      <c r="AC4" s="15"/>
      <c r="AD4" s="15"/>
      <c r="AE4" s="15"/>
      <c r="AF4" s="15"/>
      <c r="AG4" s="15"/>
      <c r="AH4" s="15"/>
      <c r="AI4" s="15"/>
      <c r="AJ4" s="15"/>
      <c r="AK4" s="15"/>
      <c r="AL4" s="80"/>
      <c r="AM4" s="15"/>
      <c r="AN4" s="80"/>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51"/>
      <c r="CE4" s="15"/>
      <c r="CF4" s="15"/>
      <c r="CG4" s="15"/>
      <c r="CH4" s="15"/>
      <c r="CI4" s="15"/>
      <c r="CJ4" s="15"/>
      <c r="CK4" s="15"/>
      <c r="CL4" s="15"/>
      <c r="CM4" s="15"/>
      <c r="CN4" s="15"/>
      <c r="CO4" s="15"/>
      <c r="CP4" s="15"/>
      <c r="CQ4" s="15"/>
      <c r="CR4" s="15"/>
      <c r="CS4" s="15"/>
      <c r="CT4" s="15"/>
      <c r="CU4" s="15"/>
      <c r="CV4" s="15"/>
      <c r="CW4" s="66" t="s">
        <v>163</v>
      </c>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57"/>
    </row>
    <row r="5" spans="1:149" ht="23.4" thickBot="1">
      <c r="A5" s="16" t="s">
        <v>119</v>
      </c>
      <c r="B5" s="16"/>
      <c r="C5" s="16"/>
      <c r="D5" s="16"/>
      <c r="E5" s="16"/>
      <c r="F5" s="16"/>
      <c r="G5" s="16"/>
      <c r="H5" s="16"/>
      <c r="I5" s="16"/>
      <c r="J5" s="16"/>
      <c r="K5" s="16"/>
      <c r="L5" s="16"/>
      <c r="M5" s="16"/>
      <c r="N5" s="16"/>
      <c r="O5" s="16"/>
      <c r="P5" s="16"/>
      <c r="Q5" s="16"/>
      <c r="R5" s="16"/>
      <c r="S5" s="16"/>
      <c r="T5" s="38"/>
      <c r="U5" s="16"/>
      <c r="V5" s="16"/>
      <c r="W5" s="16"/>
      <c r="X5" s="16"/>
      <c r="Y5" s="16"/>
      <c r="Z5" s="16"/>
      <c r="AA5" s="38"/>
      <c r="AB5" s="16"/>
      <c r="AC5" s="16"/>
      <c r="AD5" s="16"/>
      <c r="AE5" s="16"/>
      <c r="AF5" s="16"/>
      <c r="AG5" s="16"/>
      <c r="AH5" s="16"/>
      <c r="AI5" s="16"/>
      <c r="AJ5" s="16"/>
      <c r="AK5" s="16"/>
      <c r="AL5" s="81"/>
      <c r="AM5" s="16"/>
      <c r="AN5" s="81"/>
      <c r="AO5" s="16"/>
      <c r="AP5" s="16"/>
      <c r="AQ5" s="16"/>
      <c r="AR5" s="16"/>
      <c r="AS5" s="16"/>
      <c r="AT5" s="16"/>
      <c r="AU5" s="16"/>
      <c r="AV5" s="16"/>
      <c r="AW5" s="16"/>
      <c r="AX5" s="16"/>
      <c r="AY5" s="16"/>
      <c r="AZ5" s="16"/>
      <c r="BA5" s="16"/>
      <c r="BB5" s="16"/>
      <c r="BC5" s="16"/>
      <c r="BD5" s="16"/>
      <c r="BE5" s="16"/>
      <c r="BF5" s="16"/>
      <c r="BG5" s="16"/>
      <c r="BH5" s="16"/>
      <c r="BI5" s="15"/>
      <c r="BJ5" s="15"/>
      <c r="BK5" s="15"/>
      <c r="BL5" s="15"/>
      <c r="BM5" s="16"/>
      <c r="BN5" s="16"/>
      <c r="BO5" s="16"/>
      <c r="BP5" s="16"/>
      <c r="BQ5" s="16"/>
      <c r="BR5" s="16"/>
      <c r="BS5" s="16"/>
      <c r="BT5" s="16"/>
      <c r="BU5" s="16"/>
      <c r="BV5" s="16"/>
      <c r="BW5" s="16"/>
      <c r="BX5" s="16"/>
      <c r="BY5" s="16"/>
      <c r="BZ5" s="16"/>
      <c r="CA5" s="16"/>
      <c r="CB5" s="16"/>
      <c r="CC5" s="16"/>
      <c r="CD5" s="42"/>
      <c r="CE5" s="16"/>
      <c r="CF5" s="16"/>
      <c r="CG5" s="16"/>
      <c r="CH5" s="16"/>
      <c r="CI5" s="16"/>
      <c r="CJ5" s="16"/>
      <c r="CK5" s="16"/>
      <c r="CL5" s="16"/>
      <c r="CM5" s="16"/>
      <c r="CN5" s="16"/>
      <c r="CO5" s="16"/>
      <c r="CP5" s="16"/>
      <c r="CQ5" s="16"/>
      <c r="CR5" s="16"/>
      <c r="CS5" s="16"/>
      <c r="CT5" s="16"/>
      <c r="CU5" s="16"/>
      <c r="CV5" s="16"/>
      <c r="CW5" s="66" t="s">
        <v>164</v>
      </c>
      <c r="CX5" s="16"/>
      <c r="CY5" s="16"/>
      <c r="CZ5" s="16">
        <v>61.180010000000003</v>
      </c>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58"/>
    </row>
    <row r="6" spans="1:149" ht="43.5" customHeight="1" thickBot="1">
      <c r="A6" s="17" t="s">
        <v>4</v>
      </c>
      <c r="B6" s="143" t="s">
        <v>5</v>
      </c>
      <c r="C6" s="18" t="s">
        <v>6</v>
      </c>
      <c r="D6" s="132" t="s">
        <v>7</v>
      </c>
      <c r="E6" s="133"/>
      <c r="F6" s="132" t="s">
        <v>8</v>
      </c>
      <c r="G6" s="134"/>
      <c r="H6" s="134"/>
      <c r="I6" s="134"/>
      <c r="J6" s="134"/>
      <c r="K6" s="133"/>
      <c r="L6" s="132" t="s">
        <v>9</v>
      </c>
      <c r="M6" s="133"/>
      <c r="N6" s="132" t="s">
        <v>10</v>
      </c>
      <c r="O6" s="133"/>
      <c r="P6" s="143" t="s">
        <v>11</v>
      </c>
      <c r="Q6" s="18" t="s">
        <v>12</v>
      </c>
      <c r="R6" s="18" t="s">
        <v>13</v>
      </c>
      <c r="S6" s="18" t="s">
        <v>14</v>
      </c>
      <c r="T6" s="145" t="s">
        <v>15</v>
      </c>
      <c r="U6" s="45" t="s">
        <v>16</v>
      </c>
      <c r="V6" s="135" t="s">
        <v>17</v>
      </c>
      <c r="W6" s="135"/>
      <c r="X6" s="135"/>
      <c r="Y6" s="135"/>
      <c r="Z6" s="135"/>
      <c r="AA6" s="135"/>
      <c r="AB6" s="45" t="s">
        <v>18</v>
      </c>
      <c r="AC6" s="44" t="s">
        <v>19</v>
      </c>
      <c r="AD6" s="18" t="s">
        <v>20</v>
      </c>
      <c r="AE6" s="19" t="s">
        <v>111</v>
      </c>
      <c r="AF6" s="19" t="s">
        <v>112</v>
      </c>
      <c r="AG6" s="19" t="s">
        <v>109</v>
      </c>
      <c r="AH6" s="19" t="s">
        <v>107</v>
      </c>
      <c r="AI6" s="19" t="s">
        <v>108</v>
      </c>
      <c r="AJ6" s="19" t="s">
        <v>120</v>
      </c>
      <c r="AK6" s="140" t="s">
        <v>21</v>
      </c>
      <c r="AL6" s="141"/>
      <c r="AM6" s="141"/>
      <c r="AN6" s="141"/>
      <c r="AO6" s="140" t="s">
        <v>22</v>
      </c>
      <c r="AP6" s="141"/>
      <c r="AQ6" s="141"/>
      <c r="AR6" s="141"/>
      <c r="AS6" s="136" t="s">
        <v>23</v>
      </c>
      <c r="AT6" s="136"/>
      <c r="AU6" s="136"/>
      <c r="AV6" s="136"/>
      <c r="AW6" s="136" t="s">
        <v>24</v>
      </c>
      <c r="AX6" s="136"/>
      <c r="AY6" s="136"/>
      <c r="AZ6" s="136"/>
      <c r="BA6" s="140" t="s">
        <v>25</v>
      </c>
      <c r="BB6" s="141"/>
      <c r="BC6" s="141"/>
      <c r="BD6" s="142"/>
      <c r="BE6" s="136" t="s">
        <v>26</v>
      </c>
      <c r="BF6" s="136"/>
      <c r="BG6" s="136"/>
      <c r="BH6" s="136"/>
      <c r="BI6" s="136" t="s">
        <v>27</v>
      </c>
      <c r="BJ6" s="136"/>
      <c r="BK6" s="136"/>
      <c r="BL6" s="136"/>
      <c r="BM6" s="46" t="s">
        <v>28</v>
      </c>
      <c r="BN6" s="137" t="s">
        <v>29</v>
      </c>
      <c r="BO6" s="138"/>
      <c r="BP6" s="138"/>
      <c r="BQ6" s="139"/>
      <c r="BR6" s="20" t="s">
        <v>30</v>
      </c>
      <c r="BS6" s="140" t="s">
        <v>31</v>
      </c>
      <c r="BT6" s="141"/>
      <c r="BU6" s="141"/>
      <c r="BV6" s="141"/>
      <c r="BW6" s="142"/>
      <c r="BX6" s="140" t="s">
        <v>32</v>
      </c>
      <c r="BY6" s="141"/>
      <c r="BZ6" s="141"/>
      <c r="CA6" s="142"/>
      <c r="CB6" s="140" t="s">
        <v>33</v>
      </c>
      <c r="CC6" s="141"/>
      <c r="CD6" s="141"/>
      <c r="CE6" s="142"/>
      <c r="CF6" s="132" t="s">
        <v>34</v>
      </c>
      <c r="CG6" s="133"/>
      <c r="CH6" s="132" t="s">
        <v>35</v>
      </c>
      <c r="CI6" s="133"/>
      <c r="CJ6" s="18" t="s">
        <v>36</v>
      </c>
      <c r="CK6" s="140" t="s">
        <v>37</v>
      </c>
      <c r="CL6" s="141"/>
      <c r="CM6" s="141"/>
      <c r="CN6" s="142"/>
      <c r="CO6" s="140" t="s">
        <v>122</v>
      </c>
      <c r="CP6" s="141"/>
      <c r="CQ6" s="142"/>
      <c r="CR6" s="140" t="s">
        <v>38</v>
      </c>
      <c r="CS6" s="141"/>
      <c r="CT6" s="141"/>
      <c r="CU6" s="141"/>
      <c r="CV6" s="142"/>
      <c r="CW6" s="65" t="s">
        <v>168</v>
      </c>
      <c r="CX6" s="65" t="s">
        <v>169</v>
      </c>
      <c r="CY6" s="64" t="s">
        <v>5</v>
      </c>
      <c r="CZ6" s="64" t="s">
        <v>125</v>
      </c>
      <c r="DA6" s="64" t="s">
        <v>126</v>
      </c>
      <c r="DB6" s="64" t="s">
        <v>166</v>
      </c>
      <c r="DC6" s="64" t="s">
        <v>165</v>
      </c>
      <c r="DD6" s="64" t="s">
        <v>127</v>
      </c>
      <c r="DE6" s="64" t="s">
        <v>128</v>
      </c>
      <c r="DF6" s="64" t="s">
        <v>129</v>
      </c>
      <c r="DG6" s="64" t="s">
        <v>130</v>
      </c>
      <c r="DH6" s="64" t="s">
        <v>131</v>
      </c>
      <c r="DI6" s="64" t="s">
        <v>132</v>
      </c>
      <c r="DJ6" s="64" t="s">
        <v>133</v>
      </c>
      <c r="DK6" s="64" t="s">
        <v>134</v>
      </c>
      <c r="DL6" s="64" t="s">
        <v>135</v>
      </c>
      <c r="DM6" s="64" t="s">
        <v>136</v>
      </c>
      <c r="DN6" s="64" t="s">
        <v>137</v>
      </c>
      <c r="DO6" s="64" t="s">
        <v>138</v>
      </c>
      <c r="DP6" s="64" t="s">
        <v>139</v>
      </c>
      <c r="DQ6" s="64" t="s">
        <v>140</v>
      </c>
      <c r="DR6" s="64" t="s">
        <v>141</v>
      </c>
      <c r="DS6" s="64" t="s">
        <v>142</v>
      </c>
      <c r="DT6" s="64" t="s">
        <v>143</v>
      </c>
      <c r="DU6" s="64" t="s">
        <v>144</v>
      </c>
      <c r="DV6" s="64" t="s">
        <v>145</v>
      </c>
      <c r="DW6" s="64" t="s">
        <v>146</v>
      </c>
      <c r="DX6" s="64" t="s">
        <v>147</v>
      </c>
      <c r="DY6" s="64" t="s">
        <v>148</v>
      </c>
      <c r="DZ6" s="64" t="s">
        <v>149</v>
      </c>
      <c r="EA6" s="64" t="s">
        <v>150</v>
      </c>
      <c r="EB6" s="64" t="s">
        <v>151</v>
      </c>
      <c r="EC6" s="64" t="s">
        <v>152</v>
      </c>
      <c r="ED6" s="64" t="s">
        <v>153</v>
      </c>
      <c r="EE6" s="64" t="s">
        <v>170</v>
      </c>
      <c r="EF6" s="64" t="s">
        <v>154</v>
      </c>
      <c r="EG6" s="64" t="s">
        <v>155</v>
      </c>
      <c r="EH6" s="64" t="s">
        <v>156</v>
      </c>
      <c r="EI6" s="64" t="s">
        <v>157</v>
      </c>
      <c r="EJ6" s="64" t="s">
        <v>158</v>
      </c>
      <c r="EK6" s="64" t="s">
        <v>159</v>
      </c>
      <c r="EL6" s="64" t="s">
        <v>160</v>
      </c>
      <c r="EM6" s="64" t="s">
        <v>161</v>
      </c>
      <c r="EN6" s="64" t="s">
        <v>162</v>
      </c>
      <c r="EO6" s="62"/>
      <c r="EP6" s="147" t="s">
        <v>39</v>
      </c>
      <c r="EQ6" s="42"/>
      <c r="ER6" s="42"/>
      <c r="ES6" s="42"/>
    </row>
    <row r="7" spans="1:149" s="55" customFormat="1" ht="36" customHeight="1" thickBot="1">
      <c r="A7" s="21" t="s">
        <v>40</v>
      </c>
      <c r="B7" s="144"/>
      <c r="C7" s="21" t="s">
        <v>41</v>
      </c>
      <c r="D7" s="22" t="s">
        <v>42</v>
      </c>
      <c r="E7" s="44" t="s">
        <v>7</v>
      </c>
      <c r="F7" s="149" t="s">
        <v>43</v>
      </c>
      <c r="G7" s="150"/>
      <c r="H7" s="151"/>
      <c r="I7" s="149" t="s">
        <v>44</v>
      </c>
      <c r="J7" s="150"/>
      <c r="K7" s="151"/>
      <c r="L7" s="149" t="s">
        <v>40</v>
      </c>
      <c r="M7" s="151"/>
      <c r="N7" s="21" t="s">
        <v>45</v>
      </c>
      <c r="O7" s="21" t="s">
        <v>46</v>
      </c>
      <c r="P7" s="144"/>
      <c r="Q7" s="23" t="s">
        <v>47</v>
      </c>
      <c r="R7" s="24" t="s">
        <v>48</v>
      </c>
      <c r="S7" s="24" t="s">
        <v>48</v>
      </c>
      <c r="T7" s="146"/>
      <c r="U7" s="21" t="s">
        <v>49</v>
      </c>
      <c r="V7" s="149" t="s">
        <v>50</v>
      </c>
      <c r="W7" s="151"/>
      <c r="X7" s="25" t="s">
        <v>51</v>
      </c>
      <c r="Y7" s="149" t="s">
        <v>52</v>
      </c>
      <c r="Z7" s="151"/>
      <c r="AA7" s="40" t="s">
        <v>53</v>
      </c>
      <c r="AB7" s="29" t="s">
        <v>54</v>
      </c>
      <c r="AC7" s="29" t="s">
        <v>55</v>
      </c>
      <c r="AD7" s="26" t="s">
        <v>56</v>
      </c>
      <c r="AE7" s="27" t="s">
        <v>116</v>
      </c>
      <c r="AF7" s="27" t="s">
        <v>110</v>
      </c>
      <c r="AG7" s="27" t="s">
        <v>114</v>
      </c>
      <c r="AH7" s="27" t="s">
        <v>115</v>
      </c>
      <c r="AI7" s="27" t="s">
        <v>117</v>
      </c>
      <c r="AJ7" s="27" t="s">
        <v>113</v>
      </c>
      <c r="AK7" s="21" t="s">
        <v>57</v>
      </c>
      <c r="AL7" s="82" t="s">
        <v>58</v>
      </c>
      <c r="AM7" s="21" t="s">
        <v>59</v>
      </c>
      <c r="AN7" s="82" t="s">
        <v>60</v>
      </c>
      <c r="AO7" s="21" t="s">
        <v>57</v>
      </c>
      <c r="AP7" s="21" t="s">
        <v>58</v>
      </c>
      <c r="AQ7" s="21" t="s">
        <v>59</v>
      </c>
      <c r="AR7" s="21" t="s">
        <v>60</v>
      </c>
      <c r="AS7" s="21" t="s">
        <v>57</v>
      </c>
      <c r="AT7" s="21" t="s">
        <v>58</v>
      </c>
      <c r="AU7" s="21" t="s">
        <v>59</v>
      </c>
      <c r="AV7" s="21" t="s">
        <v>60</v>
      </c>
      <c r="AW7" s="21" t="s">
        <v>57</v>
      </c>
      <c r="AX7" s="21" t="s">
        <v>58</v>
      </c>
      <c r="AY7" s="21" t="s">
        <v>59</v>
      </c>
      <c r="AZ7" s="21" t="s">
        <v>60</v>
      </c>
      <c r="BA7" s="21" t="s">
        <v>57</v>
      </c>
      <c r="BB7" s="21" t="s">
        <v>58</v>
      </c>
      <c r="BC7" s="21" t="s">
        <v>59</v>
      </c>
      <c r="BD7" s="21" t="s">
        <v>60</v>
      </c>
      <c r="BE7" s="21" t="s">
        <v>57</v>
      </c>
      <c r="BF7" s="21" t="s">
        <v>58</v>
      </c>
      <c r="BG7" s="21" t="s">
        <v>59</v>
      </c>
      <c r="BH7" s="21" t="s">
        <v>60</v>
      </c>
      <c r="BI7" s="21" t="s">
        <v>57</v>
      </c>
      <c r="BJ7" s="21" t="s">
        <v>58</v>
      </c>
      <c r="BK7" s="21" t="s">
        <v>59</v>
      </c>
      <c r="BL7" s="21" t="s">
        <v>60</v>
      </c>
      <c r="BM7" s="43" t="s">
        <v>61</v>
      </c>
      <c r="BN7" s="43" t="s">
        <v>62</v>
      </c>
      <c r="BO7" s="43" t="s">
        <v>63</v>
      </c>
      <c r="BP7" s="43" t="s">
        <v>64</v>
      </c>
      <c r="BQ7" s="43" t="s">
        <v>65</v>
      </c>
      <c r="BR7" s="43" t="s">
        <v>66</v>
      </c>
      <c r="BS7" s="28" t="s">
        <v>429</v>
      </c>
      <c r="BT7" s="28" t="s">
        <v>118</v>
      </c>
      <c r="BU7" s="28" t="s">
        <v>121</v>
      </c>
      <c r="BV7" s="21" t="s">
        <v>69</v>
      </c>
      <c r="BW7" s="21" t="s">
        <v>70</v>
      </c>
      <c r="BX7" s="28" t="s">
        <v>429</v>
      </c>
      <c r="BY7" s="28" t="s">
        <v>118</v>
      </c>
      <c r="BZ7" s="21" t="s">
        <v>69</v>
      </c>
      <c r="CA7" s="21" t="s">
        <v>70</v>
      </c>
      <c r="CB7" s="21" t="s">
        <v>67</v>
      </c>
      <c r="CC7" s="60" t="s">
        <v>68</v>
      </c>
      <c r="CD7" s="60" t="s">
        <v>69</v>
      </c>
      <c r="CE7" s="21" t="s">
        <v>70</v>
      </c>
      <c r="CF7" s="21" t="s">
        <v>71</v>
      </c>
      <c r="CG7" s="21" t="s">
        <v>72</v>
      </c>
      <c r="CH7" s="21" t="s">
        <v>41</v>
      </c>
      <c r="CI7" s="22" t="s">
        <v>73</v>
      </c>
      <c r="CJ7" s="21" t="s">
        <v>74</v>
      </c>
      <c r="CK7" s="21" t="s">
        <v>75</v>
      </c>
      <c r="CL7" s="24" t="s">
        <v>76</v>
      </c>
      <c r="CM7" s="24" t="s">
        <v>77</v>
      </c>
      <c r="CN7" s="24" t="s">
        <v>78</v>
      </c>
      <c r="CO7" s="29" t="s">
        <v>79</v>
      </c>
      <c r="CP7" s="30" t="s">
        <v>80</v>
      </c>
      <c r="CQ7" s="30" t="s">
        <v>81</v>
      </c>
      <c r="CR7" s="29" t="s">
        <v>82</v>
      </c>
      <c r="CS7" s="43" t="s">
        <v>83</v>
      </c>
      <c r="CT7" s="29" t="s">
        <v>84</v>
      </c>
      <c r="CU7" s="30" t="s">
        <v>85</v>
      </c>
      <c r="CV7" s="29" t="s">
        <v>86</v>
      </c>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148"/>
      <c r="EQ7" s="54"/>
      <c r="ER7" s="54"/>
      <c r="ES7" s="54"/>
    </row>
    <row r="8" spans="1:149" ht="29.4" thickTop="1">
      <c r="A8" s="31" t="s">
        <v>106</v>
      </c>
      <c r="B8" s="31">
        <v>29</v>
      </c>
      <c r="C8" s="34">
        <v>45292</v>
      </c>
      <c r="D8" s="31">
        <v>1200</v>
      </c>
      <c r="E8" s="41">
        <v>-3</v>
      </c>
      <c r="F8" s="31">
        <v>9</v>
      </c>
      <c r="G8" s="31">
        <v>41</v>
      </c>
      <c r="H8" s="31" t="s">
        <v>188</v>
      </c>
      <c r="I8" s="31">
        <v>35</v>
      </c>
      <c r="J8" s="31">
        <v>43</v>
      </c>
      <c r="K8" s="31" t="s">
        <v>189</v>
      </c>
      <c r="L8" s="94" t="s">
        <v>192</v>
      </c>
      <c r="M8" s="94" t="s">
        <v>192</v>
      </c>
      <c r="N8" s="31">
        <v>6.4</v>
      </c>
      <c r="O8" s="31">
        <v>8.4</v>
      </c>
      <c r="P8" s="31">
        <v>0</v>
      </c>
      <c r="Q8" s="31"/>
      <c r="R8" s="31"/>
      <c r="S8" s="31"/>
      <c r="T8" s="31"/>
      <c r="U8" s="31"/>
      <c r="V8" s="31">
        <v>2</v>
      </c>
      <c r="W8" s="31" t="s">
        <v>194</v>
      </c>
      <c r="X8" s="31">
        <v>0.1</v>
      </c>
      <c r="Y8" s="31">
        <v>0.1</v>
      </c>
      <c r="Z8" s="31" t="s">
        <v>194</v>
      </c>
      <c r="AA8" s="31"/>
      <c r="AB8" s="31"/>
      <c r="AC8" s="31"/>
      <c r="AD8" s="96">
        <v>11458</v>
      </c>
      <c r="AE8" s="31">
        <v>13021482</v>
      </c>
      <c r="AF8" s="31"/>
      <c r="AG8" s="31">
        <v>37062400</v>
      </c>
      <c r="AH8" s="31">
        <v>15180510</v>
      </c>
      <c r="AI8" s="31">
        <v>543726</v>
      </c>
      <c r="AJ8" s="31"/>
      <c r="AK8" s="31"/>
      <c r="AL8" s="83" t="e">
        <f>IF($A8&lt;&gt;"",#REF!+AP8-BJ8,"")</f>
        <v>#REF!</v>
      </c>
      <c r="AM8" s="31"/>
      <c r="AN8" s="83" t="e">
        <f>IF($A8&lt;&gt;"",#REF!+AR8-BL8,"")</f>
        <v>#REF!</v>
      </c>
      <c r="AO8" s="31">
        <v>0</v>
      </c>
      <c r="AP8" s="31">
        <v>0</v>
      </c>
      <c r="AQ8" s="31">
        <v>0</v>
      </c>
      <c r="AR8" s="31">
        <v>0</v>
      </c>
      <c r="AS8" s="31"/>
      <c r="AT8" s="31">
        <v>0</v>
      </c>
      <c r="AU8" s="31"/>
      <c r="AV8" s="31">
        <v>0</v>
      </c>
      <c r="AW8" s="31"/>
      <c r="AX8" s="31">
        <v>1.7</v>
      </c>
      <c r="AY8" s="31"/>
      <c r="AZ8" s="31">
        <v>0</v>
      </c>
      <c r="BA8" s="31"/>
      <c r="BB8" s="31"/>
      <c r="BC8" s="31"/>
      <c r="BD8" s="31"/>
      <c r="BE8" s="31"/>
      <c r="BF8" s="31">
        <v>0.55000000000000004</v>
      </c>
      <c r="BG8" s="31"/>
      <c r="BH8" s="31">
        <v>0</v>
      </c>
      <c r="BI8" s="31"/>
      <c r="BJ8" s="31">
        <f t="shared" ref="BJ8:BJ71" si="0">IF(A8&lt;&gt;"",AT8+AX8+BB8+BF8,"")</f>
        <v>2.25</v>
      </c>
      <c r="BK8" s="31"/>
      <c r="BL8" s="31">
        <f>AV8+AZ8+BD8+BH8</f>
        <v>0</v>
      </c>
      <c r="BM8" s="31">
        <v>0</v>
      </c>
      <c r="BN8" s="31">
        <v>0</v>
      </c>
      <c r="BO8" s="31">
        <v>0</v>
      </c>
      <c r="BP8" s="31">
        <v>24</v>
      </c>
      <c r="BQ8" s="31"/>
      <c r="BR8" s="31">
        <v>380</v>
      </c>
      <c r="BS8" s="31">
        <v>8433</v>
      </c>
      <c r="BT8" s="31">
        <v>6646</v>
      </c>
      <c r="BU8" s="31"/>
      <c r="BV8" s="31">
        <v>9950</v>
      </c>
      <c r="BW8" s="31">
        <v>3100</v>
      </c>
      <c r="BX8" s="31">
        <v>0</v>
      </c>
      <c r="BY8" s="31">
        <v>0</v>
      </c>
      <c r="BZ8" s="31">
        <v>0</v>
      </c>
      <c r="CA8" s="31">
        <v>0</v>
      </c>
      <c r="CB8" s="31">
        <v>0</v>
      </c>
      <c r="CC8" s="31">
        <v>0</v>
      </c>
      <c r="CD8" s="31">
        <v>0</v>
      </c>
      <c r="CE8" s="31">
        <v>0</v>
      </c>
      <c r="CF8" s="31"/>
      <c r="CG8" s="31"/>
      <c r="CH8" s="34"/>
      <c r="CI8" s="31"/>
      <c r="CJ8" s="31"/>
      <c r="CK8" s="31">
        <v>0</v>
      </c>
      <c r="CL8" s="31">
        <v>6</v>
      </c>
      <c r="CM8" s="31"/>
      <c r="CN8" s="31">
        <v>225</v>
      </c>
      <c r="CO8" s="31">
        <v>4.8</v>
      </c>
      <c r="CP8" s="31"/>
      <c r="CQ8" s="31"/>
      <c r="CR8" s="31"/>
      <c r="CS8" s="31"/>
      <c r="CT8" s="31"/>
      <c r="CU8" s="31">
        <v>35</v>
      </c>
      <c r="CV8" s="31">
        <v>26</v>
      </c>
      <c r="CW8" s="31" t="s">
        <v>164</v>
      </c>
      <c r="CX8" s="31" t="s">
        <v>164</v>
      </c>
      <c r="CY8" s="31"/>
      <c r="CZ8" s="31"/>
      <c r="DA8" s="68"/>
      <c r="DB8" s="31"/>
      <c r="DC8" s="70"/>
      <c r="DD8" s="31"/>
      <c r="DE8" s="69"/>
      <c r="DF8" s="67">
        <f t="shared" ref="DF8:DF9" si="1">+P8</f>
        <v>0</v>
      </c>
      <c r="DG8" s="67">
        <f t="shared" ref="DG8:DG9" si="2">+AC8</f>
        <v>0</v>
      </c>
      <c r="DH8" s="67">
        <f t="shared" ref="DH8:DH9" si="3">+AD8</f>
        <v>11458</v>
      </c>
      <c r="DI8" s="67" t="str">
        <f t="shared" ref="DI8:DI9" si="4">IF(AD8="0","B","L")</f>
        <v>L</v>
      </c>
      <c r="DJ8" s="67">
        <f t="shared" ref="DJ8:DJ9" si="5">+BI8</f>
        <v>0</v>
      </c>
      <c r="DK8" s="67">
        <v>3.1139999999999999</v>
      </c>
      <c r="DL8" s="67">
        <f t="shared" ref="DL8:DL9" si="6">+DK8*DJ8</f>
        <v>0</v>
      </c>
      <c r="DM8" s="67">
        <f t="shared" ref="DM8:DM9" si="7">+BJ8</f>
        <v>2.25</v>
      </c>
      <c r="DN8" s="67">
        <v>3.1509999999999998</v>
      </c>
      <c r="DO8" s="67">
        <f t="shared" ref="DO8:DO9" si="8">+DM8*DN8</f>
        <v>7.0897499999999996</v>
      </c>
      <c r="DP8" s="67">
        <f t="shared" ref="DP8:DP9" si="9">+BL8</f>
        <v>0</v>
      </c>
      <c r="DQ8" s="67">
        <v>3.206</v>
      </c>
      <c r="DR8" s="67">
        <f t="shared" ref="DR8:DR9" si="10">+DP8*DQ8</f>
        <v>0</v>
      </c>
      <c r="DS8" s="31"/>
      <c r="DT8" s="31"/>
      <c r="DU8" s="31"/>
      <c r="DV8" s="67">
        <f t="shared" ref="DV8:DV9" si="11">+DR8+DO8+DL8</f>
        <v>7.0897499999999996</v>
      </c>
      <c r="DW8" s="67">
        <f t="shared" ref="DW8:DW9" si="12">+DH8*DG8</f>
        <v>0</v>
      </c>
      <c r="DX8" s="67">
        <f t="shared" ref="DX8" si="13">IF(ISERROR(((DJ8+DM8+DP8+0+0)/DG8)),0,((DJ8+DM8+DP8+0+0)/DG8))</f>
        <v>0</v>
      </c>
      <c r="DY8" s="67">
        <f t="shared" ref="DY8:DY9" si="14">IF(ISERROR(((DJ8+DM8+DP8+0+0)*1000000/DW8)),0,((DJ8+DM8+DP8+0+0)*1000000/DW8))</f>
        <v>0</v>
      </c>
      <c r="DZ8" s="67">
        <f>IF(ISERROR(DV8/DG8),0,DV8/DG8)</f>
        <v>0</v>
      </c>
      <c r="EA8" s="67">
        <f t="shared" ref="EA8:EA9" si="15">IF(ISERROR(DV8*1000000/DW8),0,DV8*1000000/DW8)</f>
        <v>0</v>
      </c>
      <c r="EB8" s="67" t="s">
        <v>167</v>
      </c>
      <c r="EC8" s="67">
        <f t="shared" ref="EC8:EC9" si="16">+EN8*0.4</f>
        <v>1.41795</v>
      </c>
      <c r="ED8" s="67">
        <f t="shared" ref="ED8:ED9" si="17">+EC8*61.18001</f>
        <v>86.750195179500011</v>
      </c>
      <c r="EE8" s="31"/>
      <c r="EF8" s="31"/>
      <c r="EG8" s="31"/>
      <c r="EH8" s="31"/>
      <c r="EI8" s="31"/>
      <c r="EJ8" s="31"/>
      <c r="EK8" s="31"/>
      <c r="EL8" s="31"/>
      <c r="EM8" s="31"/>
      <c r="EN8" s="72">
        <f>+DV8/2</f>
        <v>3.5448749999999998</v>
      </c>
      <c r="EO8" s="31"/>
      <c r="EP8" s="98" t="s">
        <v>198</v>
      </c>
    </row>
    <row r="9" spans="1:149" ht="43.2">
      <c r="A9" s="31" t="s">
        <v>106</v>
      </c>
      <c r="B9" s="31">
        <v>29</v>
      </c>
      <c r="C9" s="34">
        <v>45293</v>
      </c>
      <c r="D9" s="31">
        <v>1200</v>
      </c>
      <c r="E9" s="41">
        <v>-3</v>
      </c>
      <c r="F9" s="31">
        <v>9</v>
      </c>
      <c r="G9" s="31">
        <v>41</v>
      </c>
      <c r="H9" s="31" t="s">
        <v>188</v>
      </c>
      <c r="I9" s="31">
        <v>35</v>
      </c>
      <c r="J9" s="31">
        <v>43</v>
      </c>
      <c r="K9" s="31" t="s">
        <v>189</v>
      </c>
      <c r="L9" s="94" t="s">
        <v>192</v>
      </c>
      <c r="M9" s="94" t="s">
        <v>192</v>
      </c>
      <c r="N9" s="31">
        <v>7.08</v>
      </c>
      <c r="O9" s="31">
        <v>8.25</v>
      </c>
      <c r="P9" s="31">
        <v>0</v>
      </c>
      <c r="Q9" s="31"/>
      <c r="R9" s="31"/>
      <c r="S9" s="31"/>
      <c r="T9" s="31"/>
      <c r="U9" s="31"/>
      <c r="V9" s="31">
        <v>2</v>
      </c>
      <c r="W9" s="31" t="s">
        <v>194</v>
      </c>
      <c r="X9" s="31">
        <v>0.1</v>
      </c>
      <c r="Y9" s="31">
        <v>0.1</v>
      </c>
      <c r="Z9" s="31" t="s">
        <v>194</v>
      </c>
      <c r="AA9" s="31"/>
      <c r="AB9" s="31"/>
      <c r="AC9" s="31"/>
      <c r="AD9" s="96">
        <v>12698</v>
      </c>
      <c r="AE9" s="31">
        <v>13048173</v>
      </c>
      <c r="AF9" s="31"/>
      <c r="AG9" s="31">
        <v>37116500</v>
      </c>
      <c r="AH9" s="31">
        <v>15234310</v>
      </c>
      <c r="AI9" s="31">
        <v>547960</v>
      </c>
      <c r="AJ9" s="31"/>
      <c r="AK9" s="31"/>
      <c r="AL9" s="83" t="e">
        <f t="shared" ref="AL9:AL72" si="18">IF($A9&lt;&gt;"",AL8+AP9-BJ9,"")</f>
        <v>#REF!</v>
      </c>
      <c r="AM9" s="31"/>
      <c r="AN9" s="83" t="e">
        <f t="shared" ref="AN9:AN72" si="19">IF($A9&lt;&gt;"",AN8+AR9-BL9,"")</f>
        <v>#REF!</v>
      </c>
      <c r="AO9" s="31">
        <v>0</v>
      </c>
      <c r="AP9" s="31">
        <v>0</v>
      </c>
      <c r="AQ9" s="31">
        <v>0</v>
      </c>
      <c r="AR9" s="31">
        <v>0</v>
      </c>
      <c r="AS9" s="31"/>
      <c r="AT9" s="31">
        <v>0</v>
      </c>
      <c r="AU9" s="31"/>
      <c r="AV9" s="31">
        <v>0</v>
      </c>
      <c r="AW9" s="31"/>
      <c r="AX9" s="31">
        <v>1.8</v>
      </c>
      <c r="AY9" s="31"/>
      <c r="AZ9" s="31">
        <v>0</v>
      </c>
      <c r="BA9" s="31"/>
      <c r="BB9" s="31"/>
      <c r="BC9" s="31"/>
      <c r="BD9" s="31"/>
      <c r="BE9" s="31"/>
      <c r="BF9" s="31">
        <v>0.6</v>
      </c>
      <c r="BG9" s="31"/>
      <c r="BH9" s="31">
        <v>0</v>
      </c>
      <c r="BI9" s="31"/>
      <c r="BJ9" s="31">
        <f t="shared" si="0"/>
        <v>2.4</v>
      </c>
      <c r="BK9" s="31"/>
      <c r="BL9" s="31">
        <f>AV9+AZ9+BD9+BH9</f>
        <v>0</v>
      </c>
      <c r="BM9" s="31">
        <v>0</v>
      </c>
      <c r="BN9" s="31">
        <v>0</v>
      </c>
      <c r="BO9" s="31">
        <v>0</v>
      </c>
      <c r="BP9" s="31">
        <v>24</v>
      </c>
      <c r="BQ9" s="31"/>
      <c r="BR9" s="31">
        <v>380</v>
      </c>
      <c r="BS9" s="31">
        <v>8433</v>
      </c>
      <c r="BT9" s="31">
        <v>6646</v>
      </c>
      <c r="BU9" s="31"/>
      <c r="BV9" s="31">
        <v>9950</v>
      </c>
      <c r="BW9" s="31">
        <v>3100</v>
      </c>
      <c r="BX9" s="31">
        <v>0</v>
      </c>
      <c r="BY9" s="31">
        <v>0</v>
      </c>
      <c r="BZ9" s="31">
        <v>0</v>
      </c>
      <c r="CA9" s="31">
        <v>0</v>
      </c>
      <c r="CB9" s="31">
        <v>0</v>
      </c>
      <c r="CC9" s="31">
        <v>0</v>
      </c>
      <c r="CD9" s="31">
        <v>0</v>
      </c>
      <c r="CE9" s="31">
        <v>0</v>
      </c>
      <c r="CF9" s="31"/>
      <c r="CG9" s="31"/>
      <c r="CH9" s="31"/>
      <c r="CI9" s="31"/>
      <c r="CJ9" s="31"/>
      <c r="CK9" s="31">
        <v>0</v>
      </c>
      <c r="CL9" s="31">
        <v>6</v>
      </c>
      <c r="CM9" s="31"/>
      <c r="CN9" s="31">
        <v>219</v>
      </c>
      <c r="CO9" s="31">
        <v>4.8</v>
      </c>
      <c r="CP9" s="31"/>
      <c r="CQ9" s="31"/>
      <c r="CR9" s="31"/>
      <c r="CS9" s="31"/>
      <c r="CT9" s="31"/>
      <c r="CU9" s="31">
        <v>19</v>
      </c>
      <c r="CV9" s="31">
        <v>26</v>
      </c>
      <c r="CW9" s="31" t="s">
        <v>164</v>
      </c>
      <c r="CX9" s="31" t="s">
        <v>164</v>
      </c>
      <c r="CY9" s="31"/>
      <c r="CZ9" s="31"/>
      <c r="DA9" s="31"/>
      <c r="DB9" s="31"/>
      <c r="DC9" s="31"/>
      <c r="DD9" s="31"/>
      <c r="DE9" s="31"/>
      <c r="DF9" s="67">
        <f t="shared" si="1"/>
        <v>0</v>
      </c>
      <c r="DG9" s="67">
        <f t="shared" si="2"/>
        <v>0</v>
      </c>
      <c r="DH9" s="67">
        <f t="shared" si="3"/>
        <v>12698</v>
      </c>
      <c r="DI9" s="67" t="str">
        <f t="shared" si="4"/>
        <v>L</v>
      </c>
      <c r="DJ9" s="67">
        <f t="shared" si="5"/>
        <v>0</v>
      </c>
      <c r="DK9" s="67">
        <v>3.1139999999999999</v>
      </c>
      <c r="DL9" s="67">
        <f t="shared" si="6"/>
        <v>0</v>
      </c>
      <c r="DM9" s="67">
        <f t="shared" si="7"/>
        <v>2.4</v>
      </c>
      <c r="DN9" s="67">
        <v>3.1509999999999998</v>
      </c>
      <c r="DO9" s="67">
        <f t="shared" si="8"/>
        <v>7.5623999999999993</v>
      </c>
      <c r="DP9" s="67">
        <f t="shared" si="9"/>
        <v>0</v>
      </c>
      <c r="DQ9" s="67">
        <v>3.206</v>
      </c>
      <c r="DR9" s="67">
        <f t="shared" si="10"/>
        <v>0</v>
      </c>
      <c r="DS9" s="31"/>
      <c r="DT9" s="31"/>
      <c r="DU9" s="31"/>
      <c r="DV9" s="67">
        <f t="shared" si="11"/>
        <v>7.5623999999999993</v>
      </c>
      <c r="DW9" s="67">
        <f t="shared" si="12"/>
        <v>0</v>
      </c>
      <c r="DX9" s="67">
        <f>IF(ISERROR(((DJ9+DM9+DP9+0+0)/DG9)),0,((DJ9+DM9+DP9+0+0)/DG9))</f>
        <v>0</v>
      </c>
      <c r="DY9" s="67">
        <f t="shared" si="14"/>
        <v>0</v>
      </c>
      <c r="DZ9" s="67">
        <f t="shared" ref="DZ9" si="20">IF(ISERROR(DV9/DG9),0,DV9/DG9)</f>
        <v>0</v>
      </c>
      <c r="EA9" s="67">
        <f t="shared" si="15"/>
        <v>0</v>
      </c>
      <c r="EB9" s="67" t="s">
        <v>167</v>
      </c>
      <c r="EC9" s="67">
        <f t="shared" si="16"/>
        <v>1.51248</v>
      </c>
      <c r="ED9" s="67">
        <f t="shared" si="17"/>
        <v>92.5335415248</v>
      </c>
      <c r="EE9" s="31"/>
      <c r="EF9" s="31"/>
      <c r="EG9" s="31"/>
      <c r="EH9" s="31"/>
      <c r="EI9" s="31"/>
      <c r="EJ9" s="31"/>
      <c r="EK9" s="31"/>
      <c r="EL9" s="31"/>
      <c r="EM9" s="31"/>
      <c r="EN9" s="72">
        <f t="shared" ref="EN9" si="21">+DV9/2</f>
        <v>3.7811999999999997</v>
      </c>
      <c r="EO9" s="31"/>
      <c r="EP9" s="98" t="s">
        <v>199</v>
      </c>
    </row>
    <row r="10" spans="1:149" ht="129.6">
      <c r="A10" s="31" t="s">
        <v>106</v>
      </c>
      <c r="B10" s="31">
        <v>29</v>
      </c>
      <c r="C10" s="34">
        <v>45294</v>
      </c>
      <c r="D10" s="31">
        <v>1200</v>
      </c>
      <c r="E10" s="41">
        <v>-3</v>
      </c>
      <c r="F10" s="31">
        <v>9</v>
      </c>
      <c r="G10" s="31">
        <v>41</v>
      </c>
      <c r="H10" s="31" t="s">
        <v>188</v>
      </c>
      <c r="I10" s="31">
        <v>35</v>
      </c>
      <c r="J10" s="31">
        <v>43</v>
      </c>
      <c r="K10" s="31" t="s">
        <v>189</v>
      </c>
      <c r="L10" s="94" t="s">
        <v>192</v>
      </c>
      <c r="M10" s="94" t="s">
        <v>192</v>
      </c>
      <c r="N10" s="31">
        <v>7.4</v>
      </c>
      <c r="O10" s="31">
        <v>8.3000000000000007</v>
      </c>
      <c r="P10" s="31">
        <v>0</v>
      </c>
      <c r="Q10" s="31"/>
      <c r="R10" s="31"/>
      <c r="S10" s="31"/>
      <c r="T10" s="31"/>
      <c r="U10" s="31"/>
      <c r="V10" s="31">
        <v>2</v>
      </c>
      <c r="W10" s="31" t="s">
        <v>194</v>
      </c>
      <c r="X10" s="31">
        <v>0.1</v>
      </c>
      <c r="Y10" s="31">
        <v>0.1</v>
      </c>
      <c r="Z10" s="31" t="s">
        <v>194</v>
      </c>
      <c r="AA10" s="31"/>
      <c r="AB10" s="31"/>
      <c r="AC10" s="31"/>
      <c r="AD10" s="96">
        <v>19178</v>
      </c>
      <c r="AE10" s="31">
        <v>13076839</v>
      </c>
      <c r="AF10" s="31"/>
      <c r="AG10" s="31">
        <v>37170900</v>
      </c>
      <c r="AH10" s="31">
        <v>15288480</v>
      </c>
      <c r="AI10" s="31">
        <v>552839</v>
      </c>
      <c r="AJ10" s="31"/>
      <c r="AK10" s="31"/>
      <c r="AL10" s="83" t="e">
        <f t="shared" si="18"/>
        <v>#REF!</v>
      </c>
      <c r="AM10" s="31"/>
      <c r="AN10" s="83" t="e">
        <f t="shared" si="19"/>
        <v>#REF!</v>
      </c>
      <c r="AO10" s="31">
        <v>0</v>
      </c>
      <c r="AP10" s="31">
        <v>0</v>
      </c>
      <c r="AQ10" s="31">
        <v>0</v>
      </c>
      <c r="AR10" s="31">
        <v>0</v>
      </c>
      <c r="AS10" s="31"/>
      <c r="AT10" s="31">
        <v>0</v>
      </c>
      <c r="AU10" s="31"/>
      <c r="AV10" s="31">
        <v>0</v>
      </c>
      <c r="AW10" s="31"/>
      <c r="AX10" s="31">
        <v>1.9</v>
      </c>
      <c r="AY10" s="31"/>
      <c r="AZ10" s="31">
        <v>0</v>
      </c>
      <c r="BA10" s="31"/>
      <c r="BB10" s="31"/>
      <c r="BC10" s="31"/>
      <c r="BD10" s="31"/>
      <c r="BE10" s="31"/>
      <c r="BF10" s="31">
        <v>0.55000000000000004</v>
      </c>
      <c r="BG10" s="31"/>
      <c r="BH10" s="31">
        <v>0</v>
      </c>
      <c r="BI10" s="31"/>
      <c r="BJ10" s="31">
        <f t="shared" si="0"/>
        <v>2.4500000000000002</v>
      </c>
      <c r="BK10" s="31"/>
      <c r="BL10" s="31">
        <f t="shared" ref="BL10:BL73" si="22">AV10+AZ10+BD10+BH10</f>
        <v>0</v>
      </c>
      <c r="BM10" s="31">
        <v>0</v>
      </c>
      <c r="BN10" s="31">
        <v>0</v>
      </c>
      <c r="BO10" s="31">
        <v>0</v>
      </c>
      <c r="BP10" s="31">
        <v>24</v>
      </c>
      <c r="BQ10" s="31"/>
      <c r="BR10" s="31">
        <v>440</v>
      </c>
      <c r="BS10" s="31">
        <v>8433</v>
      </c>
      <c r="BT10" s="31">
        <v>6646</v>
      </c>
      <c r="BU10" s="31"/>
      <c r="BV10" s="31">
        <v>9950</v>
      </c>
      <c r="BW10" s="31">
        <v>3100</v>
      </c>
      <c r="BX10" s="31">
        <v>0</v>
      </c>
      <c r="BY10" s="31">
        <v>0</v>
      </c>
      <c r="BZ10" s="31">
        <v>0</v>
      </c>
      <c r="CA10" s="31">
        <v>0</v>
      </c>
      <c r="CB10" s="31">
        <v>0</v>
      </c>
      <c r="CC10" s="31">
        <v>0</v>
      </c>
      <c r="CD10" s="31">
        <v>0</v>
      </c>
      <c r="CE10" s="31">
        <v>0</v>
      </c>
      <c r="CF10" s="31"/>
      <c r="CG10" s="31"/>
      <c r="CH10" s="31"/>
      <c r="CI10" s="31"/>
      <c r="CJ10" s="31"/>
      <c r="CK10" s="31">
        <v>0</v>
      </c>
      <c r="CL10" s="31">
        <v>6</v>
      </c>
      <c r="CM10" s="31"/>
      <c r="CN10" s="31">
        <v>213</v>
      </c>
      <c r="CO10" s="31">
        <v>4.5999999999999996</v>
      </c>
      <c r="CP10" s="31"/>
      <c r="CQ10" s="31"/>
      <c r="CR10" s="31"/>
      <c r="CS10" s="31"/>
      <c r="CT10" s="31"/>
      <c r="CU10" s="31">
        <v>35</v>
      </c>
      <c r="CV10" s="31">
        <v>26</v>
      </c>
      <c r="CW10" s="31" t="s">
        <v>164</v>
      </c>
      <c r="CX10" s="31" t="s">
        <v>164</v>
      </c>
      <c r="CY10" s="31"/>
      <c r="CZ10" s="31"/>
      <c r="DA10" s="31"/>
      <c r="DB10" s="31"/>
      <c r="DC10" s="31"/>
      <c r="DD10" s="31"/>
      <c r="DE10" s="31"/>
      <c r="DF10" s="67"/>
      <c r="DG10" s="67"/>
      <c r="DH10" s="67"/>
      <c r="DI10" s="67"/>
      <c r="DJ10" s="67"/>
      <c r="DK10" s="67"/>
      <c r="DL10" s="67"/>
      <c r="DM10" s="67"/>
      <c r="DN10" s="67"/>
      <c r="DO10" s="67"/>
      <c r="DP10" s="67"/>
      <c r="DQ10" s="67"/>
      <c r="DR10" s="67"/>
      <c r="DS10" s="31"/>
      <c r="DT10" s="31"/>
      <c r="DU10" s="31"/>
      <c r="DV10" s="67"/>
      <c r="DW10" s="67"/>
      <c r="DX10" s="67"/>
      <c r="DY10" s="67"/>
      <c r="DZ10" s="67"/>
      <c r="EA10" s="67"/>
      <c r="EB10" s="67"/>
      <c r="EC10" s="67"/>
      <c r="ED10" s="67"/>
      <c r="EE10" s="31"/>
      <c r="EF10" s="31"/>
      <c r="EG10" s="31"/>
      <c r="EH10" s="31"/>
      <c r="EI10" s="31"/>
      <c r="EJ10" s="31"/>
      <c r="EK10" s="31"/>
      <c r="EL10" s="31"/>
      <c r="EM10" s="31"/>
      <c r="EN10" s="72"/>
      <c r="EO10" s="31"/>
      <c r="EP10" s="98" t="s">
        <v>200</v>
      </c>
    </row>
    <row r="11" spans="1:149" ht="144">
      <c r="A11" s="31" t="s">
        <v>106</v>
      </c>
      <c r="B11" s="31">
        <v>29</v>
      </c>
      <c r="C11" s="34">
        <v>45295</v>
      </c>
      <c r="D11" s="31">
        <v>1200</v>
      </c>
      <c r="E11" s="41">
        <v>-3</v>
      </c>
      <c r="F11" s="31">
        <v>9</v>
      </c>
      <c r="G11" s="31">
        <v>41</v>
      </c>
      <c r="H11" s="31" t="s">
        <v>188</v>
      </c>
      <c r="I11" s="31">
        <v>35</v>
      </c>
      <c r="J11" s="31">
        <v>43</v>
      </c>
      <c r="K11" s="31" t="s">
        <v>189</v>
      </c>
      <c r="L11" s="94" t="s">
        <v>192</v>
      </c>
      <c r="M11" s="94" t="s">
        <v>192</v>
      </c>
      <c r="N11" s="31">
        <v>9.36</v>
      </c>
      <c r="O11" s="31">
        <v>9.3699999999999992</v>
      </c>
      <c r="P11" s="31">
        <v>0</v>
      </c>
      <c r="Q11" s="31"/>
      <c r="R11" s="31"/>
      <c r="S11" s="31"/>
      <c r="T11" s="31"/>
      <c r="U11" s="31"/>
      <c r="V11" s="31">
        <v>2</v>
      </c>
      <c r="W11" s="31" t="s">
        <v>194</v>
      </c>
      <c r="X11" s="31">
        <v>0.1</v>
      </c>
      <c r="Y11" s="31">
        <v>0.1</v>
      </c>
      <c r="Z11" s="31" t="s">
        <v>194</v>
      </c>
      <c r="AA11" s="31"/>
      <c r="AB11" s="31"/>
      <c r="AC11" s="31"/>
      <c r="AD11" s="96">
        <v>33450</v>
      </c>
      <c r="AE11" s="31">
        <v>13099749</v>
      </c>
      <c r="AF11" s="31"/>
      <c r="AG11" s="31">
        <v>37224900</v>
      </c>
      <c r="AH11" s="31">
        <v>15342330</v>
      </c>
      <c r="AI11" s="31">
        <v>557563</v>
      </c>
      <c r="AJ11" s="31"/>
      <c r="AK11" s="31"/>
      <c r="AL11" s="83" t="e">
        <f t="shared" si="18"/>
        <v>#REF!</v>
      </c>
      <c r="AM11" s="31"/>
      <c r="AN11" s="83" t="e">
        <f t="shared" si="19"/>
        <v>#REF!</v>
      </c>
      <c r="AO11" s="31">
        <v>0</v>
      </c>
      <c r="AP11" s="31">
        <v>0</v>
      </c>
      <c r="AQ11" s="31">
        <v>0</v>
      </c>
      <c r="AR11" s="31">
        <v>0</v>
      </c>
      <c r="AS11" s="31"/>
      <c r="AT11" s="31">
        <v>0</v>
      </c>
      <c r="AU11" s="31"/>
      <c r="AV11" s="31">
        <v>0</v>
      </c>
      <c r="AW11" s="31"/>
      <c r="AX11" s="31">
        <v>1.8</v>
      </c>
      <c r="AY11" s="31"/>
      <c r="AZ11" s="31">
        <v>0</v>
      </c>
      <c r="BA11" s="31"/>
      <c r="BB11" s="31"/>
      <c r="BC11" s="31"/>
      <c r="BD11" s="31"/>
      <c r="BE11" s="31"/>
      <c r="BF11" s="31">
        <v>0.55000000000000004</v>
      </c>
      <c r="BG11" s="31"/>
      <c r="BH11" s="31">
        <v>0</v>
      </c>
      <c r="BI11" s="31"/>
      <c r="BJ11" s="31">
        <f t="shared" si="0"/>
        <v>2.35</v>
      </c>
      <c r="BK11" s="31"/>
      <c r="BL11" s="31">
        <f t="shared" si="22"/>
        <v>0</v>
      </c>
      <c r="BM11" s="31">
        <v>0</v>
      </c>
      <c r="BN11" s="31">
        <v>0</v>
      </c>
      <c r="BO11" s="31">
        <v>24</v>
      </c>
      <c r="BP11" s="31">
        <v>0</v>
      </c>
      <c r="BQ11" s="31"/>
      <c r="BR11" s="31">
        <v>400</v>
      </c>
      <c r="BS11" s="31">
        <v>8433</v>
      </c>
      <c r="BT11" s="31">
        <v>6646</v>
      </c>
      <c r="BU11" s="31"/>
      <c r="BV11" s="31">
        <v>9950</v>
      </c>
      <c r="BW11" s="31">
        <v>3100</v>
      </c>
      <c r="BX11" s="31">
        <v>0</v>
      </c>
      <c r="BY11" s="31">
        <v>0</v>
      </c>
      <c r="BZ11" s="31">
        <v>0</v>
      </c>
      <c r="CA11" s="31">
        <v>0</v>
      </c>
      <c r="CB11" s="31">
        <v>0</v>
      </c>
      <c r="CC11" s="31">
        <v>0</v>
      </c>
      <c r="CD11" s="31">
        <v>0</v>
      </c>
      <c r="CE11" s="31">
        <v>0</v>
      </c>
      <c r="CF11" s="31"/>
      <c r="CG11" s="31"/>
      <c r="CH11" s="31"/>
      <c r="CI11" s="31"/>
      <c r="CJ11" s="31"/>
      <c r="CK11" s="31">
        <v>0</v>
      </c>
      <c r="CL11" s="31">
        <v>6</v>
      </c>
      <c r="CM11" s="31"/>
      <c r="CN11" s="31">
        <v>209</v>
      </c>
      <c r="CO11" s="31">
        <v>4.9000000000000004</v>
      </c>
      <c r="CP11" s="31"/>
      <c r="CQ11" s="31"/>
      <c r="CR11" s="31"/>
      <c r="CS11" s="31"/>
      <c r="CT11" s="31"/>
      <c r="CU11" s="31">
        <v>34</v>
      </c>
      <c r="CV11" s="31">
        <v>26</v>
      </c>
      <c r="CW11" s="31" t="s">
        <v>164</v>
      </c>
      <c r="CX11" s="31" t="s">
        <v>164</v>
      </c>
      <c r="CY11" s="31"/>
      <c r="CZ11" s="31"/>
      <c r="DA11" s="31"/>
      <c r="DB11" s="31"/>
      <c r="DC11" s="31"/>
      <c r="DD11" s="31"/>
      <c r="DE11" s="31"/>
      <c r="DF11" s="67"/>
      <c r="DG11" s="67"/>
      <c r="DH11" s="67"/>
      <c r="DI11" s="67"/>
      <c r="DJ11" s="67"/>
      <c r="DK11" s="67"/>
      <c r="DL11" s="67"/>
      <c r="DM11" s="67"/>
      <c r="DN11" s="67"/>
      <c r="DO11" s="67"/>
      <c r="DP11" s="67"/>
      <c r="DQ11" s="67"/>
      <c r="DR11" s="67"/>
      <c r="DS11" s="31"/>
      <c r="DT11" s="31"/>
      <c r="DU11" s="31"/>
      <c r="DV11" s="67"/>
      <c r="DW11" s="67"/>
      <c r="DX11" s="67"/>
      <c r="DY11" s="67"/>
      <c r="DZ11" s="67"/>
      <c r="EA11" s="67"/>
      <c r="EB11" s="67"/>
      <c r="EC11" s="67"/>
      <c r="ED11" s="67"/>
      <c r="EE11" s="31"/>
      <c r="EF11" s="31"/>
      <c r="EG11" s="31"/>
      <c r="EH11" s="31"/>
      <c r="EI11" s="31"/>
      <c r="EJ11" s="31"/>
      <c r="EK11" s="31"/>
      <c r="EL11" s="31"/>
      <c r="EM11" s="31"/>
      <c r="EN11" s="72"/>
      <c r="EO11" s="31"/>
      <c r="EP11" s="98" t="s">
        <v>201</v>
      </c>
    </row>
    <row r="12" spans="1:149" ht="129.6">
      <c r="A12" s="31" t="s">
        <v>171</v>
      </c>
      <c r="B12" s="31">
        <v>29</v>
      </c>
      <c r="C12" s="34">
        <v>45296</v>
      </c>
      <c r="D12" s="31">
        <v>336</v>
      </c>
      <c r="E12" s="41">
        <v>-3</v>
      </c>
      <c r="F12" s="31">
        <v>9</v>
      </c>
      <c r="G12" s="31">
        <v>43</v>
      </c>
      <c r="H12" s="31" t="s">
        <v>188</v>
      </c>
      <c r="I12" s="31">
        <v>35</v>
      </c>
      <c r="J12" s="31">
        <v>42</v>
      </c>
      <c r="K12" s="31" t="s">
        <v>189</v>
      </c>
      <c r="L12" s="94" t="s">
        <v>192</v>
      </c>
      <c r="M12" s="94" t="s">
        <v>192</v>
      </c>
      <c r="N12" s="31">
        <v>10</v>
      </c>
      <c r="O12" s="31">
        <v>10.1</v>
      </c>
      <c r="P12" s="31">
        <v>0</v>
      </c>
      <c r="Q12" s="31">
        <v>0.8</v>
      </c>
      <c r="R12" s="31">
        <v>12</v>
      </c>
      <c r="S12" s="31">
        <v>0</v>
      </c>
      <c r="T12" s="31">
        <v>26.1</v>
      </c>
      <c r="U12" s="31">
        <v>25</v>
      </c>
      <c r="V12" s="31">
        <v>4</v>
      </c>
      <c r="W12" s="31" t="s">
        <v>190</v>
      </c>
      <c r="X12" s="31">
        <v>1</v>
      </c>
      <c r="Y12" s="31">
        <v>1</v>
      </c>
      <c r="Z12" s="31" t="s">
        <v>194</v>
      </c>
      <c r="AA12" s="31">
        <v>43.2</v>
      </c>
      <c r="AB12" s="31">
        <v>8</v>
      </c>
      <c r="AC12" s="31"/>
      <c r="AD12" s="96">
        <v>35000</v>
      </c>
      <c r="AE12" s="31">
        <v>13119930</v>
      </c>
      <c r="AF12" s="31"/>
      <c r="AG12" s="31">
        <v>37262800</v>
      </c>
      <c r="AH12" s="31">
        <v>15376900</v>
      </c>
      <c r="AI12" s="31">
        <v>560703</v>
      </c>
      <c r="AJ12" s="31"/>
      <c r="AK12" s="31"/>
      <c r="AL12" s="83" t="e">
        <f t="shared" si="18"/>
        <v>#REF!</v>
      </c>
      <c r="AM12" s="31"/>
      <c r="AN12" s="83" t="e">
        <f t="shared" si="19"/>
        <v>#REF!</v>
      </c>
      <c r="AO12" s="31">
        <v>0</v>
      </c>
      <c r="AP12" s="31">
        <v>0</v>
      </c>
      <c r="AQ12" s="31">
        <v>0</v>
      </c>
      <c r="AR12" s="31">
        <v>0</v>
      </c>
      <c r="AS12" s="31"/>
      <c r="AT12" s="31">
        <v>0.4</v>
      </c>
      <c r="AU12" s="31"/>
      <c r="AV12" s="31">
        <v>0</v>
      </c>
      <c r="AW12" s="31"/>
      <c r="AX12" s="31">
        <v>1.3</v>
      </c>
      <c r="AY12" s="31"/>
      <c r="AZ12" s="31">
        <v>0</v>
      </c>
      <c r="BA12" s="31"/>
      <c r="BB12" s="31"/>
      <c r="BC12" s="31"/>
      <c r="BD12" s="31"/>
      <c r="BE12" s="31"/>
      <c r="BF12" s="31">
        <v>0.3</v>
      </c>
      <c r="BG12" s="31"/>
      <c r="BH12" s="31">
        <v>0</v>
      </c>
      <c r="BI12" s="31"/>
      <c r="BJ12" s="31">
        <f t="shared" si="0"/>
        <v>2</v>
      </c>
      <c r="BK12" s="31"/>
      <c r="BL12" s="31">
        <f t="shared" si="22"/>
        <v>0</v>
      </c>
      <c r="BM12" s="31">
        <v>0.8</v>
      </c>
      <c r="BN12" s="31">
        <v>0</v>
      </c>
      <c r="BO12" s="31">
        <v>15.6</v>
      </c>
      <c r="BP12" s="31">
        <v>2.8</v>
      </c>
      <c r="BQ12" s="31"/>
      <c r="BR12" s="31">
        <v>400</v>
      </c>
      <c r="BS12" s="31">
        <v>8433</v>
      </c>
      <c r="BT12" s="31">
        <v>6645</v>
      </c>
      <c r="BU12" s="31"/>
      <c r="BV12" s="31">
        <v>9950</v>
      </c>
      <c r="BW12" s="31">
        <v>3100</v>
      </c>
      <c r="BX12" s="31">
        <v>0</v>
      </c>
      <c r="BY12" s="31">
        <v>1</v>
      </c>
      <c r="BZ12" s="31">
        <v>0</v>
      </c>
      <c r="CA12" s="31">
        <v>0</v>
      </c>
      <c r="CB12" s="31">
        <v>0</v>
      </c>
      <c r="CC12" s="31">
        <v>0</v>
      </c>
      <c r="CD12" s="31">
        <v>0</v>
      </c>
      <c r="CE12" s="31">
        <v>0</v>
      </c>
      <c r="CF12" s="94" t="s">
        <v>97</v>
      </c>
      <c r="CG12" s="94" t="s">
        <v>87</v>
      </c>
      <c r="CH12" s="94" t="s">
        <v>260</v>
      </c>
      <c r="CI12" s="104">
        <v>1300</v>
      </c>
      <c r="CJ12" s="102">
        <v>2588</v>
      </c>
      <c r="CK12" s="31">
        <v>0</v>
      </c>
      <c r="CL12" s="31">
        <v>3</v>
      </c>
      <c r="CM12" s="31"/>
      <c r="CN12" s="31">
        <v>206</v>
      </c>
      <c r="CO12" s="31">
        <v>5</v>
      </c>
      <c r="CP12" s="31"/>
      <c r="CQ12" s="31"/>
      <c r="CR12" s="31"/>
      <c r="CS12" s="31"/>
      <c r="CT12" s="31"/>
      <c r="CU12" s="31">
        <v>35</v>
      </c>
      <c r="CV12" s="31">
        <v>26</v>
      </c>
      <c r="CW12" s="31" t="s">
        <v>164</v>
      </c>
      <c r="CX12" s="31" t="s">
        <v>163</v>
      </c>
      <c r="CY12" s="31"/>
      <c r="CZ12" s="31"/>
      <c r="DA12" s="31"/>
      <c r="DB12" s="31"/>
      <c r="DC12" s="31"/>
      <c r="DD12" s="31"/>
      <c r="DE12" s="31"/>
      <c r="DF12" s="67"/>
      <c r="DG12" s="67"/>
      <c r="DH12" s="67"/>
      <c r="DI12" s="67"/>
      <c r="DJ12" s="67"/>
      <c r="DK12" s="67"/>
      <c r="DL12" s="67"/>
      <c r="DM12" s="67"/>
      <c r="DN12" s="67"/>
      <c r="DO12" s="67"/>
      <c r="DP12" s="67"/>
      <c r="DQ12" s="67"/>
      <c r="DR12" s="67"/>
      <c r="DS12" s="31"/>
      <c r="DT12" s="31"/>
      <c r="DU12" s="31"/>
      <c r="DV12" s="67"/>
      <c r="DW12" s="67"/>
      <c r="DX12" s="67"/>
      <c r="DY12" s="67"/>
      <c r="DZ12" s="67"/>
      <c r="EA12" s="67"/>
      <c r="EB12" s="67"/>
      <c r="EC12" s="67"/>
      <c r="ED12" s="67"/>
      <c r="EE12" s="31"/>
      <c r="EF12" s="31"/>
      <c r="EG12" s="31"/>
      <c r="EH12" s="31"/>
      <c r="EI12" s="31"/>
      <c r="EJ12" s="31"/>
      <c r="EK12" s="31"/>
      <c r="EL12" s="31"/>
      <c r="EM12" s="31"/>
      <c r="EN12" s="72"/>
      <c r="EO12" s="31"/>
      <c r="EP12" s="98" t="s">
        <v>202</v>
      </c>
    </row>
    <row r="13" spans="1:149" ht="28.8">
      <c r="A13" s="31" t="s">
        <v>106</v>
      </c>
      <c r="B13" s="31" t="s">
        <v>172</v>
      </c>
      <c r="C13" s="34">
        <v>45296</v>
      </c>
      <c r="D13" s="31">
        <v>1200</v>
      </c>
      <c r="E13" s="41">
        <v>-3</v>
      </c>
      <c r="F13" s="31">
        <v>8</v>
      </c>
      <c r="G13" s="31">
        <v>46</v>
      </c>
      <c r="H13" s="31" t="s">
        <v>188</v>
      </c>
      <c r="I13" s="31">
        <v>34</v>
      </c>
      <c r="J13" s="31">
        <v>34</v>
      </c>
      <c r="K13" s="31" t="s">
        <v>189</v>
      </c>
      <c r="L13" s="94" t="s">
        <v>192</v>
      </c>
      <c r="M13" s="94" t="s">
        <v>192</v>
      </c>
      <c r="N13" s="31">
        <v>10</v>
      </c>
      <c r="O13" s="31">
        <v>10.1</v>
      </c>
      <c r="P13" s="31">
        <v>8.4</v>
      </c>
      <c r="Q13" s="31">
        <v>32</v>
      </c>
      <c r="R13" s="31">
        <v>12</v>
      </c>
      <c r="S13" s="31">
        <v>10.83</v>
      </c>
      <c r="T13" s="31">
        <v>82.6</v>
      </c>
      <c r="U13" s="31">
        <v>50</v>
      </c>
      <c r="V13" s="31">
        <v>4</v>
      </c>
      <c r="W13" s="31" t="s">
        <v>195</v>
      </c>
      <c r="X13" s="31">
        <v>1.5</v>
      </c>
      <c r="Y13" s="31">
        <v>1.5</v>
      </c>
      <c r="Z13" s="31" t="s">
        <v>195</v>
      </c>
      <c r="AA13" s="31">
        <v>19.2</v>
      </c>
      <c r="AB13" s="31">
        <v>113</v>
      </c>
      <c r="AC13" s="109">
        <v>91</v>
      </c>
      <c r="AD13" s="96">
        <v>35000</v>
      </c>
      <c r="AE13" s="31">
        <v>13179530</v>
      </c>
      <c r="AF13" s="31"/>
      <c r="AG13" s="31">
        <v>37283700</v>
      </c>
      <c r="AH13" s="31">
        <v>15395200</v>
      </c>
      <c r="AI13" s="31">
        <v>562219</v>
      </c>
      <c r="AJ13" s="31"/>
      <c r="AK13" s="31"/>
      <c r="AL13" s="83" t="e">
        <f t="shared" si="18"/>
        <v>#REF!</v>
      </c>
      <c r="AM13" s="31"/>
      <c r="AN13" s="83" t="e">
        <f t="shared" si="19"/>
        <v>#REF!</v>
      </c>
      <c r="AO13" s="31">
        <v>0</v>
      </c>
      <c r="AP13" s="31">
        <v>0</v>
      </c>
      <c r="AQ13" s="31">
        <v>0</v>
      </c>
      <c r="AR13" s="31">
        <v>0</v>
      </c>
      <c r="AS13" s="31"/>
      <c r="AT13" s="31">
        <v>4.5</v>
      </c>
      <c r="AU13" s="31"/>
      <c r="AV13" s="31">
        <v>0</v>
      </c>
      <c r="AW13" s="31"/>
      <c r="AX13" s="31">
        <v>0.6</v>
      </c>
      <c r="AY13" s="31"/>
      <c r="AZ13" s="31">
        <v>0</v>
      </c>
      <c r="BA13" s="31"/>
      <c r="BB13" s="31"/>
      <c r="BC13" s="31"/>
      <c r="BD13" s="31"/>
      <c r="BE13" s="31"/>
      <c r="BF13" s="31">
        <v>0</v>
      </c>
      <c r="BG13" s="31"/>
      <c r="BH13" s="31">
        <v>0</v>
      </c>
      <c r="BI13" s="31"/>
      <c r="BJ13" s="31">
        <f t="shared" si="0"/>
        <v>5.0999999999999996</v>
      </c>
      <c r="BK13" s="31"/>
      <c r="BL13" s="31">
        <f t="shared" si="22"/>
        <v>0</v>
      </c>
      <c r="BM13" s="31">
        <v>8.4</v>
      </c>
      <c r="BN13" s="31">
        <v>0</v>
      </c>
      <c r="BO13" s="31">
        <v>8.4</v>
      </c>
      <c r="BP13" s="31">
        <v>1.2</v>
      </c>
      <c r="BQ13" s="31"/>
      <c r="BR13" s="31">
        <v>380</v>
      </c>
      <c r="BS13" s="31">
        <v>8433</v>
      </c>
      <c r="BT13" s="31">
        <v>6620</v>
      </c>
      <c r="BU13" s="31"/>
      <c r="BV13" s="31">
        <v>9950</v>
      </c>
      <c r="BW13" s="31">
        <v>3100</v>
      </c>
      <c r="BX13" s="31">
        <v>0</v>
      </c>
      <c r="BY13" s="31">
        <v>25</v>
      </c>
      <c r="BZ13" s="31">
        <v>0</v>
      </c>
      <c r="CA13" s="31">
        <v>0</v>
      </c>
      <c r="CB13" s="31">
        <v>0</v>
      </c>
      <c r="CC13" s="31">
        <v>0</v>
      </c>
      <c r="CD13" s="31">
        <v>0</v>
      </c>
      <c r="CE13" s="31">
        <v>0</v>
      </c>
      <c r="CF13" s="94" t="s">
        <v>97</v>
      </c>
      <c r="CG13" s="94" t="s">
        <v>87</v>
      </c>
      <c r="CH13" s="94" t="s">
        <v>260</v>
      </c>
      <c r="CI13" s="104">
        <v>1300</v>
      </c>
      <c r="CJ13" s="102">
        <v>2497</v>
      </c>
      <c r="CK13" s="31">
        <v>4</v>
      </c>
      <c r="CL13" s="31">
        <v>3</v>
      </c>
      <c r="CM13" s="31"/>
      <c r="CN13" s="31">
        <v>203</v>
      </c>
      <c r="CO13" s="31">
        <v>4.5999999999999996</v>
      </c>
      <c r="CP13" s="31">
        <v>277</v>
      </c>
      <c r="CQ13" s="31">
        <v>235</v>
      </c>
      <c r="CR13" s="31">
        <v>40</v>
      </c>
      <c r="CS13" s="31">
        <v>39</v>
      </c>
      <c r="CT13" s="31">
        <v>41</v>
      </c>
      <c r="CU13" s="31">
        <v>38</v>
      </c>
      <c r="CV13" s="31">
        <v>29</v>
      </c>
      <c r="CW13" s="31" t="s">
        <v>164</v>
      </c>
      <c r="CX13" s="31" t="s">
        <v>163</v>
      </c>
      <c r="CY13" s="31"/>
      <c r="CZ13" s="31"/>
      <c r="DA13" s="31"/>
      <c r="DB13" s="31"/>
      <c r="DC13" s="31"/>
      <c r="DD13" s="31"/>
      <c r="DE13" s="31"/>
      <c r="DF13" s="67"/>
      <c r="DG13" s="67"/>
      <c r="DH13" s="67"/>
      <c r="DI13" s="67"/>
      <c r="DJ13" s="67"/>
      <c r="DK13" s="67"/>
      <c r="DL13" s="67"/>
      <c r="DM13" s="67"/>
      <c r="DN13" s="67"/>
      <c r="DO13" s="67"/>
      <c r="DP13" s="67"/>
      <c r="DQ13" s="67"/>
      <c r="DR13" s="67"/>
      <c r="DS13" s="31"/>
      <c r="DT13" s="31"/>
      <c r="DU13" s="31"/>
      <c r="DV13" s="67"/>
      <c r="DW13" s="67"/>
      <c r="DX13" s="67"/>
      <c r="DY13" s="67"/>
      <c r="DZ13" s="67"/>
      <c r="EA13" s="67"/>
      <c r="EB13" s="67"/>
      <c r="EC13" s="67"/>
      <c r="ED13" s="67"/>
      <c r="EE13" s="31"/>
      <c r="EF13" s="31"/>
      <c r="EG13" s="31"/>
      <c r="EH13" s="31"/>
      <c r="EI13" s="31"/>
      <c r="EJ13" s="31"/>
      <c r="EK13" s="31"/>
      <c r="EL13" s="31"/>
      <c r="EM13" s="31"/>
      <c r="EN13" s="72"/>
      <c r="EO13" s="31"/>
      <c r="EP13" s="98" t="s">
        <v>203</v>
      </c>
    </row>
    <row r="14" spans="1:149" ht="43.2">
      <c r="A14" s="31" t="s">
        <v>106</v>
      </c>
      <c r="B14" s="31" t="s">
        <v>172</v>
      </c>
      <c r="C14" s="34">
        <v>45297</v>
      </c>
      <c r="D14" s="31">
        <v>1200</v>
      </c>
      <c r="E14" s="41">
        <v>-2</v>
      </c>
      <c r="F14" s="31">
        <v>5</v>
      </c>
      <c r="G14" s="31">
        <v>8</v>
      </c>
      <c r="H14" s="31" t="s">
        <v>188</v>
      </c>
      <c r="I14" s="31">
        <v>32</v>
      </c>
      <c r="J14" s="31">
        <v>19</v>
      </c>
      <c r="K14" s="31" t="s">
        <v>189</v>
      </c>
      <c r="L14" s="94" t="s">
        <v>192</v>
      </c>
      <c r="M14" s="94" t="s">
        <v>192</v>
      </c>
      <c r="N14" s="31">
        <v>10</v>
      </c>
      <c r="O14" s="31">
        <v>10.1</v>
      </c>
      <c r="P14" s="31">
        <v>23</v>
      </c>
      <c r="Q14" s="31">
        <v>32</v>
      </c>
      <c r="R14" s="31">
        <v>12</v>
      </c>
      <c r="S14" s="31">
        <v>11.13</v>
      </c>
      <c r="T14" s="31">
        <v>83.7</v>
      </c>
      <c r="U14" s="31">
        <v>51</v>
      </c>
      <c r="V14" s="31">
        <v>5</v>
      </c>
      <c r="W14" s="31" t="s">
        <v>195</v>
      </c>
      <c r="X14" s="31">
        <v>1.5</v>
      </c>
      <c r="Y14" s="31">
        <v>1.5</v>
      </c>
      <c r="Z14" s="31" t="s">
        <v>195</v>
      </c>
      <c r="AA14" s="31">
        <v>18.600000000000001</v>
      </c>
      <c r="AB14" s="31">
        <v>314</v>
      </c>
      <c r="AC14" s="109">
        <v>256</v>
      </c>
      <c r="AD14" s="96">
        <v>35000</v>
      </c>
      <c r="AE14" s="31">
        <v>13360123</v>
      </c>
      <c r="AF14" s="31"/>
      <c r="AG14" s="31">
        <v>37345300</v>
      </c>
      <c r="AH14" s="31">
        <v>15440470</v>
      </c>
      <c r="AI14" s="31">
        <v>566565</v>
      </c>
      <c r="AJ14" s="31"/>
      <c r="AK14" s="31"/>
      <c r="AL14" s="83" t="e">
        <f t="shared" si="18"/>
        <v>#REF!</v>
      </c>
      <c r="AM14" s="31"/>
      <c r="AN14" s="83" t="e">
        <f t="shared" si="19"/>
        <v>#REF!</v>
      </c>
      <c r="AO14" s="31">
        <v>0</v>
      </c>
      <c r="AP14" s="31">
        <v>0</v>
      </c>
      <c r="AQ14" s="31">
        <v>0</v>
      </c>
      <c r="AR14" s="31">
        <v>0</v>
      </c>
      <c r="AS14" s="31"/>
      <c r="AT14" s="31">
        <v>12.6</v>
      </c>
      <c r="AU14" s="31"/>
      <c r="AV14" s="31">
        <v>0</v>
      </c>
      <c r="AW14" s="31"/>
      <c r="AX14" s="31">
        <v>1.75</v>
      </c>
      <c r="AY14" s="31"/>
      <c r="AZ14" s="31">
        <v>0</v>
      </c>
      <c r="BA14" s="31"/>
      <c r="BB14" s="31"/>
      <c r="BC14" s="31"/>
      <c r="BD14" s="31"/>
      <c r="BE14" s="31"/>
      <c r="BF14" s="31">
        <v>0</v>
      </c>
      <c r="BG14" s="31"/>
      <c r="BH14" s="31">
        <v>0</v>
      </c>
      <c r="BI14" s="31"/>
      <c r="BJ14" s="31">
        <f t="shared" si="0"/>
        <v>14.35</v>
      </c>
      <c r="BK14" s="31"/>
      <c r="BL14" s="31">
        <f t="shared" si="22"/>
        <v>0</v>
      </c>
      <c r="BM14" s="31">
        <v>23</v>
      </c>
      <c r="BN14" s="31">
        <v>0</v>
      </c>
      <c r="BO14" s="31">
        <v>23</v>
      </c>
      <c r="BP14" s="31">
        <v>0</v>
      </c>
      <c r="BQ14" s="31"/>
      <c r="BR14" s="31">
        <v>380</v>
      </c>
      <c r="BS14" s="31">
        <v>8433</v>
      </c>
      <c r="BT14" s="31">
        <v>6550</v>
      </c>
      <c r="BU14" s="31"/>
      <c r="BV14" s="31">
        <v>9950</v>
      </c>
      <c r="BW14" s="31">
        <v>3100</v>
      </c>
      <c r="BX14" s="31">
        <v>0</v>
      </c>
      <c r="BY14" s="31">
        <v>70</v>
      </c>
      <c r="BZ14" s="31">
        <v>0</v>
      </c>
      <c r="CA14" s="31">
        <v>0</v>
      </c>
      <c r="CB14" s="31">
        <v>0</v>
      </c>
      <c r="CC14" s="31">
        <v>0</v>
      </c>
      <c r="CD14" s="31">
        <v>0</v>
      </c>
      <c r="CE14" s="31">
        <v>0</v>
      </c>
      <c r="CF14" s="94" t="s">
        <v>97</v>
      </c>
      <c r="CG14" s="94" t="s">
        <v>87</v>
      </c>
      <c r="CH14" s="94" t="s">
        <v>260</v>
      </c>
      <c r="CI14" s="104">
        <v>1300</v>
      </c>
      <c r="CJ14" s="102">
        <v>2241</v>
      </c>
      <c r="CK14" s="31">
        <v>12</v>
      </c>
      <c r="CL14" s="31">
        <v>6</v>
      </c>
      <c r="CM14" s="31"/>
      <c r="CN14" s="31">
        <v>209</v>
      </c>
      <c r="CO14" s="31">
        <v>4.8</v>
      </c>
      <c r="CP14" s="31">
        <v>271</v>
      </c>
      <c r="CQ14" s="31">
        <v>235</v>
      </c>
      <c r="CR14" s="31">
        <v>40</v>
      </c>
      <c r="CS14" s="31">
        <v>39</v>
      </c>
      <c r="CT14" s="31">
        <v>41</v>
      </c>
      <c r="CU14" s="31">
        <v>38</v>
      </c>
      <c r="CV14" s="31">
        <v>28</v>
      </c>
      <c r="CW14" s="31" t="s">
        <v>164</v>
      </c>
      <c r="CX14" s="31" t="s">
        <v>163</v>
      </c>
      <c r="CY14" s="31"/>
      <c r="CZ14" s="31"/>
      <c r="DA14" s="31"/>
      <c r="DB14" s="31"/>
      <c r="DC14" s="31"/>
      <c r="DD14" s="31"/>
      <c r="DE14" s="31"/>
      <c r="DF14" s="67"/>
      <c r="DG14" s="67"/>
      <c r="DH14" s="67"/>
      <c r="DI14" s="67"/>
      <c r="DJ14" s="67"/>
      <c r="DK14" s="67"/>
      <c r="DL14" s="67"/>
      <c r="DM14" s="67"/>
      <c r="DN14" s="67"/>
      <c r="DO14" s="67"/>
      <c r="DP14" s="67"/>
      <c r="DQ14" s="67"/>
      <c r="DR14" s="67"/>
      <c r="DS14" s="31"/>
      <c r="DT14" s="31"/>
      <c r="DU14" s="31"/>
      <c r="DV14" s="67"/>
      <c r="DW14" s="67"/>
      <c r="DX14" s="67"/>
      <c r="DY14" s="67"/>
      <c r="DZ14" s="67"/>
      <c r="EA14" s="67"/>
      <c r="EB14" s="67"/>
      <c r="EC14" s="67"/>
      <c r="ED14" s="67"/>
      <c r="EE14" s="31"/>
      <c r="EF14" s="31"/>
      <c r="EG14" s="31"/>
      <c r="EH14" s="31"/>
      <c r="EI14" s="31"/>
      <c r="EJ14" s="31"/>
      <c r="EK14" s="31"/>
      <c r="EL14" s="31"/>
      <c r="EM14" s="31"/>
      <c r="EN14" s="72"/>
      <c r="EO14" s="31"/>
      <c r="EP14" s="98" t="s">
        <v>204</v>
      </c>
    </row>
    <row r="15" spans="1:149" ht="28.8">
      <c r="A15" s="31" t="s">
        <v>106</v>
      </c>
      <c r="B15" s="31" t="s">
        <v>172</v>
      </c>
      <c r="C15" s="34">
        <v>45298</v>
      </c>
      <c r="D15" s="31">
        <v>1200</v>
      </c>
      <c r="E15" s="41">
        <v>-2</v>
      </c>
      <c r="F15" s="31">
        <v>1</v>
      </c>
      <c r="G15" s="31">
        <v>29</v>
      </c>
      <c r="H15" s="31" t="s">
        <v>188</v>
      </c>
      <c r="I15" s="31">
        <v>30</v>
      </c>
      <c r="J15" s="31">
        <v>3</v>
      </c>
      <c r="K15" s="31" t="s">
        <v>189</v>
      </c>
      <c r="L15" s="94" t="s">
        <v>192</v>
      </c>
      <c r="M15" s="94" t="s">
        <v>192</v>
      </c>
      <c r="N15" s="31">
        <v>10</v>
      </c>
      <c r="O15" s="31">
        <v>10.1</v>
      </c>
      <c r="P15" s="31">
        <v>24</v>
      </c>
      <c r="Q15" s="31">
        <v>32</v>
      </c>
      <c r="R15" s="31">
        <v>12</v>
      </c>
      <c r="S15" s="31">
        <v>10.79</v>
      </c>
      <c r="T15" s="31">
        <v>83.3</v>
      </c>
      <c r="U15" s="31">
        <v>51</v>
      </c>
      <c r="V15" s="31">
        <v>5</v>
      </c>
      <c r="W15" s="31" t="s">
        <v>196</v>
      </c>
      <c r="X15" s="31">
        <v>1.5</v>
      </c>
      <c r="Y15" s="31">
        <v>1.5</v>
      </c>
      <c r="Z15" s="31" t="s">
        <v>195</v>
      </c>
      <c r="AA15" s="31">
        <v>20.7</v>
      </c>
      <c r="AB15" s="31">
        <v>327</v>
      </c>
      <c r="AC15" s="109">
        <v>259</v>
      </c>
      <c r="AD15" s="96">
        <v>35000</v>
      </c>
      <c r="AE15" s="31">
        <v>13549369</v>
      </c>
      <c r="AF15" s="31"/>
      <c r="AG15" s="31">
        <v>37409700</v>
      </c>
      <c r="AH15" s="31">
        <v>15487720</v>
      </c>
      <c r="AI15" s="31">
        <v>571239</v>
      </c>
      <c r="AJ15" s="31"/>
      <c r="AK15" s="31"/>
      <c r="AL15" s="83" t="e">
        <f t="shared" si="18"/>
        <v>#REF!</v>
      </c>
      <c r="AM15" s="31"/>
      <c r="AN15" s="83" t="e">
        <f t="shared" si="19"/>
        <v>#REF!</v>
      </c>
      <c r="AO15" s="31">
        <v>0</v>
      </c>
      <c r="AP15" s="31">
        <v>0</v>
      </c>
      <c r="AQ15" s="31">
        <v>0</v>
      </c>
      <c r="AR15" s="31">
        <v>0</v>
      </c>
      <c r="AS15" s="31"/>
      <c r="AT15" s="31">
        <v>13.05</v>
      </c>
      <c r="AU15" s="31"/>
      <c r="AV15" s="31">
        <v>0</v>
      </c>
      <c r="AW15" s="31"/>
      <c r="AX15" s="31">
        <v>1.85</v>
      </c>
      <c r="AY15" s="31"/>
      <c r="AZ15" s="31">
        <v>0</v>
      </c>
      <c r="BA15" s="31"/>
      <c r="BB15" s="31"/>
      <c r="BC15" s="31"/>
      <c r="BD15" s="31"/>
      <c r="BE15" s="31"/>
      <c r="BF15" s="31">
        <v>0</v>
      </c>
      <c r="BG15" s="31"/>
      <c r="BH15" s="31">
        <v>0</v>
      </c>
      <c r="BI15" s="31"/>
      <c r="BJ15" s="31">
        <f t="shared" si="0"/>
        <v>14.9</v>
      </c>
      <c r="BK15" s="31"/>
      <c r="BL15" s="31">
        <f t="shared" si="22"/>
        <v>0</v>
      </c>
      <c r="BM15" s="31">
        <v>24</v>
      </c>
      <c r="BN15" s="31">
        <v>0</v>
      </c>
      <c r="BO15" s="31">
        <v>24</v>
      </c>
      <c r="BP15" s="31">
        <v>0</v>
      </c>
      <c r="BQ15" s="31"/>
      <c r="BR15" s="31">
        <v>400</v>
      </c>
      <c r="BS15" s="31">
        <v>8433</v>
      </c>
      <c r="BT15" s="31">
        <v>6477</v>
      </c>
      <c r="BU15" s="31"/>
      <c r="BV15" s="31">
        <v>9950</v>
      </c>
      <c r="BW15" s="31">
        <v>3100</v>
      </c>
      <c r="BX15" s="31">
        <v>0</v>
      </c>
      <c r="BY15" s="31">
        <v>73</v>
      </c>
      <c r="BZ15" s="31">
        <v>0</v>
      </c>
      <c r="CA15" s="31">
        <v>0</v>
      </c>
      <c r="CB15" s="31">
        <v>0</v>
      </c>
      <c r="CC15" s="31">
        <v>0</v>
      </c>
      <c r="CD15" s="31">
        <v>0</v>
      </c>
      <c r="CE15" s="31">
        <v>0</v>
      </c>
      <c r="CF15" s="94" t="s">
        <v>97</v>
      </c>
      <c r="CG15" s="94" t="s">
        <v>87</v>
      </c>
      <c r="CH15" s="94" t="s">
        <v>260</v>
      </c>
      <c r="CI15" s="104">
        <v>1800</v>
      </c>
      <c r="CJ15" s="102">
        <v>1982</v>
      </c>
      <c r="CK15" s="31">
        <v>13</v>
      </c>
      <c r="CL15" s="31">
        <v>0</v>
      </c>
      <c r="CM15" s="31"/>
      <c r="CN15" s="31">
        <v>216</v>
      </c>
      <c r="CO15" s="31">
        <v>4.9000000000000004</v>
      </c>
      <c r="CP15" s="31">
        <v>272</v>
      </c>
      <c r="CQ15" s="31">
        <v>235</v>
      </c>
      <c r="CR15" s="31">
        <v>40</v>
      </c>
      <c r="CS15" s="31">
        <v>39</v>
      </c>
      <c r="CT15" s="31">
        <v>41</v>
      </c>
      <c r="CU15" s="31">
        <v>38</v>
      </c>
      <c r="CV15" s="31">
        <v>28</v>
      </c>
      <c r="CW15" s="31" t="s">
        <v>164</v>
      </c>
      <c r="CX15" s="31" t="s">
        <v>163</v>
      </c>
      <c r="CY15" s="31"/>
      <c r="CZ15" s="31"/>
      <c r="DA15" s="31"/>
      <c r="DB15" s="31"/>
      <c r="DC15" s="31"/>
      <c r="DD15" s="31"/>
      <c r="DE15" s="31"/>
      <c r="DF15" s="67"/>
      <c r="DG15" s="67"/>
      <c r="DH15" s="67"/>
      <c r="DI15" s="67"/>
      <c r="DJ15" s="67"/>
      <c r="DK15" s="67"/>
      <c r="DL15" s="67"/>
      <c r="DM15" s="67"/>
      <c r="DN15" s="67"/>
      <c r="DO15" s="67"/>
      <c r="DP15" s="67"/>
      <c r="DQ15" s="67"/>
      <c r="DR15" s="67"/>
      <c r="DS15" s="31"/>
      <c r="DT15" s="31"/>
      <c r="DU15" s="31"/>
      <c r="DV15" s="67"/>
      <c r="DW15" s="67"/>
      <c r="DX15" s="67"/>
      <c r="DY15" s="67"/>
      <c r="DZ15" s="67"/>
      <c r="EA15" s="67"/>
      <c r="EB15" s="67"/>
      <c r="EC15" s="67"/>
      <c r="ED15" s="67"/>
      <c r="EE15" s="31"/>
      <c r="EF15" s="31"/>
      <c r="EG15" s="31"/>
      <c r="EH15" s="31"/>
      <c r="EI15" s="31"/>
      <c r="EJ15" s="31"/>
      <c r="EK15" s="31"/>
      <c r="EL15" s="31"/>
      <c r="EM15" s="31"/>
      <c r="EN15" s="72"/>
      <c r="EO15" s="31"/>
      <c r="EP15" s="98" t="s">
        <v>205</v>
      </c>
    </row>
    <row r="16" spans="1:149" ht="43.2">
      <c r="A16" s="31" t="s">
        <v>106</v>
      </c>
      <c r="B16" s="31" t="s">
        <v>172</v>
      </c>
      <c r="C16" s="34">
        <v>45299</v>
      </c>
      <c r="D16" s="31">
        <v>1200</v>
      </c>
      <c r="E16" s="41">
        <v>-1</v>
      </c>
      <c r="F16" s="31">
        <v>2</v>
      </c>
      <c r="G16" s="31">
        <v>21</v>
      </c>
      <c r="H16" s="31" t="s">
        <v>190</v>
      </c>
      <c r="I16" s="31">
        <v>27</v>
      </c>
      <c r="J16" s="31">
        <v>58</v>
      </c>
      <c r="K16" s="31" t="s">
        <v>189</v>
      </c>
      <c r="L16" s="94" t="s">
        <v>192</v>
      </c>
      <c r="M16" s="94" t="s">
        <v>192</v>
      </c>
      <c r="N16" s="31">
        <v>10</v>
      </c>
      <c r="O16" s="31">
        <v>10.1</v>
      </c>
      <c r="P16" s="31">
        <v>23</v>
      </c>
      <c r="Q16" s="31">
        <v>26</v>
      </c>
      <c r="R16" s="31">
        <v>12</v>
      </c>
      <c r="S16" s="31">
        <v>11.43</v>
      </c>
      <c r="T16" s="31">
        <v>83.5</v>
      </c>
      <c r="U16" s="31">
        <v>51</v>
      </c>
      <c r="V16" s="31">
        <v>4</v>
      </c>
      <c r="W16" s="31" t="s">
        <v>196</v>
      </c>
      <c r="X16" s="31">
        <v>1</v>
      </c>
      <c r="Y16" s="31">
        <v>1</v>
      </c>
      <c r="Z16" s="31" t="s">
        <v>195</v>
      </c>
      <c r="AA16" s="31">
        <v>16.2</v>
      </c>
      <c r="AB16" s="31">
        <v>314</v>
      </c>
      <c r="AC16" s="109">
        <v>263</v>
      </c>
      <c r="AD16" s="96">
        <v>35000</v>
      </c>
      <c r="AE16" s="31">
        <v>13726777</v>
      </c>
      <c r="AF16" s="31"/>
      <c r="AG16" s="31">
        <v>37471500</v>
      </c>
      <c r="AH16" s="31">
        <v>15533500</v>
      </c>
      <c r="AI16" s="31">
        <v>575616</v>
      </c>
      <c r="AJ16" s="31"/>
      <c r="AK16" s="31"/>
      <c r="AL16" s="83" t="e">
        <f t="shared" si="18"/>
        <v>#REF!</v>
      </c>
      <c r="AM16" s="31"/>
      <c r="AN16" s="83" t="e">
        <f t="shared" si="19"/>
        <v>#REF!</v>
      </c>
      <c r="AO16" s="31">
        <v>0</v>
      </c>
      <c r="AP16" s="31">
        <v>0</v>
      </c>
      <c r="AQ16" s="31">
        <v>0</v>
      </c>
      <c r="AR16" s="31">
        <v>0</v>
      </c>
      <c r="AS16" s="31"/>
      <c r="AT16" s="31">
        <v>12.3</v>
      </c>
      <c r="AU16" s="31"/>
      <c r="AV16" s="31">
        <v>0</v>
      </c>
      <c r="AW16" s="31"/>
      <c r="AX16" s="31">
        <v>1.75</v>
      </c>
      <c r="AY16" s="31"/>
      <c r="AZ16" s="31">
        <v>0</v>
      </c>
      <c r="BA16" s="31"/>
      <c r="BB16" s="31"/>
      <c r="BC16" s="31"/>
      <c r="BD16" s="31"/>
      <c r="BE16" s="31"/>
      <c r="BF16" s="31">
        <v>0</v>
      </c>
      <c r="BG16" s="31"/>
      <c r="BH16" s="31">
        <v>0</v>
      </c>
      <c r="BI16" s="31"/>
      <c r="BJ16" s="31">
        <f t="shared" si="0"/>
        <v>14.05</v>
      </c>
      <c r="BK16" s="31"/>
      <c r="BL16" s="31">
        <f t="shared" si="22"/>
        <v>0</v>
      </c>
      <c r="BM16" s="31">
        <v>23</v>
      </c>
      <c r="BN16" s="31">
        <v>0</v>
      </c>
      <c r="BO16" s="31">
        <v>23</v>
      </c>
      <c r="BP16" s="31">
        <v>0</v>
      </c>
      <c r="BQ16" s="31"/>
      <c r="BR16" s="31">
        <v>380</v>
      </c>
      <c r="BS16" s="31">
        <v>8433</v>
      </c>
      <c r="BT16" s="31">
        <v>6407</v>
      </c>
      <c r="BU16" s="31"/>
      <c r="BV16" s="31">
        <v>9950</v>
      </c>
      <c r="BW16" s="31">
        <v>3100</v>
      </c>
      <c r="BX16" s="31">
        <v>0</v>
      </c>
      <c r="BY16" s="31">
        <v>70</v>
      </c>
      <c r="BZ16" s="31">
        <v>0</v>
      </c>
      <c r="CA16" s="31">
        <v>0</v>
      </c>
      <c r="CB16" s="31">
        <v>0</v>
      </c>
      <c r="CC16" s="31">
        <v>0</v>
      </c>
      <c r="CD16" s="31">
        <v>0</v>
      </c>
      <c r="CE16" s="31">
        <v>0</v>
      </c>
      <c r="CF16" s="94" t="s">
        <v>97</v>
      </c>
      <c r="CG16" s="94" t="s">
        <v>87</v>
      </c>
      <c r="CH16" s="94" t="s">
        <v>260</v>
      </c>
      <c r="CI16" s="104">
        <v>1800</v>
      </c>
      <c r="CJ16" s="102">
        <v>1719</v>
      </c>
      <c r="CK16" s="31">
        <v>12</v>
      </c>
      <c r="CL16" s="31">
        <v>6</v>
      </c>
      <c r="CM16" s="31"/>
      <c r="CN16" s="31">
        <v>222</v>
      </c>
      <c r="CO16" s="31">
        <v>4.8</v>
      </c>
      <c r="CP16" s="31">
        <v>271</v>
      </c>
      <c r="CQ16" s="31">
        <v>235</v>
      </c>
      <c r="CR16" s="31">
        <v>40</v>
      </c>
      <c r="CS16" s="31">
        <v>39</v>
      </c>
      <c r="CT16" s="31">
        <v>41</v>
      </c>
      <c r="CU16" s="31">
        <v>38</v>
      </c>
      <c r="CV16" s="31">
        <v>28</v>
      </c>
      <c r="CW16" s="31" t="s">
        <v>164</v>
      </c>
      <c r="CX16" s="31" t="s">
        <v>163</v>
      </c>
      <c r="CY16" s="31"/>
      <c r="CZ16" s="31"/>
      <c r="DA16" s="31"/>
      <c r="DB16" s="31"/>
      <c r="DC16" s="31"/>
      <c r="DD16" s="31"/>
      <c r="DE16" s="31"/>
      <c r="DF16" s="67"/>
      <c r="DG16" s="67"/>
      <c r="DH16" s="67"/>
      <c r="DI16" s="67"/>
      <c r="DJ16" s="67"/>
      <c r="DK16" s="67"/>
      <c r="DL16" s="67"/>
      <c r="DM16" s="67"/>
      <c r="DN16" s="67"/>
      <c r="DO16" s="67"/>
      <c r="DP16" s="67"/>
      <c r="DQ16" s="67"/>
      <c r="DR16" s="67"/>
      <c r="DS16" s="31"/>
      <c r="DT16" s="31"/>
      <c r="DU16" s="31"/>
      <c r="DV16" s="67"/>
      <c r="DW16" s="67"/>
      <c r="DX16" s="67"/>
      <c r="DY16" s="67"/>
      <c r="DZ16" s="67"/>
      <c r="EA16" s="67"/>
      <c r="EB16" s="67"/>
      <c r="EC16" s="67"/>
      <c r="ED16" s="67"/>
      <c r="EE16" s="31"/>
      <c r="EF16" s="31"/>
      <c r="EG16" s="31"/>
      <c r="EH16" s="31"/>
      <c r="EI16" s="31"/>
      <c r="EJ16" s="31"/>
      <c r="EK16" s="31"/>
      <c r="EL16" s="31"/>
      <c r="EM16" s="31"/>
      <c r="EN16" s="72"/>
      <c r="EO16" s="31"/>
      <c r="EP16" s="98" t="s">
        <v>206</v>
      </c>
    </row>
    <row r="17" spans="1:146" ht="28.8">
      <c r="A17" s="31" t="s">
        <v>106</v>
      </c>
      <c r="B17" s="31" t="s">
        <v>172</v>
      </c>
      <c r="C17" s="34">
        <v>45300</v>
      </c>
      <c r="D17" s="31">
        <v>1200</v>
      </c>
      <c r="E17" s="41">
        <v>-1</v>
      </c>
      <c r="F17" s="31">
        <v>6</v>
      </c>
      <c r="G17" s="31">
        <v>30</v>
      </c>
      <c r="H17" s="31" t="s">
        <v>190</v>
      </c>
      <c r="I17" s="31">
        <v>25</v>
      </c>
      <c r="J17" s="31">
        <v>58</v>
      </c>
      <c r="K17" s="31" t="s">
        <v>189</v>
      </c>
      <c r="L17" s="94" t="s">
        <v>192</v>
      </c>
      <c r="M17" s="94" t="s">
        <v>192</v>
      </c>
      <c r="N17" s="31">
        <v>10</v>
      </c>
      <c r="O17" s="31">
        <v>10.1</v>
      </c>
      <c r="P17" s="31">
        <v>24</v>
      </c>
      <c r="Q17" s="31">
        <v>26</v>
      </c>
      <c r="R17" s="31">
        <v>12</v>
      </c>
      <c r="S17" s="31">
        <v>11.5</v>
      </c>
      <c r="T17" s="31">
        <v>83.5</v>
      </c>
      <c r="U17" s="31">
        <v>50</v>
      </c>
      <c r="V17" s="31">
        <v>4</v>
      </c>
      <c r="W17" s="31" t="s">
        <v>196</v>
      </c>
      <c r="X17" s="31">
        <v>1</v>
      </c>
      <c r="Y17" s="31">
        <v>1</v>
      </c>
      <c r="Z17" s="31" t="s">
        <v>191</v>
      </c>
      <c r="AA17" s="31">
        <v>15.7</v>
      </c>
      <c r="AB17" s="31">
        <v>328</v>
      </c>
      <c r="AC17" s="109">
        <v>276</v>
      </c>
      <c r="AD17" s="96">
        <v>35000</v>
      </c>
      <c r="AE17" s="31">
        <v>13906491</v>
      </c>
      <c r="AF17" s="31"/>
      <c r="AG17" s="31">
        <v>37535400</v>
      </c>
      <c r="AH17" s="31">
        <v>15581270</v>
      </c>
      <c r="AI17" s="31">
        <v>580244</v>
      </c>
      <c r="AJ17" s="31"/>
      <c r="AK17" s="31"/>
      <c r="AL17" s="83" t="e">
        <f t="shared" si="18"/>
        <v>#REF!</v>
      </c>
      <c r="AM17" s="31"/>
      <c r="AN17" s="83" t="e">
        <f t="shared" si="19"/>
        <v>#REF!</v>
      </c>
      <c r="AO17" s="31">
        <v>0</v>
      </c>
      <c r="AP17" s="31">
        <v>0</v>
      </c>
      <c r="AQ17" s="31">
        <v>0</v>
      </c>
      <c r="AR17" s="31">
        <v>0</v>
      </c>
      <c r="AS17" s="31"/>
      <c r="AT17" s="31">
        <v>12.8</v>
      </c>
      <c r="AU17" s="31"/>
      <c r="AV17" s="31">
        <v>0</v>
      </c>
      <c r="AW17" s="31"/>
      <c r="AX17" s="31">
        <v>1.85</v>
      </c>
      <c r="AY17" s="31"/>
      <c r="AZ17" s="31">
        <v>0</v>
      </c>
      <c r="BA17" s="31"/>
      <c r="BB17" s="31"/>
      <c r="BC17" s="31"/>
      <c r="BD17" s="31"/>
      <c r="BE17" s="31"/>
      <c r="BF17" s="31">
        <v>0</v>
      </c>
      <c r="BG17" s="31"/>
      <c r="BH17" s="31">
        <v>0</v>
      </c>
      <c r="BI17" s="31"/>
      <c r="BJ17" s="31">
        <f t="shared" si="0"/>
        <v>14.65</v>
      </c>
      <c r="BK17" s="31"/>
      <c r="BL17" s="31">
        <f t="shared" si="22"/>
        <v>0</v>
      </c>
      <c r="BM17" s="31">
        <v>24</v>
      </c>
      <c r="BN17" s="31">
        <v>24</v>
      </c>
      <c r="BO17" s="31">
        <v>0</v>
      </c>
      <c r="BP17" s="31">
        <v>0</v>
      </c>
      <c r="BQ17" s="31"/>
      <c r="BR17" s="31">
        <v>380</v>
      </c>
      <c r="BS17" s="31">
        <v>8433</v>
      </c>
      <c r="BT17" s="31">
        <v>6337</v>
      </c>
      <c r="BU17" s="31"/>
      <c r="BV17" s="31">
        <v>9950</v>
      </c>
      <c r="BW17" s="31">
        <v>3100</v>
      </c>
      <c r="BX17" s="31">
        <v>0</v>
      </c>
      <c r="BY17" s="31">
        <v>70</v>
      </c>
      <c r="BZ17" s="31">
        <v>0</v>
      </c>
      <c r="CA17" s="31">
        <v>0</v>
      </c>
      <c r="CB17" s="31">
        <v>0</v>
      </c>
      <c r="CC17" s="31">
        <v>0</v>
      </c>
      <c r="CD17" s="31">
        <v>0</v>
      </c>
      <c r="CE17" s="31">
        <v>0</v>
      </c>
      <c r="CF17" s="94" t="s">
        <v>97</v>
      </c>
      <c r="CG17" s="94" t="s">
        <v>87</v>
      </c>
      <c r="CH17" s="94" t="s">
        <v>260</v>
      </c>
      <c r="CI17" s="104">
        <v>1800</v>
      </c>
      <c r="CJ17" s="102">
        <v>1443</v>
      </c>
      <c r="CK17" s="31">
        <v>14</v>
      </c>
      <c r="CL17" s="31">
        <v>6</v>
      </c>
      <c r="CM17" s="31"/>
      <c r="CN17" s="31">
        <v>228</v>
      </c>
      <c r="CO17" s="31">
        <v>4.9000000000000004</v>
      </c>
      <c r="CP17" s="31">
        <v>272</v>
      </c>
      <c r="CQ17" s="31">
        <v>235</v>
      </c>
      <c r="CR17" s="31">
        <v>40</v>
      </c>
      <c r="CS17" s="31">
        <v>39</v>
      </c>
      <c r="CT17" s="31">
        <v>41</v>
      </c>
      <c r="CU17" s="31">
        <v>38</v>
      </c>
      <c r="CV17" s="31">
        <v>28</v>
      </c>
      <c r="CW17" s="31" t="s">
        <v>164</v>
      </c>
      <c r="CX17" s="31" t="s">
        <v>163</v>
      </c>
      <c r="CY17" s="31"/>
      <c r="CZ17" s="68"/>
      <c r="DA17" s="31"/>
      <c r="DB17" s="31"/>
      <c r="DC17" s="31"/>
      <c r="DD17" s="31"/>
      <c r="DE17" s="31"/>
      <c r="DF17" s="67"/>
      <c r="DG17" s="67"/>
      <c r="DH17" s="67"/>
      <c r="DI17" s="67"/>
      <c r="DJ17" s="67"/>
      <c r="DK17" s="67"/>
      <c r="DL17" s="67"/>
      <c r="DM17" s="67"/>
      <c r="DN17" s="67"/>
      <c r="DO17" s="67"/>
      <c r="DP17" s="67"/>
      <c r="DQ17" s="67"/>
      <c r="DR17" s="67"/>
      <c r="DS17" s="31"/>
      <c r="DT17" s="31"/>
      <c r="DU17" s="31"/>
      <c r="DV17" s="67"/>
      <c r="DW17" s="67"/>
      <c r="DX17" s="67"/>
      <c r="DY17" s="67"/>
      <c r="DZ17" s="67"/>
      <c r="EA17" s="67"/>
      <c r="EB17" s="67"/>
      <c r="EC17" s="67"/>
      <c r="ED17" s="67"/>
      <c r="EE17" s="31"/>
      <c r="EF17" s="31"/>
      <c r="EG17" s="31"/>
      <c r="EH17" s="31"/>
      <c r="EI17" s="31"/>
      <c r="EJ17" s="31"/>
      <c r="EK17" s="31"/>
      <c r="EL17" s="31"/>
      <c r="EM17" s="31"/>
      <c r="EN17" s="71"/>
      <c r="EO17" s="31"/>
      <c r="EP17" s="98" t="s">
        <v>207</v>
      </c>
    </row>
    <row r="18" spans="1:146" ht="28.8">
      <c r="A18" s="31" t="s">
        <v>106</v>
      </c>
      <c r="B18" s="31" t="s">
        <v>172</v>
      </c>
      <c r="C18" s="34">
        <v>45301</v>
      </c>
      <c r="D18" s="31">
        <v>1200</v>
      </c>
      <c r="E18" s="41">
        <v>-1</v>
      </c>
      <c r="F18" s="31">
        <v>10</v>
      </c>
      <c r="G18" s="31">
        <v>27</v>
      </c>
      <c r="H18" s="31" t="s">
        <v>190</v>
      </c>
      <c r="I18" s="31">
        <v>24</v>
      </c>
      <c r="J18" s="31">
        <v>2</v>
      </c>
      <c r="K18" s="31" t="s">
        <v>189</v>
      </c>
      <c r="L18" s="94" t="s">
        <v>192</v>
      </c>
      <c r="M18" s="94" t="s">
        <v>192</v>
      </c>
      <c r="N18" s="31">
        <v>10</v>
      </c>
      <c r="O18" s="31">
        <v>10.1</v>
      </c>
      <c r="P18" s="31">
        <v>24</v>
      </c>
      <c r="Q18" s="31">
        <v>26</v>
      </c>
      <c r="R18" s="31">
        <v>12</v>
      </c>
      <c r="S18" s="31">
        <v>11.04</v>
      </c>
      <c r="T18" s="31">
        <v>83.8</v>
      </c>
      <c r="U18" s="31">
        <v>52</v>
      </c>
      <c r="V18" s="31">
        <v>4</v>
      </c>
      <c r="W18" s="31" t="s">
        <v>195</v>
      </c>
      <c r="X18" s="31">
        <v>1</v>
      </c>
      <c r="Y18" s="31">
        <v>1</v>
      </c>
      <c r="Z18" s="31" t="s">
        <v>190</v>
      </c>
      <c r="AA18" s="31">
        <v>19.399999999999999</v>
      </c>
      <c r="AB18" s="31">
        <v>329</v>
      </c>
      <c r="AC18" s="109">
        <v>265</v>
      </c>
      <c r="AD18" s="96">
        <v>35000</v>
      </c>
      <c r="AE18" s="31">
        <v>14086797</v>
      </c>
      <c r="AF18" s="31"/>
      <c r="AG18" s="31">
        <v>37599400</v>
      </c>
      <c r="AH18" s="31">
        <v>15629020</v>
      </c>
      <c r="AI18" s="31">
        <v>584934</v>
      </c>
      <c r="AJ18" s="31"/>
      <c r="AK18" s="31"/>
      <c r="AL18" s="83" t="e">
        <f t="shared" si="18"/>
        <v>#REF!</v>
      </c>
      <c r="AM18" s="31"/>
      <c r="AN18" s="83" t="e">
        <f t="shared" si="19"/>
        <v>#REF!</v>
      </c>
      <c r="AO18" s="31">
        <v>0</v>
      </c>
      <c r="AP18" s="31">
        <v>0</v>
      </c>
      <c r="AQ18" s="31">
        <v>0</v>
      </c>
      <c r="AR18" s="31">
        <v>0</v>
      </c>
      <c r="AS18" s="31"/>
      <c r="AT18" s="31">
        <v>13.05</v>
      </c>
      <c r="AU18" s="31"/>
      <c r="AV18" s="31">
        <v>0</v>
      </c>
      <c r="AW18" s="31"/>
      <c r="AX18" s="31">
        <v>1.85</v>
      </c>
      <c r="AY18" s="31"/>
      <c r="AZ18" s="31">
        <v>0</v>
      </c>
      <c r="BA18" s="31"/>
      <c r="BB18" s="31"/>
      <c r="BC18" s="31"/>
      <c r="BD18" s="31"/>
      <c r="BE18" s="31"/>
      <c r="BF18" s="31">
        <v>0</v>
      </c>
      <c r="BG18" s="31"/>
      <c r="BH18" s="31">
        <v>0</v>
      </c>
      <c r="BI18" s="31"/>
      <c r="BJ18" s="31">
        <f t="shared" si="0"/>
        <v>14.9</v>
      </c>
      <c r="BK18" s="31"/>
      <c r="BL18" s="31">
        <f t="shared" si="22"/>
        <v>0</v>
      </c>
      <c r="BM18" s="31">
        <v>24</v>
      </c>
      <c r="BN18" s="31">
        <v>24</v>
      </c>
      <c r="BO18" s="31">
        <v>0</v>
      </c>
      <c r="BP18" s="31">
        <v>0</v>
      </c>
      <c r="BQ18" s="31"/>
      <c r="BR18" s="31">
        <v>380</v>
      </c>
      <c r="BS18" s="31">
        <v>8363</v>
      </c>
      <c r="BT18" s="31">
        <v>6337</v>
      </c>
      <c r="BU18" s="31"/>
      <c r="BV18" s="31">
        <v>9950</v>
      </c>
      <c r="BW18" s="31">
        <v>3100</v>
      </c>
      <c r="BX18" s="31">
        <v>70</v>
      </c>
      <c r="BY18" s="31">
        <v>0</v>
      </c>
      <c r="BZ18" s="31">
        <v>0</v>
      </c>
      <c r="CA18" s="31">
        <v>0</v>
      </c>
      <c r="CB18" s="31">
        <v>0</v>
      </c>
      <c r="CC18" s="31">
        <v>0</v>
      </c>
      <c r="CD18" s="31">
        <v>0</v>
      </c>
      <c r="CE18" s="31">
        <v>0</v>
      </c>
      <c r="CF18" s="94" t="s">
        <v>97</v>
      </c>
      <c r="CG18" s="94" t="s">
        <v>87</v>
      </c>
      <c r="CH18" s="94" t="s">
        <v>260</v>
      </c>
      <c r="CI18" s="104">
        <v>2100</v>
      </c>
      <c r="CJ18" s="102">
        <v>1178</v>
      </c>
      <c r="CK18" s="31">
        <v>14</v>
      </c>
      <c r="CL18" s="31">
        <v>6</v>
      </c>
      <c r="CM18" s="31"/>
      <c r="CN18" s="31">
        <v>236</v>
      </c>
      <c r="CO18" s="31">
        <v>4.9000000000000004</v>
      </c>
      <c r="CP18" s="31">
        <v>272</v>
      </c>
      <c r="CQ18" s="31">
        <v>235</v>
      </c>
      <c r="CR18" s="31">
        <v>40</v>
      </c>
      <c r="CS18" s="31">
        <v>39</v>
      </c>
      <c r="CT18" s="31">
        <v>41</v>
      </c>
      <c r="CU18" s="31">
        <v>38</v>
      </c>
      <c r="CV18" s="31">
        <v>28</v>
      </c>
      <c r="CW18" s="31" t="s">
        <v>164</v>
      </c>
      <c r="CX18" s="31" t="s">
        <v>163</v>
      </c>
      <c r="CY18" s="31"/>
      <c r="CZ18" s="31"/>
      <c r="DA18" s="69"/>
      <c r="DB18" s="31"/>
      <c r="DC18" s="31"/>
      <c r="DD18" s="31"/>
      <c r="DE18" s="31"/>
      <c r="DF18" s="67"/>
      <c r="DG18" s="67"/>
      <c r="DH18" s="67"/>
      <c r="DI18" s="67"/>
      <c r="DJ18" s="67"/>
      <c r="DK18" s="67"/>
      <c r="DL18" s="67"/>
      <c r="DM18" s="67"/>
      <c r="DN18" s="67"/>
      <c r="DO18" s="67"/>
      <c r="DP18" s="67"/>
      <c r="DQ18" s="67"/>
      <c r="DR18" s="67"/>
      <c r="DS18" s="31"/>
      <c r="DT18" s="31"/>
      <c r="DU18" s="31"/>
      <c r="DV18" s="67"/>
      <c r="DW18" s="67"/>
      <c r="DX18" s="67"/>
      <c r="DY18" s="67"/>
      <c r="DZ18" s="67"/>
      <c r="EA18" s="67"/>
      <c r="EB18" s="67"/>
      <c r="EC18" s="67"/>
      <c r="ED18" s="67"/>
      <c r="EE18" s="31"/>
      <c r="EF18" s="31"/>
      <c r="EG18" s="31"/>
      <c r="EH18" s="31"/>
      <c r="EI18" s="31"/>
      <c r="EJ18" s="31"/>
      <c r="EK18" s="31"/>
      <c r="EL18" s="31"/>
      <c r="EM18" s="31"/>
      <c r="EN18" s="71"/>
      <c r="EO18" s="31"/>
      <c r="EP18" s="98" t="s">
        <v>208</v>
      </c>
    </row>
    <row r="19" spans="1:146" ht="28.8">
      <c r="A19" s="31" t="s">
        <v>106</v>
      </c>
      <c r="B19" s="31" t="s">
        <v>172</v>
      </c>
      <c r="C19" s="34">
        <v>45302</v>
      </c>
      <c r="D19" s="31">
        <v>1200</v>
      </c>
      <c r="E19" s="41">
        <v>-1</v>
      </c>
      <c r="F19" s="31">
        <v>14</v>
      </c>
      <c r="G19" s="31">
        <v>30</v>
      </c>
      <c r="H19" s="31" t="s">
        <v>190</v>
      </c>
      <c r="I19" s="31">
        <v>22</v>
      </c>
      <c r="J19" s="31">
        <v>3</v>
      </c>
      <c r="K19" s="31" t="s">
        <v>189</v>
      </c>
      <c r="L19" s="94" t="s">
        <v>192</v>
      </c>
      <c r="M19" s="94" t="s">
        <v>192</v>
      </c>
      <c r="N19" s="31">
        <v>10</v>
      </c>
      <c r="O19" s="31">
        <v>10.1</v>
      </c>
      <c r="P19" s="31">
        <v>24</v>
      </c>
      <c r="Q19" s="31">
        <v>26</v>
      </c>
      <c r="R19" s="31">
        <v>12</v>
      </c>
      <c r="S19" s="31">
        <v>11.21</v>
      </c>
      <c r="T19" s="31">
        <v>83.3</v>
      </c>
      <c r="U19" s="31">
        <v>51</v>
      </c>
      <c r="V19" s="31">
        <v>4</v>
      </c>
      <c r="W19" s="31" t="s">
        <v>195</v>
      </c>
      <c r="X19" s="31">
        <v>1</v>
      </c>
      <c r="Y19" s="31">
        <v>1</v>
      </c>
      <c r="Z19" s="31" t="s">
        <v>190</v>
      </c>
      <c r="AA19" s="31">
        <v>17.600000000000001</v>
      </c>
      <c r="AB19" s="31">
        <v>326</v>
      </c>
      <c r="AC19" s="109">
        <v>269</v>
      </c>
      <c r="AD19" s="96">
        <v>35000</v>
      </c>
      <c r="AE19" s="31">
        <v>14266007</v>
      </c>
      <c r="AF19" s="31"/>
      <c r="AG19" s="31">
        <v>37663300</v>
      </c>
      <c r="AH19" s="31">
        <v>15676760</v>
      </c>
      <c r="AI19" s="31">
        <v>589687</v>
      </c>
      <c r="AJ19" s="31"/>
      <c r="AK19" s="31"/>
      <c r="AL19" s="83" t="e">
        <f t="shared" si="18"/>
        <v>#REF!</v>
      </c>
      <c r="AM19" s="31"/>
      <c r="AN19" s="83" t="e">
        <f t="shared" si="19"/>
        <v>#REF!</v>
      </c>
      <c r="AO19" s="31">
        <v>0</v>
      </c>
      <c r="AP19" s="31">
        <v>0</v>
      </c>
      <c r="AQ19" s="31">
        <v>0</v>
      </c>
      <c r="AR19" s="31">
        <v>0</v>
      </c>
      <c r="AS19" s="31"/>
      <c r="AT19" s="31">
        <v>13</v>
      </c>
      <c r="AU19" s="31"/>
      <c r="AV19" s="31">
        <v>0</v>
      </c>
      <c r="AW19" s="31"/>
      <c r="AX19" s="31">
        <v>1.85</v>
      </c>
      <c r="AY19" s="31"/>
      <c r="AZ19" s="31">
        <v>0</v>
      </c>
      <c r="BA19" s="31"/>
      <c r="BB19" s="31"/>
      <c r="BC19" s="31"/>
      <c r="BD19" s="31"/>
      <c r="BE19" s="31"/>
      <c r="BF19" s="31">
        <v>0</v>
      </c>
      <c r="BG19" s="31"/>
      <c r="BH19" s="31">
        <v>0</v>
      </c>
      <c r="BI19" s="31"/>
      <c r="BJ19" s="31">
        <f t="shared" si="0"/>
        <v>14.85</v>
      </c>
      <c r="BK19" s="31"/>
      <c r="BL19" s="31">
        <f t="shared" si="22"/>
        <v>0</v>
      </c>
      <c r="BM19" s="31">
        <v>24</v>
      </c>
      <c r="BN19" s="31">
        <v>24</v>
      </c>
      <c r="BO19" s="31">
        <v>0</v>
      </c>
      <c r="BP19" s="31">
        <v>0</v>
      </c>
      <c r="BQ19" s="31"/>
      <c r="BR19" s="31">
        <v>380</v>
      </c>
      <c r="BS19" s="31">
        <v>8293</v>
      </c>
      <c r="BT19" s="31">
        <v>6337</v>
      </c>
      <c r="BU19" s="31"/>
      <c r="BV19" s="31">
        <v>9950</v>
      </c>
      <c r="BW19" s="31">
        <v>3100</v>
      </c>
      <c r="BX19" s="31">
        <v>70</v>
      </c>
      <c r="BY19" s="31">
        <v>0</v>
      </c>
      <c r="BZ19" s="31">
        <v>0</v>
      </c>
      <c r="CA19" s="31">
        <v>0</v>
      </c>
      <c r="CB19" s="31">
        <v>0</v>
      </c>
      <c r="CC19" s="31">
        <v>0</v>
      </c>
      <c r="CD19" s="31">
        <v>0</v>
      </c>
      <c r="CE19" s="31">
        <v>0</v>
      </c>
      <c r="CF19" s="94" t="s">
        <v>97</v>
      </c>
      <c r="CG19" s="94" t="s">
        <v>87</v>
      </c>
      <c r="CH19" s="94" t="s">
        <v>260</v>
      </c>
      <c r="CI19" s="104">
        <v>2100</v>
      </c>
      <c r="CJ19" s="102">
        <v>909</v>
      </c>
      <c r="CK19" s="31">
        <v>14</v>
      </c>
      <c r="CL19" s="31">
        <v>6</v>
      </c>
      <c r="CM19" s="31"/>
      <c r="CN19" s="31">
        <v>244</v>
      </c>
      <c r="CO19" s="31">
        <v>4.9000000000000004</v>
      </c>
      <c r="CP19" s="31">
        <v>272</v>
      </c>
      <c r="CQ19" s="31">
        <v>235</v>
      </c>
      <c r="CR19" s="31">
        <v>40</v>
      </c>
      <c r="CS19" s="31">
        <v>39</v>
      </c>
      <c r="CT19" s="31">
        <v>41</v>
      </c>
      <c r="CU19" s="31">
        <v>36</v>
      </c>
      <c r="CV19" s="31">
        <v>26</v>
      </c>
      <c r="CW19" s="31" t="s">
        <v>164</v>
      </c>
      <c r="CX19" s="31" t="s">
        <v>163</v>
      </c>
      <c r="CY19" s="31"/>
      <c r="CZ19" s="31"/>
      <c r="DA19" s="31"/>
      <c r="DB19" s="31"/>
      <c r="DC19" s="31"/>
      <c r="DD19" s="31"/>
      <c r="DE19" s="31"/>
      <c r="DF19" s="67"/>
      <c r="DG19" s="67"/>
      <c r="DH19" s="67"/>
      <c r="DI19" s="67"/>
      <c r="DJ19" s="67"/>
      <c r="DK19" s="67"/>
      <c r="DL19" s="67"/>
      <c r="DM19" s="67"/>
      <c r="DN19" s="67"/>
      <c r="DO19" s="67"/>
      <c r="DP19" s="67"/>
      <c r="DQ19" s="67"/>
      <c r="DR19" s="67"/>
      <c r="DS19" s="31"/>
      <c r="DT19" s="31"/>
      <c r="DU19" s="31"/>
      <c r="DV19" s="67"/>
      <c r="DW19" s="67"/>
      <c r="DX19" s="67"/>
      <c r="DY19" s="67"/>
      <c r="DZ19" s="67"/>
      <c r="EA19" s="67"/>
      <c r="EB19" s="67"/>
      <c r="EC19" s="67"/>
      <c r="ED19" s="67"/>
      <c r="EE19" s="31"/>
      <c r="EF19" s="31"/>
      <c r="EG19" s="31"/>
      <c r="EH19" s="31"/>
      <c r="EI19" s="31"/>
      <c r="EJ19" s="31"/>
      <c r="EK19" s="31"/>
      <c r="EL19" s="31"/>
      <c r="EM19" s="31"/>
      <c r="EN19" s="71"/>
      <c r="EO19" s="31"/>
      <c r="EP19" s="98" t="s">
        <v>208</v>
      </c>
    </row>
    <row r="20" spans="1:146" ht="28.8">
      <c r="A20" s="31" t="s">
        <v>106</v>
      </c>
      <c r="B20" s="31" t="s">
        <v>172</v>
      </c>
      <c r="C20" s="34">
        <v>45303</v>
      </c>
      <c r="D20" s="31">
        <v>1200</v>
      </c>
      <c r="E20" s="41">
        <v>0</v>
      </c>
      <c r="F20" s="31">
        <v>18</v>
      </c>
      <c r="G20" s="31">
        <v>20</v>
      </c>
      <c r="H20" s="31" t="s">
        <v>190</v>
      </c>
      <c r="I20" s="31">
        <v>20</v>
      </c>
      <c r="J20" s="31">
        <v>8</v>
      </c>
      <c r="K20" s="31" t="s">
        <v>189</v>
      </c>
      <c r="L20" s="94" t="s">
        <v>192</v>
      </c>
      <c r="M20" s="94" t="s">
        <v>192</v>
      </c>
      <c r="N20" s="31">
        <v>10</v>
      </c>
      <c r="O20" s="31">
        <v>10.1</v>
      </c>
      <c r="P20" s="31">
        <v>23</v>
      </c>
      <c r="Q20" s="31">
        <v>26</v>
      </c>
      <c r="R20" s="31">
        <v>12</v>
      </c>
      <c r="S20" s="31">
        <v>11.13</v>
      </c>
      <c r="T20" s="31">
        <v>83.2</v>
      </c>
      <c r="U20" s="31">
        <v>51</v>
      </c>
      <c r="V20" s="31">
        <v>4</v>
      </c>
      <c r="W20" s="31" t="s">
        <v>195</v>
      </c>
      <c r="X20" s="31">
        <v>2</v>
      </c>
      <c r="Y20" s="31">
        <v>2</v>
      </c>
      <c r="Z20" s="31" t="s">
        <v>190</v>
      </c>
      <c r="AA20" s="31">
        <v>18.2</v>
      </c>
      <c r="AB20" s="31">
        <v>313</v>
      </c>
      <c r="AC20" s="109">
        <v>256</v>
      </c>
      <c r="AD20" s="96">
        <v>35000</v>
      </c>
      <c r="AE20" s="31">
        <v>14439011</v>
      </c>
      <c r="AF20" s="31"/>
      <c r="AG20" s="31">
        <v>37728100</v>
      </c>
      <c r="AH20" s="31">
        <v>15722960</v>
      </c>
      <c r="AI20" s="31">
        <v>593825</v>
      </c>
      <c r="AJ20" s="31"/>
      <c r="AK20" s="31"/>
      <c r="AL20" s="83" t="e">
        <f t="shared" si="18"/>
        <v>#REF!</v>
      </c>
      <c r="AM20" s="31"/>
      <c r="AN20" s="83" t="e">
        <f t="shared" si="19"/>
        <v>#REF!</v>
      </c>
      <c r="AO20" s="31">
        <v>0</v>
      </c>
      <c r="AP20" s="31">
        <v>0</v>
      </c>
      <c r="AQ20" s="31">
        <v>0</v>
      </c>
      <c r="AR20" s="31">
        <v>0</v>
      </c>
      <c r="AS20" s="31"/>
      <c r="AT20" s="31">
        <v>12.55</v>
      </c>
      <c r="AU20" s="31"/>
      <c r="AV20" s="31">
        <v>0</v>
      </c>
      <c r="AW20" s="31"/>
      <c r="AX20" s="31">
        <v>1.75</v>
      </c>
      <c r="AY20" s="31"/>
      <c r="AZ20" s="31">
        <v>0</v>
      </c>
      <c r="BA20" s="31"/>
      <c r="BB20" s="31"/>
      <c r="BC20" s="31"/>
      <c r="BD20" s="31"/>
      <c r="BE20" s="31"/>
      <c r="BF20" s="31">
        <v>0</v>
      </c>
      <c r="BG20" s="31"/>
      <c r="BH20" s="31">
        <v>0</v>
      </c>
      <c r="BI20" s="31"/>
      <c r="BJ20" s="31">
        <f t="shared" si="0"/>
        <v>14.3</v>
      </c>
      <c r="BK20" s="31"/>
      <c r="BL20" s="31">
        <f t="shared" si="22"/>
        <v>0</v>
      </c>
      <c r="BM20" s="31">
        <v>23</v>
      </c>
      <c r="BN20" s="31">
        <v>23</v>
      </c>
      <c r="BO20" s="31">
        <v>0</v>
      </c>
      <c r="BP20" s="31">
        <v>0</v>
      </c>
      <c r="BQ20" s="31"/>
      <c r="BR20" s="31">
        <v>380</v>
      </c>
      <c r="BS20" s="31">
        <v>8225</v>
      </c>
      <c r="BT20" s="31">
        <v>6337</v>
      </c>
      <c r="BU20" s="31"/>
      <c r="BV20" s="31">
        <v>9950</v>
      </c>
      <c r="BW20" s="31">
        <v>3100</v>
      </c>
      <c r="BX20" s="31">
        <v>68</v>
      </c>
      <c r="BY20" s="31">
        <v>0</v>
      </c>
      <c r="BZ20" s="31">
        <v>0</v>
      </c>
      <c r="CA20" s="31">
        <v>0</v>
      </c>
      <c r="CB20" s="31">
        <v>0</v>
      </c>
      <c r="CC20" s="31">
        <v>0</v>
      </c>
      <c r="CD20" s="31">
        <v>0</v>
      </c>
      <c r="CE20" s="31">
        <v>0</v>
      </c>
      <c r="CF20" s="94" t="s">
        <v>97</v>
      </c>
      <c r="CG20" s="94" t="s">
        <v>87</v>
      </c>
      <c r="CH20" s="94" t="s">
        <v>260</v>
      </c>
      <c r="CI20" s="104">
        <v>2230</v>
      </c>
      <c r="CJ20" s="102">
        <v>653</v>
      </c>
      <c r="CK20" s="31">
        <v>14</v>
      </c>
      <c r="CL20" s="31">
        <v>6</v>
      </c>
      <c r="CM20" s="31"/>
      <c r="CN20" s="31">
        <v>252</v>
      </c>
      <c r="CO20" s="31">
        <v>4.9000000000000004</v>
      </c>
      <c r="CP20" s="31">
        <v>270</v>
      </c>
      <c r="CQ20" s="31">
        <v>233</v>
      </c>
      <c r="CR20" s="31">
        <v>40</v>
      </c>
      <c r="CS20" s="31">
        <v>39</v>
      </c>
      <c r="CT20" s="31">
        <v>41</v>
      </c>
      <c r="CU20" s="31">
        <v>36</v>
      </c>
      <c r="CV20" s="31">
        <v>25</v>
      </c>
      <c r="CW20" s="31" t="s">
        <v>164</v>
      </c>
      <c r="CX20" s="31" t="s">
        <v>163</v>
      </c>
      <c r="CY20" s="31"/>
      <c r="CZ20" s="31"/>
      <c r="DA20" s="31"/>
      <c r="DB20" s="31"/>
      <c r="DC20" s="31"/>
      <c r="DD20" s="31"/>
      <c r="DE20" s="31"/>
      <c r="DF20" s="67"/>
      <c r="DG20" s="67"/>
      <c r="DH20" s="67"/>
      <c r="DI20" s="67"/>
      <c r="DJ20" s="67"/>
      <c r="DK20" s="67"/>
      <c r="DL20" s="67"/>
      <c r="DM20" s="67"/>
      <c r="DN20" s="67"/>
      <c r="DO20" s="67"/>
      <c r="DP20" s="67"/>
      <c r="DQ20" s="67"/>
      <c r="DR20" s="67"/>
      <c r="DS20" s="31"/>
      <c r="DT20" s="31"/>
      <c r="DU20" s="31"/>
      <c r="DV20" s="67"/>
      <c r="DW20" s="67"/>
      <c r="DX20" s="67"/>
      <c r="DY20" s="67"/>
      <c r="DZ20" s="67"/>
      <c r="EA20" s="67"/>
      <c r="EB20" s="67"/>
      <c r="EC20" s="67"/>
      <c r="ED20" s="67"/>
      <c r="EE20" s="31"/>
      <c r="EF20" s="31"/>
      <c r="EG20" s="31"/>
      <c r="EH20" s="31"/>
      <c r="EI20" s="31"/>
      <c r="EJ20" s="31"/>
      <c r="EK20" s="31"/>
      <c r="EL20" s="31"/>
      <c r="EM20" s="31"/>
      <c r="EN20" s="71"/>
      <c r="EO20" s="31"/>
      <c r="EP20" s="98" t="s">
        <v>209</v>
      </c>
    </row>
    <row r="21" spans="1:146" ht="28.8">
      <c r="A21" s="31" t="s">
        <v>106</v>
      </c>
      <c r="B21" s="31" t="s">
        <v>172</v>
      </c>
      <c r="C21" s="34">
        <v>45304</v>
      </c>
      <c r="D21" s="31">
        <v>1200</v>
      </c>
      <c r="E21" s="41">
        <v>0</v>
      </c>
      <c r="F21" s="31">
        <v>22</v>
      </c>
      <c r="G21" s="31">
        <v>25</v>
      </c>
      <c r="H21" s="31" t="s">
        <v>190</v>
      </c>
      <c r="I21" s="31">
        <v>18</v>
      </c>
      <c r="J21" s="31">
        <v>2</v>
      </c>
      <c r="K21" s="31" t="s">
        <v>189</v>
      </c>
      <c r="L21" s="94" t="s">
        <v>192</v>
      </c>
      <c r="M21" s="94" t="s">
        <v>192</v>
      </c>
      <c r="N21" s="31">
        <v>10</v>
      </c>
      <c r="O21" s="31">
        <v>10.1</v>
      </c>
      <c r="P21" s="31">
        <v>24</v>
      </c>
      <c r="Q21" s="31">
        <v>26</v>
      </c>
      <c r="R21" s="31">
        <v>12</v>
      </c>
      <c r="S21" s="31">
        <v>11.33</v>
      </c>
      <c r="T21" s="31">
        <v>83.5</v>
      </c>
      <c r="U21" s="31">
        <v>52</v>
      </c>
      <c r="V21" s="31">
        <v>4</v>
      </c>
      <c r="W21" s="31" t="s">
        <v>190</v>
      </c>
      <c r="X21" s="31">
        <v>2</v>
      </c>
      <c r="Y21" s="31">
        <v>2</v>
      </c>
      <c r="Z21" s="31" t="s">
        <v>194</v>
      </c>
      <c r="AA21" s="31">
        <v>16.899999999999999</v>
      </c>
      <c r="AB21" s="31">
        <v>327</v>
      </c>
      <c r="AC21" s="109">
        <v>272</v>
      </c>
      <c r="AD21" s="96">
        <v>35000</v>
      </c>
      <c r="AE21" s="31">
        <v>14634060</v>
      </c>
      <c r="AF21" s="31"/>
      <c r="AG21" s="31">
        <v>37790500</v>
      </c>
      <c r="AH21" s="31">
        <v>15770470</v>
      </c>
      <c r="AI21" s="31">
        <v>598728</v>
      </c>
      <c r="AJ21" s="31"/>
      <c r="AK21" s="31"/>
      <c r="AL21" s="83" t="e">
        <f t="shared" si="18"/>
        <v>#REF!</v>
      </c>
      <c r="AM21" s="31"/>
      <c r="AN21" s="83" t="e">
        <f t="shared" si="19"/>
        <v>#REF!</v>
      </c>
      <c r="AO21" s="31">
        <v>0</v>
      </c>
      <c r="AP21" s="31">
        <v>0</v>
      </c>
      <c r="AQ21" s="31">
        <v>0</v>
      </c>
      <c r="AR21" s="31">
        <v>0</v>
      </c>
      <c r="AS21" s="31"/>
      <c r="AT21" s="31">
        <v>13.1</v>
      </c>
      <c r="AU21" s="31"/>
      <c r="AV21" s="31">
        <v>0</v>
      </c>
      <c r="AW21" s="31"/>
      <c r="AX21" s="31">
        <v>1.85</v>
      </c>
      <c r="AY21" s="31"/>
      <c r="AZ21" s="31">
        <v>0</v>
      </c>
      <c r="BA21" s="31"/>
      <c r="BB21" s="31"/>
      <c r="BC21" s="31"/>
      <c r="BD21" s="31"/>
      <c r="BE21" s="31"/>
      <c r="BF21" s="31">
        <v>0</v>
      </c>
      <c r="BG21" s="31"/>
      <c r="BH21" s="31">
        <v>0</v>
      </c>
      <c r="BI21" s="31"/>
      <c r="BJ21" s="31">
        <f t="shared" si="0"/>
        <v>14.95</v>
      </c>
      <c r="BK21" s="31"/>
      <c r="BL21" s="31">
        <f t="shared" si="22"/>
        <v>0</v>
      </c>
      <c r="BM21" s="31">
        <v>24</v>
      </c>
      <c r="BN21" s="31">
        <v>24</v>
      </c>
      <c r="BO21" s="31">
        <v>0</v>
      </c>
      <c r="BP21" s="31">
        <v>0</v>
      </c>
      <c r="BQ21" s="31"/>
      <c r="BR21" s="31">
        <v>380</v>
      </c>
      <c r="BS21" s="31">
        <v>8152</v>
      </c>
      <c r="BT21" s="31">
        <v>6337</v>
      </c>
      <c r="BU21" s="31"/>
      <c r="BV21" s="31">
        <v>9950</v>
      </c>
      <c r="BW21" s="31">
        <v>3100</v>
      </c>
      <c r="BX21" s="31">
        <v>73</v>
      </c>
      <c r="BY21" s="31">
        <v>0</v>
      </c>
      <c r="BZ21" s="31">
        <v>0</v>
      </c>
      <c r="CA21" s="31">
        <v>0</v>
      </c>
      <c r="CB21" s="31">
        <v>0</v>
      </c>
      <c r="CC21" s="31">
        <v>0</v>
      </c>
      <c r="CD21" s="31">
        <v>0</v>
      </c>
      <c r="CE21" s="31">
        <v>0</v>
      </c>
      <c r="CF21" s="94" t="s">
        <v>97</v>
      </c>
      <c r="CG21" s="94" t="s">
        <v>87</v>
      </c>
      <c r="CH21" s="94" t="s">
        <v>260</v>
      </c>
      <c r="CI21" s="104">
        <v>2230</v>
      </c>
      <c r="CJ21" s="102">
        <v>381</v>
      </c>
      <c r="CK21" s="31">
        <v>14</v>
      </c>
      <c r="CL21" s="31">
        <v>6</v>
      </c>
      <c r="CM21" s="31"/>
      <c r="CN21" s="31">
        <v>260</v>
      </c>
      <c r="CO21" s="31">
        <v>4.9000000000000004</v>
      </c>
      <c r="CP21" s="31">
        <v>260</v>
      </c>
      <c r="CQ21" s="31">
        <v>228</v>
      </c>
      <c r="CR21" s="31">
        <v>39</v>
      </c>
      <c r="CS21" s="31">
        <v>37</v>
      </c>
      <c r="CT21" s="31">
        <v>39</v>
      </c>
      <c r="CU21" s="31">
        <v>33</v>
      </c>
      <c r="CV21" s="31">
        <v>21</v>
      </c>
      <c r="CW21" s="31" t="s">
        <v>164</v>
      </c>
      <c r="CX21" s="31" t="s">
        <v>163</v>
      </c>
      <c r="CY21" s="31"/>
      <c r="CZ21" s="31"/>
      <c r="DA21" s="31"/>
      <c r="DB21" s="31"/>
      <c r="DC21" s="31"/>
      <c r="DD21" s="31"/>
      <c r="DE21" s="31"/>
      <c r="DF21" s="67"/>
      <c r="DG21" s="67"/>
      <c r="DH21" s="67"/>
      <c r="DI21" s="67"/>
      <c r="DJ21" s="67"/>
      <c r="DK21" s="67"/>
      <c r="DL21" s="67"/>
      <c r="DM21" s="67"/>
      <c r="DN21" s="67"/>
      <c r="DO21" s="67"/>
      <c r="DP21" s="67"/>
      <c r="DQ21" s="67"/>
      <c r="DR21" s="67"/>
      <c r="DS21" s="31"/>
      <c r="DT21" s="31"/>
      <c r="DU21" s="31"/>
      <c r="DV21" s="67"/>
      <c r="DW21" s="67"/>
      <c r="DX21" s="67"/>
      <c r="DY21" s="67"/>
      <c r="DZ21" s="67"/>
      <c r="EA21" s="67"/>
      <c r="EB21" s="67"/>
      <c r="EC21" s="67"/>
      <c r="ED21" s="67"/>
      <c r="EE21" s="31"/>
      <c r="EF21" s="31"/>
      <c r="EG21" s="31"/>
      <c r="EH21" s="31"/>
      <c r="EI21" s="31"/>
      <c r="EJ21" s="31"/>
      <c r="EK21" s="31"/>
      <c r="EL21" s="31"/>
      <c r="EM21" s="31"/>
      <c r="EN21" s="71"/>
      <c r="EO21" s="31"/>
      <c r="EP21" s="98" t="s">
        <v>210</v>
      </c>
    </row>
    <row r="22" spans="1:146" ht="28.8">
      <c r="A22" s="31" t="s">
        <v>106</v>
      </c>
      <c r="B22" s="31" t="s">
        <v>172</v>
      </c>
      <c r="C22" s="34">
        <v>45305</v>
      </c>
      <c r="D22" s="31">
        <v>1200</v>
      </c>
      <c r="E22" s="41">
        <v>0</v>
      </c>
      <c r="F22" s="31">
        <v>26</v>
      </c>
      <c r="G22" s="31">
        <v>31</v>
      </c>
      <c r="H22" s="31" t="s">
        <v>190</v>
      </c>
      <c r="I22" s="31">
        <v>15</v>
      </c>
      <c r="J22" s="31">
        <v>53</v>
      </c>
      <c r="K22" s="31" t="s">
        <v>189</v>
      </c>
      <c r="L22" s="94" t="s">
        <v>192</v>
      </c>
      <c r="M22" s="94" t="s">
        <v>192</v>
      </c>
      <c r="N22" s="31">
        <v>10</v>
      </c>
      <c r="O22" s="31">
        <v>10.1</v>
      </c>
      <c r="P22" s="31">
        <v>24</v>
      </c>
      <c r="Q22" s="31">
        <v>26</v>
      </c>
      <c r="R22" s="31">
        <v>12</v>
      </c>
      <c r="S22" s="31">
        <v>11.38</v>
      </c>
      <c r="T22" s="31">
        <v>83.8</v>
      </c>
      <c r="U22" s="31">
        <v>52</v>
      </c>
      <c r="V22" s="31">
        <v>4</v>
      </c>
      <c r="W22" s="31" t="s">
        <v>190</v>
      </c>
      <c r="X22" s="31">
        <v>2</v>
      </c>
      <c r="Y22" s="31">
        <v>2</v>
      </c>
      <c r="Z22" s="31" t="s">
        <v>194</v>
      </c>
      <c r="AA22" s="31">
        <v>17</v>
      </c>
      <c r="AB22" s="31">
        <v>329</v>
      </c>
      <c r="AC22" s="109">
        <v>273</v>
      </c>
      <c r="AD22" s="96">
        <v>35000</v>
      </c>
      <c r="AE22" s="31">
        <v>14810110</v>
      </c>
      <c r="AF22" s="31"/>
      <c r="AG22" s="31">
        <v>37849400</v>
      </c>
      <c r="AH22" s="31">
        <v>15813150</v>
      </c>
      <c r="AI22" s="31">
        <v>603002</v>
      </c>
      <c r="AJ22" s="31"/>
      <c r="AK22" s="31"/>
      <c r="AL22" s="83" t="e">
        <f t="shared" si="18"/>
        <v>#REF!</v>
      </c>
      <c r="AM22" s="31"/>
      <c r="AN22" s="83" t="e">
        <f t="shared" si="19"/>
        <v>#REF!</v>
      </c>
      <c r="AO22" s="31">
        <v>0</v>
      </c>
      <c r="AP22" s="31">
        <v>0</v>
      </c>
      <c r="AQ22" s="31">
        <v>0</v>
      </c>
      <c r="AR22" s="31">
        <v>0</v>
      </c>
      <c r="AS22" s="31"/>
      <c r="AT22" s="31">
        <v>13.15</v>
      </c>
      <c r="AU22" s="31"/>
      <c r="AV22" s="31">
        <v>0</v>
      </c>
      <c r="AW22" s="31"/>
      <c r="AX22" s="31">
        <v>1.85</v>
      </c>
      <c r="AY22" s="31"/>
      <c r="AZ22" s="31">
        <v>0</v>
      </c>
      <c r="BA22" s="31"/>
      <c r="BB22" s="31"/>
      <c r="BC22" s="31"/>
      <c r="BD22" s="31"/>
      <c r="BE22" s="31"/>
      <c r="BF22" s="31">
        <v>0</v>
      </c>
      <c r="BG22" s="31"/>
      <c r="BH22" s="31">
        <v>0</v>
      </c>
      <c r="BI22" s="31"/>
      <c r="BJ22" s="31">
        <f t="shared" si="0"/>
        <v>15</v>
      </c>
      <c r="BK22" s="31"/>
      <c r="BL22" s="31">
        <f t="shared" si="22"/>
        <v>0</v>
      </c>
      <c r="BM22" s="31">
        <v>24</v>
      </c>
      <c r="BN22" s="31">
        <v>24</v>
      </c>
      <c r="BO22" s="31">
        <v>0</v>
      </c>
      <c r="BP22" s="31">
        <v>0</v>
      </c>
      <c r="BQ22" s="31"/>
      <c r="BR22" s="31">
        <v>380</v>
      </c>
      <c r="BS22" s="31">
        <v>8152</v>
      </c>
      <c r="BT22" s="31">
        <v>6265</v>
      </c>
      <c r="BU22" s="31"/>
      <c r="BV22" s="31">
        <v>9950</v>
      </c>
      <c r="BW22" s="31">
        <v>3100</v>
      </c>
      <c r="BX22" s="31">
        <v>0</v>
      </c>
      <c r="BY22" s="31">
        <v>72</v>
      </c>
      <c r="BZ22" s="31">
        <v>0</v>
      </c>
      <c r="CA22" s="31">
        <v>0</v>
      </c>
      <c r="CB22" s="31">
        <v>0</v>
      </c>
      <c r="CC22" s="31">
        <v>0</v>
      </c>
      <c r="CD22" s="31">
        <v>0</v>
      </c>
      <c r="CE22" s="31">
        <v>0</v>
      </c>
      <c r="CF22" s="94" t="s">
        <v>97</v>
      </c>
      <c r="CG22" s="94" t="s">
        <v>87</v>
      </c>
      <c r="CH22" s="94" t="s">
        <v>260</v>
      </c>
      <c r="CI22" s="104">
        <v>2230</v>
      </c>
      <c r="CJ22" s="102">
        <v>108</v>
      </c>
      <c r="CK22" s="31">
        <v>14</v>
      </c>
      <c r="CL22" s="31">
        <v>8</v>
      </c>
      <c r="CM22" s="31"/>
      <c r="CN22" s="31">
        <v>266</v>
      </c>
      <c r="CO22" s="31">
        <v>4.9000000000000004</v>
      </c>
      <c r="CP22" s="31">
        <v>258</v>
      </c>
      <c r="CQ22" s="31">
        <v>225</v>
      </c>
      <c r="CR22" s="31">
        <v>38</v>
      </c>
      <c r="CS22" s="31">
        <v>37</v>
      </c>
      <c r="CT22" s="31">
        <v>39</v>
      </c>
      <c r="CU22" s="31">
        <v>33</v>
      </c>
      <c r="CV22" s="31">
        <v>22</v>
      </c>
      <c r="CW22" s="31" t="s">
        <v>164</v>
      </c>
      <c r="CX22" s="31" t="s">
        <v>163</v>
      </c>
      <c r="CY22" s="31"/>
      <c r="CZ22" s="31"/>
      <c r="DA22" s="31"/>
      <c r="DB22" s="31"/>
      <c r="DC22" s="31"/>
      <c r="DD22" s="31"/>
      <c r="DE22" s="31"/>
      <c r="DF22" s="67"/>
      <c r="DG22" s="67"/>
      <c r="DH22" s="67"/>
      <c r="DI22" s="67"/>
      <c r="DJ22" s="67"/>
      <c r="DK22" s="67"/>
      <c r="DL22" s="67"/>
      <c r="DM22" s="67"/>
      <c r="DN22" s="67"/>
      <c r="DO22" s="67"/>
      <c r="DP22" s="67"/>
      <c r="DQ22" s="67"/>
      <c r="DR22" s="67"/>
      <c r="DS22" s="31"/>
      <c r="DT22" s="31"/>
      <c r="DU22" s="31"/>
      <c r="DV22" s="67"/>
      <c r="DW22" s="67"/>
      <c r="DX22" s="67"/>
      <c r="DY22" s="67"/>
      <c r="DZ22" s="67"/>
      <c r="EA22" s="67"/>
      <c r="EB22" s="67"/>
      <c r="EC22" s="67"/>
      <c r="ED22" s="67"/>
      <c r="EE22" s="31"/>
      <c r="EF22" s="31"/>
      <c r="EG22" s="31"/>
      <c r="EH22" s="31"/>
      <c r="EI22" s="31"/>
      <c r="EJ22" s="31"/>
      <c r="EK22" s="31"/>
      <c r="EL22" s="31"/>
      <c r="EM22" s="31"/>
      <c r="EN22" s="71"/>
      <c r="EO22" s="31"/>
      <c r="EP22" s="98" t="s">
        <v>210</v>
      </c>
    </row>
    <row r="23" spans="1:146" ht="28.8">
      <c r="A23" s="31" t="s">
        <v>173</v>
      </c>
      <c r="B23" s="31" t="s">
        <v>172</v>
      </c>
      <c r="C23" s="34">
        <v>45305</v>
      </c>
      <c r="D23" s="31">
        <v>1948</v>
      </c>
      <c r="E23" s="41">
        <v>0</v>
      </c>
      <c r="F23" s="31">
        <v>27</v>
      </c>
      <c r="G23" s="31">
        <v>54</v>
      </c>
      <c r="H23" s="31" t="s">
        <v>190</v>
      </c>
      <c r="I23" s="31">
        <v>15</v>
      </c>
      <c r="J23" s="31">
        <v>13</v>
      </c>
      <c r="K23" s="31" t="s">
        <v>189</v>
      </c>
      <c r="L23" s="94" t="s">
        <v>192</v>
      </c>
      <c r="M23" s="94" t="s">
        <v>192</v>
      </c>
      <c r="N23" s="31">
        <v>10</v>
      </c>
      <c r="O23" s="31">
        <v>10.1</v>
      </c>
      <c r="P23" s="31">
        <v>7.8</v>
      </c>
      <c r="Q23" s="31">
        <v>5</v>
      </c>
      <c r="R23" s="31">
        <v>12</v>
      </c>
      <c r="S23" s="31">
        <v>11.79</v>
      </c>
      <c r="T23" s="31">
        <v>83.5</v>
      </c>
      <c r="U23" s="31">
        <v>51</v>
      </c>
      <c r="V23" s="31">
        <v>4</v>
      </c>
      <c r="W23" s="31" t="s">
        <v>190</v>
      </c>
      <c r="X23" s="31">
        <v>1.5</v>
      </c>
      <c r="Y23" s="31">
        <v>1.5</v>
      </c>
      <c r="Z23" s="31" t="s">
        <v>190</v>
      </c>
      <c r="AA23" s="31">
        <v>14.8</v>
      </c>
      <c r="AB23" s="31">
        <v>106</v>
      </c>
      <c r="AC23" s="110">
        <v>92</v>
      </c>
      <c r="AD23" s="96">
        <v>35000</v>
      </c>
      <c r="AE23" s="31">
        <v>14890790</v>
      </c>
      <c r="AF23" s="31"/>
      <c r="AG23" s="31">
        <v>37878700</v>
      </c>
      <c r="AH23" s="31">
        <v>15852310</v>
      </c>
      <c r="AI23" s="31">
        <v>605167</v>
      </c>
      <c r="AJ23" s="31"/>
      <c r="AK23" s="31"/>
      <c r="AL23" s="83" t="e">
        <f t="shared" si="18"/>
        <v>#REF!</v>
      </c>
      <c r="AM23" s="31"/>
      <c r="AN23" s="83" t="e">
        <f t="shared" si="19"/>
        <v>#REF!</v>
      </c>
      <c r="AO23" s="31">
        <v>0</v>
      </c>
      <c r="AP23" s="31">
        <v>0</v>
      </c>
      <c r="AQ23" s="31">
        <v>0</v>
      </c>
      <c r="AR23" s="31">
        <v>0</v>
      </c>
      <c r="AS23" s="31"/>
      <c r="AT23" s="31">
        <v>6.9</v>
      </c>
      <c r="AU23" s="31"/>
      <c r="AV23" s="31">
        <v>0</v>
      </c>
      <c r="AW23" s="31"/>
      <c r="AX23" s="31">
        <v>0.65</v>
      </c>
      <c r="AY23" s="31"/>
      <c r="AZ23" s="31">
        <v>0</v>
      </c>
      <c r="BA23" s="31"/>
      <c r="BB23" s="31"/>
      <c r="BC23" s="31"/>
      <c r="BD23" s="31"/>
      <c r="BE23" s="31"/>
      <c r="BF23" s="31">
        <v>0</v>
      </c>
      <c r="BG23" s="31"/>
      <c r="BH23" s="31">
        <v>0</v>
      </c>
      <c r="BI23" s="31"/>
      <c r="BJ23" s="31">
        <f t="shared" si="0"/>
        <v>7.5500000000000007</v>
      </c>
      <c r="BK23" s="31"/>
      <c r="BL23" s="31">
        <f t="shared" si="22"/>
        <v>0</v>
      </c>
      <c r="BM23" s="31">
        <v>7.8</v>
      </c>
      <c r="BN23" s="31">
        <v>7.8</v>
      </c>
      <c r="BO23" s="31">
        <v>2</v>
      </c>
      <c r="BP23" s="31">
        <v>0</v>
      </c>
      <c r="BQ23" s="31"/>
      <c r="BR23" s="31">
        <v>380</v>
      </c>
      <c r="BS23" s="31">
        <v>8152</v>
      </c>
      <c r="BT23" s="31">
        <v>6232</v>
      </c>
      <c r="BU23" s="31"/>
      <c r="BV23" s="31">
        <v>9950</v>
      </c>
      <c r="BW23" s="31">
        <v>3100</v>
      </c>
      <c r="BX23" s="31">
        <v>0</v>
      </c>
      <c r="BY23" s="31">
        <v>33</v>
      </c>
      <c r="BZ23" s="31">
        <v>0</v>
      </c>
      <c r="CA23" s="31">
        <v>0</v>
      </c>
      <c r="CB23" s="31">
        <v>0</v>
      </c>
      <c r="CC23" s="31">
        <v>0</v>
      </c>
      <c r="CD23" s="31">
        <v>0</v>
      </c>
      <c r="CE23" s="31">
        <v>0</v>
      </c>
      <c r="CF23" s="94"/>
      <c r="CG23" s="94"/>
      <c r="CH23" s="94"/>
      <c r="CI23" s="104"/>
      <c r="CJ23" s="102">
        <v>16</v>
      </c>
      <c r="CK23" s="31">
        <v>3</v>
      </c>
      <c r="CL23" s="31">
        <v>3</v>
      </c>
      <c r="CM23" s="31"/>
      <c r="CN23" s="31">
        <v>266</v>
      </c>
      <c r="CO23" s="31">
        <v>4.9000000000000004</v>
      </c>
      <c r="CP23" s="31">
        <v>258</v>
      </c>
      <c r="CQ23" s="31">
        <v>225</v>
      </c>
      <c r="CR23" s="31">
        <v>38</v>
      </c>
      <c r="CS23" s="31">
        <v>37</v>
      </c>
      <c r="CT23" s="31">
        <v>39</v>
      </c>
      <c r="CU23" s="31">
        <v>33</v>
      </c>
      <c r="CV23" s="31">
        <v>21</v>
      </c>
      <c r="CW23" s="31" t="s">
        <v>164</v>
      </c>
      <c r="CX23" s="31" t="s">
        <v>163</v>
      </c>
      <c r="CY23" s="31" t="s">
        <v>172</v>
      </c>
      <c r="CZ23" s="31" t="s">
        <v>301</v>
      </c>
      <c r="DA23" s="31" t="s">
        <v>87</v>
      </c>
      <c r="DB23" s="31" t="s">
        <v>302</v>
      </c>
      <c r="DC23" s="31" t="s">
        <v>303</v>
      </c>
      <c r="DD23" s="31">
        <v>636</v>
      </c>
      <c r="DE23" s="31">
        <v>1948</v>
      </c>
      <c r="DF23" s="67">
        <v>229.2</v>
      </c>
      <c r="DG23" s="67">
        <v>2572</v>
      </c>
      <c r="DH23" s="67"/>
      <c r="DI23" s="67"/>
      <c r="DJ23" s="67"/>
      <c r="DK23" s="67"/>
      <c r="DL23" s="67"/>
      <c r="DM23" s="67"/>
      <c r="DN23" s="67"/>
      <c r="DO23" s="67"/>
      <c r="DP23" s="67"/>
      <c r="DQ23" s="67"/>
      <c r="DR23" s="67"/>
      <c r="DS23" s="31"/>
      <c r="DT23" s="31"/>
      <c r="DU23" s="31"/>
      <c r="DV23" s="67"/>
      <c r="DW23" s="67"/>
      <c r="DX23" s="67"/>
      <c r="DY23" s="67"/>
      <c r="DZ23" s="67"/>
      <c r="EA23" s="67"/>
      <c r="EB23" s="67"/>
      <c r="EC23" s="67"/>
      <c r="ED23" s="67"/>
      <c r="EE23" s="31"/>
      <c r="EF23" s="31"/>
      <c r="EG23" s="31"/>
      <c r="EH23" s="31"/>
      <c r="EI23" s="31"/>
      <c r="EJ23" s="31"/>
      <c r="EK23" s="31"/>
      <c r="EL23" s="31"/>
      <c r="EM23" s="31"/>
      <c r="EN23" s="71"/>
      <c r="EO23" s="31"/>
      <c r="EP23" s="98" t="s">
        <v>211</v>
      </c>
    </row>
    <row r="24" spans="1:146">
      <c r="A24" s="31" t="s">
        <v>171</v>
      </c>
      <c r="B24" s="31" t="s">
        <v>172</v>
      </c>
      <c r="C24" s="34">
        <v>45306</v>
      </c>
      <c r="D24" s="31">
        <v>618</v>
      </c>
      <c r="E24" s="41">
        <v>0</v>
      </c>
      <c r="F24" s="31">
        <v>28</v>
      </c>
      <c r="G24" s="31">
        <v>6</v>
      </c>
      <c r="H24" s="31" t="s">
        <v>190</v>
      </c>
      <c r="I24" s="31">
        <v>15</v>
      </c>
      <c r="J24" s="31">
        <v>22</v>
      </c>
      <c r="K24" s="31" t="s">
        <v>189</v>
      </c>
      <c r="L24" s="95" t="s">
        <v>192</v>
      </c>
      <c r="M24" s="95" t="s">
        <v>192</v>
      </c>
      <c r="N24" s="31">
        <v>10.07</v>
      </c>
      <c r="O24" s="31">
        <v>10.14</v>
      </c>
      <c r="P24" s="31">
        <v>3.2</v>
      </c>
      <c r="Q24" s="31">
        <v>75</v>
      </c>
      <c r="R24" s="31">
        <v>12</v>
      </c>
      <c r="S24" s="31"/>
      <c r="T24" s="31">
        <v>31.8</v>
      </c>
      <c r="U24" s="31"/>
      <c r="V24" s="31">
        <v>3</v>
      </c>
      <c r="W24" s="31" t="s">
        <v>190</v>
      </c>
      <c r="X24" s="31">
        <v>1</v>
      </c>
      <c r="Y24" s="31">
        <v>1</v>
      </c>
      <c r="Z24" s="31" t="s">
        <v>190</v>
      </c>
      <c r="AA24" s="31"/>
      <c r="AB24" s="31">
        <v>40</v>
      </c>
      <c r="AC24" s="31"/>
      <c r="AD24" s="97">
        <v>35000</v>
      </c>
      <c r="AE24" s="31">
        <v>14912290</v>
      </c>
      <c r="AF24" s="31"/>
      <c r="AG24" s="31">
        <v>37903800</v>
      </c>
      <c r="AH24" s="31">
        <v>15859260</v>
      </c>
      <c r="AI24" s="31">
        <v>607297</v>
      </c>
      <c r="AJ24" s="31"/>
      <c r="AK24" s="31"/>
      <c r="AL24" s="83">
        <v>466.23</v>
      </c>
      <c r="AM24" s="31"/>
      <c r="AN24" s="83">
        <v>333.29</v>
      </c>
      <c r="AO24" s="31">
        <v>0</v>
      </c>
      <c r="AP24" s="31">
        <v>319.64</v>
      </c>
      <c r="AQ24" s="31">
        <v>0</v>
      </c>
      <c r="AR24" s="31">
        <v>49.94</v>
      </c>
      <c r="AS24" s="31"/>
      <c r="AT24" s="31">
        <v>1.05</v>
      </c>
      <c r="AU24" s="31"/>
      <c r="AV24" s="31">
        <v>0</v>
      </c>
      <c r="AW24" s="31"/>
      <c r="AX24" s="31">
        <v>0.95</v>
      </c>
      <c r="AY24" s="31"/>
      <c r="AZ24" s="31">
        <v>0</v>
      </c>
      <c r="BA24" s="31"/>
      <c r="BB24" s="31"/>
      <c r="BC24" s="31"/>
      <c r="BD24" s="31"/>
      <c r="BE24" s="31"/>
      <c r="BF24" s="31">
        <v>0.3</v>
      </c>
      <c r="BG24" s="31"/>
      <c r="BH24" s="31">
        <v>0</v>
      </c>
      <c r="BI24" s="31"/>
      <c r="BJ24" s="31">
        <f t="shared" si="0"/>
        <v>2.2999999999999998</v>
      </c>
      <c r="BK24" s="31"/>
      <c r="BL24" s="31">
        <f t="shared" si="22"/>
        <v>0</v>
      </c>
      <c r="BM24" s="31">
        <v>3.2</v>
      </c>
      <c r="BN24" s="31">
        <v>10.5</v>
      </c>
      <c r="BO24" s="31">
        <v>10.5</v>
      </c>
      <c r="BP24" s="31">
        <v>0</v>
      </c>
      <c r="BQ24" s="31"/>
      <c r="BR24" s="31">
        <v>380</v>
      </c>
      <c r="BS24" s="31">
        <v>8152</v>
      </c>
      <c r="BT24" s="31">
        <v>6227</v>
      </c>
      <c r="BU24" s="31"/>
      <c r="BV24" s="31">
        <v>9950</v>
      </c>
      <c r="BW24" s="31">
        <v>3100</v>
      </c>
      <c r="BX24" s="31">
        <v>0</v>
      </c>
      <c r="BY24" s="31">
        <v>5</v>
      </c>
      <c r="BZ24" s="31">
        <v>0</v>
      </c>
      <c r="CA24" s="31">
        <v>0</v>
      </c>
      <c r="CB24" s="31">
        <v>0</v>
      </c>
      <c r="CC24" s="31">
        <v>0</v>
      </c>
      <c r="CD24" s="31">
        <v>0</v>
      </c>
      <c r="CE24" s="31">
        <v>0</v>
      </c>
      <c r="CF24" s="95" t="s">
        <v>103</v>
      </c>
      <c r="CG24" s="95" t="s">
        <v>104</v>
      </c>
      <c r="CH24" s="95" t="s">
        <v>261</v>
      </c>
      <c r="CI24" s="105">
        <v>900</v>
      </c>
      <c r="CJ24" s="103">
        <v>857</v>
      </c>
      <c r="CK24" s="31">
        <v>0</v>
      </c>
      <c r="CL24" s="31">
        <v>3</v>
      </c>
      <c r="CM24" s="31"/>
      <c r="CN24" s="31">
        <v>263</v>
      </c>
      <c r="CO24" s="31">
        <v>4.9000000000000004</v>
      </c>
      <c r="CP24" s="31"/>
      <c r="CQ24" s="31"/>
      <c r="CR24" s="31"/>
      <c r="CS24" s="31"/>
      <c r="CT24" s="31"/>
      <c r="CU24" s="31">
        <v>31</v>
      </c>
      <c r="CV24" s="31">
        <v>21</v>
      </c>
      <c r="CW24" s="31" t="s">
        <v>164</v>
      </c>
      <c r="CX24" s="31" t="s">
        <v>163</v>
      </c>
      <c r="CY24" s="31" t="s">
        <v>172</v>
      </c>
      <c r="CZ24" s="31" t="s">
        <v>87</v>
      </c>
      <c r="DA24" s="31" t="s">
        <v>104</v>
      </c>
      <c r="DB24" s="31" t="s">
        <v>272</v>
      </c>
      <c r="DC24" s="31"/>
      <c r="DD24" s="31">
        <v>618</v>
      </c>
      <c r="DE24" s="31"/>
      <c r="DF24" s="67"/>
      <c r="DG24" s="67"/>
      <c r="DH24" s="67"/>
      <c r="DI24" s="67" t="s">
        <v>294</v>
      </c>
      <c r="DJ24" s="67"/>
      <c r="DK24" s="67"/>
      <c r="DL24" s="67"/>
      <c r="DM24" s="67"/>
      <c r="DN24" s="67"/>
      <c r="DO24" s="67"/>
      <c r="DP24" s="67"/>
      <c r="DQ24" s="67"/>
      <c r="DR24" s="67"/>
      <c r="DS24" s="31"/>
      <c r="DT24" s="31"/>
      <c r="DU24" s="31"/>
      <c r="DV24" s="67"/>
      <c r="DW24" s="67"/>
      <c r="DX24" s="67"/>
      <c r="DY24" s="67"/>
      <c r="DZ24" s="67"/>
      <c r="EA24" s="67"/>
      <c r="EB24" s="67"/>
      <c r="EC24" s="67"/>
      <c r="ED24" s="67"/>
      <c r="EE24" s="31"/>
      <c r="EF24" s="31"/>
      <c r="EG24" s="31"/>
      <c r="EH24" s="31"/>
      <c r="EI24" s="31"/>
      <c r="EJ24" s="31"/>
      <c r="EK24" s="31"/>
      <c r="EL24" s="31"/>
      <c r="EM24" s="31"/>
      <c r="EN24" s="71"/>
      <c r="EO24" s="31"/>
      <c r="EP24" s="95" t="s">
        <v>212</v>
      </c>
    </row>
    <row r="25" spans="1:146" ht="28.8">
      <c r="A25" s="31" t="s">
        <v>106</v>
      </c>
      <c r="B25" s="31" t="s">
        <v>172</v>
      </c>
      <c r="C25" s="34">
        <v>45306</v>
      </c>
      <c r="D25" s="31">
        <v>1200</v>
      </c>
      <c r="E25" s="41">
        <v>0</v>
      </c>
      <c r="F25" s="31">
        <v>29</v>
      </c>
      <c r="G25" s="31">
        <v>2</v>
      </c>
      <c r="H25" s="31" t="s">
        <v>190</v>
      </c>
      <c r="I25" s="31">
        <v>14</v>
      </c>
      <c r="J25" s="31">
        <v>58</v>
      </c>
      <c r="K25" s="31" t="s">
        <v>189</v>
      </c>
      <c r="L25" s="94" t="s">
        <v>192</v>
      </c>
      <c r="M25" s="94" t="s">
        <v>192</v>
      </c>
      <c r="N25" s="31">
        <v>10.1</v>
      </c>
      <c r="O25" s="31">
        <v>10.14</v>
      </c>
      <c r="P25" s="31">
        <v>5.7</v>
      </c>
      <c r="Q25" s="31">
        <v>14</v>
      </c>
      <c r="R25" s="31">
        <v>12</v>
      </c>
      <c r="S25" s="31">
        <v>11.23</v>
      </c>
      <c r="T25" s="31">
        <v>83.2</v>
      </c>
      <c r="U25" s="31">
        <v>48</v>
      </c>
      <c r="V25" s="31">
        <v>5</v>
      </c>
      <c r="W25" s="31" t="s">
        <v>196</v>
      </c>
      <c r="X25" s="31">
        <v>1.5</v>
      </c>
      <c r="Y25" s="31">
        <v>1.5</v>
      </c>
      <c r="Z25" s="31" t="s">
        <v>196</v>
      </c>
      <c r="AA25" s="31">
        <v>17.5</v>
      </c>
      <c r="AB25" s="31">
        <v>78</v>
      </c>
      <c r="AC25" s="107">
        <v>64</v>
      </c>
      <c r="AD25" s="96">
        <v>35000</v>
      </c>
      <c r="AE25" s="31">
        <v>14953092</v>
      </c>
      <c r="AF25" s="31"/>
      <c r="AG25" s="31">
        <v>37918500</v>
      </c>
      <c r="AH25" s="31">
        <v>15870300</v>
      </c>
      <c r="AI25" s="31">
        <v>607940</v>
      </c>
      <c r="AJ25" s="31"/>
      <c r="AK25" s="31"/>
      <c r="AL25" s="83">
        <f t="shared" si="18"/>
        <v>462.48</v>
      </c>
      <c r="AM25" s="31"/>
      <c r="AN25" s="83">
        <f t="shared" si="19"/>
        <v>333.29</v>
      </c>
      <c r="AO25" s="31">
        <v>0</v>
      </c>
      <c r="AP25" s="31">
        <v>0</v>
      </c>
      <c r="AQ25" s="31">
        <v>0</v>
      </c>
      <c r="AR25" s="31">
        <v>0</v>
      </c>
      <c r="AS25" s="31"/>
      <c r="AT25" s="31">
        <v>3.3</v>
      </c>
      <c r="AU25" s="31"/>
      <c r="AV25" s="31">
        <v>0</v>
      </c>
      <c r="AW25" s="31"/>
      <c r="AX25" s="31">
        <v>0.45</v>
      </c>
      <c r="AY25" s="31"/>
      <c r="AZ25" s="31">
        <v>0</v>
      </c>
      <c r="BA25" s="31"/>
      <c r="BB25" s="31"/>
      <c r="BC25" s="31"/>
      <c r="BD25" s="31"/>
      <c r="BE25" s="31"/>
      <c r="BF25" s="31">
        <v>0</v>
      </c>
      <c r="BG25" s="31"/>
      <c r="BH25" s="31">
        <v>0</v>
      </c>
      <c r="BI25" s="31"/>
      <c r="BJ25" s="31">
        <f t="shared" si="0"/>
        <v>3.75</v>
      </c>
      <c r="BK25" s="31"/>
      <c r="BL25" s="31">
        <f t="shared" si="22"/>
        <v>0</v>
      </c>
      <c r="BM25" s="31">
        <v>5.7</v>
      </c>
      <c r="BN25" s="31">
        <v>5.7</v>
      </c>
      <c r="BO25" s="31">
        <v>0.5</v>
      </c>
      <c r="BP25" s="31">
        <v>0</v>
      </c>
      <c r="BQ25" s="31"/>
      <c r="BR25" s="31">
        <v>380</v>
      </c>
      <c r="BS25" s="31">
        <v>8152</v>
      </c>
      <c r="BT25" s="31">
        <v>6208</v>
      </c>
      <c r="BU25" s="31"/>
      <c r="BV25" s="31">
        <v>9950</v>
      </c>
      <c r="BW25" s="31">
        <v>3100</v>
      </c>
      <c r="BX25" s="31">
        <v>0</v>
      </c>
      <c r="BY25" s="31">
        <v>19</v>
      </c>
      <c r="BZ25" s="31">
        <v>0</v>
      </c>
      <c r="CA25" s="31">
        <v>0</v>
      </c>
      <c r="CB25" s="31">
        <v>0</v>
      </c>
      <c r="CC25" s="31">
        <v>0</v>
      </c>
      <c r="CD25" s="31">
        <v>0</v>
      </c>
      <c r="CE25" s="31">
        <v>0</v>
      </c>
      <c r="CF25" s="94" t="s">
        <v>103</v>
      </c>
      <c r="CG25" s="94" t="s">
        <v>104</v>
      </c>
      <c r="CH25" s="94" t="s">
        <v>261</v>
      </c>
      <c r="CI25" s="104">
        <v>900</v>
      </c>
      <c r="CJ25" s="102">
        <v>793</v>
      </c>
      <c r="CK25" s="31">
        <v>3</v>
      </c>
      <c r="CL25" s="31">
        <v>3</v>
      </c>
      <c r="CM25" s="31"/>
      <c r="CN25" s="31">
        <v>263</v>
      </c>
      <c r="CO25" s="31">
        <v>4.8</v>
      </c>
      <c r="CP25" s="31">
        <v>260</v>
      </c>
      <c r="CQ25" s="31">
        <v>225</v>
      </c>
      <c r="CR25" s="31">
        <v>37</v>
      </c>
      <c r="CS25" s="31">
        <v>37</v>
      </c>
      <c r="CT25" s="31">
        <v>39</v>
      </c>
      <c r="CU25" s="31">
        <v>33</v>
      </c>
      <c r="CV25" s="31">
        <v>21</v>
      </c>
      <c r="CW25" s="31" t="s">
        <v>163</v>
      </c>
      <c r="CX25" s="31" t="s">
        <v>163</v>
      </c>
      <c r="CY25" s="31"/>
      <c r="CZ25" s="31"/>
      <c r="DA25" s="31"/>
      <c r="DB25" s="31"/>
      <c r="DC25" s="31"/>
      <c r="DD25" s="31"/>
      <c r="DE25" s="31"/>
      <c r="DF25" s="67"/>
      <c r="DG25" s="67"/>
      <c r="DH25" s="67"/>
      <c r="DI25" s="67"/>
      <c r="DJ25" s="67"/>
      <c r="DK25" s="67"/>
      <c r="DL25" s="67"/>
      <c r="DM25" s="67"/>
      <c r="DN25" s="67"/>
      <c r="DO25" s="67"/>
      <c r="DP25" s="67"/>
      <c r="DQ25" s="67"/>
      <c r="DR25" s="67"/>
      <c r="DS25" s="31"/>
      <c r="DT25" s="31"/>
      <c r="DU25" s="31"/>
      <c r="DV25" s="67"/>
      <c r="DW25" s="67"/>
      <c r="DX25" s="67"/>
      <c r="DY25" s="67"/>
      <c r="DZ25" s="67"/>
      <c r="EA25" s="67"/>
      <c r="EB25" s="67"/>
      <c r="EC25" s="67"/>
      <c r="ED25" s="67"/>
      <c r="EE25" s="31"/>
      <c r="EF25" s="31"/>
      <c r="EG25" s="31"/>
      <c r="EH25" s="31"/>
      <c r="EI25" s="31"/>
      <c r="EJ25" s="31"/>
      <c r="EK25" s="31"/>
      <c r="EL25" s="31"/>
      <c r="EM25" s="31"/>
      <c r="EN25" s="71"/>
      <c r="EO25" s="31"/>
      <c r="EP25" s="98" t="s">
        <v>213</v>
      </c>
    </row>
    <row r="26" spans="1:146" ht="28.8">
      <c r="A26" s="31" t="s">
        <v>106</v>
      </c>
      <c r="B26" s="31" t="s">
        <v>172</v>
      </c>
      <c r="C26" s="34">
        <v>45307</v>
      </c>
      <c r="D26" s="31">
        <v>1200</v>
      </c>
      <c r="E26" s="41">
        <v>0</v>
      </c>
      <c r="F26" s="31">
        <v>33</v>
      </c>
      <c r="G26" s="31">
        <v>19</v>
      </c>
      <c r="H26" s="31" t="s">
        <v>190</v>
      </c>
      <c r="I26" s="31">
        <v>13</v>
      </c>
      <c r="J26" s="31">
        <v>11</v>
      </c>
      <c r="K26" s="31" t="s">
        <v>189</v>
      </c>
      <c r="L26" s="94" t="s">
        <v>192</v>
      </c>
      <c r="M26" s="94" t="s">
        <v>192</v>
      </c>
      <c r="N26" s="31">
        <v>10.1</v>
      </c>
      <c r="O26" s="31">
        <v>10.14</v>
      </c>
      <c r="P26" s="31">
        <v>24</v>
      </c>
      <c r="Q26" s="31">
        <v>20</v>
      </c>
      <c r="R26" s="31">
        <v>12</v>
      </c>
      <c r="S26" s="31">
        <v>11.33</v>
      </c>
      <c r="T26" s="31">
        <v>82.9</v>
      </c>
      <c r="U26" s="31">
        <v>52</v>
      </c>
      <c r="V26" s="31">
        <v>5</v>
      </c>
      <c r="W26" s="31" t="s">
        <v>196</v>
      </c>
      <c r="X26" s="31">
        <v>2</v>
      </c>
      <c r="Y26" s="31">
        <v>2</v>
      </c>
      <c r="Z26" s="31" t="s">
        <v>197</v>
      </c>
      <c r="AA26" s="31">
        <v>16.3</v>
      </c>
      <c r="AB26" s="31">
        <v>325</v>
      </c>
      <c r="AC26" s="107">
        <v>272</v>
      </c>
      <c r="AD26" s="96">
        <v>35000</v>
      </c>
      <c r="AE26" s="31">
        <v>14125261</v>
      </c>
      <c r="AF26" s="31"/>
      <c r="AG26" s="31">
        <v>37982100</v>
      </c>
      <c r="AH26" s="31">
        <v>15918300</v>
      </c>
      <c r="AI26" s="31">
        <v>609101</v>
      </c>
      <c r="AJ26" s="31"/>
      <c r="AK26" s="31"/>
      <c r="AL26" s="83">
        <f t="shared" si="18"/>
        <v>447.53000000000003</v>
      </c>
      <c r="AM26" s="31"/>
      <c r="AN26" s="83">
        <f t="shared" si="19"/>
        <v>333.29</v>
      </c>
      <c r="AO26" s="31">
        <v>0</v>
      </c>
      <c r="AP26" s="31">
        <v>0</v>
      </c>
      <c r="AQ26" s="31">
        <v>0</v>
      </c>
      <c r="AR26" s="31">
        <v>0</v>
      </c>
      <c r="AS26" s="31"/>
      <c r="AT26" s="31">
        <v>13.1</v>
      </c>
      <c r="AU26" s="31"/>
      <c r="AV26" s="31">
        <v>0</v>
      </c>
      <c r="AW26" s="31"/>
      <c r="AX26" s="31">
        <v>1.85</v>
      </c>
      <c r="AY26" s="31"/>
      <c r="AZ26" s="31">
        <v>0</v>
      </c>
      <c r="BA26" s="31"/>
      <c r="BB26" s="31"/>
      <c r="BC26" s="31"/>
      <c r="BD26" s="31"/>
      <c r="BE26" s="31"/>
      <c r="BF26" s="31">
        <v>0</v>
      </c>
      <c r="BG26" s="31"/>
      <c r="BH26" s="31">
        <v>0</v>
      </c>
      <c r="BI26" s="31"/>
      <c r="BJ26" s="31">
        <f t="shared" si="0"/>
        <v>14.95</v>
      </c>
      <c r="BK26" s="31"/>
      <c r="BL26" s="31">
        <f t="shared" si="22"/>
        <v>0</v>
      </c>
      <c r="BM26" s="31">
        <v>24</v>
      </c>
      <c r="BN26" s="31">
        <v>5</v>
      </c>
      <c r="BO26" s="31">
        <v>3</v>
      </c>
      <c r="BP26" s="31">
        <v>19</v>
      </c>
      <c r="BQ26" s="31"/>
      <c r="BR26" s="31">
        <v>380</v>
      </c>
      <c r="BS26" s="31">
        <v>8152</v>
      </c>
      <c r="BT26" s="31">
        <v>6140</v>
      </c>
      <c r="BU26" s="31"/>
      <c r="BV26" s="31">
        <v>9950</v>
      </c>
      <c r="BW26" s="31">
        <v>3100</v>
      </c>
      <c r="BX26" s="31">
        <v>0</v>
      </c>
      <c r="BY26" s="31">
        <v>68</v>
      </c>
      <c r="BZ26" s="31">
        <v>0</v>
      </c>
      <c r="CA26" s="31">
        <v>0</v>
      </c>
      <c r="CB26" s="31">
        <v>0</v>
      </c>
      <c r="CC26" s="31">
        <v>0</v>
      </c>
      <c r="CD26" s="31">
        <v>0</v>
      </c>
      <c r="CE26" s="31">
        <v>0</v>
      </c>
      <c r="CF26" s="94" t="s">
        <v>103</v>
      </c>
      <c r="CG26" s="94" t="s">
        <v>104</v>
      </c>
      <c r="CH26" s="94" t="s">
        <v>261</v>
      </c>
      <c r="CI26" s="104">
        <v>1200</v>
      </c>
      <c r="CJ26" s="102">
        <v>521</v>
      </c>
      <c r="CK26" s="31">
        <v>13</v>
      </c>
      <c r="CL26" s="31">
        <v>6</v>
      </c>
      <c r="CM26" s="31"/>
      <c r="CN26" s="31">
        <v>270</v>
      </c>
      <c r="CO26" s="31">
        <v>4.9000000000000004</v>
      </c>
      <c r="CP26" s="31">
        <v>260</v>
      </c>
      <c r="CQ26" s="31">
        <v>230</v>
      </c>
      <c r="CR26" s="31">
        <v>37</v>
      </c>
      <c r="CS26" s="31">
        <v>38</v>
      </c>
      <c r="CT26" s="31">
        <v>39</v>
      </c>
      <c r="CU26" s="31">
        <v>33</v>
      </c>
      <c r="CV26" s="31">
        <v>20</v>
      </c>
      <c r="CW26" s="31" t="s">
        <v>163</v>
      </c>
      <c r="CX26" s="31" t="s">
        <v>163</v>
      </c>
      <c r="CY26" s="31"/>
      <c r="CZ26" s="31"/>
      <c r="DA26" s="31"/>
      <c r="DB26" s="31"/>
      <c r="DC26" s="31"/>
      <c r="DD26" s="31"/>
      <c r="DE26" s="31"/>
      <c r="DF26" s="67"/>
      <c r="DG26" s="67"/>
      <c r="DH26" s="67"/>
      <c r="DI26" s="67"/>
      <c r="DJ26" s="67"/>
      <c r="DK26" s="67"/>
      <c r="DL26" s="67"/>
      <c r="DM26" s="67"/>
      <c r="DN26" s="67"/>
      <c r="DO26" s="67"/>
      <c r="DP26" s="67"/>
      <c r="DQ26" s="67"/>
      <c r="DR26" s="67"/>
      <c r="DS26" s="31"/>
      <c r="DT26" s="31"/>
      <c r="DU26" s="31"/>
      <c r="DV26" s="67"/>
      <c r="DW26" s="67"/>
      <c r="DX26" s="67"/>
      <c r="DY26" s="67"/>
      <c r="DZ26" s="67"/>
      <c r="EA26" s="67"/>
      <c r="EB26" s="67"/>
      <c r="EC26" s="67"/>
      <c r="ED26" s="67"/>
      <c r="EE26" s="31"/>
      <c r="EF26" s="31"/>
      <c r="EG26" s="31"/>
      <c r="EH26" s="31"/>
      <c r="EI26" s="31"/>
      <c r="EJ26" s="31"/>
      <c r="EK26" s="31"/>
      <c r="EL26" s="31"/>
      <c r="EM26" s="31"/>
      <c r="EN26" s="71"/>
      <c r="EO26" s="31"/>
      <c r="EP26" s="98" t="s">
        <v>214</v>
      </c>
    </row>
    <row r="27" spans="1:146" ht="29.4" thickBot="1">
      <c r="A27" s="31" t="s">
        <v>106</v>
      </c>
      <c r="B27" s="31" t="s">
        <v>172</v>
      </c>
      <c r="C27" s="34">
        <v>45308</v>
      </c>
      <c r="D27" s="31">
        <v>1200</v>
      </c>
      <c r="E27" s="41">
        <v>0</v>
      </c>
      <c r="F27" s="31">
        <v>37</v>
      </c>
      <c r="G27" s="31">
        <v>12</v>
      </c>
      <c r="H27" s="31" t="s">
        <v>190</v>
      </c>
      <c r="I27" s="31">
        <v>11</v>
      </c>
      <c r="J27" s="31">
        <v>27</v>
      </c>
      <c r="K27" s="31" t="s">
        <v>189</v>
      </c>
      <c r="L27" s="94" t="s">
        <v>192</v>
      </c>
      <c r="M27" s="94" t="s">
        <v>192</v>
      </c>
      <c r="N27" s="31">
        <v>10.1</v>
      </c>
      <c r="O27" s="31">
        <v>10.14</v>
      </c>
      <c r="P27" s="31">
        <v>24</v>
      </c>
      <c r="Q27" s="31">
        <v>20</v>
      </c>
      <c r="R27" s="31">
        <v>12</v>
      </c>
      <c r="S27" s="31">
        <v>10.38</v>
      </c>
      <c r="T27" s="31">
        <v>82.2</v>
      </c>
      <c r="U27" s="31">
        <v>55</v>
      </c>
      <c r="V27" s="31">
        <v>7</v>
      </c>
      <c r="W27" s="31" t="s">
        <v>196</v>
      </c>
      <c r="X27" s="31">
        <v>4</v>
      </c>
      <c r="Y27" s="31">
        <v>4</v>
      </c>
      <c r="Z27" s="31" t="s">
        <v>197</v>
      </c>
      <c r="AA27" s="31">
        <v>22.7</v>
      </c>
      <c r="AB27" s="31">
        <v>323</v>
      </c>
      <c r="AC27" s="107">
        <v>249</v>
      </c>
      <c r="AD27" s="96">
        <v>35000</v>
      </c>
      <c r="AE27" s="31">
        <v>15306480</v>
      </c>
      <c r="AF27" s="31"/>
      <c r="AG27" s="31">
        <v>38048000</v>
      </c>
      <c r="AH27" s="31">
        <v>15967700</v>
      </c>
      <c r="AI27" s="31">
        <v>609312</v>
      </c>
      <c r="AJ27" s="31"/>
      <c r="AK27" s="31"/>
      <c r="AL27" s="83">
        <f t="shared" si="18"/>
        <v>431.8</v>
      </c>
      <c r="AM27" s="31"/>
      <c r="AN27" s="83">
        <f t="shared" si="19"/>
        <v>333.29</v>
      </c>
      <c r="AO27" s="31">
        <v>0</v>
      </c>
      <c r="AP27" s="31">
        <v>0</v>
      </c>
      <c r="AQ27" s="31">
        <v>0</v>
      </c>
      <c r="AR27" s="31">
        <v>0</v>
      </c>
      <c r="AS27" s="31"/>
      <c r="AT27" s="31">
        <v>13.88</v>
      </c>
      <c r="AU27" s="31"/>
      <c r="AV27" s="31">
        <v>0</v>
      </c>
      <c r="AW27" s="31"/>
      <c r="AX27" s="31">
        <v>1.85</v>
      </c>
      <c r="AY27" s="31"/>
      <c r="AZ27" s="31">
        <v>0</v>
      </c>
      <c r="BA27" s="31"/>
      <c r="BB27" s="31"/>
      <c r="BC27" s="31"/>
      <c r="BD27" s="31"/>
      <c r="BE27" s="31"/>
      <c r="BF27" s="31">
        <v>0</v>
      </c>
      <c r="BG27" s="31"/>
      <c r="BH27" s="31">
        <v>0</v>
      </c>
      <c r="BI27" s="31"/>
      <c r="BJ27" s="31">
        <f t="shared" si="0"/>
        <v>15.73</v>
      </c>
      <c r="BK27" s="31"/>
      <c r="BL27" s="31">
        <f t="shared" si="22"/>
        <v>0</v>
      </c>
      <c r="BM27" s="31">
        <v>24</v>
      </c>
      <c r="BN27" s="31">
        <v>0</v>
      </c>
      <c r="BO27" s="31">
        <v>24</v>
      </c>
      <c r="BP27" s="31">
        <v>0</v>
      </c>
      <c r="BQ27" s="31"/>
      <c r="BR27" s="31">
        <v>380</v>
      </c>
      <c r="BS27" s="31">
        <v>8077</v>
      </c>
      <c r="BT27" s="31">
        <v>6140</v>
      </c>
      <c r="BU27" s="31"/>
      <c r="BV27" s="31">
        <v>9950</v>
      </c>
      <c r="BW27" s="31">
        <v>3100</v>
      </c>
      <c r="BX27" s="31">
        <v>75</v>
      </c>
      <c r="BY27" s="31">
        <v>0</v>
      </c>
      <c r="BZ27" s="31">
        <v>0</v>
      </c>
      <c r="CA27" s="31">
        <v>0</v>
      </c>
      <c r="CB27" s="31">
        <v>0</v>
      </c>
      <c r="CC27" s="31">
        <v>0</v>
      </c>
      <c r="CD27" s="31">
        <v>0</v>
      </c>
      <c r="CE27" s="31">
        <v>0</v>
      </c>
      <c r="CF27" s="94" t="s">
        <v>103</v>
      </c>
      <c r="CG27" s="94" t="s">
        <v>104</v>
      </c>
      <c r="CH27" s="94" t="s">
        <v>261</v>
      </c>
      <c r="CI27" s="104">
        <v>1500</v>
      </c>
      <c r="CJ27" s="102">
        <v>272</v>
      </c>
      <c r="CK27" s="31">
        <v>13</v>
      </c>
      <c r="CL27" s="31">
        <v>6</v>
      </c>
      <c r="CM27" s="31"/>
      <c r="CN27" s="31">
        <v>277</v>
      </c>
      <c r="CO27" s="31">
        <v>4.9000000000000004</v>
      </c>
      <c r="CP27" s="31">
        <v>250</v>
      </c>
      <c r="CQ27" s="31">
        <v>225</v>
      </c>
      <c r="CR27" s="31">
        <v>37</v>
      </c>
      <c r="CS27" s="31">
        <v>38</v>
      </c>
      <c r="CT27" s="31">
        <v>39</v>
      </c>
      <c r="CU27" s="31">
        <v>30</v>
      </c>
      <c r="CV27" s="31">
        <v>18</v>
      </c>
      <c r="CW27" s="31" t="s">
        <v>163</v>
      </c>
      <c r="CX27" s="31" t="s">
        <v>163</v>
      </c>
      <c r="CY27" s="31"/>
      <c r="CZ27" s="31"/>
      <c r="DA27" s="31"/>
      <c r="DB27" s="31"/>
      <c r="DC27" s="31"/>
      <c r="DD27" s="31"/>
      <c r="DE27" s="31"/>
      <c r="DF27" s="67"/>
      <c r="DG27" s="67"/>
      <c r="DH27" s="67"/>
      <c r="DI27" s="67"/>
      <c r="DJ27" s="67"/>
      <c r="DK27" s="67"/>
      <c r="DL27" s="67"/>
      <c r="DM27" s="67"/>
      <c r="DN27" s="67"/>
      <c r="DO27" s="67"/>
      <c r="DP27" s="67"/>
      <c r="DQ27" s="67"/>
      <c r="DR27" s="67"/>
      <c r="DS27" s="31"/>
      <c r="DT27" s="31"/>
      <c r="DU27" s="31"/>
      <c r="DV27" s="67"/>
      <c r="DW27" s="67"/>
      <c r="DX27" s="67"/>
      <c r="DY27" s="67"/>
      <c r="DZ27" s="67"/>
      <c r="EA27" s="67"/>
      <c r="EB27" s="67"/>
      <c r="EC27" s="67"/>
      <c r="ED27" s="75"/>
      <c r="EE27" s="31"/>
      <c r="EF27" s="31"/>
      <c r="EG27" s="31"/>
      <c r="EH27" s="31"/>
      <c r="EI27" s="31"/>
      <c r="EJ27" s="31"/>
      <c r="EK27" s="31"/>
      <c r="EL27" s="31"/>
      <c r="EM27" s="31"/>
      <c r="EN27" s="71"/>
      <c r="EO27" s="31"/>
      <c r="EP27" s="98" t="s">
        <v>215</v>
      </c>
    </row>
    <row r="28" spans="1:146" ht="43.2">
      <c r="A28" s="31" t="s">
        <v>106</v>
      </c>
      <c r="B28" s="31" t="s">
        <v>172</v>
      </c>
      <c r="C28" s="34">
        <v>45309</v>
      </c>
      <c r="D28" s="31">
        <v>1200</v>
      </c>
      <c r="E28" s="41">
        <v>0</v>
      </c>
      <c r="F28" s="31">
        <v>40</v>
      </c>
      <c r="G28" s="31">
        <v>48</v>
      </c>
      <c r="H28" s="31" t="s">
        <v>190</v>
      </c>
      <c r="I28" s="31">
        <v>9</v>
      </c>
      <c r="J28" s="31">
        <v>6</v>
      </c>
      <c r="K28" s="31" t="s">
        <v>189</v>
      </c>
      <c r="L28" s="94" t="s">
        <v>192</v>
      </c>
      <c r="M28" s="94" t="s">
        <v>192</v>
      </c>
      <c r="N28" s="31">
        <v>10.1</v>
      </c>
      <c r="O28" s="31">
        <v>10.14</v>
      </c>
      <c r="P28" s="31">
        <v>24</v>
      </c>
      <c r="Q28" s="31">
        <v>41</v>
      </c>
      <c r="R28" s="31">
        <v>12</v>
      </c>
      <c r="S28" s="31">
        <v>10.225</v>
      </c>
      <c r="T28" s="31">
        <v>82.6</v>
      </c>
      <c r="U28" s="31">
        <v>56</v>
      </c>
      <c r="V28" s="31">
        <v>7</v>
      </c>
      <c r="W28" s="31" t="s">
        <v>196</v>
      </c>
      <c r="X28" s="31">
        <v>4</v>
      </c>
      <c r="Y28" s="31">
        <v>4</v>
      </c>
      <c r="Z28" s="31" t="s">
        <v>197</v>
      </c>
      <c r="AA28" s="31">
        <v>24.1</v>
      </c>
      <c r="AB28" s="31">
        <v>324</v>
      </c>
      <c r="AC28" s="107">
        <v>246</v>
      </c>
      <c r="AD28" s="96">
        <v>35000</v>
      </c>
      <c r="AE28" s="31">
        <v>11549254</v>
      </c>
      <c r="AF28" s="31"/>
      <c r="AG28" s="31">
        <v>38118500</v>
      </c>
      <c r="AH28" s="31">
        <v>16020980</v>
      </c>
      <c r="AI28" s="31">
        <v>609525</v>
      </c>
      <c r="AJ28" s="31"/>
      <c r="AK28" s="31"/>
      <c r="AL28" s="83">
        <f t="shared" si="18"/>
        <v>417.55</v>
      </c>
      <c r="AM28" s="31"/>
      <c r="AN28" s="83">
        <f t="shared" si="19"/>
        <v>330.97</v>
      </c>
      <c r="AO28" s="31">
        <v>0</v>
      </c>
      <c r="AP28" s="31">
        <v>0</v>
      </c>
      <c r="AQ28" s="31">
        <v>0</v>
      </c>
      <c r="AR28" s="31">
        <v>0</v>
      </c>
      <c r="AS28" s="31"/>
      <c r="AT28" s="31">
        <v>12.6</v>
      </c>
      <c r="AU28" s="31"/>
      <c r="AV28" s="31">
        <v>1.85</v>
      </c>
      <c r="AW28" s="31"/>
      <c r="AX28" s="31">
        <v>1.65</v>
      </c>
      <c r="AY28" s="31"/>
      <c r="AZ28" s="31">
        <v>0.25</v>
      </c>
      <c r="BA28" s="31"/>
      <c r="BB28" s="31"/>
      <c r="BC28" s="31"/>
      <c r="BD28" s="31"/>
      <c r="BE28" s="31"/>
      <c r="BF28" s="31">
        <v>0</v>
      </c>
      <c r="BG28" s="31"/>
      <c r="BH28" s="31">
        <v>0.22</v>
      </c>
      <c r="BI28" s="31"/>
      <c r="BJ28" s="31">
        <f t="shared" si="0"/>
        <v>14.25</v>
      </c>
      <c r="BK28" s="31"/>
      <c r="BL28" s="31">
        <f t="shared" si="22"/>
        <v>2.3200000000000003</v>
      </c>
      <c r="BM28" s="31">
        <v>24</v>
      </c>
      <c r="BN28" s="31">
        <v>4</v>
      </c>
      <c r="BO28" s="31">
        <v>24</v>
      </c>
      <c r="BP28" s="31">
        <v>1</v>
      </c>
      <c r="BQ28" s="31"/>
      <c r="BR28" s="31">
        <v>380</v>
      </c>
      <c r="BS28" s="31">
        <v>8067</v>
      </c>
      <c r="BT28" s="31">
        <v>6072</v>
      </c>
      <c r="BU28" s="31"/>
      <c r="BV28" s="31">
        <v>9950</v>
      </c>
      <c r="BW28" s="31">
        <v>3100</v>
      </c>
      <c r="BX28" s="31">
        <v>10</v>
      </c>
      <c r="BY28" s="31">
        <v>68</v>
      </c>
      <c r="BZ28" s="31">
        <v>0</v>
      </c>
      <c r="CA28" s="31">
        <v>0</v>
      </c>
      <c r="CB28" s="31">
        <v>0</v>
      </c>
      <c r="CC28" s="31">
        <v>0</v>
      </c>
      <c r="CD28" s="31">
        <v>0</v>
      </c>
      <c r="CE28" s="31">
        <v>0</v>
      </c>
      <c r="CF28" s="94" t="s">
        <v>103</v>
      </c>
      <c r="CG28" s="94" t="s">
        <v>104</v>
      </c>
      <c r="CH28" s="94" t="s">
        <v>261</v>
      </c>
      <c r="CI28" s="104">
        <v>1500</v>
      </c>
      <c r="CJ28" s="102">
        <v>26</v>
      </c>
      <c r="CK28" s="31">
        <v>13</v>
      </c>
      <c r="CL28" s="31">
        <v>8</v>
      </c>
      <c r="CM28" s="31"/>
      <c r="CN28" s="31">
        <v>282</v>
      </c>
      <c r="CO28" s="31">
        <v>4.9000000000000004</v>
      </c>
      <c r="CP28" s="31">
        <v>250</v>
      </c>
      <c r="CQ28" s="31">
        <v>223</v>
      </c>
      <c r="CR28" s="31">
        <v>37</v>
      </c>
      <c r="CS28" s="31">
        <v>37</v>
      </c>
      <c r="CT28" s="31">
        <v>38</v>
      </c>
      <c r="CU28" s="31">
        <v>30</v>
      </c>
      <c r="CV28" s="31">
        <v>14</v>
      </c>
      <c r="CW28" s="31" t="s">
        <v>163</v>
      </c>
      <c r="CX28" s="31" t="s">
        <v>163</v>
      </c>
      <c r="CY28" s="31"/>
      <c r="CZ28" s="31"/>
      <c r="DA28" s="31"/>
      <c r="DB28" s="31"/>
      <c r="DC28" s="31"/>
      <c r="DD28" s="31"/>
      <c r="DE28" s="31"/>
      <c r="DF28" s="67"/>
      <c r="DG28" s="67"/>
      <c r="DH28" s="67"/>
      <c r="DI28" s="67"/>
      <c r="DJ28" s="67"/>
      <c r="DK28" s="67"/>
      <c r="DL28" s="67"/>
      <c r="DM28" s="67"/>
      <c r="DN28" s="67"/>
      <c r="DO28" s="67"/>
      <c r="DP28" s="67"/>
      <c r="DQ28" s="67"/>
      <c r="DR28" s="67"/>
      <c r="DS28" s="31"/>
      <c r="DT28" s="31"/>
      <c r="DU28" s="31"/>
      <c r="DV28" s="67"/>
      <c r="DW28" s="67"/>
      <c r="DX28" s="67"/>
      <c r="DY28" s="67"/>
      <c r="DZ28" s="67"/>
      <c r="EA28" s="67"/>
      <c r="EB28" s="67"/>
      <c r="EC28" s="73"/>
      <c r="ED28" s="76"/>
      <c r="EE28" s="74"/>
      <c r="EF28" s="31"/>
      <c r="EG28" s="31"/>
      <c r="EH28" s="31"/>
      <c r="EI28" s="31"/>
      <c r="EJ28" s="31"/>
      <c r="EK28" s="31"/>
      <c r="EL28" s="31"/>
      <c r="EM28" s="31"/>
      <c r="EN28" s="71"/>
      <c r="EO28" s="31"/>
      <c r="EP28" s="98" t="s">
        <v>216</v>
      </c>
    </row>
    <row r="29" spans="1:146" ht="43.2">
      <c r="A29" s="31" t="s">
        <v>173</v>
      </c>
      <c r="B29" s="31" t="s">
        <v>172</v>
      </c>
      <c r="C29" s="34">
        <v>45309</v>
      </c>
      <c r="D29" s="31">
        <v>1300</v>
      </c>
      <c r="E29" s="41">
        <v>0</v>
      </c>
      <c r="F29" s="31">
        <v>40</v>
      </c>
      <c r="G29" s="31">
        <v>57</v>
      </c>
      <c r="H29" s="31" t="s">
        <v>190</v>
      </c>
      <c r="I29" s="31">
        <v>8</v>
      </c>
      <c r="J29" s="31">
        <v>57</v>
      </c>
      <c r="K29" s="31" t="s">
        <v>189</v>
      </c>
      <c r="L29" s="95" t="s">
        <v>192</v>
      </c>
      <c r="M29" s="95" t="s">
        <v>192</v>
      </c>
      <c r="N29" s="31">
        <v>10</v>
      </c>
      <c r="O29" s="31">
        <v>10.17</v>
      </c>
      <c r="P29" s="31">
        <v>1</v>
      </c>
      <c r="Q29" s="31">
        <v>41</v>
      </c>
      <c r="R29" s="31">
        <v>12</v>
      </c>
      <c r="S29" s="31">
        <v>11</v>
      </c>
      <c r="T29" s="31">
        <v>82.1</v>
      </c>
      <c r="U29" s="31">
        <v>48</v>
      </c>
      <c r="V29" s="31">
        <v>5</v>
      </c>
      <c r="W29" s="31" t="s">
        <v>196</v>
      </c>
      <c r="X29" s="31">
        <v>2.5</v>
      </c>
      <c r="Y29" s="31">
        <v>2.5</v>
      </c>
      <c r="Z29" s="31" t="s">
        <v>197</v>
      </c>
      <c r="AA29" s="31">
        <v>18.7</v>
      </c>
      <c r="AB29" s="31">
        <v>13</v>
      </c>
      <c r="AC29" s="108">
        <v>11</v>
      </c>
      <c r="AD29" s="97">
        <v>35000</v>
      </c>
      <c r="AE29" s="31">
        <v>11550301</v>
      </c>
      <c r="AF29" s="31"/>
      <c r="AG29" s="31">
        <v>38121700</v>
      </c>
      <c r="AH29" s="31">
        <v>16023450</v>
      </c>
      <c r="AI29" s="31">
        <v>609525</v>
      </c>
      <c r="AJ29" s="31"/>
      <c r="AK29" s="31"/>
      <c r="AL29" s="83">
        <f t="shared" si="18"/>
        <v>417.55</v>
      </c>
      <c r="AM29" s="31"/>
      <c r="AN29" s="83">
        <f t="shared" si="19"/>
        <v>330.32000000000005</v>
      </c>
      <c r="AO29" s="31">
        <v>0</v>
      </c>
      <c r="AP29" s="31">
        <v>0</v>
      </c>
      <c r="AQ29" s="31">
        <v>0</v>
      </c>
      <c r="AR29" s="31">
        <v>0</v>
      </c>
      <c r="AS29" s="31"/>
      <c r="AT29" s="31">
        <v>0</v>
      </c>
      <c r="AU29" s="31"/>
      <c r="AV29" s="31">
        <v>0.54</v>
      </c>
      <c r="AW29" s="31"/>
      <c r="AX29" s="31">
        <v>0</v>
      </c>
      <c r="AY29" s="31"/>
      <c r="AZ29" s="31">
        <v>0.11</v>
      </c>
      <c r="BA29" s="31"/>
      <c r="BB29" s="31"/>
      <c r="BC29" s="31"/>
      <c r="BD29" s="31"/>
      <c r="BE29" s="31"/>
      <c r="BF29" s="31">
        <v>0</v>
      </c>
      <c r="BG29" s="31"/>
      <c r="BH29" s="31">
        <v>0</v>
      </c>
      <c r="BI29" s="31"/>
      <c r="BJ29" s="31">
        <f t="shared" si="0"/>
        <v>0</v>
      </c>
      <c r="BK29" s="31"/>
      <c r="BL29" s="31">
        <f t="shared" si="22"/>
        <v>0.65</v>
      </c>
      <c r="BM29" s="31">
        <v>1</v>
      </c>
      <c r="BN29" s="31">
        <v>1</v>
      </c>
      <c r="BO29" s="31">
        <v>1</v>
      </c>
      <c r="BP29" s="31">
        <v>0</v>
      </c>
      <c r="BQ29" s="31"/>
      <c r="BR29" s="31">
        <v>380</v>
      </c>
      <c r="BS29" s="31">
        <v>8067</v>
      </c>
      <c r="BT29" s="31">
        <v>6069</v>
      </c>
      <c r="BU29" s="31"/>
      <c r="BV29" s="31">
        <v>9950</v>
      </c>
      <c r="BW29" s="31">
        <v>3100</v>
      </c>
      <c r="BX29" s="31">
        <v>0</v>
      </c>
      <c r="BY29" s="31">
        <v>3</v>
      </c>
      <c r="BZ29" s="31">
        <v>0</v>
      </c>
      <c r="CA29" s="31">
        <v>0</v>
      </c>
      <c r="CB29" s="31">
        <v>0</v>
      </c>
      <c r="CC29" s="31">
        <v>0</v>
      </c>
      <c r="CD29" s="31">
        <v>0</v>
      </c>
      <c r="CE29" s="31">
        <v>0</v>
      </c>
      <c r="CF29" s="95" t="s">
        <v>103</v>
      </c>
      <c r="CG29" s="95" t="s">
        <v>104</v>
      </c>
      <c r="CH29" s="95" t="s">
        <v>261</v>
      </c>
      <c r="CI29" s="105">
        <v>1500</v>
      </c>
      <c r="CJ29" s="103">
        <v>11</v>
      </c>
      <c r="CK29" s="31">
        <v>0</v>
      </c>
      <c r="CL29" s="31">
        <v>1</v>
      </c>
      <c r="CM29" s="31"/>
      <c r="CN29" s="31">
        <v>281</v>
      </c>
      <c r="CO29" s="31">
        <v>4.8</v>
      </c>
      <c r="CP29" s="31">
        <v>250</v>
      </c>
      <c r="CQ29" s="31">
        <v>223</v>
      </c>
      <c r="CR29" s="31">
        <v>37</v>
      </c>
      <c r="CS29" s="31">
        <v>38</v>
      </c>
      <c r="CT29" s="31">
        <v>37</v>
      </c>
      <c r="CU29" s="31">
        <v>19</v>
      </c>
      <c r="CV29" s="31">
        <v>14</v>
      </c>
      <c r="CW29" s="31" t="s">
        <v>163</v>
      </c>
      <c r="CX29" s="31" t="s">
        <v>163</v>
      </c>
      <c r="CY29" s="31" t="s">
        <v>172</v>
      </c>
      <c r="CZ29" s="68" t="s">
        <v>87</v>
      </c>
      <c r="DA29" s="68" t="s">
        <v>104</v>
      </c>
      <c r="DB29" s="31" t="s">
        <v>272</v>
      </c>
      <c r="DC29" s="31" t="s">
        <v>293</v>
      </c>
      <c r="DD29" s="31">
        <v>618</v>
      </c>
      <c r="DE29" s="31">
        <v>1300</v>
      </c>
      <c r="DF29" s="67">
        <v>78.7</v>
      </c>
      <c r="DG29" s="67">
        <v>842</v>
      </c>
      <c r="DH29" s="67">
        <v>35000</v>
      </c>
      <c r="DI29" s="67" t="s">
        <v>294</v>
      </c>
      <c r="DJ29" s="67"/>
      <c r="DK29" s="67"/>
      <c r="DL29" s="67"/>
      <c r="DM29" s="67"/>
      <c r="DN29" s="67"/>
      <c r="DO29" s="67"/>
      <c r="DP29" s="67"/>
      <c r="DQ29" s="67"/>
      <c r="DR29" s="67"/>
      <c r="DS29" s="31"/>
      <c r="DT29" s="31"/>
      <c r="DU29" s="31"/>
      <c r="DV29" s="67"/>
      <c r="DW29" s="67"/>
      <c r="DX29" s="67"/>
      <c r="DY29" s="67"/>
      <c r="DZ29" s="67"/>
      <c r="EA29" s="67"/>
      <c r="EB29" s="67"/>
      <c r="EC29" s="73"/>
      <c r="ED29" s="77"/>
      <c r="EE29" s="74"/>
      <c r="EF29" s="31"/>
      <c r="EG29" s="31"/>
      <c r="EH29" s="31"/>
      <c r="EI29" s="31"/>
      <c r="EJ29" s="31"/>
      <c r="EK29" s="31"/>
      <c r="EL29" s="31"/>
      <c r="EM29" s="31"/>
      <c r="EN29" s="71"/>
      <c r="EO29" s="31"/>
      <c r="EP29" s="99" t="s">
        <v>217</v>
      </c>
    </row>
    <row r="30" spans="1:146" ht="115.2">
      <c r="A30" s="31" t="s">
        <v>106</v>
      </c>
      <c r="B30" s="31" t="s">
        <v>172</v>
      </c>
      <c r="C30" s="34">
        <v>45310</v>
      </c>
      <c r="D30" s="31">
        <v>1200</v>
      </c>
      <c r="E30" s="41">
        <v>0</v>
      </c>
      <c r="F30" s="31">
        <v>41</v>
      </c>
      <c r="G30" s="31">
        <v>12</v>
      </c>
      <c r="H30" s="31" t="s">
        <v>190</v>
      </c>
      <c r="I30" s="31">
        <v>8</v>
      </c>
      <c r="J30" s="31">
        <v>41</v>
      </c>
      <c r="K30" s="31" t="s">
        <v>189</v>
      </c>
      <c r="L30" s="94" t="s">
        <v>192</v>
      </c>
      <c r="M30" s="94" t="s">
        <v>192</v>
      </c>
      <c r="N30" s="31">
        <v>9.6199999999999992</v>
      </c>
      <c r="O30" s="31">
        <v>10.43</v>
      </c>
      <c r="P30" s="31">
        <v>3.6</v>
      </c>
      <c r="Q30" s="31"/>
      <c r="R30" s="31"/>
      <c r="S30" s="31"/>
      <c r="T30" s="31">
        <v>39.5</v>
      </c>
      <c r="U30" s="31"/>
      <c r="V30" s="31">
        <v>2</v>
      </c>
      <c r="W30" s="31" t="s">
        <v>195</v>
      </c>
      <c r="X30" s="31">
        <v>0.1</v>
      </c>
      <c r="Y30" s="31">
        <v>0.1</v>
      </c>
      <c r="Z30" s="31" t="s">
        <v>197</v>
      </c>
      <c r="AA30" s="31"/>
      <c r="AB30" s="31">
        <v>31</v>
      </c>
      <c r="AC30" s="31"/>
      <c r="AD30" s="96">
        <v>34050</v>
      </c>
      <c r="AE30" s="31">
        <v>11552199</v>
      </c>
      <c r="AF30" s="31"/>
      <c r="AG30" s="31">
        <v>38177700</v>
      </c>
      <c r="AH30" s="31">
        <v>16077950</v>
      </c>
      <c r="AI30" s="31">
        <v>609859</v>
      </c>
      <c r="AJ30" s="31"/>
      <c r="AK30" s="31"/>
      <c r="AL30" s="83">
        <f t="shared" si="18"/>
        <v>417.55</v>
      </c>
      <c r="AM30" s="31"/>
      <c r="AN30" s="83">
        <f t="shared" si="19"/>
        <v>327.20000000000005</v>
      </c>
      <c r="AO30" s="31">
        <v>0</v>
      </c>
      <c r="AP30" s="31">
        <v>0</v>
      </c>
      <c r="AQ30" s="31">
        <v>0</v>
      </c>
      <c r="AR30" s="31">
        <v>0</v>
      </c>
      <c r="AS30" s="31"/>
      <c r="AT30" s="31">
        <v>0</v>
      </c>
      <c r="AU30" s="31"/>
      <c r="AV30" s="31">
        <v>0.82</v>
      </c>
      <c r="AW30" s="31"/>
      <c r="AX30" s="31">
        <v>0</v>
      </c>
      <c r="AY30" s="31"/>
      <c r="AZ30" s="31">
        <v>1.89</v>
      </c>
      <c r="BA30" s="31"/>
      <c r="BB30" s="31"/>
      <c r="BC30" s="31"/>
      <c r="BD30" s="31"/>
      <c r="BE30" s="31"/>
      <c r="BF30" s="31">
        <v>0</v>
      </c>
      <c r="BG30" s="31"/>
      <c r="BH30" s="31">
        <v>0.41</v>
      </c>
      <c r="BI30" s="31"/>
      <c r="BJ30" s="31">
        <f t="shared" si="0"/>
        <v>0</v>
      </c>
      <c r="BK30" s="31"/>
      <c r="BL30" s="31">
        <f t="shared" si="22"/>
        <v>3.12</v>
      </c>
      <c r="BM30" s="31">
        <v>3.6</v>
      </c>
      <c r="BN30" s="31">
        <v>5.8</v>
      </c>
      <c r="BO30" s="31">
        <v>23</v>
      </c>
      <c r="BP30" s="31">
        <v>0</v>
      </c>
      <c r="BQ30" s="31"/>
      <c r="BR30" s="31">
        <v>380</v>
      </c>
      <c r="BS30" s="31">
        <v>8067</v>
      </c>
      <c r="BT30" s="31">
        <v>6062</v>
      </c>
      <c r="BU30" s="31"/>
      <c r="BV30" s="31">
        <v>9950</v>
      </c>
      <c r="BW30" s="31">
        <v>3100</v>
      </c>
      <c r="BX30" s="31">
        <v>0</v>
      </c>
      <c r="BY30" s="31">
        <v>7</v>
      </c>
      <c r="BZ30" s="31">
        <v>0</v>
      </c>
      <c r="CA30" s="31">
        <v>0</v>
      </c>
      <c r="CB30" s="31">
        <v>0</v>
      </c>
      <c r="CC30" s="31">
        <v>0</v>
      </c>
      <c r="CD30" s="31">
        <v>0</v>
      </c>
      <c r="CE30" s="31">
        <v>0</v>
      </c>
      <c r="CF30" s="94"/>
      <c r="CG30" s="94"/>
      <c r="CH30" s="94"/>
      <c r="CI30" s="104"/>
      <c r="CJ30" s="102"/>
      <c r="CK30" s="31">
        <v>0</v>
      </c>
      <c r="CL30" s="31">
        <v>6</v>
      </c>
      <c r="CM30" s="31"/>
      <c r="CN30" s="31">
        <v>275</v>
      </c>
      <c r="CO30" s="31">
        <v>4.8</v>
      </c>
      <c r="CP30" s="31"/>
      <c r="CQ30" s="31"/>
      <c r="CR30" s="31"/>
      <c r="CS30" s="31"/>
      <c r="CT30" s="31"/>
      <c r="CU30" s="31">
        <v>18</v>
      </c>
      <c r="CV30" s="31">
        <v>18</v>
      </c>
      <c r="CW30" s="31" t="s">
        <v>163</v>
      </c>
      <c r="CX30" s="31" t="s">
        <v>163</v>
      </c>
      <c r="CY30" s="31"/>
      <c r="CZ30" s="31"/>
      <c r="DA30" s="31"/>
      <c r="DB30" s="31"/>
      <c r="DC30" s="31"/>
      <c r="DD30" s="31"/>
      <c r="DE30" s="31"/>
      <c r="DF30" s="67"/>
      <c r="DG30" s="67"/>
      <c r="DH30" s="67"/>
      <c r="DI30" s="67"/>
      <c r="DJ30" s="67"/>
      <c r="DK30" s="67"/>
      <c r="DL30" s="67"/>
      <c r="DM30" s="67"/>
      <c r="DN30" s="67"/>
      <c r="DO30" s="67"/>
      <c r="DP30" s="67"/>
      <c r="DQ30" s="67"/>
      <c r="DR30" s="67"/>
      <c r="DS30" s="31"/>
      <c r="DT30" s="31"/>
      <c r="DU30" s="31"/>
      <c r="DV30" s="67"/>
      <c r="DW30" s="67"/>
      <c r="DX30" s="67"/>
      <c r="DY30" s="67"/>
      <c r="DZ30" s="67"/>
      <c r="EA30" s="67"/>
      <c r="EB30" s="67"/>
      <c r="EC30" s="73"/>
      <c r="ED30" s="77"/>
      <c r="EE30" s="74"/>
      <c r="EF30" s="31"/>
      <c r="EG30" s="31"/>
      <c r="EH30" s="31"/>
      <c r="EI30" s="31"/>
      <c r="EJ30" s="31"/>
      <c r="EK30" s="31"/>
      <c r="EL30" s="31"/>
      <c r="EM30" s="31"/>
      <c r="EN30" s="71"/>
      <c r="EO30" s="31"/>
      <c r="EP30" s="98" t="s">
        <v>218</v>
      </c>
    </row>
    <row r="31" spans="1:146" ht="144">
      <c r="A31" s="31" t="s">
        <v>106</v>
      </c>
      <c r="B31" s="31" t="s">
        <v>172</v>
      </c>
      <c r="C31" s="34">
        <v>45311</v>
      </c>
      <c r="D31" s="31">
        <v>1200</v>
      </c>
      <c r="E31" s="41">
        <v>0</v>
      </c>
      <c r="F31" s="31">
        <v>41</v>
      </c>
      <c r="G31" s="31">
        <v>12</v>
      </c>
      <c r="H31" s="31" t="s">
        <v>190</v>
      </c>
      <c r="I31" s="31">
        <v>8</v>
      </c>
      <c r="J31" s="31">
        <v>41</v>
      </c>
      <c r="K31" s="31" t="s">
        <v>189</v>
      </c>
      <c r="L31" s="94" t="s">
        <v>192</v>
      </c>
      <c r="M31" s="94" t="s">
        <v>192</v>
      </c>
      <c r="N31" s="31">
        <v>9.73</v>
      </c>
      <c r="O31" s="31">
        <v>10.38</v>
      </c>
      <c r="P31" s="31">
        <v>0</v>
      </c>
      <c r="Q31" s="31"/>
      <c r="R31" s="31"/>
      <c r="S31" s="31"/>
      <c r="T31" s="31"/>
      <c r="U31" s="31"/>
      <c r="V31" s="31">
        <v>2</v>
      </c>
      <c r="W31" s="31" t="s">
        <v>195</v>
      </c>
      <c r="X31" s="31">
        <v>0.1</v>
      </c>
      <c r="Y31" s="31">
        <v>0.1</v>
      </c>
      <c r="Z31" s="31" t="s">
        <v>197</v>
      </c>
      <c r="AA31" s="31"/>
      <c r="AB31" s="31"/>
      <c r="AC31" s="31"/>
      <c r="AD31" s="96">
        <v>28928.720000000001</v>
      </c>
      <c r="AE31" s="31">
        <v>11552295</v>
      </c>
      <c r="AF31" s="31"/>
      <c r="AG31" s="31">
        <v>38339400</v>
      </c>
      <c r="AH31" s="31">
        <v>16238610</v>
      </c>
      <c r="AI31" s="31">
        <v>610500</v>
      </c>
      <c r="AJ31" s="31"/>
      <c r="AK31" s="31"/>
      <c r="AL31" s="83">
        <f t="shared" si="18"/>
        <v>417.55</v>
      </c>
      <c r="AM31" s="31"/>
      <c r="AN31" s="83">
        <f t="shared" si="19"/>
        <v>324.70000000000005</v>
      </c>
      <c r="AO31" s="31">
        <v>0</v>
      </c>
      <c r="AP31" s="31">
        <v>0</v>
      </c>
      <c r="AQ31" s="31">
        <v>0</v>
      </c>
      <c r="AR31" s="31">
        <v>0</v>
      </c>
      <c r="AS31" s="31"/>
      <c r="AT31" s="31">
        <v>0</v>
      </c>
      <c r="AU31" s="31"/>
      <c r="AV31" s="31">
        <v>0</v>
      </c>
      <c r="AW31" s="31"/>
      <c r="AX31" s="31">
        <v>0</v>
      </c>
      <c r="AY31" s="31"/>
      <c r="AZ31" s="31">
        <v>1.9</v>
      </c>
      <c r="BA31" s="31"/>
      <c r="BB31" s="31"/>
      <c r="BC31" s="31"/>
      <c r="BD31" s="31"/>
      <c r="BE31" s="31"/>
      <c r="BF31" s="31">
        <v>0</v>
      </c>
      <c r="BG31" s="31"/>
      <c r="BH31" s="31">
        <v>0.6</v>
      </c>
      <c r="BI31" s="31"/>
      <c r="BJ31" s="31">
        <f t="shared" si="0"/>
        <v>0</v>
      </c>
      <c r="BK31" s="31"/>
      <c r="BL31" s="31">
        <f t="shared" si="22"/>
        <v>2.5</v>
      </c>
      <c r="BM31" s="31">
        <v>0</v>
      </c>
      <c r="BN31" s="31">
        <v>0</v>
      </c>
      <c r="BO31" s="31">
        <v>24</v>
      </c>
      <c r="BP31" s="31">
        <v>0</v>
      </c>
      <c r="BQ31" s="31"/>
      <c r="BR31" s="31">
        <v>450</v>
      </c>
      <c r="BS31" s="31">
        <v>8067</v>
      </c>
      <c r="BT31" s="31">
        <v>6062</v>
      </c>
      <c r="BU31" s="31"/>
      <c r="BV31" s="31">
        <v>9950</v>
      </c>
      <c r="BW31" s="31">
        <v>3100</v>
      </c>
      <c r="BX31" s="31">
        <v>0</v>
      </c>
      <c r="BY31" s="31">
        <v>0</v>
      </c>
      <c r="BZ31" s="31">
        <v>0</v>
      </c>
      <c r="CA31" s="31">
        <v>0</v>
      </c>
      <c r="CB31" s="31">
        <v>0</v>
      </c>
      <c r="CC31" s="31">
        <v>0</v>
      </c>
      <c r="CD31" s="31">
        <v>0</v>
      </c>
      <c r="CE31" s="31">
        <v>0</v>
      </c>
      <c r="CF31" s="94"/>
      <c r="CG31" s="94"/>
      <c r="CH31" s="94"/>
      <c r="CI31" s="104"/>
      <c r="CJ31" s="102"/>
      <c r="CK31" s="31">
        <v>0</v>
      </c>
      <c r="CL31" s="31">
        <v>5</v>
      </c>
      <c r="CM31" s="31"/>
      <c r="CN31" s="31">
        <v>270</v>
      </c>
      <c r="CO31" s="31">
        <v>4.9000000000000004</v>
      </c>
      <c r="CP31" s="31"/>
      <c r="CQ31" s="31"/>
      <c r="CR31" s="31"/>
      <c r="CS31" s="31"/>
      <c r="CT31" s="31"/>
      <c r="CU31" s="31">
        <v>18</v>
      </c>
      <c r="CV31" s="31">
        <v>17</v>
      </c>
      <c r="CW31" s="31" t="s">
        <v>163</v>
      </c>
      <c r="CX31" s="31" t="s">
        <v>163</v>
      </c>
      <c r="CY31" s="31"/>
      <c r="CZ31" s="31"/>
      <c r="DA31" s="31"/>
      <c r="DB31" s="31"/>
      <c r="DC31" s="31"/>
      <c r="DD31" s="31"/>
      <c r="DE31" s="31"/>
      <c r="DF31" s="67"/>
      <c r="DG31" s="67"/>
      <c r="DH31" s="67"/>
      <c r="DI31" s="67"/>
      <c r="DJ31" s="67"/>
      <c r="DK31" s="67"/>
      <c r="DL31" s="67"/>
      <c r="DM31" s="67"/>
      <c r="DN31" s="67"/>
      <c r="DO31" s="67"/>
      <c r="DP31" s="67"/>
      <c r="DQ31" s="67"/>
      <c r="DR31" s="67"/>
      <c r="DS31" s="31"/>
      <c r="DT31" s="31"/>
      <c r="DU31" s="31"/>
      <c r="DV31" s="67"/>
      <c r="DW31" s="67"/>
      <c r="DX31" s="67"/>
      <c r="DY31" s="67"/>
      <c r="DZ31" s="67"/>
      <c r="EA31" s="67"/>
      <c r="EB31" s="67"/>
      <c r="EC31" s="73"/>
      <c r="ED31" s="77"/>
      <c r="EE31" s="74"/>
      <c r="EF31" s="31"/>
      <c r="EG31" s="31"/>
      <c r="EH31" s="31"/>
      <c r="EI31" s="31"/>
      <c r="EJ31" s="31"/>
      <c r="EK31" s="31"/>
      <c r="EL31" s="31"/>
      <c r="EM31" s="31"/>
      <c r="EN31" s="71"/>
      <c r="EO31" s="31"/>
      <c r="EP31" s="98" t="s">
        <v>219</v>
      </c>
    </row>
    <row r="32" spans="1:146" ht="158.4">
      <c r="A32" s="31" t="s">
        <v>106</v>
      </c>
      <c r="B32" s="31" t="s">
        <v>172</v>
      </c>
      <c r="C32" s="34">
        <v>45312</v>
      </c>
      <c r="D32" s="31">
        <v>1200</v>
      </c>
      <c r="E32" s="41">
        <v>0</v>
      </c>
      <c r="F32" s="31">
        <v>41</v>
      </c>
      <c r="G32" s="31">
        <v>12</v>
      </c>
      <c r="H32" s="31" t="s">
        <v>190</v>
      </c>
      <c r="I32" s="31">
        <v>8</v>
      </c>
      <c r="J32" s="31">
        <v>41</v>
      </c>
      <c r="K32" s="31" t="s">
        <v>189</v>
      </c>
      <c r="L32" s="94" t="s">
        <v>192</v>
      </c>
      <c r="M32" s="94" t="s">
        <v>192</v>
      </c>
      <c r="N32" s="31">
        <v>8.68</v>
      </c>
      <c r="O32" s="31">
        <v>9.81</v>
      </c>
      <c r="P32" s="31">
        <v>0</v>
      </c>
      <c r="Q32" s="31"/>
      <c r="R32" s="31"/>
      <c r="S32" s="31"/>
      <c r="T32" s="31"/>
      <c r="U32" s="31"/>
      <c r="V32" s="31">
        <v>2</v>
      </c>
      <c r="W32" s="31" t="s">
        <v>195</v>
      </c>
      <c r="X32" s="31">
        <v>0.3</v>
      </c>
      <c r="Y32" s="31">
        <v>0.3</v>
      </c>
      <c r="Z32" s="31" t="s">
        <v>197</v>
      </c>
      <c r="AA32" s="31"/>
      <c r="AB32" s="31"/>
      <c r="AC32" s="31"/>
      <c r="AD32" s="96">
        <v>23253</v>
      </c>
      <c r="AE32" s="31">
        <v>11552374</v>
      </c>
      <c r="AF32" s="31"/>
      <c r="AG32" s="31">
        <v>38505100</v>
      </c>
      <c r="AH32" s="31">
        <v>16403210</v>
      </c>
      <c r="AI32" s="31">
        <v>611069</v>
      </c>
      <c r="AJ32" s="31"/>
      <c r="AK32" s="31"/>
      <c r="AL32" s="83">
        <f t="shared" si="18"/>
        <v>417.55</v>
      </c>
      <c r="AM32" s="31"/>
      <c r="AN32" s="83">
        <f t="shared" si="19"/>
        <v>322.30000000000007</v>
      </c>
      <c r="AO32" s="31">
        <v>0</v>
      </c>
      <c r="AP32" s="31">
        <v>0</v>
      </c>
      <c r="AQ32" s="31">
        <v>0</v>
      </c>
      <c r="AR32" s="31">
        <v>0</v>
      </c>
      <c r="AS32" s="31"/>
      <c r="AT32" s="31">
        <v>0</v>
      </c>
      <c r="AU32" s="31"/>
      <c r="AV32" s="31">
        <v>0</v>
      </c>
      <c r="AW32" s="31"/>
      <c r="AX32" s="31">
        <v>0</v>
      </c>
      <c r="AY32" s="31"/>
      <c r="AZ32" s="31">
        <v>1.8</v>
      </c>
      <c r="BA32" s="31"/>
      <c r="BB32" s="31"/>
      <c r="BC32" s="31"/>
      <c r="BD32" s="31"/>
      <c r="BE32" s="31"/>
      <c r="BF32" s="31">
        <v>0</v>
      </c>
      <c r="BG32" s="31"/>
      <c r="BH32" s="31">
        <v>0.6</v>
      </c>
      <c r="BI32" s="31"/>
      <c r="BJ32" s="31">
        <f t="shared" si="0"/>
        <v>0</v>
      </c>
      <c r="BK32" s="31"/>
      <c r="BL32" s="31">
        <f t="shared" si="22"/>
        <v>2.4</v>
      </c>
      <c r="BM32" s="31">
        <v>0</v>
      </c>
      <c r="BN32" s="31">
        <v>0</v>
      </c>
      <c r="BO32" s="31">
        <v>24</v>
      </c>
      <c r="BP32" s="31">
        <v>0</v>
      </c>
      <c r="BQ32" s="31"/>
      <c r="BR32" s="31">
        <v>360</v>
      </c>
      <c r="BS32" s="31">
        <v>8067</v>
      </c>
      <c r="BT32" s="31">
        <v>6062</v>
      </c>
      <c r="BU32" s="31"/>
      <c r="BV32" s="31">
        <v>9950</v>
      </c>
      <c r="BW32" s="31">
        <v>3100</v>
      </c>
      <c r="BX32" s="31">
        <v>0</v>
      </c>
      <c r="BY32" s="31">
        <v>0</v>
      </c>
      <c r="BZ32" s="31">
        <v>0</v>
      </c>
      <c r="CA32" s="31">
        <v>0</v>
      </c>
      <c r="CB32" s="31">
        <v>0</v>
      </c>
      <c r="CC32" s="31">
        <v>0</v>
      </c>
      <c r="CD32" s="31">
        <v>0</v>
      </c>
      <c r="CE32" s="31">
        <v>0</v>
      </c>
      <c r="CF32" s="94"/>
      <c r="CG32" s="94"/>
      <c r="CH32" s="94"/>
      <c r="CI32" s="104"/>
      <c r="CJ32" s="102"/>
      <c r="CK32" s="31">
        <v>0</v>
      </c>
      <c r="CL32" s="31">
        <v>6</v>
      </c>
      <c r="CM32" s="31"/>
      <c r="CN32" s="31">
        <v>264</v>
      </c>
      <c r="CO32" s="31">
        <v>4.9000000000000004</v>
      </c>
      <c r="CP32" s="31"/>
      <c r="CQ32" s="31"/>
      <c r="CR32" s="31"/>
      <c r="CS32" s="31"/>
      <c r="CT32" s="31"/>
      <c r="CU32" s="31">
        <v>15</v>
      </c>
      <c r="CV32" s="31">
        <v>14</v>
      </c>
      <c r="CW32" s="31" t="s">
        <v>163</v>
      </c>
      <c r="CX32" s="31" t="s">
        <v>163</v>
      </c>
      <c r="CY32" s="31"/>
      <c r="CZ32" s="31"/>
      <c r="DA32" s="31"/>
      <c r="DB32" s="31"/>
      <c r="DC32" s="31"/>
      <c r="DD32" s="31"/>
      <c r="DE32" s="31"/>
      <c r="DF32" s="67"/>
      <c r="DG32" s="67"/>
      <c r="DH32" s="67"/>
      <c r="DI32" s="67"/>
      <c r="DJ32" s="67"/>
      <c r="DK32" s="67"/>
      <c r="DL32" s="67"/>
      <c r="DM32" s="67"/>
      <c r="DN32" s="67"/>
      <c r="DO32" s="67"/>
      <c r="DP32" s="67"/>
      <c r="DQ32" s="67"/>
      <c r="DR32" s="67"/>
      <c r="DS32" s="31"/>
      <c r="DT32" s="31"/>
      <c r="DU32" s="31"/>
      <c r="DV32" s="67"/>
      <c r="DW32" s="67"/>
      <c r="DX32" s="67"/>
      <c r="DY32" s="67"/>
      <c r="DZ32" s="67"/>
      <c r="EA32" s="67"/>
      <c r="EB32" s="67"/>
      <c r="EC32" s="73"/>
      <c r="ED32" s="77"/>
      <c r="EE32" s="74"/>
      <c r="EF32" s="31"/>
      <c r="EG32" s="31"/>
      <c r="EH32" s="31"/>
      <c r="EI32" s="31"/>
      <c r="EJ32" s="31"/>
      <c r="EK32" s="31"/>
      <c r="EL32" s="31"/>
      <c r="EM32" s="31"/>
      <c r="EN32" s="71"/>
      <c r="EO32" s="31"/>
      <c r="EP32" s="98" t="s">
        <v>220</v>
      </c>
    </row>
    <row r="33" spans="1:146" ht="86.4">
      <c r="A33" s="31" t="s">
        <v>106</v>
      </c>
      <c r="B33" s="31" t="s">
        <v>172</v>
      </c>
      <c r="C33" s="34">
        <v>45313</v>
      </c>
      <c r="D33" s="31">
        <v>1200</v>
      </c>
      <c r="E33" s="41">
        <v>0</v>
      </c>
      <c r="F33" s="31">
        <v>41</v>
      </c>
      <c r="G33" s="31">
        <v>12</v>
      </c>
      <c r="H33" s="31" t="s">
        <v>190</v>
      </c>
      <c r="I33" s="31">
        <v>8</v>
      </c>
      <c r="J33" s="31">
        <v>41</v>
      </c>
      <c r="K33" s="31" t="s">
        <v>189</v>
      </c>
      <c r="L33" s="94" t="s">
        <v>192</v>
      </c>
      <c r="M33" s="94" t="s">
        <v>192</v>
      </c>
      <c r="N33" s="31">
        <v>9.25</v>
      </c>
      <c r="O33" s="31">
        <v>9.8000000000000007</v>
      </c>
      <c r="P33" s="31">
        <v>0</v>
      </c>
      <c r="Q33" s="31"/>
      <c r="R33" s="31"/>
      <c r="S33" s="31"/>
      <c r="T33" s="31"/>
      <c r="U33" s="31"/>
      <c r="V33" s="31">
        <v>2</v>
      </c>
      <c r="W33" s="31" t="s">
        <v>195</v>
      </c>
      <c r="X33" s="31">
        <v>0.2</v>
      </c>
      <c r="Y33" s="31">
        <v>0.2</v>
      </c>
      <c r="Z33" s="31" t="s">
        <v>197</v>
      </c>
      <c r="AA33" s="31"/>
      <c r="AB33" s="31"/>
      <c r="AC33" s="31"/>
      <c r="AD33" s="96">
        <v>21605</v>
      </c>
      <c r="AE33" s="31">
        <v>11552456</v>
      </c>
      <c r="AF33" s="31"/>
      <c r="AG33" s="31">
        <v>38678200</v>
      </c>
      <c r="AH33" s="31">
        <v>16575060</v>
      </c>
      <c r="AI33" s="31">
        <v>611832</v>
      </c>
      <c r="AJ33" s="31"/>
      <c r="AK33" s="31"/>
      <c r="AL33" s="83">
        <f t="shared" si="18"/>
        <v>417.55</v>
      </c>
      <c r="AM33" s="31"/>
      <c r="AN33" s="83">
        <f t="shared" si="19"/>
        <v>319.80000000000007</v>
      </c>
      <c r="AO33" s="31">
        <v>0</v>
      </c>
      <c r="AP33" s="31">
        <v>0</v>
      </c>
      <c r="AQ33" s="31">
        <v>0</v>
      </c>
      <c r="AR33" s="31">
        <v>0</v>
      </c>
      <c r="AS33" s="31"/>
      <c r="AT33" s="31">
        <v>0</v>
      </c>
      <c r="AU33" s="31"/>
      <c r="AV33" s="31">
        <v>0</v>
      </c>
      <c r="AW33" s="31"/>
      <c r="AX33" s="31">
        <v>0</v>
      </c>
      <c r="AY33" s="31"/>
      <c r="AZ33" s="31">
        <v>1.85</v>
      </c>
      <c r="BA33" s="31"/>
      <c r="BB33" s="31"/>
      <c r="BC33" s="31"/>
      <c r="BD33" s="31"/>
      <c r="BE33" s="31"/>
      <c r="BF33" s="31">
        <v>0</v>
      </c>
      <c r="BG33" s="31"/>
      <c r="BH33" s="31">
        <v>0.65</v>
      </c>
      <c r="BI33" s="31"/>
      <c r="BJ33" s="31">
        <f t="shared" si="0"/>
        <v>0</v>
      </c>
      <c r="BK33" s="31"/>
      <c r="BL33" s="31">
        <f t="shared" si="22"/>
        <v>2.5</v>
      </c>
      <c r="BM33" s="31">
        <v>0</v>
      </c>
      <c r="BN33" s="31">
        <v>0</v>
      </c>
      <c r="BO33" s="31">
        <v>24</v>
      </c>
      <c r="BP33" s="31">
        <v>0</v>
      </c>
      <c r="BQ33" s="31"/>
      <c r="BR33" s="31">
        <v>360</v>
      </c>
      <c r="BS33" s="31">
        <v>8067</v>
      </c>
      <c r="BT33" s="31">
        <v>6062</v>
      </c>
      <c r="BU33" s="31"/>
      <c r="BV33" s="31">
        <v>9950</v>
      </c>
      <c r="BW33" s="31">
        <v>3100</v>
      </c>
      <c r="BX33" s="31">
        <v>0</v>
      </c>
      <c r="BY33" s="31">
        <v>0</v>
      </c>
      <c r="BZ33" s="31">
        <v>0</v>
      </c>
      <c r="CA33" s="31">
        <v>0</v>
      </c>
      <c r="CB33" s="31">
        <v>0</v>
      </c>
      <c r="CC33" s="31">
        <v>0</v>
      </c>
      <c r="CD33" s="31">
        <v>0</v>
      </c>
      <c r="CE33" s="31">
        <v>0</v>
      </c>
      <c r="CF33" s="94"/>
      <c r="CG33" s="94"/>
      <c r="CH33" s="94"/>
      <c r="CI33" s="104"/>
      <c r="CJ33" s="102"/>
      <c r="CK33" s="31">
        <v>0</v>
      </c>
      <c r="CL33" s="31">
        <v>6</v>
      </c>
      <c r="CM33" s="31"/>
      <c r="CN33" s="31">
        <v>258</v>
      </c>
      <c r="CO33" s="31">
        <v>4.8</v>
      </c>
      <c r="CP33" s="31"/>
      <c r="CQ33" s="31"/>
      <c r="CR33" s="31"/>
      <c r="CS33" s="31"/>
      <c r="CT33" s="31"/>
      <c r="CU33" s="31">
        <v>14</v>
      </c>
      <c r="CV33" s="31">
        <v>14</v>
      </c>
      <c r="CW33" s="31" t="s">
        <v>163</v>
      </c>
      <c r="CX33" s="31" t="s">
        <v>163</v>
      </c>
      <c r="CY33" s="31"/>
      <c r="CZ33" s="69"/>
      <c r="DA33" s="31"/>
      <c r="DB33" s="31"/>
      <c r="DC33" s="31"/>
      <c r="DD33" s="31"/>
      <c r="DE33" s="31"/>
      <c r="DF33" s="67"/>
      <c r="DG33" s="67"/>
      <c r="DH33" s="67"/>
      <c r="DI33" s="67"/>
      <c r="DJ33" s="67"/>
      <c r="DK33" s="67"/>
      <c r="DL33" s="67"/>
      <c r="DM33" s="67"/>
      <c r="DN33" s="67"/>
      <c r="DO33" s="67"/>
      <c r="DP33" s="67"/>
      <c r="DQ33" s="67"/>
      <c r="DR33" s="67"/>
      <c r="DS33" s="31"/>
      <c r="DT33" s="31"/>
      <c r="DU33" s="31"/>
      <c r="DV33" s="67"/>
      <c r="DW33" s="67"/>
      <c r="DX33" s="67"/>
      <c r="DY33" s="67"/>
      <c r="DZ33" s="67"/>
      <c r="EA33" s="67"/>
      <c r="EB33" s="67"/>
      <c r="EC33" s="73"/>
      <c r="ED33" s="77"/>
      <c r="EE33" s="74"/>
      <c r="EF33" s="31"/>
      <c r="EG33" s="31"/>
      <c r="EH33" s="31"/>
      <c r="EI33" s="31"/>
      <c r="EJ33" s="31"/>
      <c r="EK33" s="31"/>
      <c r="EL33" s="31"/>
      <c r="EM33" s="31"/>
      <c r="EN33" s="71"/>
      <c r="EO33" s="31"/>
      <c r="EP33" s="98" t="s">
        <v>221</v>
      </c>
    </row>
    <row r="34" spans="1:146" ht="187.2">
      <c r="A34" s="31" t="s">
        <v>106</v>
      </c>
      <c r="B34" s="31" t="s">
        <v>172</v>
      </c>
      <c r="C34" s="34">
        <v>45314</v>
      </c>
      <c r="D34" s="31">
        <v>1200</v>
      </c>
      <c r="E34" s="41">
        <v>0</v>
      </c>
      <c r="F34" s="31">
        <v>41</v>
      </c>
      <c r="G34" s="31">
        <v>12</v>
      </c>
      <c r="H34" s="31" t="s">
        <v>190</v>
      </c>
      <c r="I34" s="31">
        <v>8</v>
      </c>
      <c r="J34" s="31">
        <v>41</v>
      </c>
      <c r="K34" s="31" t="s">
        <v>189</v>
      </c>
      <c r="L34" s="94" t="s">
        <v>192</v>
      </c>
      <c r="M34" s="94" t="s">
        <v>192</v>
      </c>
      <c r="N34" s="31">
        <v>8.68</v>
      </c>
      <c r="O34" s="31">
        <v>9.5500000000000007</v>
      </c>
      <c r="P34" s="31">
        <v>0</v>
      </c>
      <c r="Q34" s="31"/>
      <c r="R34" s="31"/>
      <c r="S34" s="31"/>
      <c r="T34" s="31"/>
      <c r="U34" s="31"/>
      <c r="V34" s="31">
        <v>2</v>
      </c>
      <c r="W34" s="31" t="s">
        <v>195</v>
      </c>
      <c r="X34" s="31">
        <v>0.2</v>
      </c>
      <c r="Y34" s="31">
        <v>0.2</v>
      </c>
      <c r="Z34" s="31" t="s">
        <v>197</v>
      </c>
      <c r="AA34" s="31"/>
      <c r="AB34" s="31"/>
      <c r="AC34" s="31"/>
      <c r="AD34" s="96">
        <v>20288</v>
      </c>
      <c r="AE34" s="31">
        <v>11552536</v>
      </c>
      <c r="AF34" s="31"/>
      <c r="AG34" s="31">
        <v>38847600</v>
      </c>
      <c r="AH34" s="31">
        <v>16743330</v>
      </c>
      <c r="AI34" s="31">
        <v>612514</v>
      </c>
      <c r="AJ34" s="31"/>
      <c r="AK34" s="31"/>
      <c r="AL34" s="83">
        <f t="shared" si="18"/>
        <v>417.55</v>
      </c>
      <c r="AM34" s="31"/>
      <c r="AN34" s="83">
        <f t="shared" si="19"/>
        <v>317.40000000000009</v>
      </c>
      <c r="AO34" s="31">
        <v>0</v>
      </c>
      <c r="AP34" s="31">
        <v>0</v>
      </c>
      <c r="AQ34" s="31">
        <v>0</v>
      </c>
      <c r="AR34" s="31">
        <v>0</v>
      </c>
      <c r="AS34" s="31"/>
      <c r="AT34" s="31">
        <v>0</v>
      </c>
      <c r="AU34" s="31"/>
      <c r="AV34" s="31">
        <v>0</v>
      </c>
      <c r="AW34" s="31"/>
      <c r="AX34" s="31">
        <v>0</v>
      </c>
      <c r="AY34" s="31"/>
      <c r="AZ34" s="31">
        <v>1.8</v>
      </c>
      <c r="BA34" s="31"/>
      <c r="BB34" s="31"/>
      <c r="BC34" s="31"/>
      <c r="BD34" s="31"/>
      <c r="BE34" s="31"/>
      <c r="BF34" s="31">
        <v>0</v>
      </c>
      <c r="BG34" s="31"/>
      <c r="BH34" s="31">
        <v>0.6</v>
      </c>
      <c r="BI34" s="31"/>
      <c r="BJ34" s="31">
        <f t="shared" si="0"/>
        <v>0</v>
      </c>
      <c r="BK34" s="31"/>
      <c r="BL34" s="31">
        <f t="shared" si="22"/>
        <v>2.4</v>
      </c>
      <c r="BM34" s="31">
        <v>0</v>
      </c>
      <c r="BN34" s="31">
        <v>0</v>
      </c>
      <c r="BO34" s="31">
        <v>24</v>
      </c>
      <c r="BP34" s="31">
        <v>0</v>
      </c>
      <c r="BQ34" s="31"/>
      <c r="BR34" s="31">
        <v>320</v>
      </c>
      <c r="BS34" s="31">
        <v>8067</v>
      </c>
      <c r="BT34" s="31">
        <v>6062</v>
      </c>
      <c r="BU34" s="31"/>
      <c r="BV34" s="31">
        <v>9950</v>
      </c>
      <c r="BW34" s="31">
        <v>3100</v>
      </c>
      <c r="BX34" s="31">
        <v>0</v>
      </c>
      <c r="BY34" s="31">
        <v>0</v>
      </c>
      <c r="BZ34" s="31">
        <v>0</v>
      </c>
      <c r="CA34" s="31">
        <v>0</v>
      </c>
      <c r="CB34" s="31">
        <v>0</v>
      </c>
      <c r="CC34" s="31">
        <v>0</v>
      </c>
      <c r="CD34" s="31">
        <v>0</v>
      </c>
      <c r="CE34" s="31">
        <v>0</v>
      </c>
      <c r="CF34" s="94"/>
      <c r="CG34" s="94"/>
      <c r="CH34" s="94"/>
      <c r="CI34" s="104"/>
      <c r="CJ34" s="102"/>
      <c r="CK34" s="31">
        <v>0</v>
      </c>
      <c r="CL34" s="31">
        <v>6</v>
      </c>
      <c r="CM34" s="31"/>
      <c r="CN34" s="31">
        <v>252</v>
      </c>
      <c r="CO34" s="31">
        <v>4.7</v>
      </c>
      <c r="CP34" s="31"/>
      <c r="CQ34" s="31"/>
      <c r="CR34" s="31"/>
      <c r="CS34" s="31"/>
      <c r="CT34" s="31"/>
      <c r="CU34" s="31">
        <v>13</v>
      </c>
      <c r="CV34" s="31">
        <v>14</v>
      </c>
      <c r="CW34" s="31" t="s">
        <v>163</v>
      </c>
      <c r="CX34" s="31" t="s">
        <v>163</v>
      </c>
      <c r="CY34" s="31"/>
      <c r="CZ34" s="31"/>
      <c r="DA34" s="31"/>
      <c r="DB34" s="31"/>
      <c r="DC34" s="31"/>
      <c r="DD34" s="31"/>
      <c r="DE34" s="31"/>
      <c r="DF34" s="67"/>
      <c r="DG34" s="67"/>
      <c r="DH34" s="67"/>
      <c r="DI34" s="67"/>
      <c r="DJ34" s="67"/>
      <c r="DK34" s="67"/>
      <c r="DL34" s="67"/>
      <c r="DM34" s="67"/>
      <c r="DN34" s="67"/>
      <c r="DO34" s="67"/>
      <c r="DP34" s="67"/>
      <c r="DQ34" s="67"/>
      <c r="DR34" s="67"/>
      <c r="DS34" s="31"/>
      <c r="DT34" s="31"/>
      <c r="DU34" s="31"/>
      <c r="DV34" s="67"/>
      <c r="DW34" s="67"/>
      <c r="DX34" s="67"/>
      <c r="DY34" s="67"/>
      <c r="DZ34" s="67"/>
      <c r="EA34" s="67"/>
      <c r="EB34" s="67"/>
      <c r="EC34" s="73"/>
      <c r="ED34" s="77"/>
      <c r="EE34" s="74"/>
      <c r="EF34" s="31"/>
      <c r="EG34" s="31"/>
      <c r="EH34" s="31"/>
      <c r="EI34" s="31"/>
      <c r="EJ34" s="31"/>
      <c r="EK34" s="31"/>
      <c r="EL34" s="31"/>
      <c r="EM34" s="31"/>
      <c r="EN34" s="71"/>
      <c r="EO34" s="31"/>
      <c r="EP34" s="98" t="s">
        <v>222</v>
      </c>
    </row>
    <row r="35" spans="1:146" ht="158.4">
      <c r="A35" s="31" t="s">
        <v>106</v>
      </c>
      <c r="B35" s="31" t="s">
        <v>172</v>
      </c>
      <c r="C35" s="34">
        <v>45315</v>
      </c>
      <c r="D35" s="31">
        <v>1200</v>
      </c>
      <c r="E35" s="41">
        <v>0</v>
      </c>
      <c r="F35" s="31">
        <v>41</v>
      </c>
      <c r="G35" s="31">
        <v>12</v>
      </c>
      <c r="H35" s="31" t="s">
        <v>190</v>
      </c>
      <c r="I35" s="31">
        <v>8</v>
      </c>
      <c r="J35" s="31">
        <v>41</v>
      </c>
      <c r="K35" s="31" t="s">
        <v>189</v>
      </c>
      <c r="L35" s="94" t="s">
        <v>192</v>
      </c>
      <c r="M35" s="94" t="s">
        <v>192</v>
      </c>
      <c r="N35" s="31">
        <v>8.5299999999999994</v>
      </c>
      <c r="O35" s="31">
        <v>8.9</v>
      </c>
      <c r="P35" s="31">
        <v>0</v>
      </c>
      <c r="Q35" s="31"/>
      <c r="R35" s="31"/>
      <c r="S35" s="31"/>
      <c r="T35" s="31"/>
      <c r="U35" s="31"/>
      <c r="V35" s="31">
        <v>2</v>
      </c>
      <c r="W35" s="31" t="s">
        <v>195</v>
      </c>
      <c r="X35" s="31">
        <v>0.2</v>
      </c>
      <c r="Y35" s="31">
        <v>0.2</v>
      </c>
      <c r="Z35" s="31" t="s">
        <v>197</v>
      </c>
      <c r="AA35" s="31"/>
      <c r="AB35" s="31"/>
      <c r="AC35" s="31"/>
      <c r="AD35" s="96">
        <v>15853</v>
      </c>
      <c r="AE35" s="31">
        <v>11552615</v>
      </c>
      <c r="AF35" s="31"/>
      <c r="AG35" s="31">
        <v>39013200</v>
      </c>
      <c r="AH35" s="31">
        <v>16907860</v>
      </c>
      <c r="AI35" s="31">
        <v>613362</v>
      </c>
      <c r="AJ35" s="31"/>
      <c r="AK35" s="31"/>
      <c r="AL35" s="83">
        <f t="shared" si="18"/>
        <v>417.55</v>
      </c>
      <c r="AM35" s="31"/>
      <c r="AN35" s="83">
        <f t="shared" si="19"/>
        <v>314.9500000000001</v>
      </c>
      <c r="AO35" s="31">
        <v>0</v>
      </c>
      <c r="AP35" s="31">
        <v>0</v>
      </c>
      <c r="AQ35" s="31">
        <v>0</v>
      </c>
      <c r="AR35" s="31">
        <v>0</v>
      </c>
      <c r="AS35" s="31"/>
      <c r="AT35" s="31">
        <v>0</v>
      </c>
      <c r="AU35" s="31"/>
      <c r="AV35" s="31">
        <v>0</v>
      </c>
      <c r="AW35" s="31"/>
      <c r="AX35" s="31">
        <v>0</v>
      </c>
      <c r="AY35" s="31"/>
      <c r="AZ35" s="31">
        <v>1.8</v>
      </c>
      <c r="BA35" s="31"/>
      <c r="BB35" s="31"/>
      <c r="BC35" s="31"/>
      <c r="BD35" s="31"/>
      <c r="BE35" s="31"/>
      <c r="BF35" s="31">
        <v>0</v>
      </c>
      <c r="BG35" s="31"/>
      <c r="BH35" s="31">
        <v>0.65</v>
      </c>
      <c r="BI35" s="31"/>
      <c r="BJ35" s="31">
        <f t="shared" si="0"/>
        <v>0</v>
      </c>
      <c r="BK35" s="31"/>
      <c r="BL35" s="31">
        <f t="shared" si="22"/>
        <v>2.4500000000000002</v>
      </c>
      <c r="BM35" s="31">
        <v>0</v>
      </c>
      <c r="BN35" s="31">
        <v>0</v>
      </c>
      <c r="BO35" s="31">
        <v>24</v>
      </c>
      <c r="BP35" s="31">
        <v>0</v>
      </c>
      <c r="BQ35" s="31"/>
      <c r="BR35" s="31">
        <v>320</v>
      </c>
      <c r="BS35" s="31">
        <v>8067</v>
      </c>
      <c r="BT35" s="31">
        <v>6062</v>
      </c>
      <c r="BU35" s="31"/>
      <c r="BV35" s="31">
        <v>9950</v>
      </c>
      <c r="BW35" s="31">
        <v>3100</v>
      </c>
      <c r="BX35" s="31">
        <v>0</v>
      </c>
      <c r="BY35" s="31">
        <v>0</v>
      </c>
      <c r="BZ35" s="31">
        <v>0</v>
      </c>
      <c r="CA35" s="31">
        <v>0</v>
      </c>
      <c r="CB35" s="31">
        <v>0</v>
      </c>
      <c r="CC35" s="31">
        <v>0</v>
      </c>
      <c r="CD35" s="31">
        <v>0</v>
      </c>
      <c r="CE35" s="31">
        <v>0</v>
      </c>
      <c r="CF35" s="94"/>
      <c r="CG35" s="94"/>
      <c r="CH35" s="94"/>
      <c r="CI35" s="104"/>
      <c r="CJ35" s="102"/>
      <c r="CK35" s="31">
        <v>0</v>
      </c>
      <c r="CL35" s="31">
        <v>6</v>
      </c>
      <c r="CM35" s="31"/>
      <c r="CN35" s="31">
        <v>246</v>
      </c>
      <c r="CO35" s="31">
        <v>4.5999999999999996</v>
      </c>
      <c r="CP35" s="31"/>
      <c r="CQ35" s="31"/>
      <c r="CR35" s="31"/>
      <c r="CS35" s="31"/>
      <c r="CT35" s="31"/>
      <c r="CU35" s="31">
        <v>16</v>
      </c>
      <c r="CV35" s="31">
        <v>14</v>
      </c>
      <c r="CW35" s="31" t="s">
        <v>163</v>
      </c>
      <c r="CX35" s="31" t="s">
        <v>163</v>
      </c>
      <c r="CY35" s="31"/>
      <c r="CZ35" s="31"/>
      <c r="DA35" s="31"/>
      <c r="DB35" s="31"/>
      <c r="DC35" s="31"/>
      <c r="DD35" s="31"/>
      <c r="DE35" s="31"/>
      <c r="DF35" s="67"/>
      <c r="DG35" s="67"/>
      <c r="DH35" s="67"/>
      <c r="DI35" s="67"/>
      <c r="DJ35" s="67"/>
      <c r="DK35" s="67"/>
      <c r="DL35" s="67"/>
      <c r="DM35" s="67"/>
      <c r="DN35" s="67"/>
      <c r="DO35" s="67"/>
      <c r="DP35" s="67"/>
      <c r="DQ35" s="67"/>
      <c r="DR35" s="67"/>
      <c r="DS35" s="31"/>
      <c r="DT35" s="31"/>
      <c r="DU35" s="31"/>
      <c r="DV35" s="67"/>
      <c r="DW35" s="67"/>
      <c r="DX35" s="67"/>
      <c r="DY35" s="67"/>
      <c r="DZ35" s="67"/>
      <c r="EA35" s="67"/>
      <c r="EB35" s="67"/>
      <c r="EC35" s="73"/>
      <c r="ED35" s="77"/>
      <c r="EE35" s="74"/>
      <c r="EF35" s="31"/>
      <c r="EG35" s="31"/>
      <c r="EH35" s="31"/>
      <c r="EI35" s="31"/>
      <c r="EJ35" s="31"/>
      <c r="EK35" s="31"/>
      <c r="EL35" s="31"/>
      <c r="EM35" s="31"/>
      <c r="EN35" s="71"/>
      <c r="EO35" s="31"/>
      <c r="EP35" s="98" t="s">
        <v>223</v>
      </c>
    </row>
    <row r="36" spans="1:146" ht="172.8">
      <c r="A36" s="31" t="s">
        <v>106</v>
      </c>
      <c r="B36" s="31" t="s">
        <v>172</v>
      </c>
      <c r="C36" s="34">
        <v>45316</v>
      </c>
      <c r="D36" s="31">
        <v>1200</v>
      </c>
      <c r="E36" s="41">
        <v>0</v>
      </c>
      <c r="F36" s="31">
        <v>41</v>
      </c>
      <c r="G36" s="31">
        <v>12</v>
      </c>
      <c r="H36" s="31" t="s">
        <v>190</v>
      </c>
      <c r="I36" s="31">
        <v>8</v>
      </c>
      <c r="J36" s="31">
        <v>41</v>
      </c>
      <c r="K36" s="31" t="s">
        <v>189</v>
      </c>
      <c r="L36" s="94" t="s">
        <v>192</v>
      </c>
      <c r="M36" s="94" t="s">
        <v>192</v>
      </c>
      <c r="N36" s="31">
        <v>8.0500000000000007</v>
      </c>
      <c r="O36" s="31">
        <v>8.73</v>
      </c>
      <c r="P36" s="31">
        <v>0</v>
      </c>
      <c r="Q36" s="31"/>
      <c r="R36" s="31"/>
      <c r="S36" s="31"/>
      <c r="T36" s="31"/>
      <c r="U36" s="31"/>
      <c r="V36" s="31">
        <v>2</v>
      </c>
      <c r="W36" s="31" t="s">
        <v>195</v>
      </c>
      <c r="X36" s="31">
        <v>0.2</v>
      </c>
      <c r="Y36" s="31">
        <v>0.2</v>
      </c>
      <c r="Z36" s="31" t="s">
        <v>197</v>
      </c>
      <c r="AA36" s="31"/>
      <c r="AB36" s="31"/>
      <c r="AC36" s="31"/>
      <c r="AD36" s="96">
        <v>11146</v>
      </c>
      <c r="AE36" s="31">
        <v>11552702</v>
      </c>
      <c r="AF36" s="31"/>
      <c r="AG36" s="31">
        <v>39196900</v>
      </c>
      <c r="AH36" s="31">
        <v>16090400</v>
      </c>
      <c r="AI36" s="31">
        <v>613245</v>
      </c>
      <c r="AJ36" s="31"/>
      <c r="AK36" s="31"/>
      <c r="AL36" s="83">
        <f t="shared" si="18"/>
        <v>417.55</v>
      </c>
      <c r="AM36" s="31"/>
      <c r="AN36" s="83">
        <f t="shared" si="19"/>
        <v>312.50000000000011</v>
      </c>
      <c r="AO36" s="31">
        <v>0</v>
      </c>
      <c r="AP36" s="31">
        <v>0</v>
      </c>
      <c r="AQ36" s="31">
        <v>0</v>
      </c>
      <c r="AR36" s="31">
        <v>0</v>
      </c>
      <c r="AS36" s="31"/>
      <c r="AT36" s="31">
        <v>0</v>
      </c>
      <c r="AU36" s="31"/>
      <c r="AV36" s="31">
        <v>0</v>
      </c>
      <c r="AW36" s="31"/>
      <c r="AX36" s="31">
        <v>0</v>
      </c>
      <c r="AY36" s="31"/>
      <c r="AZ36" s="31">
        <v>1.8</v>
      </c>
      <c r="BA36" s="31"/>
      <c r="BB36" s="31"/>
      <c r="BC36" s="31"/>
      <c r="BD36" s="31"/>
      <c r="BE36" s="31"/>
      <c r="BF36" s="31">
        <v>0</v>
      </c>
      <c r="BG36" s="31"/>
      <c r="BH36" s="31">
        <v>0.65</v>
      </c>
      <c r="BI36" s="31"/>
      <c r="BJ36" s="31">
        <f t="shared" si="0"/>
        <v>0</v>
      </c>
      <c r="BK36" s="31"/>
      <c r="BL36" s="31">
        <f t="shared" si="22"/>
        <v>2.4500000000000002</v>
      </c>
      <c r="BM36" s="31">
        <v>0</v>
      </c>
      <c r="BN36" s="31">
        <v>0</v>
      </c>
      <c r="BO36" s="31">
        <v>24</v>
      </c>
      <c r="BP36" s="31">
        <v>0</v>
      </c>
      <c r="BQ36" s="31"/>
      <c r="BR36" s="31">
        <v>320</v>
      </c>
      <c r="BS36" s="31">
        <v>8067</v>
      </c>
      <c r="BT36" s="31">
        <v>6062</v>
      </c>
      <c r="BU36" s="31"/>
      <c r="BV36" s="31">
        <v>9950</v>
      </c>
      <c r="BW36" s="31">
        <v>3100</v>
      </c>
      <c r="BX36" s="31">
        <v>0</v>
      </c>
      <c r="BY36" s="31">
        <v>0</v>
      </c>
      <c r="BZ36" s="31">
        <v>0</v>
      </c>
      <c r="CA36" s="31">
        <v>0</v>
      </c>
      <c r="CB36" s="31">
        <v>0</v>
      </c>
      <c r="CC36" s="31">
        <v>0</v>
      </c>
      <c r="CD36" s="31">
        <v>0</v>
      </c>
      <c r="CE36" s="31">
        <v>0</v>
      </c>
      <c r="CF36" s="94"/>
      <c r="CG36" s="94"/>
      <c r="CH36" s="94"/>
      <c r="CI36" s="104"/>
      <c r="CJ36" s="102"/>
      <c r="CK36" s="31">
        <v>0</v>
      </c>
      <c r="CL36" s="31">
        <v>6</v>
      </c>
      <c r="CM36" s="31"/>
      <c r="CN36" s="31">
        <v>240</v>
      </c>
      <c r="CO36" s="31">
        <v>4.5999999999999996</v>
      </c>
      <c r="CP36" s="31"/>
      <c r="CQ36" s="31"/>
      <c r="CR36" s="31"/>
      <c r="CS36" s="31"/>
      <c r="CT36" s="31"/>
      <c r="CU36" s="31">
        <v>15</v>
      </c>
      <c r="CV36" s="31">
        <v>14</v>
      </c>
      <c r="CW36" s="31" t="s">
        <v>163</v>
      </c>
      <c r="CX36" s="31" t="s">
        <v>163</v>
      </c>
      <c r="CY36" s="31"/>
      <c r="CZ36" s="31"/>
      <c r="DA36" s="31"/>
      <c r="DB36" s="31"/>
      <c r="DC36" s="31"/>
      <c r="DD36" s="31"/>
      <c r="DE36" s="31"/>
      <c r="DF36" s="67"/>
      <c r="DG36" s="67"/>
      <c r="DH36" s="67"/>
      <c r="DI36" s="67"/>
      <c r="DJ36" s="67"/>
      <c r="DK36" s="67"/>
      <c r="DL36" s="67"/>
      <c r="DM36" s="67"/>
      <c r="DN36" s="67"/>
      <c r="DO36" s="67"/>
      <c r="DP36" s="67"/>
      <c r="DQ36" s="67"/>
      <c r="DR36" s="67"/>
      <c r="DS36" s="31"/>
      <c r="DT36" s="31"/>
      <c r="DU36" s="31"/>
      <c r="DV36" s="67"/>
      <c r="DW36" s="67"/>
      <c r="DX36" s="67"/>
      <c r="DY36" s="67"/>
      <c r="DZ36" s="67"/>
      <c r="EA36" s="67"/>
      <c r="EB36" s="67"/>
      <c r="EC36" s="73"/>
      <c r="ED36" s="77"/>
      <c r="EE36" s="74"/>
      <c r="EF36" s="31"/>
      <c r="EG36" s="31"/>
      <c r="EH36" s="31"/>
      <c r="EI36" s="31"/>
      <c r="EJ36" s="31"/>
      <c r="EK36" s="31"/>
      <c r="EL36" s="31"/>
      <c r="EM36" s="31"/>
      <c r="EN36" s="71"/>
      <c r="EO36" s="31"/>
      <c r="EP36" s="98" t="s">
        <v>224</v>
      </c>
    </row>
    <row r="37" spans="1:146" ht="158.4">
      <c r="A37" s="31" t="s">
        <v>106</v>
      </c>
      <c r="B37" s="31" t="s">
        <v>172</v>
      </c>
      <c r="C37" s="34">
        <v>45317</v>
      </c>
      <c r="D37" s="31">
        <v>1200</v>
      </c>
      <c r="E37" s="41">
        <v>0</v>
      </c>
      <c r="F37" s="31">
        <v>41</v>
      </c>
      <c r="G37" s="31">
        <v>12</v>
      </c>
      <c r="H37" s="31" t="s">
        <v>190</v>
      </c>
      <c r="I37" s="31">
        <v>8</v>
      </c>
      <c r="J37" s="31">
        <v>41</v>
      </c>
      <c r="K37" s="31" t="s">
        <v>189</v>
      </c>
      <c r="L37" s="94" t="s">
        <v>192</v>
      </c>
      <c r="M37" s="94" t="s">
        <v>192</v>
      </c>
      <c r="N37" s="31">
        <v>7.02</v>
      </c>
      <c r="O37" s="31">
        <v>8.17</v>
      </c>
      <c r="P37" s="31">
        <v>0</v>
      </c>
      <c r="Q37" s="31"/>
      <c r="R37" s="31"/>
      <c r="S37" s="31"/>
      <c r="T37" s="31"/>
      <c r="U37" s="31"/>
      <c r="V37" s="31">
        <v>2</v>
      </c>
      <c r="W37" s="31" t="s">
        <v>195</v>
      </c>
      <c r="X37" s="31">
        <v>0.2</v>
      </c>
      <c r="Y37" s="31">
        <v>0.2</v>
      </c>
      <c r="Z37" s="31" t="s">
        <v>197</v>
      </c>
      <c r="AA37" s="31"/>
      <c r="AB37" s="31"/>
      <c r="AC37" s="31"/>
      <c r="AD37" s="96">
        <v>7302</v>
      </c>
      <c r="AE37" s="31">
        <v>11552616</v>
      </c>
      <c r="AF37" s="31"/>
      <c r="AG37" s="31">
        <v>39013200</v>
      </c>
      <c r="AH37" s="31">
        <v>16907860</v>
      </c>
      <c r="AI37" s="31">
        <v>613362</v>
      </c>
      <c r="AJ37" s="31"/>
      <c r="AK37" s="31"/>
      <c r="AL37" s="83">
        <f t="shared" si="18"/>
        <v>417.55</v>
      </c>
      <c r="AM37" s="31"/>
      <c r="AN37" s="83">
        <f t="shared" si="19"/>
        <v>310.05000000000013</v>
      </c>
      <c r="AO37" s="31">
        <v>0</v>
      </c>
      <c r="AP37" s="31">
        <v>0</v>
      </c>
      <c r="AQ37" s="31">
        <v>0</v>
      </c>
      <c r="AR37" s="31">
        <v>0</v>
      </c>
      <c r="AS37" s="31"/>
      <c r="AT37" s="31">
        <v>0</v>
      </c>
      <c r="AU37" s="31"/>
      <c r="AV37" s="31">
        <v>0</v>
      </c>
      <c r="AW37" s="31"/>
      <c r="AX37" s="31">
        <v>0</v>
      </c>
      <c r="AY37" s="31"/>
      <c r="AZ37" s="31">
        <v>1.8</v>
      </c>
      <c r="BA37" s="31"/>
      <c r="BB37" s="31"/>
      <c r="BC37" s="31"/>
      <c r="BD37" s="31"/>
      <c r="BE37" s="31"/>
      <c r="BF37" s="31">
        <v>0</v>
      </c>
      <c r="BG37" s="31"/>
      <c r="BH37" s="31">
        <v>0.65</v>
      </c>
      <c r="BI37" s="31"/>
      <c r="BJ37" s="31">
        <f t="shared" si="0"/>
        <v>0</v>
      </c>
      <c r="BK37" s="31"/>
      <c r="BL37" s="31">
        <f t="shared" si="22"/>
        <v>2.4500000000000002</v>
      </c>
      <c r="BM37" s="31">
        <v>0</v>
      </c>
      <c r="BN37" s="31">
        <v>0</v>
      </c>
      <c r="BO37" s="31">
        <v>24</v>
      </c>
      <c r="BP37" s="31">
        <v>0</v>
      </c>
      <c r="BQ37" s="31"/>
      <c r="BR37" s="31">
        <v>400</v>
      </c>
      <c r="BS37" s="31">
        <v>8067</v>
      </c>
      <c r="BT37" s="31">
        <v>6062</v>
      </c>
      <c r="BU37" s="31"/>
      <c r="BV37" s="31">
        <v>9950</v>
      </c>
      <c r="BW37" s="31">
        <v>3100</v>
      </c>
      <c r="BX37" s="31">
        <v>0</v>
      </c>
      <c r="BY37" s="31">
        <v>0</v>
      </c>
      <c r="BZ37" s="31">
        <v>0</v>
      </c>
      <c r="CA37" s="31">
        <v>0</v>
      </c>
      <c r="CB37" s="31">
        <v>0</v>
      </c>
      <c r="CC37" s="31">
        <v>0</v>
      </c>
      <c r="CD37" s="31">
        <v>0</v>
      </c>
      <c r="CE37" s="31">
        <v>0</v>
      </c>
      <c r="CF37" s="94"/>
      <c r="CG37" s="94"/>
      <c r="CH37" s="94"/>
      <c r="CI37" s="104"/>
      <c r="CJ37" s="102"/>
      <c r="CK37" s="31">
        <v>0</v>
      </c>
      <c r="CL37" s="31">
        <v>6</v>
      </c>
      <c r="CM37" s="31"/>
      <c r="CN37" s="31">
        <v>234</v>
      </c>
      <c r="CO37" s="31">
        <v>4.5999999999999996</v>
      </c>
      <c r="CP37" s="31"/>
      <c r="CQ37" s="31"/>
      <c r="CR37" s="31"/>
      <c r="CS37" s="31"/>
      <c r="CT37" s="31"/>
      <c r="CU37" s="31">
        <v>16</v>
      </c>
      <c r="CV37" s="31">
        <v>14</v>
      </c>
      <c r="CW37" s="31" t="s">
        <v>163</v>
      </c>
      <c r="CX37" s="31" t="s">
        <v>163</v>
      </c>
      <c r="CY37" s="31"/>
      <c r="CZ37" s="31"/>
      <c r="DA37" s="31"/>
      <c r="DB37" s="31"/>
      <c r="DC37" s="31"/>
      <c r="DD37" s="31"/>
      <c r="DE37" s="31"/>
      <c r="DF37" s="67"/>
      <c r="DG37" s="67"/>
      <c r="DH37" s="67"/>
      <c r="DI37" s="67"/>
      <c r="DJ37" s="67"/>
      <c r="DK37" s="67"/>
      <c r="DL37" s="67"/>
      <c r="DM37" s="67"/>
      <c r="DN37" s="67"/>
      <c r="DO37" s="67"/>
      <c r="DP37" s="67"/>
      <c r="DQ37" s="67"/>
      <c r="DR37" s="67"/>
      <c r="DS37" s="31"/>
      <c r="DT37" s="31"/>
      <c r="DU37" s="31"/>
      <c r="DV37" s="67"/>
      <c r="DW37" s="67"/>
      <c r="DX37" s="67"/>
      <c r="DY37" s="67"/>
      <c r="DZ37" s="67"/>
      <c r="EA37" s="67"/>
      <c r="EB37" s="67"/>
      <c r="EC37" s="73"/>
      <c r="ED37" s="77"/>
      <c r="EE37" s="74"/>
      <c r="EF37" s="31"/>
      <c r="EG37" s="31"/>
      <c r="EH37" s="31"/>
      <c r="EI37" s="31"/>
      <c r="EJ37" s="31"/>
      <c r="EK37" s="31"/>
      <c r="EL37" s="31"/>
      <c r="EM37" s="31"/>
      <c r="EN37" s="71"/>
      <c r="EO37" s="31"/>
      <c r="EP37" s="98" t="s">
        <v>225</v>
      </c>
    </row>
    <row r="38" spans="1:146" ht="201.6">
      <c r="A38" s="31" t="s">
        <v>106</v>
      </c>
      <c r="B38" s="31" t="s">
        <v>172</v>
      </c>
      <c r="C38" s="34">
        <v>45318</v>
      </c>
      <c r="D38" s="31">
        <v>1200</v>
      </c>
      <c r="E38" s="41">
        <v>0</v>
      </c>
      <c r="F38" s="31">
        <v>41</v>
      </c>
      <c r="G38" s="31">
        <v>12</v>
      </c>
      <c r="H38" s="31" t="s">
        <v>190</v>
      </c>
      <c r="I38" s="31">
        <v>8</v>
      </c>
      <c r="J38" s="31">
        <v>41</v>
      </c>
      <c r="K38" s="31" t="s">
        <v>189</v>
      </c>
      <c r="L38" s="94" t="s">
        <v>192</v>
      </c>
      <c r="M38" s="94" t="s">
        <v>192</v>
      </c>
      <c r="N38" s="31">
        <v>6.42</v>
      </c>
      <c r="O38" s="31">
        <v>7.29</v>
      </c>
      <c r="P38" s="31">
        <v>0</v>
      </c>
      <c r="Q38" s="31"/>
      <c r="R38" s="31"/>
      <c r="S38" s="31"/>
      <c r="T38" s="31"/>
      <c r="U38" s="31"/>
      <c r="V38" s="31">
        <v>2</v>
      </c>
      <c r="W38" s="31" t="s">
        <v>195</v>
      </c>
      <c r="X38" s="31">
        <v>0.2</v>
      </c>
      <c r="Y38" s="31">
        <v>0.2</v>
      </c>
      <c r="Z38" s="31" t="s">
        <v>197</v>
      </c>
      <c r="AA38" s="31"/>
      <c r="AB38" s="31"/>
      <c r="AC38" s="31"/>
      <c r="AD38" s="96">
        <v>3892</v>
      </c>
      <c r="AE38" s="31">
        <v>11552858</v>
      </c>
      <c r="AF38" s="31"/>
      <c r="AG38" s="31">
        <v>39513400</v>
      </c>
      <c r="AH38" s="31">
        <v>17404780</v>
      </c>
      <c r="AI38" s="31">
        <v>615905</v>
      </c>
      <c r="AJ38" s="31"/>
      <c r="AK38" s="31"/>
      <c r="AL38" s="83">
        <f t="shared" si="18"/>
        <v>417.55</v>
      </c>
      <c r="AM38" s="31"/>
      <c r="AN38" s="83">
        <f t="shared" si="19"/>
        <v>307.55000000000013</v>
      </c>
      <c r="AO38" s="31">
        <v>0</v>
      </c>
      <c r="AP38" s="31">
        <v>0</v>
      </c>
      <c r="AQ38" s="31">
        <v>0</v>
      </c>
      <c r="AR38" s="31">
        <v>0</v>
      </c>
      <c r="AS38" s="31"/>
      <c r="AT38" s="31">
        <v>0</v>
      </c>
      <c r="AU38" s="31"/>
      <c r="AV38" s="31">
        <v>0</v>
      </c>
      <c r="AW38" s="31"/>
      <c r="AX38" s="31">
        <v>0</v>
      </c>
      <c r="AY38" s="31"/>
      <c r="AZ38" s="31">
        <v>1.8</v>
      </c>
      <c r="BA38" s="31"/>
      <c r="BB38" s="31"/>
      <c r="BC38" s="31"/>
      <c r="BD38" s="31"/>
      <c r="BE38" s="31"/>
      <c r="BF38" s="31">
        <v>0</v>
      </c>
      <c r="BG38" s="31"/>
      <c r="BH38" s="31">
        <v>0.7</v>
      </c>
      <c r="BI38" s="31"/>
      <c r="BJ38" s="31">
        <f t="shared" si="0"/>
        <v>0</v>
      </c>
      <c r="BK38" s="31"/>
      <c r="BL38" s="31">
        <f t="shared" si="22"/>
        <v>2.5</v>
      </c>
      <c r="BM38" s="31">
        <v>0</v>
      </c>
      <c r="BN38" s="31">
        <v>24</v>
      </c>
      <c r="BO38" s="31">
        <v>0</v>
      </c>
      <c r="BP38" s="31">
        <v>0</v>
      </c>
      <c r="BQ38" s="31"/>
      <c r="BR38" s="31">
        <v>400</v>
      </c>
      <c r="BS38" s="31">
        <v>8067</v>
      </c>
      <c r="BT38" s="31">
        <v>6062</v>
      </c>
      <c r="BU38" s="31"/>
      <c r="BV38" s="31">
        <v>9950</v>
      </c>
      <c r="BW38" s="31">
        <v>3100</v>
      </c>
      <c r="BX38" s="31">
        <v>0</v>
      </c>
      <c r="BY38" s="31">
        <v>0</v>
      </c>
      <c r="BZ38" s="31">
        <v>0</v>
      </c>
      <c r="CA38" s="31">
        <v>0</v>
      </c>
      <c r="CB38" s="31">
        <v>0</v>
      </c>
      <c r="CC38" s="31">
        <v>0</v>
      </c>
      <c r="CD38" s="31">
        <v>0</v>
      </c>
      <c r="CE38" s="31">
        <v>0</v>
      </c>
      <c r="CF38" s="94"/>
      <c r="CG38" s="94"/>
      <c r="CH38" s="94"/>
      <c r="CI38" s="104"/>
      <c r="CJ38" s="102"/>
      <c r="CK38" s="31">
        <v>0</v>
      </c>
      <c r="CL38" s="31">
        <v>6</v>
      </c>
      <c r="CM38" s="31"/>
      <c r="CN38" s="31">
        <v>228</v>
      </c>
      <c r="CO38" s="31">
        <v>4.5999999999999996</v>
      </c>
      <c r="CP38" s="31"/>
      <c r="CQ38" s="31"/>
      <c r="CR38" s="31"/>
      <c r="CS38" s="31"/>
      <c r="CT38" s="31"/>
      <c r="CU38" s="31">
        <v>16</v>
      </c>
      <c r="CV38" s="31">
        <v>14</v>
      </c>
      <c r="CW38" s="31" t="s">
        <v>163</v>
      </c>
      <c r="CX38" s="31" t="s">
        <v>163</v>
      </c>
      <c r="CY38" s="31"/>
      <c r="CZ38" s="31"/>
      <c r="DA38" s="31"/>
      <c r="DB38" s="31"/>
      <c r="DC38" s="31"/>
      <c r="DD38" s="31"/>
      <c r="DE38" s="31"/>
      <c r="DF38" s="67"/>
      <c r="DG38" s="67"/>
      <c r="DH38" s="67"/>
      <c r="DI38" s="67"/>
      <c r="DJ38" s="67"/>
      <c r="DK38" s="67"/>
      <c r="DL38" s="67"/>
      <c r="DM38" s="67"/>
      <c r="DN38" s="67"/>
      <c r="DO38" s="67"/>
      <c r="DP38" s="67"/>
      <c r="DQ38" s="67"/>
      <c r="DR38" s="67"/>
      <c r="DS38" s="31"/>
      <c r="DT38" s="31"/>
      <c r="DU38" s="31"/>
      <c r="DV38" s="67"/>
      <c r="DW38" s="67"/>
      <c r="DX38" s="67"/>
      <c r="DY38" s="67"/>
      <c r="DZ38" s="67"/>
      <c r="EA38" s="67"/>
      <c r="EB38" s="67"/>
      <c r="EC38" s="73"/>
      <c r="ED38" s="77"/>
      <c r="EE38" s="74"/>
      <c r="EF38" s="31"/>
      <c r="EG38" s="31"/>
      <c r="EH38" s="31"/>
      <c r="EI38" s="31"/>
      <c r="EJ38" s="31"/>
      <c r="EK38" s="31"/>
      <c r="EL38" s="31"/>
      <c r="EM38" s="31"/>
      <c r="EN38" s="71"/>
      <c r="EO38" s="31"/>
      <c r="EP38" s="98" t="s">
        <v>226</v>
      </c>
    </row>
    <row r="39" spans="1:146" ht="187.2">
      <c r="A39" s="31" t="s">
        <v>106</v>
      </c>
      <c r="B39" s="31" t="s">
        <v>172</v>
      </c>
      <c r="C39" s="34">
        <v>45319</v>
      </c>
      <c r="D39" s="31">
        <v>1200</v>
      </c>
      <c r="E39" s="41">
        <v>0</v>
      </c>
      <c r="F39" s="31">
        <v>41</v>
      </c>
      <c r="G39" s="31">
        <v>12</v>
      </c>
      <c r="H39" s="31" t="s">
        <v>190</v>
      </c>
      <c r="I39" s="31">
        <v>8</v>
      </c>
      <c r="J39" s="31">
        <v>41</v>
      </c>
      <c r="K39" s="31" t="s">
        <v>189</v>
      </c>
      <c r="L39" s="94" t="s">
        <v>192</v>
      </c>
      <c r="M39" s="94" t="s">
        <v>192</v>
      </c>
      <c r="N39" s="31">
        <v>6.17</v>
      </c>
      <c r="O39" s="31">
        <v>6.64</v>
      </c>
      <c r="P39" s="31">
        <v>0</v>
      </c>
      <c r="Q39" s="31"/>
      <c r="R39" s="31"/>
      <c r="S39" s="31"/>
      <c r="T39" s="31"/>
      <c r="U39" s="31"/>
      <c r="V39" s="31">
        <v>2</v>
      </c>
      <c r="W39" s="31" t="s">
        <v>195</v>
      </c>
      <c r="X39" s="31">
        <v>0.2</v>
      </c>
      <c r="Y39" s="31">
        <v>0.2</v>
      </c>
      <c r="Z39" s="31" t="s">
        <v>197</v>
      </c>
      <c r="AA39" s="31"/>
      <c r="AB39" s="31"/>
      <c r="AC39" s="31"/>
      <c r="AD39" s="96">
        <v>1372</v>
      </c>
      <c r="AE39" s="31">
        <v>11553003</v>
      </c>
      <c r="AG39" s="31">
        <v>39583000</v>
      </c>
      <c r="AH39" s="31">
        <v>17474080</v>
      </c>
      <c r="AI39" s="31">
        <v>616840</v>
      </c>
      <c r="AJ39" s="31"/>
      <c r="AK39" s="31"/>
      <c r="AL39" s="83">
        <f t="shared" si="18"/>
        <v>417.55</v>
      </c>
      <c r="AM39" s="31"/>
      <c r="AN39" s="83">
        <f t="shared" si="19"/>
        <v>305.05000000000013</v>
      </c>
      <c r="AO39" s="31">
        <v>0</v>
      </c>
      <c r="AP39" s="31">
        <v>0</v>
      </c>
      <c r="AQ39" s="31">
        <v>0</v>
      </c>
      <c r="AR39" s="31">
        <v>0</v>
      </c>
      <c r="AS39" s="31"/>
      <c r="AT39" s="31">
        <v>0</v>
      </c>
      <c r="AU39" s="31"/>
      <c r="AV39" s="31">
        <v>0</v>
      </c>
      <c r="AW39" s="31"/>
      <c r="AX39" s="31">
        <v>0</v>
      </c>
      <c r="AY39" s="31"/>
      <c r="AZ39" s="31">
        <v>1.8</v>
      </c>
      <c r="BA39" s="31"/>
      <c r="BB39" s="31"/>
      <c r="BC39" s="31"/>
      <c r="BD39" s="31"/>
      <c r="BE39" s="31"/>
      <c r="BF39" s="31">
        <v>0</v>
      </c>
      <c r="BG39" s="31"/>
      <c r="BH39" s="31">
        <v>0.7</v>
      </c>
      <c r="BI39" s="31"/>
      <c r="BJ39" s="31">
        <f t="shared" si="0"/>
        <v>0</v>
      </c>
      <c r="BK39" s="31"/>
      <c r="BL39" s="31">
        <f t="shared" si="22"/>
        <v>2.5</v>
      </c>
      <c r="BM39" s="31">
        <v>0</v>
      </c>
      <c r="BN39" s="31">
        <v>24</v>
      </c>
      <c r="BO39" s="31">
        <v>0</v>
      </c>
      <c r="BP39" s="31">
        <v>0</v>
      </c>
      <c r="BQ39" s="31"/>
      <c r="BR39" s="31">
        <v>400</v>
      </c>
      <c r="BS39" s="31">
        <v>8067</v>
      </c>
      <c r="BT39" s="31">
        <v>6062</v>
      </c>
      <c r="BU39" s="31"/>
      <c r="BV39" s="31">
        <v>8950</v>
      </c>
      <c r="BW39" s="31">
        <v>3100</v>
      </c>
      <c r="BX39" s="31">
        <v>0</v>
      </c>
      <c r="BY39" s="31">
        <v>0</v>
      </c>
      <c r="BZ39" s="31">
        <v>1000</v>
      </c>
      <c r="CA39" s="31">
        <v>0</v>
      </c>
      <c r="CB39" s="31">
        <v>0</v>
      </c>
      <c r="CC39" s="31">
        <v>0</v>
      </c>
      <c r="CD39" s="31">
        <v>0</v>
      </c>
      <c r="CE39" s="31">
        <v>0</v>
      </c>
      <c r="CF39" s="94"/>
      <c r="CG39" s="94"/>
      <c r="CH39" s="94"/>
      <c r="CI39" s="104"/>
      <c r="CJ39" s="102"/>
      <c r="CK39" s="31">
        <v>0</v>
      </c>
      <c r="CL39" s="31">
        <v>6</v>
      </c>
      <c r="CM39" s="31"/>
      <c r="CN39" s="31">
        <v>222</v>
      </c>
      <c r="CO39" s="31">
        <v>4.5999999999999996</v>
      </c>
      <c r="CP39" s="31"/>
      <c r="CQ39" s="31"/>
      <c r="CR39" s="31"/>
      <c r="CS39" s="31"/>
      <c r="CT39" s="31"/>
      <c r="CU39" s="31">
        <v>16</v>
      </c>
      <c r="CV39" s="31">
        <v>14</v>
      </c>
      <c r="CW39" s="31" t="s">
        <v>163</v>
      </c>
      <c r="CX39" s="31" t="s">
        <v>163</v>
      </c>
      <c r="CY39" s="31"/>
      <c r="CZ39" s="31"/>
      <c r="DA39" s="31"/>
      <c r="DB39" s="31"/>
      <c r="DC39" s="31"/>
      <c r="DD39" s="31"/>
      <c r="DE39" s="31"/>
      <c r="DF39" s="67"/>
      <c r="DG39" s="67"/>
      <c r="DH39" s="67"/>
      <c r="DI39" s="67"/>
      <c r="DJ39" s="67"/>
      <c r="DK39" s="67"/>
      <c r="DL39" s="67"/>
      <c r="DM39" s="67"/>
      <c r="DN39" s="67"/>
      <c r="DO39" s="67"/>
      <c r="DP39" s="67"/>
      <c r="DQ39" s="67"/>
      <c r="DR39" s="67"/>
      <c r="DS39" s="31"/>
      <c r="DT39" s="31"/>
      <c r="DU39" s="31"/>
      <c r="DV39" s="67"/>
      <c r="DW39" s="67"/>
      <c r="DX39" s="67"/>
      <c r="DY39" s="67"/>
      <c r="DZ39" s="67"/>
      <c r="EA39" s="67"/>
      <c r="EB39" s="67"/>
      <c r="EC39" s="73"/>
      <c r="ED39" s="77"/>
      <c r="EE39" s="74"/>
      <c r="EF39" s="31"/>
      <c r="EG39" s="31"/>
      <c r="EH39" s="31"/>
      <c r="EI39" s="31"/>
      <c r="EJ39" s="31"/>
      <c r="EK39" s="31"/>
      <c r="EL39" s="31"/>
      <c r="EM39" s="31"/>
      <c r="EN39" s="71"/>
      <c r="EO39" s="31"/>
      <c r="EP39" s="98" t="s">
        <v>227</v>
      </c>
    </row>
    <row r="40" spans="1:146" ht="57.6">
      <c r="A40" s="31" t="s">
        <v>106</v>
      </c>
      <c r="B40" s="31" t="s">
        <v>172</v>
      </c>
      <c r="C40" s="34">
        <v>45320</v>
      </c>
      <c r="D40" s="31">
        <v>1200</v>
      </c>
      <c r="E40" s="41">
        <v>0</v>
      </c>
      <c r="F40" s="31">
        <v>41</v>
      </c>
      <c r="G40" s="31">
        <v>12</v>
      </c>
      <c r="H40" s="31" t="s">
        <v>190</v>
      </c>
      <c r="I40" s="31">
        <v>8</v>
      </c>
      <c r="J40" s="31">
        <v>41</v>
      </c>
      <c r="K40" s="31" t="s">
        <v>189</v>
      </c>
      <c r="L40" s="94" t="s">
        <v>192</v>
      </c>
      <c r="M40" s="94" t="s">
        <v>192</v>
      </c>
      <c r="N40" s="31">
        <v>6.13</v>
      </c>
      <c r="O40" s="31">
        <v>6.65</v>
      </c>
      <c r="P40" s="31">
        <v>0</v>
      </c>
      <c r="Q40" s="31"/>
      <c r="R40" s="31"/>
      <c r="S40" s="31"/>
      <c r="T40" s="31"/>
      <c r="U40" s="31"/>
      <c r="V40" s="31">
        <v>2</v>
      </c>
      <c r="W40" s="31" t="s">
        <v>195</v>
      </c>
      <c r="X40" s="31">
        <v>0.2</v>
      </c>
      <c r="Y40" s="31">
        <v>0.2</v>
      </c>
      <c r="Z40" s="31" t="s">
        <v>197</v>
      </c>
      <c r="AA40" s="31"/>
      <c r="AB40" s="31"/>
      <c r="AC40" s="31"/>
      <c r="AD40" s="96">
        <v>630</v>
      </c>
      <c r="AE40" s="31">
        <v>11553144</v>
      </c>
      <c r="AF40" s="31"/>
      <c r="AG40" s="31">
        <v>39650200</v>
      </c>
      <c r="AH40" s="31">
        <v>17541030</v>
      </c>
      <c r="AI40" s="31">
        <v>617738</v>
      </c>
      <c r="AJ40" s="31"/>
      <c r="AK40" s="31"/>
      <c r="AL40" s="83">
        <f t="shared" si="18"/>
        <v>417.55</v>
      </c>
      <c r="AM40" s="31"/>
      <c r="AN40" s="83">
        <f t="shared" si="19"/>
        <v>302.55000000000013</v>
      </c>
      <c r="AO40" s="31">
        <v>0</v>
      </c>
      <c r="AP40" s="31">
        <v>0</v>
      </c>
      <c r="AQ40" s="31">
        <v>0</v>
      </c>
      <c r="AR40" s="31">
        <v>0</v>
      </c>
      <c r="AS40" s="31"/>
      <c r="AT40" s="31">
        <v>0</v>
      </c>
      <c r="AU40" s="31"/>
      <c r="AV40" s="31">
        <v>0</v>
      </c>
      <c r="AW40" s="31"/>
      <c r="AX40" s="31">
        <v>0</v>
      </c>
      <c r="AY40" s="31"/>
      <c r="AZ40" s="31">
        <v>1.8</v>
      </c>
      <c r="BA40" s="31"/>
      <c r="BB40" s="31"/>
      <c r="BC40" s="31"/>
      <c r="BD40" s="31"/>
      <c r="BE40" s="31"/>
      <c r="BF40" s="31">
        <v>0</v>
      </c>
      <c r="BG40" s="31"/>
      <c r="BH40" s="31">
        <v>0.7</v>
      </c>
      <c r="BI40" s="31"/>
      <c r="BJ40" s="31">
        <f t="shared" si="0"/>
        <v>0</v>
      </c>
      <c r="BK40" s="31"/>
      <c r="BL40" s="31">
        <f t="shared" si="22"/>
        <v>2.5</v>
      </c>
      <c r="BM40" s="31">
        <v>0</v>
      </c>
      <c r="BN40" s="31">
        <v>24</v>
      </c>
      <c r="BO40" s="31">
        <v>0</v>
      </c>
      <c r="BP40" s="31">
        <v>0</v>
      </c>
      <c r="BQ40" s="31"/>
      <c r="BR40" s="31">
        <v>400</v>
      </c>
      <c r="BS40" s="31">
        <v>8067</v>
      </c>
      <c r="BT40" s="31">
        <v>6062</v>
      </c>
      <c r="BU40" s="31"/>
      <c r="BV40" s="31">
        <v>8950</v>
      </c>
      <c r="BW40" s="31">
        <v>3000</v>
      </c>
      <c r="BX40" s="31">
        <v>0</v>
      </c>
      <c r="BY40" s="31">
        <v>0</v>
      </c>
      <c r="BZ40" s="31">
        <v>0</v>
      </c>
      <c r="CA40" s="31">
        <v>100</v>
      </c>
      <c r="CB40" s="31">
        <v>0</v>
      </c>
      <c r="CC40" s="31">
        <v>0</v>
      </c>
      <c r="CD40" s="31">
        <v>0</v>
      </c>
      <c r="CE40" s="31">
        <v>0</v>
      </c>
      <c r="CF40" s="94"/>
      <c r="CG40" s="94"/>
      <c r="CH40" s="94"/>
      <c r="CI40" s="104"/>
      <c r="CJ40" s="102"/>
      <c r="CK40" s="31">
        <v>0</v>
      </c>
      <c r="CL40" s="31">
        <v>8</v>
      </c>
      <c r="CM40" s="31"/>
      <c r="CN40" s="31">
        <v>214</v>
      </c>
      <c r="CO40" s="31">
        <v>4.5999999999999996</v>
      </c>
      <c r="CP40" s="31"/>
      <c r="CQ40" s="31"/>
      <c r="CR40" s="31"/>
      <c r="CS40" s="31"/>
      <c r="CT40" s="31"/>
      <c r="CU40" s="31">
        <v>16</v>
      </c>
      <c r="CV40" s="31">
        <v>14</v>
      </c>
      <c r="CW40" s="31" t="s">
        <v>163</v>
      </c>
      <c r="CX40" s="31" t="s">
        <v>163</v>
      </c>
      <c r="CY40" s="31"/>
      <c r="CZ40" s="31"/>
      <c r="DA40" s="31"/>
      <c r="DB40" s="31"/>
      <c r="DC40" s="31"/>
      <c r="DD40" s="31"/>
      <c r="DE40" s="31"/>
      <c r="DF40" s="67"/>
      <c r="DG40" s="67"/>
      <c r="DH40" s="67"/>
      <c r="DI40" s="67"/>
      <c r="DJ40" s="67"/>
      <c r="DK40" s="67"/>
      <c r="DL40" s="67"/>
      <c r="DM40" s="67"/>
      <c r="DN40" s="67"/>
      <c r="DO40" s="67"/>
      <c r="DP40" s="67"/>
      <c r="DQ40" s="67"/>
      <c r="DR40" s="67"/>
      <c r="DS40" s="31"/>
      <c r="DT40" s="31"/>
      <c r="DU40" s="31"/>
      <c r="DV40" s="67"/>
      <c r="DW40" s="67"/>
      <c r="DX40" s="67"/>
      <c r="DY40" s="67"/>
      <c r="DZ40" s="67"/>
      <c r="EA40" s="67"/>
      <c r="EB40" s="67"/>
      <c r="EC40" s="73"/>
      <c r="ED40" s="77"/>
      <c r="EE40" s="74"/>
      <c r="EF40" s="31"/>
      <c r="EG40" s="31"/>
      <c r="EH40" s="31"/>
      <c r="EI40" s="31"/>
      <c r="EJ40" s="31"/>
      <c r="EK40" s="31"/>
      <c r="EL40" s="31"/>
      <c r="EM40" s="31"/>
      <c r="EN40" s="71"/>
      <c r="EO40" s="31"/>
      <c r="EP40" s="98" t="s">
        <v>228</v>
      </c>
    </row>
    <row r="41" spans="1:146" ht="100.8">
      <c r="A41" s="31" t="s">
        <v>171</v>
      </c>
      <c r="B41" s="31" t="s">
        <v>174</v>
      </c>
      <c r="C41" s="34">
        <v>45321</v>
      </c>
      <c r="D41" s="31">
        <v>130</v>
      </c>
      <c r="E41" s="41">
        <v>0</v>
      </c>
      <c r="F41" s="31">
        <v>41</v>
      </c>
      <c r="G41" s="31">
        <v>10</v>
      </c>
      <c r="H41" s="31" t="s">
        <v>190</v>
      </c>
      <c r="I41" s="31">
        <v>8</v>
      </c>
      <c r="J41" s="31">
        <v>43</v>
      </c>
      <c r="K41" s="31" t="s">
        <v>189</v>
      </c>
      <c r="L41" s="94" t="s">
        <v>193</v>
      </c>
      <c r="M41" s="94" t="s">
        <v>193</v>
      </c>
      <c r="N41" s="31">
        <v>5.35</v>
      </c>
      <c r="O41" s="31">
        <v>6.9</v>
      </c>
      <c r="P41" s="31">
        <v>0</v>
      </c>
      <c r="Q41" s="31">
        <v>305</v>
      </c>
      <c r="R41" s="31">
        <v>12</v>
      </c>
      <c r="S41" s="31"/>
      <c r="T41" s="31"/>
      <c r="U41" s="31"/>
      <c r="V41" s="31">
        <v>4</v>
      </c>
      <c r="W41" s="31" t="s">
        <v>191</v>
      </c>
      <c r="X41" s="31">
        <v>2</v>
      </c>
      <c r="Y41" s="31">
        <v>2</v>
      </c>
      <c r="Z41" s="31" t="s">
        <v>195</v>
      </c>
      <c r="AA41" s="31"/>
      <c r="AB41" s="31"/>
      <c r="AC41" s="31"/>
      <c r="AD41" s="96">
        <v>0</v>
      </c>
      <c r="AE41" s="31">
        <v>11553567</v>
      </c>
      <c r="AF41" s="31"/>
      <c r="AG41" s="31">
        <v>39690000</v>
      </c>
      <c r="AH41" s="31">
        <v>17580420</v>
      </c>
      <c r="AI41" s="31">
        <v>618260</v>
      </c>
      <c r="AJ41" s="31"/>
      <c r="AK41" s="31"/>
      <c r="AL41" s="83">
        <f t="shared" si="18"/>
        <v>417.55</v>
      </c>
      <c r="AM41" s="31"/>
      <c r="AN41" s="83">
        <f t="shared" si="19"/>
        <v>300.80000000000013</v>
      </c>
      <c r="AO41" s="31">
        <v>0</v>
      </c>
      <c r="AP41" s="31">
        <v>0</v>
      </c>
      <c r="AQ41" s="31">
        <v>0</v>
      </c>
      <c r="AR41" s="31">
        <v>0</v>
      </c>
      <c r="AS41" s="31"/>
      <c r="AT41" s="31">
        <v>0</v>
      </c>
      <c r="AU41" s="31"/>
      <c r="AV41" s="31">
        <v>0.35</v>
      </c>
      <c r="AW41" s="31"/>
      <c r="AX41" s="31">
        <v>0</v>
      </c>
      <c r="AY41" s="31"/>
      <c r="AZ41" s="31">
        <v>1</v>
      </c>
      <c r="BA41" s="31"/>
      <c r="BB41" s="31"/>
      <c r="BC41" s="31"/>
      <c r="BD41" s="31"/>
      <c r="BE41" s="31"/>
      <c r="BF41" s="31">
        <v>0</v>
      </c>
      <c r="BG41" s="31"/>
      <c r="BH41" s="31">
        <v>0.4</v>
      </c>
      <c r="BI41" s="31"/>
      <c r="BJ41" s="31">
        <f t="shared" si="0"/>
        <v>0</v>
      </c>
      <c r="BK41" s="31"/>
      <c r="BL41" s="31">
        <f t="shared" si="22"/>
        <v>1.75</v>
      </c>
      <c r="BM41" s="31">
        <v>0.9</v>
      </c>
      <c r="BN41" s="31">
        <v>13.5</v>
      </c>
      <c r="BO41" s="31">
        <v>2.2999999999999998</v>
      </c>
      <c r="BP41" s="31">
        <v>0</v>
      </c>
      <c r="BQ41" s="31"/>
      <c r="BR41" s="31">
        <v>400</v>
      </c>
      <c r="BS41" s="31">
        <v>8067</v>
      </c>
      <c r="BT41" s="31">
        <v>6060</v>
      </c>
      <c r="BU41" s="31"/>
      <c r="BV41" s="31">
        <v>8950</v>
      </c>
      <c r="BW41" s="31">
        <v>3000</v>
      </c>
      <c r="BX41" s="31">
        <v>0</v>
      </c>
      <c r="BY41" s="31">
        <v>2</v>
      </c>
      <c r="BZ41" s="31">
        <v>0</v>
      </c>
      <c r="CA41" s="31">
        <v>0</v>
      </c>
      <c r="CB41" s="31">
        <v>0</v>
      </c>
      <c r="CC41" s="31">
        <v>0</v>
      </c>
      <c r="CD41" s="31">
        <v>0</v>
      </c>
      <c r="CE41" s="31">
        <v>0</v>
      </c>
      <c r="CF41" s="94" t="s">
        <v>262</v>
      </c>
      <c r="CG41" s="94" t="s">
        <v>90</v>
      </c>
      <c r="CH41" s="94" t="s">
        <v>263</v>
      </c>
      <c r="CI41" s="104">
        <v>800</v>
      </c>
      <c r="CJ41" s="102">
        <v>898</v>
      </c>
      <c r="CK41" s="31">
        <v>0</v>
      </c>
      <c r="CL41" s="31">
        <v>3</v>
      </c>
      <c r="CM41" s="31"/>
      <c r="CN41" s="31">
        <v>211</v>
      </c>
      <c r="CO41" s="31">
        <v>4.5999999999999996</v>
      </c>
      <c r="CP41" s="31"/>
      <c r="CQ41" s="31"/>
      <c r="CR41" s="31"/>
      <c r="CS41" s="31"/>
      <c r="CT41" s="31"/>
      <c r="CU41" s="31">
        <v>15</v>
      </c>
      <c r="CV41" s="31">
        <v>14</v>
      </c>
      <c r="CW41" s="31" t="s">
        <v>163</v>
      </c>
      <c r="CX41" s="31" t="s">
        <v>163</v>
      </c>
      <c r="CY41" s="31"/>
      <c r="CZ41" s="31"/>
      <c r="DA41" s="31"/>
      <c r="DB41" s="31"/>
      <c r="DC41" s="31"/>
      <c r="DD41" s="31"/>
      <c r="DE41" s="31"/>
      <c r="DF41" s="67"/>
      <c r="DG41" s="67"/>
      <c r="DH41" s="67"/>
      <c r="DI41" s="67"/>
      <c r="DJ41" s="67"/>
      <c r="DK41" s="67"/>
      <c r="DL41" s="67"/>
      <c r="DM41" s="67"/>
      <c r="DN41" s="67"/>
      <c r="DO41" s="67"/>
      <c r="DP41" s="67"/>
      <c r="DQ41" s="67"/>
      <c r="DR41" s="67"/>
      <c r="DS41" s="31"/>
      <c r="DT41" s="31"/>
      <c r="DU41" s="31"/>
      <c r="DV41" s="67"/>
      <c r="DW41" s="67"/>
      <c r="DX41" s="67"/>
      <c r="DY41" s="67"/>
      <c r="DZ41" s="67"/>
      <c r="EA41" s="67"/>
      <c r="EB41" s="67"/>
      <c r="EC41" s="73"/>
      <c r="ED41" s="77"/>
      <c r="EE41" s="74"/>
      <c r="EF41" s="31"/>
      <c r="EG41" s="31"/>
      <c r="EH41" s="31"/>
      <c r="EI41" s="31"/>
      <c r="EJ41" s="31"/>
      <c r="EK41" s="31"/>
      <c r="EL41" s="31"/>
      <c r="EM41" s="31"/>
      <c r="EN41" s="71"/>
      <c r="EO41" s="31"/>
      <c r="EP41" s="98" t="s">
        <v>229</v>
      </c>
    </row>
    <row r="42" spans="1:146" ht="28.8">
      <c r="A42" s="31" t="s">
        <v>106</v>
      </c>
      <c r="B42" s="31" t="s">
        <v>174</v>
      </c>
      <c r="C42" s="34">
        <v>45321</v>
      </c>
      <c r="D42" s="31">
        <v>1200</v>
      </c>
      <c r="E42" s="41">
        <v>0</v>
      </c>
      <c r="F42" s="31">
        <v>42</v>
      </c>
      <c r="G42" s="31">
        <v>36</v>
      </c>
      <c r="H42" s="31" t="s">
        <v>190</v>
      </c>
      <c r="I42" s="31">
        <v>9</v>
      </c>
      <c r="J42" s="31">
        <v>47</v>
      </c>
      <c r="K42" s="31" t="s">
        <v>189</v>
      </c>
      <c r="L42" s="94" t="s">
        <v>193</v>
      </c>
      <c r="M42" s="94" t="s">
        <v>193</v>
      </c>
      <c r="N42" s="31">
        <v>5.35</v>
      </c>
      <c r="O42" s="31">
        <v>6.9</v>
      </c>
      <c r="P42" s="31">
        <v>10.5</v>
      </c>
      <c r="Q42" s="31">
        <v>359</v>
      </c>
      <c r="R42" s="31">
        <v>12.5</v>
      </c>
      <c r="S42" s="31">
        <v>10</v>
      </c>
      <c r="T42" s="31">
        <v>78.599999999999994</v>
      </c>
      <c r="U42" s="31">
        <v>50</v>
      </c>
      <c r="V42" s="31">
        <v>5</v>
      </c>
      <c r="W42" s="31" t="s">
        <v>196</v>
      </c>
      <c r="X42" s="31">
        <v>2</v>
      </c>
      <c r="Y42" s="31">
        <v>2</v>
      </c>
      <c r="Z42" s="31" t="s">
        <v>191</v>
      </c>
      <c r="AA42" s="31">
        <v>22.1</v>
      </c>
      <c r="AB42" s="31">
        <v>135</v>
      </c>
      <c r="AC42" s="109">
        <v>105</v>
      </c>
      <c r="AD42" s="96">
        <v>0</v>
      </c>
      <c r="AE42" s="31">
        <v>11560305</v>
      </c>
      <c r="AF42" s="31"/>
      <c r="AG42" s="31">
        <v>39719500</v>
      </c>
      <c r="AH42" s="31">
        <v>17603540</v>
      </c>
      <c r="AI42" s="31">
        <v>618298</v>
      </c>
      <c r="AJ42" s="31"/>
      <c r="AK42" s="31"/>
      <c r="AL42" s="83">
        <f t="shared" si="18"/>
        <v>411.29</v>
      </c>
      <c r="AM42" s="31"/>
      <c r="AN42" s="83">
        <f t="shared" si="19"/>
        <v>300.50000000000011</v>
      </c>
      <c r="AO42" s="31">
        <v>0</v>
      </c>
      <c r="AP42" s="31">
        <v>0</v>
      </c>
      <c r="AQ42" s="31">
        <v>0</v>
      </c>
      <c r="AR42" s="31">
        <v>0</v>
      </c>
      <c r="AS42" s="31"/>
      <c r="AT42" s="31">
        <v>5.46</v>
      </c>
      <c r="AU42" s="31"/>
      <c r="AV42" s="31">
        <v>0.26</v>
      </c>
      <c r="AW42" s="31"/>
      <c r="AX42" s="31">
        <v>0.8</v>
      </c>
      <c r="AY42" s="31"/>
      <c r="AZ42" s="31">
        <v>0.04</v>
      </c>
      <c r="BA42" s="31"/>
      <c r="BB42" s="31"/>
      <c r="BC42" s="31"/>
      <c r="BD42" s="31"/>
      <c r="BE42" s="31"/>
      <c r="BF42" s="31">
        <v>0</v>
      </c>
      <c r="BG42" s="31"/>
      <c r="BH42" s="31">
        <v>0</v>
      </c>
      <c r="BI42" s="31"/>
      <c r="BJ42" s="31">
        <f t="shared" si="0"/>
        <v>6.26</v>
      </c>
      <c r="BK42" s="31"/>
      <c r="BL42" s="31">
        <f t="shared" si="22"/>
        <v>0.3</v>
      </c>
      <c r="BM42" s="31">
        <v>10.5</v>
      </c>
      <c r="BN42" s="31">
        <v>0.5</v>
      </c>
      <c r="BO42" s="31">
        <v>10.5</v>
      </c>
      <c r="BP42" s="31">
        <v>0</v>
      </c>
      <c r="BQ42" s="31"/>
      <c r="BR42" s="31">
        <v>400</v>
      </c>
      <c r="BS42" s="31">
        <v>8067</v>
      </c>
      <c r="BT42" s="31">
        <v>6031</v>
      </c>
      <c r="BU42" s="31"/>
      <c r="BV42" s="31">
        <v>8950</v>
      </c>
      <c r="BW42" s="31">
        <v>3000</v>
      </c>
      <c r="BX42" s="31">
        <v>0</v>
      </c>
      <c r="BY42" s="31">
        <v>29</v>
      </c>
      <c r="BZ42" s="31">
        <v>0</v>
      </c>
      <c r="CA42" s="31">
        <v>0</v>
      </c>
      <c r="CB42" s="31">
        <v>0</v>
      </c>
      <c r="CC42" s="31">
        <v>0</v>
      </c>
      <c r="CD42" s="31">
        <v>0</v>
      </c>
      <c r="CE42" s="31">
        <v>0</v>
      </c>
      <c r="CF42" s="94" t="s">
        <v>262</v>
      </c>
      <c r="CG42" s="94" t="s">
        <v>90</v>
      </c>
      <c r="CH42" s="94" t="s">
        <v>263</v>
      </c>
      <c r="CI42" s="104">
        <v>800</v>
      </c>
      <c r="CJ42" s="102">
        <v>793</v>
      </c>
      <c r="CK42" s="31">
        <v>5</v>
      </c>
      <c r="CL42" s="31">
        <v>3</v>
      </c>
      <c r="CM42" s="31"/>
      <c r="CN42" s="31">
        <v>213</v>
      </c>
      <c r="CO42" s="31">
        <v>4.5999999999999996</v>
      </c>
      <c r="CP42" s="31">
        <v>250</v>
      </c>
      <c r="CQ42" s="31">
        <v>225</v>
      </c>
      <c r="CR42" s="31">
        <v>32</v>
      </c>
      <c r="CS42" s="31">
        <v>35</v>
      </c>
      <c r="CT42" s="31" t="s">
        <v>175</v>
      </c>
      <c r="CU42" s="31">
        <v>14</v>
      </c>
      <c r="CV42" s="31">
        <v>14</v>
      </c>
      <c r="CW42" s="31" t="s">
        <v>163</v>
      </c>
      <c r="CX42" s="31" t="s">
        <v>163</v>
      </c>
      <c r="CY42" s="31"/>
      <c r="CZ42" s="31"/>
      <c r="DA42" s="31"/>
      <c r="DB42" s="31"/>
      <c r="DC42" s="31"/>
      <c r="DD42" s="31"/>
      <c r="DE42" s="31"/>
      <c r="DF42" s="67"/>
      <c r="DG42" s="67"/>
      <c r="DH42" s="67"/>
      <c r="DI42" s="67"/>
      <c r="DJ42" s="67"/>
      <c r="DK42" s="67"/>
      <c r="DL42" s="67"/>
      <c r="DM42" s="67"/>
      <c r="DN42" s="67"/>
      <c r="DO42" s="67"/>
      <c r="DP42" s="67"/>
      <c r="DQ42" s="67"/>
      <c r="DR42" s="67"/>
      <c r="DS42" s="31"/>
      <c r="DT42" s="31"/>
      <c r="DU42" s="31"/>
      <c r="DV42" s="67"/>
      <c r="DW42" s="67"/>
      <c r="DX42" s="67"/>
      <c r="DY42" s="67"/>
      <c r="DZ42" s="67"/>
      <c r="EA42" s="67"/>
      <c r="EB42" s="67"/>
      <c r="EC42" s="73"/>
      <c r="ED42" s="77"/>
      <c r="EE42" s="74"/>
      <c r="EF42" s="31"/>
      <c r="EG42" s="31"/>
      <c r="EH42" s="31"/>
      <c r="EI42" s="31"/>
      <c r="EJ42" s="31"/>
      <c r="EK42" s="31"/>
      <c r="EL42" s="31"/>
      <c r="EM42" s="31"/>
      <c r="EN42" s="71"/>
      <c r="EO42" s="31"/>
      <c r="EP42" s="98" t="s">
        <v>230</v>
      </c>
    </row>
    <row r="43" spans="1:146" ht="28.8">
      <c r="A43" s="31" t="s">
        <v>106</v>
      </c>
      <c r="B43" s="31" t="s">
        <v>174</v>
      </c>
      <c r="C43" s="34">
        <v>45322</v>
      </c>
      <c r="D43" s="31">
        <v>1200</v>
      </c>
      <c r="E43" s="41">
        <v>0</v>
      </c>
      <c r="F43" s="31">
        <v>46</v>
      </c>
      <c r="G43" s="31">
        <v>56</v>
      </c>
      <c r="H43" s="31" t="s">
        <v>190</v>
      </c>
      <c r="I43" s="31">
        <v>7</v>
      </c>
      <c r="J43" s="31">
        <v>31</v>
      </c>
      <c r="K43" s="31" t="s">
        <v>189</v>
      </c>
      <c r="L43" s="94" t="s">
        <v>193</v>
      </c>
      <c r="M43" s="94" t="s">
        <v>193</v>
      </c>
      <c r="N43" s="31">
        <v>5.35</v>
      </c>
      <c r="O43" s="31">
        <v>6.9</v>
      </c>
      <c r="P43" s="31">
        <v>24</v>
      </c>
      <c r="Q43" s="31">
        <v>23</v>
      </c>
      <c r="R43" s="31">
        <v>12.5</v>
      </c>
      <c r="S43" s="31">
        <v>11.67</v>
      </c>
      <c r="T43" s="31">
        <v>81.099999999999994</v>
      </c>
      <c r="U43" s="31">
        <v>50</v>
      </c>
      <c r="V43" s="31">
        <v>5</v>
      </c>
      <c r="W43" s="31" t="s">
        <v>197</v>
      </c>
      <c r="X43" s="31">
        <v>1.5</v>
      </c>
      <c r="Y43" s="31">
        <v>1.5</v>
      </c>
      <c r="Z43" s="31" t="s">
        <v>191</v>
      </c>
      <c r="AA43" s="31">
        <v>11.9</v>
      </c>
      <c r="AB43" s="31">
        <v>318</v>
      </c>
      <c r="AC43" s="109">
        <v>280</v>
      </c>
      <c r="AD43" s="96">
        <v>0</v>
      </c>
      <c r="AE43" s="31">
        <v>11577422</v>
      </c>
      <c r="AF43" s="31"/>
      <c r="AG43" s="31">
        <v>39788600</v>
      </c>
      <c r="AH43" s="31">
        <v>17657200</v>
      </c>
      <c r="AI43" s="31">
        <v>618298</v>
      </c>
      <c r="AJ43" s="31"/>
      <c r="AK43" s="31"/>
      <c r="AL43" s="83">
        <f t="shared" si="18"/>
        <v>396.66</v>
      </c>
      <c r="AM43" s="31"/>
      <c r="AN43" s="83">
        <f t="shared" si="19"/>
        <v>300.50000000000011</v>
      </c>
      <c r="AO43" s="31">
        <v>0</v>
      </c>
      <c r="AP43" s="31">
        <v>0</v>
      </c>
      <c r="AQ43" s="31">
        <v>0</v>
      </c>
      <c r="AR43" s="31">
        <v>0</v>
      </c>
      <c r="AS43" s="31"/>
      <c r="AT43" s="31">
        <v>12.78</v>
      </c>
      <c r="AU43" s="31"/>
      <c r="AV43" s="31">
        <v>0</v>
      </c>
      <c r="AW43" s="31"/>
      <c r="AX43" s="31">
        <v>1.85</v>
      </c>
      <c r="AY43" s="31"/>
      <c r="AZ43" s="31">
        <v>0</v>
      </c>
      <c r="BA43" s="31"/>
      <c r="BB43" s="31"/>
      <c r="BC43" s="31"/>
      <c r="BD43" s="31"/>
      <c r="BE43" s="31"/>
      <c r="BF43" s="31">
        <v>0</v>
      </c>
      <c r="BG43" s="31"/>
      <c r="BH43" s="31">
        <v>0</v>
      </c>
      <c r="BI43" s="31"/>
      <c r="BJ43" s="31">
        <f t="shared" si="0"/>
        <v>14.629999999999999</v>
      </c>
      <c r="BK43" s="31"/>
      <c r="BL43" s="31">
        <f t="shared" si="22"/>
        <v>0</v>
      </c>
      <c r="BM43" s="31">
        <v>24</v>
      </c>
      <c r="BN43" s="31">
        <v>0</v>
      </c>
      <c r="BO43" s="31">
        <v>24</v>
      </c>
      <c r="BP43" s="31">
        <v>0</v>
      </c>
      <c r="BQ43" s="31"/>
      <c r="BR43" s="31">
        <v>400</v>
      </c>
      <c r="BS43" s="31">
        <v>8067</v>
      </c>
      <c r="BT43" s="31">
        <v>5963</v>
      </c>
      <c r="BU43" s="31"/>
      <c r="BV43" s="31">
        <v>8950</v>
      </c>
      <c r="BW43" s="31">
        <v>3000</v>
      </c>
      <c r="BX43" s="31">
        <v>0</v>
      </c>
      <c r="BY43" s="31">
        <v>68</v>
      </c>
      <c r="BZ43" s="31">
        <v>0</v>
      </c>
      <c r="CA43" s="31">
        <v>0</v>
      </c>
      <c r="CB43" s="31">
        <v>0</v>
      </c>
      <c r="CC43" s="31">
        <v>0</v>
      </c>
      <c r="CD43" s="31">
        <v>0</v>
      </c>
      <c r="CE43" s="31">
        <v>0</v>
      </c>
      <c r="CF43" s="94" t="s">
        <v>262</v>
      </c>
      <c r="CG43" s="94" t="s">
        <v>90</v>
      </c>
      <c r="CH43" s="94" t="s">
        <v>263</v>
      </c>
      <c r="CI43" s="104">
        <v>800</v>
      </c>
      <c r="CJ43" s="102">
        <v>513</v>
      </c>
      <c r="CK43" s="31">
        <v>16</v>
      </c>
      <c r="CL43" s="31">
        <v>6</v>
      </c>
      <c r="CM43" s="31"/>
      <c r="CN43" s="31">
        <v>223</v>
      </c>
      <c r="CO43" s="31">
        <v>4.5999999999999996</v>
      </c>
      <c r="CP43" s="31">
        <v>246</v>
      </c>
      <c r="CQ43" s="31">
        <v>220</v>
      </c>
      <c r="CR43" s="31">
        <v>32</v>
      </c>
      <c r="CS43" s="31">
        <v>35</v>
      </c>
      <c r="CT43" s="31" t="s">
        <v>175</v>
      </c>
      <c r="CU43" s="31">
        <v>13</v>
      </c>
      <c r="CV43" s="31">
        <v>12</v>
      </c>
      <c r="CW43" s="31" t="s">
        <v>163</v>
      </c>
      <c r="CX43" s="31" t="s">
        <v>163</v>
      </c>
      <c r="CY43" s="31"/>
      <c r="CZ43" s="31"/>
      <c r="DA43" s="31"/>
      <c r="DB43" s="31"/>
      <c r="DC43" s="31"/>
      <c r="DD43" s="31"/>
      <c r="DE43" s="31"/>
      <c r="DF43" s="67"/>
      <c r="DG43" s="67"/>
      <c r="DH43" s="67"/>
      <c r="DI43" s="67"/>
      <c r="DJ43" s="67"/>
      <c r="DK43" s="67"/>
      <c r="DL43" s="67"/>
      <c r="DM43" s="67"/>
      <c r="DN43" s="67"/>
      <c r="DO43" s="67"/>
      <c r="DP43" s="67"/>
      <c r="DQ43" s="67"/>
      <c r="DR43" s="67"/>
      <c r="DS43" s="31"/>
      <c r="DT43" s="31"/>
      <c r="DU43" s="31"/>
      <c r="DV43" s="67"/>
      <c r="DW43" s="67"/>
      <c r="DX43" s="67"/>
      <c r="DY43" s="67"/>
      <c r="DZ43" s="67"/>
      <c r="EA43" s="67"/>
      <c r="EB43" s="67"/>
      <c r="EC43" s="73"/>
      <c r="ED43" s="77"/>
      <c r="EE43" s="74"/>
      <c r="EF43" s="31"/>
      <c r="EG43" s="31"/>
      <c r="EH43" s="31"/>
      <c r="EI43" s="31"/>
      <c r="EJ43" s="31"/>
      <c r="EK43" s="31"/>
      <c r="EL43" s="31"/>
      <c r="EM43" s="31"/>
      <c r="EN43" s="71"/>
      <c r="EO43" s="31"/>
      <c r="EP43" s="98" t="s">
        <v>230</v>
      </c>
    </row>
    <row r="44" spans="1:146" ht="57.6">
      <c r="A44" s="31" t="s">
        <v>106</v>
      </c>
      <c r="B44" s="31" t="s">
        <v>174</v>
      </c>
      <c r="C44" s="34">
        <v>45323</v>
      </c>
      <c r="D44" s="31">
        <v>1200</v>
      </c>
      <c r="E44" s="41">
        <v>1</v>
      </c>
      <c r="F44" s="31">
        <v>49</v>
      </c>
      <c r="G44" s="31">
        <v>52</v>
      </c>
      <c r="H44" s="31" t="s">
        <v>190</v>
      </c>
      <c r="I44" s="31">
        <v>2</v>
      </c>
      <c r="J44" s="31">
        <v>41</v>
      </c>
      <c r="K44" s="31" t="s">
        <v>189</v>
      </c>
      <c r="L44" s="94" t="s">
        <v>193</v>
      </c>
      <c r="M44" s="94" t="s">
        <v>193</v>
      </c>
      <c r="N44" s="31">
        <v>5.35</v>
      </c>
      <c r="O44" s="31">
        <v>6.9</v>
      </c>
      <c r="P44" s="31">
        <v>23</v>
      </c>
      <c r="Q44" s="31">
        <v>76</v>
      </c>
      <c r="R44" s="31">
        <v>12.5</v>
      </c>
      <c r="S44" s="31">
        <v>12.17</v>
      </c>
      <c r="T44" s="31">
        <v>82.7</v>
      </c>
      <c r="U44" s="31">
        <v>50</v>
      </c>
      <c r="V44" s="31">
        <v>4</v>
      </c>
      <c r="W44" s="31" t="s">
        <v>196</v>
      </c>
      <c r="X44" s="31">
        <v>1.5</v>
      </c>
      <c r="Y44" s="31">
        <v>1.5</v>
      </c>
      <c r="Z44" s="31" t="s">
        <v>191</v>
      </c>
      <c r="AA44" s="31">
        <v>9.9</v>
      </c>
      <c r="AB44" s="31">
        <v>311</v>
      </c>
      <c r="AC44" s="109">
        <v>280</v>
      </c>
      <c r="AD44" s="96">
        <v>0</v>
      </c>
      <c r="AE44" s="31">
        <v>11591262</v>
      </c>
      <c r="AF44" s="31"/>
      <c r="AG44" s="31">
        <v>39855600</v>
      </c>
      <c r="AH44" s="31">
        <v>17709250</v>
      </c>
      <c r="AI44" s="31">
        <v>618440</v>
      </c>
      <c r="AJ44" s="31"/>
      <c r="AK44" s="31"/>
      <c r="AL44" s="83">
        <f t="shared" si="18"/>
        <v>390.86</v>
      </c>
      <c r="AM44" s="31"/>
      <c r="AN44" s="83">
        <f t="shared" si="19"/>
        <v>292.2000000000001</v>
      </c>
      <c r="AO44" s="31">
        <v>0</v>
      </c>
      <c r="AP44" s="31">
        <v>0</v>
      </c>
      <c r="AQ44" s="31">
        <v>0</v>
      </c>
      <c r="AR44" s="31">
        <v>0</v>
      </c>
      <c r="AS44" s="31"/>
      <c r="AT44" s="31">
        <v>5.08</v>
      </c>
      <c r="AU44" s="31"/>
      <c r="AV44" s="31">
        <v>7.13</v>
      </c>
      <c r="AW44" s="31"/>
      <c r="AX44" s="31">
        <v>0.72</v>
      </c>
      <c r="AY44" s="31"/>
      <c r="AZ44" s="31">
        <v>1.05</v>
      </c>
      <c r="BA44" s="31"/>
      <c r="BB44" s="31"/>
      <c r="BC44" s="31"/>
      <c r="BD44" s="31"/>
      <c r="BE44" s="31"/>
      <c r="BF44" s="31">
        <v>0</v>
      </c>
      <c r="BG44" s="31"/>
      <c r="BH44" s="31">
        <v>0.12</v>
      </c>
      <c r="BI44" s="31"/>
      <c r="BJ44" s="31">
        <f t="shared" si="0"/>
        <v>5.8</v>
      </c>
      <c r="BK44" s="31"/>
      <c r="BL44" s="31">
        <f t="shared" si="22"/>
        <v>8.2999999999999989</v>
      </c>
      <c r="BM44" s="31">
        <v>23</v>
      </c>
      <c r="BN44" s="31">
        <v>15</v>
      </c>
      <c r="BO44" s="31">
        <v>17</v>
      </c>
      <c r="BP44" s="31">
        <v>0</v>
      </c>
      <c r="BQ44" s="31"/>
      <c r="BR44" s="31">
        <v>400</v>
      </c>
      <c r="BS44" s="31">
        <v>8067</v>
      </c>
      <c r="BT44" s="31">
        <v>5896</v>
      </c>
      <c r="BU44" s="31"/>
      <c r="BV44" s="31">
        <v>8950</v>
      </c>
      <c r="BW44" s="31">
        <v>3000</v>
      </c>
      <c r="BX44" s="31">
        <v>0</v>
      </c>
      <c r="BY44" s="31">
        <v>67</v>
      </c>
      <c r="BZ44" s="31">
        <v>0</v>
      </c>
      <c r="CA44" s="31">
        <v>0</v>
      </c>
      <c r="CB44" s="31">
        <v>0</v>
      </c>
      <c r="CC44" s="31">
        <v>0</v>
      </c>
      <c r="CD44" s="31">
        <v>0</v>
      </c>
      <c r="CE44" s="31">
        <v>0</v>
      </c>
      <c r="CF44" s="94" t="s">
        <v>262</v>
      </c>
      <c r="CG44" s="94" t="s">
        <v>90</v>
      </c>
      <c r="CH44" s="94" t="s">
        <v>263</v>
      </c>
      <c r="CI44" s="104">
        <v>800</v>
      </c>
      <c r="CJ44" s="102">
        <v>233</v>
      </c>
      <c r="CK44" s="31">
        <v>16</v>
      </c>
      <c r="CL44" s="31">
        <v>6</v>
      </c>
      <c r="CM44" s="31"/>
      <c r="CN44" s="31">
        <v>233</v>
      </c>
      <c r="CO44" s="31">
        <v>4.8</v>
      </c>
      <c r="CP44" s="31">
        <v>236</v>
      </c>
      <c r="CQ44" s="31">
        <v>220</v>
      </c>
      <c r="CR44" s="31">
        <v>32</v>
      </c>
      <c r="CS44" s="31">
        <v>33</v>
      </c>
      <c r="CT44" s="31" t="s">
        <v>176</v>
      </c>
      <c r="CU44" s="31">
        <v>11</v>
      </c>
      <c r="CV44" s="31">
        <v>10</v>
      </c>
      <c r="CW44" s="31" t="s">
        <v>163</v>
      </c>
      <c r="CX44" s="31" t="s">
        <v>163</v>
      </c>
      <c r="CY44" s="31"/>
      <c r="CZ44" s="31"/>
      <c r="DA44" s="31"/>
      <c r="DB44" s="31"/>
      <c r="DC44" s="31"/>
      <c r="DD44" s="31"/>
      <c r="DE44" s="31"/>
      <c r="DF44" s="67"/>
      <c r="DG44" s="67"/>
      <c r="DH44" s="67"/>
      <c r="DI44" s="67"/>
      <c r="DJ44" s="67"/>
      <c r="DK44" s="67"/>
      <c r="DL44" s="67"/>
      <c r="DM44" s="67"/>
      <c r="DN44" s="67"/>
      <c r="DO44" s="67"/>
      <c r="DP44" s="67"/>
      <c r="DQ44" s="67"/>
      <c r="DR44" s="67"/>
      <c r="DS44" s="31"/>
      <c r="DT44" s="31"/>
      <c r="DU44" s="31"/>
      <c r="DV44" s="67"/>
      <c r="DW44" s="67"/>
      <c r="DX44" s="67"/>
      <c r="DY44" s="67"/>
      <c r="DZ44" s="67"/>
      <c r="EA44" s="67"/>
      <c r="EB44" s="67"/>
      <c r="EC44" s="73"/>
      <c r="ED44" s="77"/>
      <c r="EE44" s="74"/>
      <c r="EF44" s="31"/>
      <c r="EG44" s="31"/>
      <c r="EH44" s="31"/>
      <c r="EI44" s="31"/>
      <c r="EJ44" s="31"/>
      <c r="EK44" s="31"/>
      <c r="EL44" s="31"/>
      <c r="EM44" s="31"/>
      <c r="EN44" s="71"/>
      <c r="EO44" s="31"/>
      <c r="EP44" s="98" t="s">
        <v>231</v>
      </c>
    </row>
    <row r="45" spans="1:146" ht="28.8">
      <c r="A45" s="31" t="s">
        <v>173</v>
      </c>
      <c r="B45" s="31" t="s">
        <v>174</v>
      </c>
      <c r="C45" s="34">
        <v>45324</v>
      </c>
      <c r="D45" s="31">
        <v>600</v>
      </c>
      <c r="E45" s="41">
        <v>1</v>
      </c>
      <c r="F45" s="31">
        <v>51</v>
      </c>
      <c r="G45" s="31">
        <v>17</v>
      </c>
      <c r="H45" s="31" t="s">
        <v>190</v>
      </c>
      <c r="I45" s="31">
        <v>2</v>
      </c>
      <c r="J45" s="31">
        <v>15</v>
      </c>
      <c r="K45" s="31" t="s">
        <v>191</v>
      </c>
      <c r="L45" s="94" t="s">
        <v>193</v>
      </c>
      <c r="M45" s="94" t="s">
        <v>193</v>
      </c>
      <c r="N45" s="31">
        <v>5.35</v>
      </c>
      <c r="O45" s="31">
        <v>6.9</v>
      </c>
      <c r="P45" s="31">
        <v>18</v>
      </c>
      <c r="Q45" s="31"/>
      <c r="R45" s="31">
        <v>12.5</v>
      </c>
      <c r="S45" s="31">
        <v>12.11</v>
      </c>
      <c r="T45" s="31">
        <v>81.7</v>
      </c>
      <c r="U45" s="31">
        <v>50</v>
      </c>
      <c r="V45" s="31">
        <v>4</v>
      </c>
      <c r="W45" s="31" t="s">
        <v>195</v>
      </c>
      <c r="X45" s="31">
        <v>1</v>
      </c>
      <c r="Y45" s="31">
        <v>1</v>
      </c>
      <c r="Z45" s="31" t="s">
        <v>191</v>
      </c>
      <c r="AA45" s="31"/>
      <c r="AB45" s="31">
        <v>240</v>
      </c>
      <c r="AC45" s="110">
        <v>218</v>
      </c>
      <c r="AD45" s="96">
        <v>0</v>
      </c>
      <c r="AE45" s="31">
        <v>11602729</v>
      </c>
      <c r="AF45" s="31"/>
      <c r="AG45" s="31">
        <v>39908100</v>
      </c>
      <c r="AH45" s="31">
        <v>17749630</v>
      </c>
      <c r="AI45" s="31">
        <v>618471</v>
      </c>
      <c r="AJ45" s="31"/>
      <c r="AK45" s="31"/>
      <c r="AL45" s="83">
        <f t="shared" si="18"/>
        <v>390.86</v>
      </c>
      <c r="AM45" s="31"/>
      <c r="AN45" s="83">
        <f t="shared" si="19"/>
        <v>281.57000000000011</v>
      </c>
      <c r="AO45" s="31">
        <v>0</v>
      </c>
      <c r="AP45" s="31">
        <v>0</v>
      </c>
      <c r="AQ45" s="31">
        <v>0</v>
      </c>
      <c r="AR45" s="31">
        <v>0</v>
      </c>
      <c r="AS45" s="31"/>
      <c r="AT45" s="31">
        <v>0</v>
      </c>
      <c r="AU45" s="31"/>
      <c r="AV45" s="31">
        <v>9.36</v>
      </c>
      <c r="AW45" s="31"/>
      <c r="AX45" s="31">
        <v>0</v>
      </c>
      <c r="AY45" s="31"/>
      <c r="AZ45" s="31">
        <v>1.27</v>
      </c>
      <c r="BA45" s="31"/>
      <c r="BB45" s="31"/>
      <c r="BC45" s="31"/>
      <c r="BD45" s="31"/>
      <c r="BE45" s="31"/>
      <c r="BF45" s="31">
        <v>0</v>
      </c>
      <c r="BG45" s="31"/>
      <c r="BH45" s="31">
        <v>0</v>
      </c>
      <c r="BI45" s="31"/>
      <c r="BJ45" s="31">
        <f t="shared" si="0"/>
        <v>0</v>
      </c>
      <c r="BK45" s="31"/>
      <c r="BL45" s="31">
        <f t="shared" si="22"/>
        <v>10.629999999999999</v>
      </c>
      <c r="BM45" s="31">
        <v>18</v>
      </c>
      <c r="BN45" s="31">
        <v>18</v>
      </c>
      <c r="BO45" s="31">
        <v>18</v>
      </c>
      <c r="BP45" s="31">
        <v>0</v>
      </c>
      <c r="BQ45" s="31"/>
      <c r="BR45" s="31">
        <v>400</v>
      </c>
      <c r="BS45" s="31">
        <v>8067</v>
      </c>
      <c r="BT45" s="31">
        <v>5841</v>
      </c>
      <c r="BU45" s="31"/>
      <c r="BV45" s="31">
        <v>8950</v>
      </c>
      <c r="BW45" s="31">
        <v>3000</v>
      </c>
      <c r="BX45" s="31">
        <v>0</v>
      </c>
      <c r="BY45" s="31">
        <v>55</v>
      </c>
      <c r="BZ45" s="31">
        <v>0</v>
      </c>
      <c r="CA45" s="31">
        <v>0</v>
      </c>
      <c r="CB45" s="31">
        <v>0</v>
      </c>
      <c r="CC45" s="31">
        <v>0</v>
      </c>
      <c r="CD45" s="31">
        <v>0</v>
      </c>
      <c r="CE45" s="31">
        <v>0</v>
      </c>
      <c r="CF45" s="94"/>
      <c r="CG45" s="94"/>
      <c r="CH45" s="94"/>
      <c r="CI45" s="104"/>
      <c r="CJ45" s="102"/>
      <c r="CK45" s="31">
        <v>11</v>
      </c>
      <c r="CL45" s="31">
        <v>10</v>
      </c>
      <c r="CM45" s="31"/>
      <c r="CN45" s="31">
        <v>234</v>
      </c>
      <c r="CO45" s="31">
        <v>4.7</v>
      </c>
      <c r="CP45" s="31">
        <v>236</v>
      </c>
      <c r="CQ45" s="31">
        <v>220</v>
      </c>
      <c r="CR45" s="31">
        <v>32</v>
      </c>
      <c r="CS45" s="31">
        <v>33</v>
      </c>
      <c r="CT45" s="31" t="s">
        <v>176</v>
      </c>
      <c r="CU45" s="31">
        <v>11</v>
      </c>
      <c r="CV45" s="31">
        <v>10</v>
      </c>
      <c r="CW45" s="31" t="s">
        <v>163</v>
      </c>
      <c r="CX45" s="31" t="s">
        <v>163</v>
      </c>
      <c r="CY45" s="31" t="s">
        <v>174</v>
      </c>
      <c r="CZ45" s="31" t="s">
        <v>104</v>
      </c>
      <c r="DA45" s="31" t="s">
        <v>295</v>
      </c>
      <c r="DB45" s="31" t="s">
        <v>296</v>
      </c>
      <c r="DC45" s="31" t="s">
        <v>297</v>
      </c>
      <c r="DD45" s="31">
        <v>130</v>
      </c>
      <c r="DE45" s="31">
        <v>600</v>
      </c>
      <c r="DF45" s="67">
        <v>75.5</v>
      </c>
      <c r="DG45" s="67">
        <v>883</v>
      </c>
      <c r="DH45" s="67">
        <v>0</v>
      </c>
      <c r="DI45" s="67" t="s">
        <v>298</v>
      </c>
      <c r="DJ45" s="67"/>
      <c r="DK45" s="67"/>
      <c r="DL45" s="67"/>
      <c r="DM45" s="67"/>
      <c r="DN45" s="67"/>
      <c r="DO45" s="67"/>
      <c r="DP45" s="67"/>
      <c r="DQ45" s="67"/>
      <c r="DR45" s="67"/>
      <c r="DS45" s="31"/>
      <c r="DT45" s="31"/>
      <c r="DU45" s="31"/>
      <c r="DV45" s="67"/>
      <c r="DW45" s="67"/>
      <c r="DX45" s="67"/>
      <c r="DY45" s="67"/>
      <c r="DZ45" s="67"/>
      <c r="EA45" s="67"/>
      <c r="EB45" s="67"/>
      <c r="EC45" s="73"/>
      <c r="ED45" s="77"/>
      <c r="EE45" s="74"/>
      <c r="EF45" s="31"/>
      <c r="EG45" s="31"/>
      <c r="EH45" s="31"/>
      <c r="EI45" s="31"/>
      <c r="EJ45" s="31"/>
      <c r="EK45" s="31"/>
      <c r="EL45" s="31"/>
      <c r="EM45" s="31"/>
      <c r="EN45" s="71"/>
      <c r="EO45" s="31"/>
      <c r="EP45" s="98" t="s">
        <v>232</v>
      </c>
    </row>
    <row r="46" spans="1:146">
      <c r="A46" s="31" t="s">
        <v>106</v>
      </c>
      <c r="B46" s="31" t="s">
        <v>174</v>
      </c>
      <c r="C46" s="34">
        <v>45324</v>
      </c>
      <c r="D46" s="31">
        <v>1200</v>
      </c>
      <c r="E46" s="41">
        <v>1</v>
      </c>
      <c r="F46" s="31">
        <v>51</v>
      </c>
      <c r="G46" s="31">
        <v>26</v>
      </c>
      <c r="H46" s="31" t="s">
        <v>190</v>
      </c>
      <c r="I46" s="31">
        <v>3</v>
      </c>
      <c r="J46" s="31">
        <v>40</v>
      </c>
      <c r="K46" s="31" t="s">
        <v>191</v>
      </c>
      <c r="L46" s="94" t="s">
        <v>193</v>
      </c>
      <c r="M46" s="94" t="s">
        <v>193</v>
      </c>
      <c r="N46" s="31">
        <v>5.4</v>
      </c>
      <c r="O46" s="31">
        <v>6.9</v>
      </c>
      <c r="P46" s="31">
        <v>0</v>
      </c>
      <c r="Q46" s="31"/>
      <c r="R46" s="31"/>
      <c r="S46" s="31"/>
      <c r="T46" s="31"/>
      <c r="U46" s="31"/>
      <c r="V46" s="31">
        <v>3</v>
      </c>
      <c r="W46" s="31" t="s">
        <v>195</v>
      </c>
      <c r="X46" s="31">
        <v>0.5</v>
      </c>
      <c r="Y46" s="31">
        <v>0.5</v>
      </c>
      <c r="Z46" s="31" t="s">
        <v>190</v>
      </c>
      <c r="AA46" s="31"/>
      <c r="AB46" s="31"/>
      <c r="AC46" s="31"/>
      <c r="AD46" s="96">
        <v>0</v>
      </c>
      <c r="AE46" s="31">
        <v>11605107</v>
      </c>
      <c r="AF46" s="31"/>
      <c r="AG46" s="31">
        <v>39923400</v>
      </c>
      <c r="AH46" s="31">
        <v>17762370</v>
      </c>
      <c r="AI46" s="31">
        <v>618560</v>
      </c>
      <c r="AJ46" s="31"/>
      <c r="AK46" s="31"/>
      <c r="AL46" s="83">
        <f t="shared" si="18"/>
        <v>390.86</v>
      </c>
      <c r="AM46" s="31"/>
      <c r="AN46" s="83">
        <f t="shared" si="19"/>
        <v>278.6400000000001</v>
      </c>
      <c r="AO46" s="31">
        <v>0</v>
      </c>
      <c r="AP46" s="31">
        <v>0</v>
      </c>
      <c r="AQ46" s="31">
        <v>0</v>
      </c>
      <c r="AR46" s="31">
        <v>0</v>
      </c>
      <c r="AS46" s="31"/>
      <c r="AT46" s="31">
        <v>0</v>
      </c>
      <c r="AU46" s="31"/>
      <c r="AV46" s="31">
        <v>2.4</v>
      </c>
      <c r="AW46" s="31"/>
      <c r="AX46" s="31">
        <v>0</v>
      </c>
      <c r="AY46" s="31"/>
      <c r="AZ46" s="31">
        <v>0.45</v>
      </c>
      <c r="BA46" s="31"/>
      <c r="BB46" s="31"/>
      <c r="BC46" s="31"/>
      <c r="BD46" s="31"/>
      <c r="BE46" s="31"/>
      <c r="BF46" s="31">
        <v>0</v>
      </c>
      <c r="BG46" s="31"/>
      <c r="BH46" s="31">
        <v>0.08</v>
      </c>
      <c r="BI46" s="31"/>
      <c r="BJ46" s="31">
        <f t="shared" si="0"/>
        <v>0</v>
      </c>
      <c r="BK46" s="31"/>
      <c r="BL46" s="31">
        <f t="shared" si="22"/>
        <v>2.93</v>
      </c>
      <c r="BM46" s="31">
        <v>5</v>
      </c>
      <c r="BN46" s="31">
        <v>6</v>
      </c>
      <c r="BO46" s="31">
        <v>6</v>
      </c>
      <c r="BP46" s="31">
        <v>0</v>
      </c>
      <c r="BQ46" s="31"/>
      <c r="BR46" s="31">
        <v>400</v>
      </c>
      <c r="BS46" s="31">
        <v>8067</v>
      </c>
      <c r="BT46" s="31">
        <v>5828</v>
      </c>
      <c r="BU46" s="31"/>
      <c r="BV46" s="31">
        <v>8950</v>
      </c>
      <c r="BW46" s="31">
        <v>3000</v>
      </c>
      <c r="BX46" s="31">
        <v>0</v>
      </c>
      <c r="BY46" s="31">
        <v>13</v>
      </c>
      <c r="BZ46" s="31">
        <v>0</v>
      </c>
      <c r="CA46" s="31">
        <v>0</v>
      </c>
      <c r="CB46" s="31">
        <v>0</v>
      </c>
      <c r="CC46" s="31">
        <v>0</v>
      </c>
      <c r="CD46" s="31">
        <v>0</v>
      </c>
      <c r="CE46" s="31">
        <v>0</v>
      </c>
      <c r="CF46" s="94"/>
      <c r="CG46" s="94"/>
      <c r="CH46" s="94"/>
      <c r="CI46" s="104"/>
      <c r="CJ46" s="102"/>
      <c r="CK46" s="31">
        <v>0</v>
      </c>
      <c r="CL46" s="31">
        <v>6</v>
      </c>
      <c r="CM46" s="31"/>
      <c r="CN46" s="31">
        <v>228</v>
      </c>
      <c r="CO46" s="31">
        <v>4.7</v>
      </c>
      <c r="CP46" s="31"/>
      <c r="CQ46" s="31"/>
      <c r="CR46" s="31"/>
      <c r="CS46" s="31"/>
      <c r="CT46" s="31"/>
      <c r="CU46" s="31">
        <v>13</v>
      </c>
      <c r="CV46" s="31">
        <v>11</v>
      </c>
      <c r="CW46" s="31" t="s">
        <v>163</v>
      </c>
      <c r="CX46" s="31" t="s">
        <v>163</v>
      </c>
      <c r="CY46" s="31"/>
      <c r="CZ46" s="31"/>
      <c r="DA46" s="31"/>
      <c r="DB46" s="31"/>
      <c r="DC46" s="31"/>
      <c r="DD46" s="31"/>
      <c r="DE46" s="31"/>
      <c r="DF46" s="67"/>
      <c r="DG46" s="67"/>
      <c r="DH46" s="67"/>
      <c r="DI46" s="67"/>
      <c r="DJ46" s="67"/>
      <c r="DK46" s="67"/>
      <c r="DL46" s="67"/>
      <c r="DM46" s="67"/>
      <c r="DN46" s="67"/>
      <c r="DO46" s="67"/>
      <c r="DP46" s="67"/>
      <c r="DQ46" s="67"/>
      <c r="DR46" s="67"/>
      <c r="DS46" s="31"/>
      <c r="DT46" s="31"/>
      <c r="DU46" s="31"/>
      <c r="DV46" s="67"/>
      <c r="DW46" s="67"/>
      <c r="DX46" s="67"/>
      <c r="DY46" s="67"/>
      <c r="DZ46" s="67"/>
      <c r="EA46" s="67"/>
      <c r="EB46" s="67"/>
      <c r="EC46" s="73"/>
      <c r="ED46" s="77"/>
      <c r="EE46" s="74"/>
      <c r="EF46" s="31"/>
      <c r="EG46" s="31"/>
      <c r="EH46" s="31"/>
      <c r="EI46" s="31"/>
      <c r="EJ46" s="31"/>
      <c r="EK46" s="31"/>
      <c r="EL46" s="31"/>
      <c r="EM46" s="31"/>
      <c r="EN46" s="71"/>
      <c r="EO46" s="31"/>
      <c r="EP46" s="100" t="s">
        <v>233</v>
      </c>
    </row>
    <row r="47" spans="1:146" s="14" customFormat="1" ht="187.8" thickBot="1">
      <c r="A47" s="85" t="s">
        <v>106</v>
      </c>
      <c r="B47" s="85" t="s">
        <v>174</v>
      </c>
      <c r="C47" s="86">
        <v>45325</v>
      </c>
      <c r="D47" s="85">
        <v>1200</v>
      </c>
      <c r="E47" s="87">
        <v>1</v>
      </c>
      <c r="F47" s="85">
        <v>51</v>
      </c>
      <c r="G47" s="85">
        <v>15</v>
      </c>
      <c r="H47" s="85" t="s">
        <v>190</v>
      </c>
      <c r="I47" s="85">
        <v>4</v>
      </c>
      <c r="J47" s="85">
        <v>24</v>
      </c>
      <c r="K47" s="85" t="s">
        <v>191</v>
      </c>
      <c r="L47" s="94" t="s">
        <v>193</v>
      </c>
      <c r="M47" s="94" t="s">
        <v>193</v>
      </c>
      <c r="N47" s="85">
        <v>5.4</v>
      </c>
      <c r="O47" s="85">
        <v>6.9</v>
      </c>
      <c r="P47" s="85">
        <v>0</v>
      </c>
      <c r="Q47" s="85"/>
      <c r="R47" s="85"/>
      <c r="S47" s="85"/>
      <c r="T47" s="85"/>
      <c r="U47" s="85"/>
      <c r="V47" s="85">
        <v>3</v>
      </c>
      <c r="W47" s="85" t="s">
        <v>197</v>
      </c>
      <c r="X47" s="85">
        <v>0.2</v>
      </c>
      <c r="Y47" s="85">
        <v>0.2</v>
      </c>
      <c r="Z47" s="85" t="s">
        <v>191</v>
      </c>
      <c r="AA47" s="85"/>
      <c r="AB47" s="85"/>
      <c r="AC47" s="85"/>
      <c r="AD47" s="96">
        <v>0</v>
      </c>
      <c r="AE47" s="85">
        <v>11607810</v>
      </c>
      <c r="AF47" s="85"/>
      <c r="AG47" s="85">
        <v>39982300</v>
      </c>
      <c r="AH47" s="85">
        <v>17818260</v>
      </c>
      <c r="AI47" s="85">
        <v>619288</v>
      </c>
      <c r="AJ47" s="85"/>
      <c r="AK47" s="85"/>
      <c r="AL47" s="88">
        <f t="shared" si="18"/>
        <v>720.79</v>
      </c>
      <c r="AM47" s="85"/>
      <c r="AN47" s="88">
        <f t="shared" si="19"/>
        <v>351.60000000000008</v>
      </c>
      <c r="AO47" s="85">
        <v>0</v>
      </c>
      <c r="AP47" s="85">
        <v>329.93</v>
      </c>
      <c r="AQ47" s="85">
        <v>0</v>
      </c>
      <c r="AR47" s="85">
        <v>77.06</v>
      </c>
      <c r="AS47" s="85"/>
      <c r="AT47" s="85">
        <v>0</v>
      </c>
      <c r="AU47" s="85"/>
      <c r="AV47" s="85">
        <v>1.68</v>
      </c>
      <c r="AW47" s="85"/>
      <c r="AX47" s="85">
        <v>0</v>
      </c>
      <c r="AY47" s="85"/>
      <c r="AZ47" s="85">
        <v>1.8</v>
      </c>
      <c r="BA47" s="85"/>
      <c r="BB47" s="85"/>
      <c r="BC47" s="85"/>
      <c r="BD47" s="85"/>
      <c r="BE47" s="85"/>
      <c r="BF47" s="31">
        <v>0</v>
      </c>
      <c r="BG47" s="85"/>
      <c r="BH47" s="85">
        <v>0.62</v>
      </c>
      <c r="BI47" s="85"/>
      <c r="BJ47" s="85">
        <f t="shared" si="0"/>
        <v>0</v>
      </c>
      <c r="BK47" s="85"/>
      <c r="BL47" s="85">
        <f t="shared" si="22"/>
        <v>4.0999999999999996</v>
      </c>
      <c r="BM47" s="85">
        <v>4.5999999999999996</v>
      </c>
      <c r="BN47" s="85">
        <v>24</v>
      </c>
      <c r="BO47" s="85">
        <v>9</v>
      </c>
      <c r="BP47" s="85">
        <v>0</v>
      </c>
      <c r="BQ47" s="85"/>
      <c r="BR47" s="85">
        <v>400</v>
      </c>
      <c r="BS47" s="85">
        <v>8067</v>
      </c>
      <c r="BT47" s="85">
        <v>5815</v>
      </c>
      <c r="BU47" s="85"/>
      <c r="BV47" s="85">
        <v>8950</v>
      </c>
      <c r="BW47" s="85">
        <v>3000</v>
      </c>
      <c r="BX47" s="85">
        <v>0</v>
      </c>
      <c r="BY47" s="85">
        <v>13</v>
      </c>
      <c r="BZ47" s="31">
        <v>0</v>
      </c>
      <c r="CA47" s="31">
        <v>0</v>
      </c>
      <c r="CB47" s="31">
        <v>0</v>
      </c>
      <c r="CC47" s="31">
        <v>0</v>
      </c>
      <c r="CD47" s="31">
        <v>0</v>
      </c>
      <c r="CE47" s="31">
        <v>0</v>
      </c>
      <c r="CF47" s="94"/>
      <c r="CG47" s="94"/>
      <c r="CH47" s="94"/>
      <c r="CI47" s="104"/>
      <c r="CJ47" s="102"/>
      <c r="CK47" s="85">
        <v>0</v>
      </c>
      <c r="CL47" s="85">
        <v>8</v>
      </c>
      <c r="CM47" s="85"/>
      <c r="CN47" s="85">
        <v>220</v>
      </c>
      <c r="CO47" s="31">
        <v>4.7</v>
      </c>
      <c r="CP47" s="85"/>
      <c r="CQ47" s="85"/>
      <c r="CR47" s="85"/>
      <c r="CS47" s="85"/>
      <c r="CT47" s="85"/>
      <c r="CU47" s="85">
        <v>12</v>
      </c>
      <c r="CV47" s="85">
        <v>5</v>
      </c>
      <c r="CW47" s="31" t="s">
        <v>163</v>
      </c>
      <c r="CX47" s="31" t="s">
        <v>163</v>
      </c>
      <c r="CY47" s="85"/>
      <c r="CZ47" s="85"/>
      <c r="DA47" s="85"/>
      <c r="DB47" s="85"/>
      <c r="DC47" s="85"/>
      <c r="DD47" s="85"/>
      <c r="DE47" s="85"/>
      <c r="DF47" s="85"/>
      <c r="DG47" s="85"/>
      <c r="DH47" s="85"/>
      <c r="DI47" s="85"/>
      <c r="DJ47" s="85"/>
      <c r="DK47" s="85"/>
      <c r="DL47" s="85"/>
      <c r="DM47" s="85"/>
      <c r="DN47" s="85"/>
      <c r="DO47" s="85"/>
      <c r="DP47" s="85"/>
      <c r="DQ47" s="85"/>
      <c r="DR47" s="85"/>
      <c r="DS47" s="85"/>
      <c r="DT47" s="85"/>
      <c r="DU47" s="85"/>
      <c r="DV47" s="85"/>
      <c r="DW47" s="85"/>
      <c r="DX47" s="85"/>
      <c r="DY47" s="85"/>
      <c r="DZ47" s="85"/>
      <c r="EA47" s="85"/>
      <c r="EB47" s="85"/>
      <c r="EC47" s="89"/>
      <c r="ED47" s="90"/>
      <c r="EE47" s="91"/>
      <c r="EF47" s="85"/>
      <c r="EG47" s="85"/>
      <c r="EH47" s="85"/>
      <c r="EI47" s="85"/>
      <c r="EJ47" s="85"/>
      <c r="EK47" s="85"/>
      <c r="EL47" s="85"/>
      <c r="EM47" s="85"/>
      <c r="EN47" s="85"/>
      <c r="EO47" s="85"/>
      <c r="EP47" s="98" t="s">
        <v>234</v>
      </c>
    </row>
    <row r="48" spans="1:146" s="14" customFormat="1" ht="57.6">
      <c r="A48" s="85" t="s">
        <v>106</v>
      </c>
      <c r="B48" s="85" t="s">
        <v>174</v>
      </c>
      <c r="C48" s="86">
        <v>45326</v>
      </c>
      <c r="D48" s="85">
        <v>1200</v>
      </c>
      <c r="E48" s="87">
        <v>1</v>
      </c>
      <c r="F48" s="85">
        <v>51</v>
      </c>
      <c r="G48" s="85">
        <v>15</v>
      </c>
      <c r="H48" s="85" t="s">
        <v>190</v>
      </c>
      <c r="I48" s="85">
        <v>4</v>
      </c>
      <c r="J48" s="85">
        <v>24</v>
      </c>
      <c r="K48" s="85" t="s">
        <v>191</v>
      </c>
      <c r="L48" s="94" t="s">
        <v>193</v>
      </c>
      <c r="M48" s="94" t="s">
        <v>193</v>
      </c>
      <c r="N48" s="85">
        <v>5.4</v>
      </c>
      <c r="O48" s="85">
        <v>7.22</v>
      </c>
      <c r="P48" s="85">
        <v>0</v>
      </c>
      <c r="Q48" s="85"/>
      <c r="R48" s="85"/>
      <c r="S48" s="85"/>
      <c r="T48" s="85"/>
      <c r="U48" s="85"/>
      <c r="V48" s="85">
        <v>3</v>
      </c>
      <c r="W48" s="85" t="s">
        <v>197</v>
      </c>
      <c r="X48" s="85">
        <v>0.2</v>
      </c>
      <c r="Y48" s="85">
        <v>0.2</v>
      </c>
      <c r="Z48" s="85" t="s">
        <v>191</v>
      </c>
      <c r="AA48" s="85"/>
      <c r="AB48" s="85"/>
      <c r="AC48" s="85"/>
      <c r="AD48" s="96">
        <v>0</v>
      </c>
      <c r="AE48" s="85">
        <v>11608295</v>
      </c>
      <c r="AF48" s="85"/>
      <c r="AG48" s="85">
        <v>40036400</v>
      </c>
      <c r="AH48" s="85">
        <v>17872050</v>
      </c>
      <c r="AI48" s="85">
        <v>620038</v>
      </c>
      <c r="AJ48" s="85"/>
      <c r="AK48" s="85"/>
      <c r="AL48" s="88">
        <f t="shared" si="18"/>
        <v>720.79</v>
      </c>
      <c r="AM48" s="85"/>
      <c r="AN48" s="88">
        <f t="shared" si="19"/>
        <v>349.18000000000006</v>
      </c>
      <c r="AO48" s="85">
        <v>0</v>
      </c>
      <c r="AP48" s="85">
        <v>0</v>
      </c>
      <c r="AQ48" s="85">
        <v>0</v>
      </c>
      <c r="AR48" s="85">
        <v>0</v>
      </c>
      <c r="AS48" s="85"/>
      <c r="AT48" s="85">
        <v>0</v>
      </c>
      <c r="AU48" s="85"/>
      <c r="AV48" s="85">
        <v>0</v>
      </c>
      <c r="AW48" s="85"/>
      <c r="AX48" s="85">
        <v>0</v>
      </c>
      <c r="AY48" s="85"/>
      <c r="AZ48" s="85">
        <v>1.78</v>
      </c>
      <c r="BA48" s="85"/>
      <c r="BB48" s="85"/>
      <c r="BC48" s="85"/>
      <c r="BD48" s="85"/>
      <c r="BE48" s="85"/>
      <c r="BF48" s="31">
        <v>0</v>
      </c>
      <c r="BG48" s="85"/>
      <c r="BH48" s="85">
        <v>0.64</v>
      </c>
      <c r="BI48" s="85"/>
      <c r="BJ48" s="85">
        <f t="shared" si="0"/>
        <v>0</v>
      </c>
      <c r="BK48" s="85"/>
      <c r="BL48" s="85">
        <f t="shared" si="22"/>
        <v>2.42</v>
      </c>
      <c r="BM48" s="85">
        <v>0</v>
      </c>
      <c r="BN48" s="85">
        <v>24</v>
      </c>
      <c r="BO48" s="85">
        <v>0</v>
      </c>
      <c r="BP48" s="85">
        <v>0</v>
      </c>
      <c r="BQ48" s="85"/>
      <c r="BR48" s="85">
        <v>380</v>
      </c>
      <c r="BS48" s="85">
        <v>8067</v>
      </c>
      <c r="BT48" s="85">
        <v>5815</v>
      </c>
      <c r="BU48" s="85"/>
      <c r="BV48" s="85">
        <v>8950</v>
      </c>
      <c r="BW48" s="85">
        <v>3000</v>
      </c>
      <c r="BX48" s="85">
        <v>0</v>
      </c>
      <c r="BY48" s="85">
        <v>0</v>
      </c>
      <c r="BZ48" s="31">
        <v>0</v>
      </c>
      <c r="CA48" s="31">
        <v>0</v>
      </c>
      <c r="CB48" s="31">
        <v>0</v>
      </c>
      <c r="CC48" s="31">
        <v>0</v>
      </c>
      <c r="CD48" s="31">
        <v>0</v>
      </c>
      <c r="CE48" s="31">
        <v>0</v>
      </c>
      <c r="CF48" s="94"/>
      <c r="CG48" s="94"/>
      <c r="CH48" s="94"/>
      <c r="CI48" s="104"/>
      <c r="CJ48" s="102"/>
      <c r="CK48" s="85">
        <v>0</v>
      </c>
      <c r="CL48" s="85">
        <v>8</v>
      </c>
      <c r="CM48" s="85"/>
      <c r="CN48" s="85">
        <v>212</v>
      </c>
      <c r="CO48" s="31">
        <v>4.7</v>
      </c>
      <c r="CP48" s="85"/>
      <c r="CQ48" s="85"/>
      <c r="CR48" s="85"/>
      <c r="CS48" s="85"/>
      <c r="CT48" s="85"/>
      <c r="CU48" s="85">
        <v>9</v>
      </c>
      <c r="CV48" s="85">
        <v>6</v>
      </c>
      <c r="CW48" s="31" t="s">
        <v>163</v>
      </c>
      <c r="CX48" s="31" t="s">
        <v>163</v>
      </c>
      <c r="CY48" s="85"/>
      <c r="CZ48" s="85"/>
      <c r="DA48" s="85"/>
      <c r="DB48" s="85"/>
      <c r="DC48" s="85"/>
      <c r="DD48" s="85"/>
      <c r="DE48" s="85"/>
      <c r="DF48" s="85"/>
      <c r="DG48" s="85"/>
      <c r="DH48" s="85"/>
      <c r="DI48" s="85"/>
      <c r="DJ48" s="85"/>
      <c r="DK48" s="85"/>
      <c r="DL48" s="85"/>
      <c r="DM48" s="85"/>
      <c r="DN48" s="85"/>
      <c r="DO48" s="85"/>
      <c r="DP48" s="85"/>
      <c r="DQ48" s="85"/>
      <c r="DR48" s="85"/>
      <c r="DS48" s="85"/>
      <c r="DT48" s="85"/>
      <c r="DU48" s="85"/>
      <c r="DV48" s="85"/>
      <c r="DW48" s="85"/>
      <c r="DX48" s="85"/>
      <c r="DY48" s="85"/>
      <c r="DZ48" s="85"/>
      <c r="EA48" s="85"/>
      <c r="EB48" s="85"/>
      <c r="EC48" s="85"/>
      <c r="ED48" s="92"/>
      <c r="EE48" s="85"/>
      <c r="EF48" s="85"/>
      <c r="EG48" s="85"/>
      <c r="EH48" s="85"/>
      <c r="EI48" s="85"/>
      <c r="EJ48" s="85"/>
      <c r="EK48" s="85"/>
      <c r="EL48" s="85"/>
      <c r="EM48" s="85"/>
      <c r="EN48" s="85"/>
      <c r="EO48" s="85"/>
      <c r="EP48" s="98" t="s">
        <v>235</v>
      </c>
    </row>
    <row r="49" spans="1:146" s="14" customFormat="1">
      <c r="A49" s="85" t="s">
        <v>106</v>
      </c>
      <c r="B49" s="85" t="s">
        <v>174</v>
      </c>
      <c r="C49" s="86">
        <v>45327</v>
      </c>
      <c r="D49" s="85">
        <v>1200</v>
      </c>
      <c r="E49" s="87">
        <v>1</v>
      </c>
      <c r="F49" s="85">
        <v>51</v>
      </c>
      <c r="G49" s="85">
        <v>15</v>
      </c>
      <c r="H49" s="85" t="s">
        <v>190</v>
      </c>
      <c r="I49" s="85">
        <v>4</v>
      </c>
      <c r="J49" s="85">
        <v>24</v>
      </c>
      <c r="K49" s="85" t="s">
        <v>191</v>
      </c>
      <c r="L49" s="94" t="s">
        <v>193</v>
      </c>
      <c r="M49" s="94" t="s">
        <v>193</v>
      </c>
      <c r="N49" s="85">
        <v>5.4</v>
      </c>
      <c r="O49" s="85">
        <v>7.22</v>
      </c>
      <c r="P49" s="85">
        <v>0</v>
      </c>
      <c r="Q49" s="85"/>
      <c r="R49" s="85"/>
      <c r="S49" s="85"/>
      <c r="T49" s="85"/>
      <c r="U49" s="85"/>
      <c r="V49" s="85">
        <v>3</v>
      </c>
      <c r="W49" s="85" t="s">
        <v>197</v>
      </c>
      <c r="X49" s="85">
        <v>0.2</v>
      </c>
      <c r="Y49" s="85">
        <v>0.2</v>
      </c>
      <c r="Z49" s="85" t="s">
        <v>191</v>
      </c>
      <c r="AA49" s="85"/>
      <c r="AB49" s="85"/>
      <c r="AC49" s="85"/>
      <c r="AD49" s="96">
        <v>0</v>
      </c>
      <c r="AE49" s="85">
        <v>11608865</v>
      </c>
      <c r="AF49" s="85"/>
      <c r="AG49" s="85">
        <v>40092600</v>
      </c>
      <c r="AH49" s="85">
        <v>17927960</v>
      </c>
      <c r="AI49" s="85">
        <v>620738</v>
      </c>
      <c r="AJ49" s="85"/>
      <c r="AK49" s="85"/>
      <c r="AL49" s="88">
        <f t="shared" si="18"/>
        <v>720.79</v>
      </c>
      <c r="AM49" s="85"/>
      <c r="AN49" s="88">
        <f t="shared" si="19"/>
        <v>346.80000000000007</v>
      </c>
      <c r="AO49" s="85">
        <v>0</v>
      </c>
      <c r="AP49" s="85">
        <v>0</v>
      </c>
      <c r="AQ49" s="85">
        <v>0</v>
      </c>
      <c r="AR49" s="85">
        <v>0</v>
      </c>
      <c r="AS49" s="85"/>
      <c r="AT49" s="85">
        <v>0</v>
      </c>
      <c r="AU49" s="85"/>
      <c r="AV49" s="85">
        <v>0</v>
      </c>
      <c r="AW49" s="85"/>
      <c r="AX49" s="85">
        <v>0</v>
      </c>
      <c r="AY49" s="85"/>
      <c r="AZ49" s="85">
        <v>1.78</v>
      </c>
      <c r="BA49" s="85"/>
      <c r="BB49" s="85"/>
      <c r="BC49" s="85"/>
      <c r="BD49" s="85"/>
      <c r="BE49" s="85"/>
      <c r="BF49" s="31">
        <v>0</v>
      </c>
      <c r="BG49" s="85"/>
      <c r="BH49" s="85">
        <v>0.6</v>
      </c>
      <c r="BI49" s="85"/>
      <c r="BJ49" s="85">
        <f t="shared" si="0"/>
        <v>0</v>
      </c>
      <c r="BK49" s="85"/>
      <c r="BL49" s="85">
        <f t="shared" si="22"/>
        <v>2.38</v>
      </c>
      <c r="BM49" s="85">
        <v>0</v>
      </c>
      <c r="BN49" s="85">
        <v>24</v>
      </c>
      <c r="BO49" s="85">
        <v>0</v>
      </c>
      <c r="BP49" s="85">
        <v>0</v>
      </c>
      <c r="BQ49" s="85"/>
      <c r="BR49" s="85">
        <v>380</v>
      </c>
      <c r="BS49" s="85">
        <v>8067</v>
      </c>
      <c r="BT49" s="85">
        <v>5815</v>
      </c>
      <c r="BU49" s="85"/>
      <c r="BV49" s="85">
        <v>8950</v>
      </c>
      <c r="BW49" s="85">
        <v>3000</v>
      </c>
      <c r="BX49" s="85">
        <v>0</v>
      </c>
      <c r="BY49" s="85">
        <v>0</v>
      </c>
      <c r="BZ49" s="85">
        <v>0</v>
      </c>
      <c r="CA49" s="85">
        <v>0</v>
      </c>
      <c r="CB49" s="85">
        <v>0</v>
      </c>
      <c r="CC49" s="85">
        <v>0</v>
      </c>
      <c r="CD49" s="85">
        <v>0</v>
      </c>
      <c r="CE49" s="85">
        <v>0</v>
      </c>
      <c r="CF49" s="94"/>
      <c r="CG49" s="94"/>
      <c r="CH49" s="94"/>
      <c r="CI49" s="104"/>
      <c r="CJ49" s="102"/>
      <c r="CK49" s="85">
        <v>0</v>
      </c>
      <c r="CL49" s="85">
        <v>6</v>
      </c>
      <c r="CM49" s="85"/>
      <c r="CN49" s="85">
        <v>206</v>
      </c>
      <c r="CO49" s="31">
        <v>4.7</v>
      </c>
      <c r="CP49" s="85"/>
      <c r="CQ49" s="85"/>
      <c r="CR49" s="85"/>
      <c r="CS49" s="85"/>
      <c r="CT49" s="85"/>
      <c r="CU49" s="85">
        <v>8</v>
      </c>
      <c r="CV49" s="85">
        <v>6</v>
      </c>
      <c r="CW49" s="31" t="s">
        <v>163</v>
      </c>
      <c r="CX49" s="31" t="s">
        <v>163</v>
      </c>
      <c r="CY49" s="85"/>
      <c r="CZ49" s="85"/>
      <c r="DA49" s="85"/>
      <c r="DB49" s="85"/>
      <c r="DC49" s="85"/>
      <c r="DD49" s="85"/>
      <c r="DE49" s="85"/>
      <c r="DF49" s="85"/>
      <c r="DG49" s="85"/>
      <c r="DH49" s="85"/>
      <c r="DI49" s="85"/>
      <c r="DJ49" s="85"/>
      <c r="DK49" s="85"/>
      <c r="DL49" s="85"/>
      <c r="DM49" s="85"/>
      <c r="DN49" s="85"/>
      <c r="DO49" s="85"/>
      <c r="DP49" s="85"/>
      <c r="DQ49" s="85"/>
      <c r="DR49" s="85"/>
      <c r="DS49" s="85"/>
      <c r="DT49" s="85"/>
      <c r="DU49" s="85"/>
      <c r="DV49" s="85"/>
      <c r="DW49" s="85"/>
      <c r="DX49" s="85"/>
      <c r="DY49" s="85"/>
      <c r="DZ49" s="85"/>
      <c r="EA49" s="85"/>
      <c r="EB49" s="85"/>
      <c r="EC49" s="85"/>
      <c r="ED49" s="85"/>
      <c r="EE49" s="85"/>
      <c r="EF49" s="85"/>
      <c r="EG49" s="85"/>
      <c r="EH49" s="85"/>
      <c r="EI49" s="85"/>
      <c r="EJ49" s="85"/>
      <c r="EK49" s="85"/>
      <c r="EL49" s="85"/>
      <c r="EM49" s="85"/>
      <c r="EN49" s="85"/>
      <c r="EO49" s="85"/>
      <c r="EP49" s="100" t="s">
        <v>236</v>
      </c>
    </row>
    <row r="50" spans="1:146" s="14" customFormat="1" ht="100.8">
      <c r="A50" s="85" t="s">
        <v>106</v>
      </c>
      <c r="B50" s="85" t="s">
        <v>174</v>
      </c>
      <c r="C50" s="86">
        <v>45328</v>
      </c>
      <c r="D50" s="85">
        <v>1200</v>
      </c>
      <c r="E50" s="87">
        <v>1</v>
      </c>
      <c r="F50" s="85">
        <v>51</v>
      </c>
      <c r="G50" s="85">
        <v>15</v>
      </c>
      <c r="H50" s="85" t="s">
        <v>190</v>
      </c>
      <c r="I50" s="85">
        <v>4</v>
      </c>
      <c r="J50" s="85">
        <v>24</v>
      </c>
      <c r="K50" s="85" t="s">
        <v>191</v>
      </c>
      <c r="L50" s="94" t="s">
        <v>192</v>
      </c>
      <c r="M50" s="94" t="s">
        <v>192</v>
      </c>
      <c r="N50" s="85">
        <v>6.85</v>
      </c>
      <c r="O50" s="85">
        <v>7.05</v>
      </c>
      <c r="P50" s="85">
        <v>0</v>
      </c>
      <c r="Q50" s="85"/>
      <c r="R50" s="85"/>
      <c r="S50" s="85"/>
      <c r="T50" s="85"/>
      <c r="U50" s="85"/>
      <c r="V50" s="85">
        <v>3</v>
      </c>
      <c r="W50" s="85" t="s">
        <v>197</v>
      </c>
      <c r="X50" s="85">
        <v>0.2</v>
      </c>
      <c r="Y50" s="85">
        <v>0.2</v>
      </c>
      <c r="Z50" s="85" t="s">
        <v>191</v>
      </c>
      <c r="AA50" s="85"/>
      <c r="AB50" s="85"/>
      <c r="AC50" s="85"/>
      <c r="AD50" s="96">
        <v>2546.6999999999998</v>
      </c>
      <c r="AE50" s="85">
        <v>11609366</v>
      </c>
      <c r="AF50" s="85"/>
      <c r="AG50" s="85">
        <v>40149500</v>
      </c>
      <c r="AH50" s="85">
        <v>17984690</v>
      </c>
      <c r="AI50" s="85">
        <v>621440</v>
      </c>
      <c r="AJ50" s="85"/>
      <c r="AK50" s="85"/>
      <c r="AL50" s="88">
        <f t="shared" si="18"/>
        <v>720.79</v>
      </c>
      <c r="AM50" s="85"/>
      <c r="AN50" s="88">
        <f t="shared" si="19"/>
        <v>344.44000000000005</v>
      </c>
      <c r="AO50" s="85">
        <v>0</v>
      </c>
      <c r="AP50" s="85">
        <v>0</v>
      </c>
      <c r="AQ50" s="85">
        <v>0</v>
      </c>
      <c r="AR50" s="85">
        <v>0</v>
      </c>
      <c r="AS50" s="85"/>
      <c r="AT50" s="85">
        <v>0</v>
      </c>
      <c r="AU50" s="85"/>
      <c r="AV50" s="85">
        <v>0</v>
      </c>
      <c r="AW50" s="85"/>
      <c r="AX50" s="85">
        <v>0</v>
      </c>
      <c r="AY50" s="85"/>
      <c r="AZ50" s="85">
        <v>1.76</v>
      </c>
      <c r="BA50" s="85"/>
      <c r="BB50" s="85"/>
      <c r="BC50" s="85"/>
      <c r="BD50" s="85"/>
      <c r="BE50" s="85"/>
      <c r="BF50" s="85">
        <v>0</v>
      </c>
      <c r="BG50" s="85"/>
      <c r="BH50" s="85">
        <v>0.6</v>
      </c>
      <c r="BI50" s="85"/>
      <c r="BJ50" s="85">
        <f t="shared" si="0"/>
        <v>0</v>
      </c>
      <c r="BK50" s="85"/>
      <c r="BL50" s="85">
        <f t="shared" si="22"/>
        <v>2.36</v>
      </c>
      <c r="BM50" s="85">
        <v>0</v>
      </c>
      <c r="BN50" s="85">
        <v>24</v>
      </c>
      <c r="BO50" s="85">
        <v>0</v>
      </c>
      <c r="BP50" s="85">
        <v>0</v>
      </c>
      <c r="BQ50" s="85"/>
      <c r="BR50" s="85">
        <v>380</v>
      </c>
      <c r="BS50" s="85">
        <v>8067</v>
      </c>
      <c r="BT50" s="85">
        <v>5815</v>
      </c>
      <c r="BU50" s="85"/>
      <c r="BV50" s="85">
        <v>8950</v>
      </c>
      <c r="BW50" s="85">
        <v>3000</v>
      </c>
      <c r="BX50" s="85">
        <v>0</v>
      </c>
      <c r="BY50" s="85">
        <v>0</v>
      </c>
      <c r="BZ50" s="85">
        <v>0</v>
      </c>
      <c r="CA50" s="85">
        <v>0</v>
      </c>
      <c r="CB50" s="85">
        <v>0</v>
      </c>
      <c r="CC50" s="85">
        <v>0</v>
      </c>
      <c r="CD50" s="85">
        <v>0</v>
      </c>
      <c r="CE50" s="85">
        <v>0</v>
      </c>
      <c r="CF50" s="94"/>
      <c r="CG50" s="94"/>
      <c r="CH50" s="94"/>
      <c r="CI50" s="104"/>
      <c r="CJ50" s="102"/>
      <c r="CK50" s="85">
        <v>0</v>
      </c>
      <c r="CL50" s="85">
        <v>6</v>
      </c>
      <c r="CM50" s="85"/>
      <c r="CN50" s="85">
        <v>200</v>
      </c>
      <c r="CO50" s="85">
        <v>4.7</v>
      </c>
      <c r="CP50" s="85"/>
      <c r="CQ50" s="85"/>
      <c r="CR50" s="85"/>
      <c r="CS50" s="85"/>
      <c r="CT50" s="85"/>
      <c r="CU50" s="85">
        <v>7</v>
      </c>
      <c r="CV50" s="85">
        <v>6</v>
      </c>
      <c r="CW50" s="31" t="s">
        <v>163</v>
      </c>
      <c r="CX50" s="31" t="s">
        <v>163</v>
      </c>
      <c r="CY50" s="85"/>
      <c r="CZ50" s="85"/>
      <c r="DA50" s="85"/>
      <c r="DB50" s="85"/>
      <c r="DC50" s="85"/>
      <c r="DD50" s="85"/>
      <c r="DE50" s="85"/>
      <c r="DF50" s="85"/>
      <c r="DG50" s="85"/>
      <c r="DH50" s="85"/>
      <c r="DI50" s="85"/>
      <c r="DJ50" s="85"/>
      <c r="DK50" s="85"/>
      <c r="DL50" s="85"/>
      <c r="DM50" s="85"/>
      <c r="DN50" s="85"/>
      <c r="DO50" s="85"/>
      <c r="DP50" s="85"/>
      <c r="DQ50" s="85"/>
      <c r="DR50" s="85"/>
      <c r="DS50" s="85"/>
      <c r="DT50" s="85"/>
      <c r="DU50" s="85"/>
      <c r="DV50" s="85"/>
      <c r="DW50" s="85"/>
      <c r="DX50" s="85"/>
      <c r="DY50" s="85"/>
      <c r="DZ50" s="85"/>
      <c r="EA50" s="85"/>
      <c r="EB50" s="85"/>
      <c r="EC50" s="85"/>
      <c r="ED50" s="85"/>
      <c r="EE50" s="85"/>
      <c r="EF50" s="85"/>
      <c r="EG50" s="85"/>
      <c r="EH50" s="85"/>
      <c r="EI50" s="85"/>
      <c r="EJ50" s="85"/>
      <c r="EK50" s="85"/>
      <c r="EL50" s="85"/>
      <c r="EM50" s="85"/>
      <c r="EN50" s="85"/>
      <c r="EO50" s="85"/>
      <c r="EP50" s="98" t="s">
        <v>237</v>
      </c>
    </row>
    <row r="51" spans="1:146" s="14" customFormat="1" ht="129.6">
      <c r="A51" s="85" t="s">
        <v>106</v>
      </c>
      <c r="B51" s="85" t="s">
        <v>174</v>
      </c>
      <c r="C51" s="86">
        <v>45329</v>
      </c>
      <c r="D51" s="85">
        <v>1200</v>
      </c>
      <c r="E51" s="87">
        <v>1</v>
      </c>
      <c r="F51" s="85">
        <v>51</v>
      </c>
      <c r="G51" s="85">
        <v>15</v>
      </c>
      <c r="H51" s="85" t="s">
        <v>190</v>
      </c>
      <c r="I51" s="85">
        <v>4</v>
      </c>
      <c r="J51" s="85">
        <v>24</v>
      </c>
      <c r="K51" s="85" t="s">
        <v>191</v>
      </c>
      <c r="L51" s="94" t="s">
        <v>192</v>
      </c>
      <c r="M51" s="94" t="s">
        <v>192</v>
      </c>
      <c r="N51" s="85">
        <v>6.85</v>
      </c>
      <c r="O51" s="85">
        <v>7.05</v>
      </c>
      <c r="P51" s="85">
        <v>0</v>
      </c>
      <c r="Q51" s="85"/>
      <c r="R51" s="85"/>
      <c r="S51" s="85"/>
      <c r="T51" s="85"/>
      <c r="U51" s="85"/>
      <c r="V51" s="85">
        <v>4</v>
      </c>
      <c r="W51" s="85" t="s">
        <v>197</v>
      </c>
      <c r="X51" s="85">
        <v>0.5</v>
      </c>
      <c r="Y51" s="85">
        <v>0.5</v>
      </c>
      <c r="Z51" s="85" t="s">
        <v>191</v>
      </c>
      <c r="AA51" s="85"/>
      <c r="AB51" s="85"/>
      <c r="AC51" s="85"/>
      <c r="AD51" s="96">
        <v>6919.43</v>
      </c>
      <c r="AE51" s="85">
        <v>11609896</v>
      </c>
      <c r="AF51" s="85"/>
      <c r="AG51" s="85">
        <v>40207100</v>
      </c>
      <c r="AH51" s="85">
        <v>18042050</v>
      </c>
      <c r="AI51" s="85">
        <v>622192</v>
      </c>
      <c r="AJ51" s="85"/>
      <c r="AK51" s="85"/>
      <c r="AL51" s="88">
        <f t="shared" si="18"/>
        <v>720.79</v>
      </c>
      <c r="AM51" s="85"/>
      <c r="AN51" s="88">
        <f t="shared" si="19"/>
        <v>342.04000000000008</v>
      </c>
      <c r="AO51" s="85">
        <v>0</v>
      </c>
      <c r="AP51" s="85">
        <v>0</v>
      </c>
      <c r="AQ51" s="85">
        <v>0</v>
      </c>
      <c r="AR51" s="85">
        <v>0</v>
      </c>
      <c r="AS51" s="85"/>
      <c r="AT51" s="85">
        <v>0</v>
      </c>
      <c r="AU51" s="85"/>
      <c r="AV51" s="85">
        <v>0</v>
      </c>
      <c r="AW51" s="85"/>
      <c r="AX51" s="85">
        <v>0</v>
      </c>
      <c r="AY51" s="85"/>
      <c r="AZ51" s="85">
        <v>1.76</v>
      </c>
      <c r="BA51" s="85"/>
      <c r="BB51" s="85"/>
      <c r="BC51" s="85"/>
      <c r="BD51" s="85"/>
      <c r="BE51" s="85"/>
      <c r="BF51" s="85">
        <v>0</v>
      </c>
      <c r="BG51" s="85"/>
      <c r="BH51" s="85">
        <v>0.64</v>
      </c>
      <c r="BI51" s="85"/>
      <c r="BJ51" s="85">
        <f t="shared" si="0"/>
        <v>0</v>
      </c>
      <c r="BK51" s="85"/>
      <c r="BL51" s="85">
        <f t="shared" si="22"/>
        <v>2.4</v>
      </c>
      <c r="BM51" s="85">
        <v>0</v>
      </c>
      <c r="BN51" s="85">
        <v>24</v>
      </c>
      <c r="BO51" s="85">
        <v>0</v>
      </c>
      <c r="BP51" s="85">
        <v>0</v>
      </c>
      <c r="BQ51" s="85"/>
      <c r="BR51" s="85">
        <v>380</v>
      </c>
      <c r="BS51" s="85">
        <v>8067</v>
      </c>
      <c r="BT51" s="85">
        <v>5815</v>
      </c>
      <c r="BU51" s="85"/>
      <c r="BV51" s="85">
        <v>8950</v>
      </c>
      <c r="BW51" s="85">
        <v>3000</v>
      </c>
      <c r="BX51" s="85">
        <v>0</v>
      </c>
      <c r="BY51" s="85">
        <v>0</v>
      </c>
      <c r="BZ51" s="85">
        <v>0</v>
      </c>
      <c r="CA51" s="85">
        <v>0</v>
      </c>
      <c r="CB51" s="85">
        <v>0</v>
      </c>
      <c r="CC51" s="85">
        <v>0</v>
      </c>
      <c r="CD51" s="85">
        <v>0</v>
      </c>
      <c r="CE51" s="85">
        <v>0</v>
      </c>
      <c r="CF51" s="94"/>
      <c r="CG51" s="94"/>
      <c r="CH51" s="94"/>
      <c r="CI51" s="104"/>
      <c r="CJ51" s="102"/>
      <c r="CK51" s="85">
        <v>0</v>
      </c>
      <c r="CL51" s="85">
        <v>6</v>
      </c>
      <c r="CM51" s="85"/>
      <c r="CN51" s="85">
        <v>194</v>
      </c>
      <c r="CO51" s="85">
        <v>4.7</v>
      </c>
      <c r="CP51" s="85"/>
      <c r="CQ51" s="85"/>
      <c r="CR51" s="85"/>
      <c r="CS51" s="85"/>
      <c r="CT51" s="85"/>
      <c r="CU51" s="85">
        <v>6</v>
      </c>
      <c r="CV51" s="85">
        <v>6</v>
      </c>
      <c r="CW51" s="31" t="s">
        <v>163</v>
      </c>
      <c r="CX51" s="31" t="s">
        <v>163</v>
      </c>
      <c r="CY51" s="85"/>
      <c r="CZ51" s="85"/>
      <c r="DA51" s="85"/>
      <c r="DB51" s="85"/>
      <c r="DC51" s="85"/>
      <c r="DD51" s="85"/>
      <c r="DE51" s="85"/>
      <c r="DF51" s="85"/>
      <c r="DG51" s="85"/>
      <c r="DH51" s="85"/>
      <c r="DI51" s="85"/>
      <c r="DJ51" s="85"/>
      <c r="DK51" s="85"/>
      <c r="DL51" s="85"/>
      <c r="DM51" s="85"/>
      <c r="DN51" s="85"/>
      <c r="DO51" s="85"/>
      <c r="DP51" s="85"/>
      <c r="DQ51" s="85"/>
      <c r="DR51" s="85"/>
      <c r="DS51" s="85"/>
      <c r="DT51" s="85"/>
      <c r="DU51" s="85"/>
      <c r="DV51" s="85"/>
      <c r="DW51" s="85"/>
      <c r="DX51" s="85"/>
      <c r="DY51" s="85"/>
      <c r="DZ51" s="85"/>
      <c r="EA51" s="85"/>
      <c r="EB51" s="85"/>
      <c r="EC51" s="85"/>
      <c r="ED51" s="85"/>
      <c r="EE51" s="85"/>
      <c r="EF51" s="85"/>
      <c r="EG51" s="85"/>
      <c r="EH51" s="85"/>
      <c r="EI51" s="85"/>
      <c r="EJ51" s="85"/>
      <c r="EK51" s="85"/>
      <c r="EL51" s="85"/>
      <c r="EM51" s="85"/>
      <c r="EN51" s="85"/>
      <c r="EO51" s="85"/>
      <c r="EP51" s="98" t="s">
        <v>238</v>
      </c>
    </row>
    <row r="52" spans="1:146" s="14" customFormat="1" ht="43.2">
      <c r="A52" s="85" t="s">
        <v>106</v>
      </c>
      <c r="B52" s="85" t="s">
        <v>174</v>
      </c>
      <c r="C52" s="86">
        <v>45330</v>
      </c>
      <c r="D52" s="85">
        <v>1200</v>
      </c>
      <c r="E52" s="87">
        <v>1</v>
      </c>
      <c r="F52" s="85">
        <v>51</v>
      </c>
      <c r="G52" s="85">
        <v>15</v>
      </c>
      <c r="H52" s="85" t="s">
        <v>190</v>
      </c>
      <c r="I52" s="85">
        <v>4</v>
      </c>
      <c r="J52" s="85">
        <v>24</v>
      </c>
      <c r="K52" s="85" t="s">
        <v>191</v>
      </c>
      <c r="L52" s="94" t="s">
        <v>192</v>
      </c>
      <c r="M52" s="94" t="s">
        <v>192</v>
      </c>
      <c r="N52" s="85">
        <v>6.45</v>
      </c>
      <c r="O52" s="85">
        <v>8.4499999999999993</v>
      </c>
      <c r="P52" s="85"/>
      <c r="Q52" s="85"/>
      <c r="R52" s="85"/>
      <c r="S52" s="85"/>
      <c r="T52" s="85"/>
      <c r="U52" s="85"/>
      <c r="V52" s="85">
        <v>3</v>
      </c>
      <c r="W52" s="85" t="s">
        <v>197</v>
      </c>
      <c r="X52" s="85">
        <v>0.3</v>
      </c>
      <c r="Y52" s="85">
        <v>0.3</v>
      </c>
      <c r="Z52" s="85" t="s">
        <v>191</v>
      </c>
      <c r="AA52" s="85"/>
      <c r="AB52" s="85"/>
      <c r="AC52" s="85"/>
      <c r="AD52" s="96">
        <v>10931.5</v>
      </c>
      <c r="AE52" s="85">
        <v>11610035</v>
      </c>
      <c r="AF52" s="85"/>
      <c r="AG52" s="85">
        <v>40263300</v>
      </c>
      <c r="AH52" s="85">
        <v>18098030</v>
      </c>
      <c r="AI52" s="85">
        <v>622941</v>
      </c>
      <c r="AJ52" s="85"/>
      <c r="AK52" s="85"/>
      <c r="AL52" s="88">
        <f t="shared" si="18"/>
        <v>720.79</v>
      </c>
      <c r="AM52" s="85"/>
      <c r="AN52" s="88">
        <f t="shared" si="19"/>
        <v>339.66000000000008</v>
      </c>
      <c r="AO52" s="85">
        <v>0</v>
      </c>
      <c r="AP52" s="85">
        <v>0</v>
      </c>
      <c r="AQ52" s="85">
        <v>0</v>
      </c>
      <c r="AR52" s="85">
        <v>0</v>
      </c>
      <c r="AS52" s="85"/>
      <c r="AT52" s="85">
        <v>0</v>
      </c>
      <c r="AU52" s="85"/>
      <c r="AV52" s="85">
        <v>0</v>
      </c>
      <c r="AW52" s="85"/>
      <c r="AX52" s="85">
        <v>0</v>
      </c>
      <c r="AY52" s="85"/>
      <c r="AZ52" s="85">
        <v>1.74</v>
      </c>
      <c r="BA52" s="85"/>
      <c r="BB52" s="85"/>
      <c r="BC52" s="85"/>
      <c r="BD52" s="85"/>
      <c r="BE52" s="85"/>
      <c r="BF52" s="85">
        <v>0</v>
      </c>
      <c r="BG52" s="85"/>
      <c r="BH52" s="85">
        <v>0.64</v>
      </c>
      <c r="BI52" s="85"/>
      <c r="BJ52" s="85">
        <f t="shared" si="0"/>
        <v>0</v>
      </c>
      <c r="BK52" s="85"/>
      <c r="BL52" s="85">
        <f t="shared" si="22"/>
        <v>2.38</v>
      </c>
      <c r="BM52" s="85">
        <v>0</v>
      </c>
      <c r="BN52" s="85">
        <v>24</v>
      </c>
      <c r="BO52" s="85">
        <v>0</v>
      </c>
      <c r="BP52" s="85">
        <v>0</v>
      </c>
      <c r="BQ52" s="85"/>
      <c r="BR52" s="85">
        <v>380</v>
      </c>
      <c r="BS52" s="85">
        <v>13067</v>
      </c>
      <c r="BT52" s="85">
        <v>10815</v>
      </c>
      <c r="BU52" s="85"/>
      <c r="BV52" s="85">
        <v>12950</v>
      </c>
      <c r="BW52" s="85">
        <v>6000</v>
      </c>
      <c r="BX52" s="85">
        <v>0</v>
      </c>
      <c r="BY52" s="85">
        <v>0</v>
      </c>
      <c r="BZ52" s="85">
        <v>0</v>
      </c>
      <c r="CA52" s="85">
        <v>0</v>
      </c>
      <c r="CB52" s="85">
        <v>5000</v>
      </c>
      <c r="CC52" s="85">
        <v>5000</v>
      </c>
      <c r="CD52" s="85">
        <v>4000</v>
      </c>
      <c r="CE52" s="85">
        <v>3000</v>
      </c>
      <c r="CF52" s="94"/>
      <c r="CG52" s="94"/>
      <c r="CH52" s="94"/>
      <c r="CI52" s="104"/>
      <c r="CJ52" s="102"/>
      <c r="CK52" s="85">
        <v>0</v>
      </c>
      <c r="CL52" s="85">
        <v>6</v>
      </c>
      <c r="CM52" s="85"/>
      <c r="CN52" s="85">
        <v>188</v>
      </c>
      <c r="CO52" s="85">
        <v>4.7</v>
      </c>
      <c r="CP52" s="85"/>
      <c r="CQ52" s="85"/>
      <c r="CR52" s="85"/>
      <c r="CS52" s="85"/>
      <c r="CT52" s="85"/>
      <c r="CU52" s="85">
        <v>6</v>
      </c>
      <c r="CV52" s="85">
        <v>6</v>
      </c>
      <c r="CW52" s="31" t="s">
        <v>163</v>
      </c>
      <c r="CX52" s="31" t="s">
        <v>163</v>
      </c>
      <c r="CY52" s="85"/>
      <c r="CZ52" s="85"/>
      <c r="DA52" s="85"/>
      <c r="DB52" s="85"/>
      <c r="DC52" s="85"/>
      <c r="DD52" s="85"/>
      <c r="DE52" s="85"/>
      <c r="DF52" s="85"/>
      <c r="DG52" s="85"/>
      <c r="DH52" s="85"/>
      <c r="DI52" s="85"/>
      <c r="DJ52" s="85"/>
      <c r="DK52" s="85"/>
      <c r="DL52" s="85"/>
      <c r="DM52" s="85"/>
      <c r="DN52" s="85"/>
      <c r="DO52" s="85"/>
      <c r="DP52" s="85"/>
      <c r="DQ52" s="85"/>
      <c r="DR52" s="85"/>
      <c r="DS52" s="85"/>
      <c r="DT52" s="85"/>
      <c r="DU52" s="85"/>
      <c r="DV52" s="85"/>
      <c r="DW52" s="85"/>
      <c r="DX52" s="85"/>
      <c r="DY52" s="85"/>
      <c r="DZ52" s="85"/>
      <c r="EA52" s="85"/>
      <c r="EB52" s="85"/>
      <c r="EC52" s="85"/>
      <c r="ED52" s="85"/>
      <c r="EE52" s="85"/>
      <c r="EF52" s="85"/>
      <c r="EG52" s="85"/>
      <c r="EH52" s="85"/>
      <c r="EI52" s="85"/>
      <c r="EJ52" s="85"/>
      <c r="EK52" s="85"/>
      <c r="EL52" s="85"/>
      <c r="EM52" s="85"/>
      <c r="EN52" s="85"/>
      <c r="EO52" s="85"/>
      <c r="EP52" s="98" t="s">
        <v>239</v>
      </c>
    </row>
    <row r="53" spans="1:146" s="14" customFormat="1">
      <c r="A53" s="85" t="s">
        <v>106</v>
      </c>
      <c r="B53" s="85" t="s">
        <v>174</v>
      </c>
      <c r="C53" s="86">
        <v>45331</v>
      </c>
      <c r="D53" s="85">
        <v>1200</v>
      </c>
      <c r="E53" s="87">
        <v>1</v>
      </c>
      <c r="F53" s="85">
        <v>51</v>
      </c>
      <c r="G53" s="85">
        <v>15</v>
      </c>
      <c r="H53" s="85" t="s">
        <v>190</v>
      </c>
      <c r="I53" s="85">
        <v>4</v>
      </c>
      <c r="J53" s="85">
        <v>24</v>
      </c>
      <c r="K53" s="85" t="s">
        <v>191</v>
      </c>
      <c r="L53" s="94" t="s">
        <v>192</v>
      </c>
      <c r="M53" s="94" t="s">
        <v>192</v>
      </c>
      <c r="N53" s="85">
        <v>6.45</v>
      </c>
      <c r="O53" s="85">
        <v>8.4499999999999993</v>
      </c>
      <c r="P53" s="85"/>
      <c r="Q53" s="85"/>
      <c r="R53" s="85"/>
      <c r="S53" s="85"/>
      <c r="T53" s="85"/>
      <c r="U53" s="85"/>
      <c r="V53" s="85">
        <v>3</v>
      </c>
      <c r="W53" s="85" t="s">
        <v>197</v>
      </c>
      <c r="X53" s="85">
        <v>0.3</v>
      </c>
      <c r="Y53" s="85">
        <v>0.3</v>
      </c>
      <c r="Z53" s="85" t="s">
        <v>191</v>
      </c>
      <c r="AA53" s="85"/>
      <c r="AB53" s="85"/>
      <c r="AC53" s="85"/>
      <c r="AD53" s="96">
        <v>10931.5</v>
      </c>
      <c r="AE53" s="85">
        <v>11610559</v>
      </c>
      <c r="AF53" s="85"/>
      <c r="AG53" s="85">
        <v>40319200</v>
      </c>
      <c r="AH53" s="85">
        <v>18153670</v>
      </c>
      <c r="AI53" s="85">
        <v>623663</v>
      </c>
      <c r="AJ53" s="85"/>
      <c r="AK53" s="85"/>
      <c r="AL53" s="88">
        <f t="shared" si="18"/>
        <v>720.79</v>
      </c>
      <c r="AM53" s="85"/>
      <c r="AN53" s="88">
        <f t="shared" si="19"/>
        <v>337.28000000000009</v>
      </c>
      <c r="AO53" s="85">
        <v>0</v>
      </c>
      <c r="AP53" s="85">
        <v>0</v>
      </c>
      <c r="AQ53" s="85">
        <v>0</v>
      </c>
      <c r="AR53" s="85">
        <v>0</v>
      </c>
      <c r="AS53" s="85"/>
      <c r="AT53" s="85">
        <v>0</v>
      </c>
      <c r="AU53" s="85"/>
      <c r="AV53" s="85">
        <v>0</v>
      </c>
      <c r="AW53" s="85"/>
      <c r="AX53" s="85">
        <v>0</v>
      </c>
      <c r="AY53" s="85"/>
      <c r="AZ53" s="85">
        <v>1.74</v>
      </c>
      <c r="BA53" s="85"/>
      <c r="BB53" s="85"/>
      <c r="BC53" s="85"/>
      <c r="BD53" s="85"/>
      <c r="BE53" s="85"/>
      <c r="BF53" s="85">
        <v>0</v>
      </c>
      <c r="BG53" s="85"/>
      <c r="BH53" s="85">
        <v>0.64</v>
      </c>
      <c r="BI53" s="85"/>
      <c r="BJ53" s="85">
        <f t="shared" si="0"/>
        <v>0</v>
      </c>
      <c r="BK53" s="85"/>
      <c r="BL53" s="85">
        <f t="shared" si="22"/>
        <v>2.38</v>
      </c>
      <c r="BM53" s="85">
        <v>0</v>
      </c>
      <c r="BN53" s="85">
        <v>24</v>
      </c>
      <c r="BO53" s="85">
        <v>0</v>
      </c>
      <c r="BP53" s="85">
        <v>0</v>
      </c>
      <c r="BQ53" s="85"/>
      <c r="BR53" s="85">
        <v>380</v>
      </c>
      <c r="BS53" s="85">
        <v>13067</v>
      </c>
      <c r="BT53" s="85">
        <v>10815</v>
      </c>
      <c r="BU53" s="85"/>
      <c r="BV53" s="85">
        <v>12950</v>
      </c>
      <c r="BW53" s="85">
        <v>6000</v>
      </c>
      <c r="BX53" s="85">
        <v>0</v>
      </c>
      <c r="BY53" s="85">
        <v>0</v>
      </c>
      <c r="BZ53" s="85">
        <v>0</v>
      </c>
      <c r="CA53" s="85">
        <v>0</v>
      </c>
      <c r="CB53" s="85">
        <v>0</v>
      </c>
      <c r="CC53" s="85">
        <v>0</v>
      </c>
      <c r="CD53" s="85">
        <v>0</v>
      </c>
      <c r="CE53" s="85">
        <v>0</v>
      </c>
      <c r="CF53" s="94"/>
      <c r="CG53" s="94"/>
      <c r="CH53" s="94"/>
      <c r="CI53" s="104"/>
      <c r="CJ53" s="102"/>
      <c r="CK53" s="85"/>
      <c r="CL53" s="85">
        <v>6</v>
      </c>
      <c r="CM53" s="85"/>
      <c r="CN53" s="85">
        <v>182</v>
      </c>
      <c r="CO53" s="85"/>
      <c r="CP53" s="85"/>
      <c r="CQ53" s="85"/>
      <c r="CR53" s="85"/>
      <c r="CS53" s="85"/>
      <c r="CT53" s="85"/>
      <c r="CU53" s="85">
        <v>6</v>
      </c>
      <c r="CV53" s="85">
        <v>6</v>
      </c>
      <c r="CW53" s="31" t="s">
        <v>163</v>
      </c>
      <c r="CX53" s="31" t="s">
        <v>163</v>
      </c>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98" t="s">
        <v>240</v>
      </c>
    </row>
    <row r="54" spans="1:146" s="14" customFormat="1" ht="172.8">
      <c r="A54" s="85" t="s">
        <v>106</v>
      </c>
      <c r="B54" s="85" t="s">
        <v>174</v>
      </c>
      <c r="C54" s="86">
        <v>45332</v>
      </c>
      <c r="D54" s="85">
        <v>1200</v>
      </c>
      <c r="E54" s="87">
        <v>1</v>
      </c>
      <c r="F54" s="85">
        <v>51</v>
      </c>
      <c r="G54" s="85">
        <v>15</v>
      </c>
      <c r="H54" s="85" t="s">
        <v>190</v>
      </c>
      <c r="I54" s="85">
        <v>4</v>
      </c>
      <c r="J54" s="85">
        <v>24</v>
      </c>
      <c r="K54" s="85" t="s">
        <v>191</v>
      </c>
      <c r="L54" s="94" t="s">
        <v>192</v>
      </c>
      <c r="M54" s="94" t="s">
        <v>192</v>
      </c>
      <c r="N54" s="85">
        <v>7.7</v>
      </c>
      <c r="O54" s="85">
        <v>9</v>
      </c>
      <c r="P54" s="85"/>
      <c r="Q54" s="85"/>
      <c r="R54" s="85"/>
      <c r="S54" s="85"/>
      <c r="T54" s="85"/>
      <c r="U54" s="85"/>
      <c r="V54" s="85">
        <v>3</v>
      </c>
      <c r="W54" s="85" t="s">
        <v>197</v>
      </c>
      <c r="X54" s="85">
        <v>0.2</v>
      </c>
      <c r="Y54" s="85">
        <v>0.2</v>
      </c>
      <c r="Z54" s="85" t="s">
        <v>191</v>
      </c>
      <c r="AA54" s="85"/>
      <c r="AB54" s="85"/>
      <c r="AC54" s="85"/>
      <c r="AD54" s="96">
        <v>18295.460999999999</v>
      </c>
      <c r="AE54" s="85">
        <v>11611124</v>
      </c>
      <c r="AF54" s="85"/>
      <c r="AG54" s="85">
        <v>40377100</v>
      </c>
      <c r="AH54" s="85">
        <v>18211400</v>
      </c>
      <c r="AI54" s="85">
        <v>624363</v>
      </c>
      <c r="AJ54" s="85"/>
      <c r="AK54" s="85"/>
      <c r="AL54" s="88">
        <f t="shared" si="18"/>
        <v>720.79</v>
      </c>
      <c r="AM54" s="85"/>
      <c r="AN54" s="88">
        <f t="shared" si="19"/>
        <v>334.94000000000011</v>
      </c>
      <c r="AO54" s="85">
        <v>0</v>
      </c>
      <c r="AP54" s="85">
        <v>0</v>
      </c>
      <c r="AQ54" s="85">
        <v>0</v>
      </c>
      <c r="AR54" s="85">
        <v>0</v>
      </c>
      <c r="AS54" s="85"/>
      <c r="AT54" s="85">
        <v>0</v>
      </c>
      <c r="AU54" s="85"/>
      <c r="AV54" s="85">
        <v>0</v>
      </c>
      <c r="AW54" s="85"/>
      <c r="AX54" s="85">
        <v>0</v>
      </c>
      <c r="AY54" s="85"/>
      <c r="AZ54" s="85">
        <v>1.74</v>
      </c>
      <c r="BA54" s="85"/>
      <c r="BB54" s="85"/>
      <c r="BC54" s="85"/>
      <c r="BD54" s="85"/>
      <c r="BE54" s="85"/>
      <c r="BF54" s="85">
        <v>0</v>
      </c>
      <c r="BG54" s="85"/>
      <c r="BH54" s="85">
        <v>0.6</v>
      </c>
      <c r="BI54" s="85"/>
      <c r="BJ54" s="85">
        <f t="shared" si="0"/>
        <v>0</v>
      </c>
      <c r="BK54" s="85"/>
      <c r="BL54" s="85">
        <f t="shared" si="22"/>
        <v>2.34</v>
      </c>
      <c r="BM54" s="85">
        <v>0</v>
      </c>
      <c r="BN54" s="85">
        <v>24</v>
      </c>
      <c r="BO54" s="85">
        <v>0</v>
      </c>
      <c r="BP54" s="85">
        <v>0</v>
      </c>
      <c r="BQ54" s="85"/>
      <c r="BR54" s="85">
        <v>380</v>
      </c>
      <c r="BS54" s="85">
        <v>13067</v>
      </c>
      <c r="BT54" s="85">
        <v>10815</v>
      </c>
      <c r="BU54" s="85"/>
      <c r="BV54" s="85">
        <v>12950</v>
      </c>
      <c r="BW54" s="85">
        <v>6000</v>
      </c>
      <c r="BX54" s="85">
        <v>0</v>
      </c>
      <c r="BY54" s="85">
        <v>0</v>
      </c>
      <c r="BZ54" s="85">
        <v>0</v>
      </c>
      <c r="CA54" s="85">
        <v>0</v>
      </c>
      <c r="CB54" s="85">
        <v>0</v>
      </c>
      <c r="CC54" s="85">
        <v>0</v>
      </c>
      <c r="CD54" s="85">
        <v>0</v>
      </c>
      <c r="CE54" s="85">
        <v>0</v>
      </c>
      <c r="CF54" s="94"/>
      <c r="CG54" s="94"/>
      <c r="CH54" s="94"/>
      <c r="CI54" s="104"/>
      <c r="CJ54" s="102"/>
      <c r="CK54" s="85"/>
      <c r="CL54" s="85">
        <v>6</v>
      </c>
      <c r="CM54" s="85"/>
      <c r="CN54" s="85">
        <v>176</v>
      </c>
      <c r="CO54" s="85"/>
      <c r="CP54" s="85"/>
      <c r="CQ54" s="85"/>
      <c r="CR54" s="85"/>
      <c r="CS54" s="85"/>
      <c r="CT54" s="85"/>
      <c r="CU54" s="85">
        <v>7</v>
      </c>
      <c r="CV54" s="85">
        <v>6</v>
      </c>
      <c r="CW54" s="31" t="s">
        <v>163</v>
      </c>
      <c r="CX54" s="31" t="s">
        <v>163</v>
      </c>
      <c r="CY54" s="85"/>
      <c r="CZ54" s="93"/>
      <c r="DA54" s="85"/>
      <c r="DB54" s="85"/>
      <c r="DC54" s="85"/>
      <c r="DD54" s="85"/>
      <c r="DE54" s="85"/>
      <c r="DF54" s="85"/>
      <c r="DG54" s="85"/>
      <c r="DH54" s="85"/>
      <c r="DI54" s="85"/>
      <c r="DJ54" s="85"/>
      <c r="DK54" s="85"/>
      <c r="DL54" s="85"/>
      <c r="DM54" s="85"/>
      <c r="DN54" s="85"/>
      <c r="DO54" s="85"/>
      <c r="DP54" s="85"/>
      <c r="DQ54" s="85"/>
      <c r="DR54" s="85"/>
      <c r="DS54" s="85"/>
      <c r="DT54" s="85"/>
      <c r="DU54" s="85"/>
      <c r="DV54" s="85"/>
      <c r="DW54" s="85"/>
      <c r="DX54" s="85"/>
      <c r="DY54" s="85"/>
      <c r="DZ54" s="85"/>
      <c r="EA54" s="85"/>
      <c r="EB54" s="85"/>
      <c r="EC54" s="85"/>
      <c r="ED54" s="85"/>
      <c r="EE54" s="85"/>
      <c r="EF54" s="85"/>
      <c r="EG54" s="85"/>
      <c r="EH54" s="85"/>
      <c r="EI54" s="85"/>
      <c r="EJ54" s="85"/>
      <c r="EK54" s="85"/>
      <c r="EL54" s="85"/>
      <c r="EM54" s="85"/>
      <c r="EN54" s="85"/>
      <c r="EO54" s="85"/>
      <c r="EP54" s="98" t="s">
        <v>241</v>
      </c>
    </row>
    <row r="55" spans="1:146">
      <c r="A55" s="31" t="s">
        <v>106</v>
      </c>
      <c r="B55" s="31" t="s">
        <v>174</v>
      </c>
      <c r="C55" s="34">
        <v>45333</v>
      </c>
      <c r="D55" s="31">
        <v>1200</v>
      </c>
      <c r="E55" s="41">
        <v>1</v>
      </c>
      <c r="F55" s="31">
        <v>57</v>
      </c>
      <c r="G55" s="31">
        <v>22</v>
      </c>
      <c r="H55" s="31" t="s">
        <v>190</v>
      </c>
      <c r="I55" s="31">
        <v>4</v>
      </c>
      <c r="J55" s="31">
        <v>13</v>
      </c>
      <c r="K55" s="31" t="s">
        <v>191</v>
      </c>
      <c r="L55" s="94" t="s">
        <v>192</v>
      </c>
      <c r="M55" s="94" t="s">
        <v>192</v>
      </c>
      <c r="N55" s="31">
        <v>7.7</v>
      </c>
      <c r="O55" s="31">
        <v>9</v>
      </c>
      <c r="P55" s="31"/>
      <c r="Q55" s="41"/>
      <c r="R55" s="31"/>
      <c r="S55" s="31"/>
      <c r="T55" s="31"/>
      <c r="U55" s="31"/>
      <c r="V55" s="31">
        <v>3</v>
      </c>
      <c r="W55" s="31" t="s">
        <v>189</v>
      </c>
      <c r="X55" s="31">
        <v>0.3</v>
      </c>
      <c r="Y55" s="31">
        <v>0.3</v>
      </c>
      <c r="Z55" s="31" t="s">
        <v>195</v>
      </c>
      <c r="AA55" s="31"/>
      <c r="AB55" s="31"/>
      <c r="AC55" s="31"/>
      <c r="AD55" s="96">
        <v>18295</v>
      </c>
      <c r="AE55" s="31">
        <v>11611597</v>
      </c>
      <c r="AF55" s="31"/>
      <c r="AG55" s="31">
        <v>40434100</v>
      </c>
      <c r="AH55" s="31">
        <v>18267800</v>
      </c>
      <c r="AI55" s="31">
        <v>625005</v>
      </c>
      <c r="AJ55" s="31"/>
      <c r="AK55" s="31"/>
      <c r="AL55" s="83">
        <f t="shared" si="18"/>
        <v>720.79</v>
      </c>
      <c r="AM55" s="31"/>
      <c r="AN55" s="83">
        <f t="shared" si="19"/>
        <v>330.8300000000001</v>
      </c>
      <c r="AO55" s="85">
        <v>0</v>
      </c>
      <c r="AP55" s="85">
        <v>0</v>
      </c>
      <c r="AQ55" s="85">
        <v>0</v>
      </c>
      <c r="AR55" s="85">
        <v>0</v>
      </c>
      <c r="AS55" s="31"/>
      <c r="AT55" s="85">
        <v>0</v>
      </c>
      <c r="AU55" s="31"/>
      <c r="AV55" s="31">
        <v>1.78</v>
      </c>
      <c r="AW55" s="31"/>
      <c r="AX55" s="85">
        <v>0</v>
      </c>
      <c r="AY55" s="31"/>
      <c r="AZ55" s="31">
        <v>1.77</v>
      </c>
      <c r="BA55" s="31"/>
      <c r="BB55" s="31"/>
      <c r="BC55" s="31"/>
      <c r="BD55" s="31"/>
      <c r="BE55" s="31"/>
      <c r="BF55" s="85">
        <v>0</v>
      </c>
      <c r="BG55" s="31"/>
      <c r="BH55" s="31">
        <v>0.56000000000000005</v>
      </c>
      <c r="BI55" s="31"/>
      <c r="BJ55" s="31">
        <f t="shared" si="0"/>
        <v>0</v>
      </c>
      <c r="BK55" s="31"/>
      <c r="BL55" s="31">
        <f t="shared" si="22"/>
        <v>4.1099999999999994</v>
      </c>
      <c r="BM55" s="85">
        <v>2</v>
      </c>
      <c r="BN55" s="31">
        <v>24</v>
      </c>
      <c r="BO55" s="31">
        <v>7.2</v>
      </c>
      <c r="BP55" s="31">
        <v>0</v>
      </c>
      <c r="BQ55" s="31"/>
      <c r="BR55" s="31">
        <v>380</v>
      </c>
      <c r="BS55" s="31">
        <v>13067</v>
      </c>
      <c r="BT55" s="31">
        <v>10811</v>
      </c>
      <c r="BU55" s="31"/>
      <c r="BV55" s="31">
        <v>12950</v>
      </c>
      <c r="BW55" s="31">
        <v>6000</v>
      </c>
      <c r="BX55" s="85">
        <v>0</v>
      </c>
      <c r="BY55" s="31">
        <v>4</v>
      </c>
      <c r="BZ55" s="85">
        <v>0</v>
      </c>
      <c r="CA55" s="85">
        <v>0</v>
      </c>
      <c r="CB55" s="85">
        <v>0</v>
      </c>
      <c r="CC55" s="85">
        <v>0</v>
      </c>
      <c r="CD55" s="85">
        <v>0</v>
      </c>
      <c r="CE55" s="85">
        <v>0</v>
      </c>
      <c r="CF55" s="94"/>
      <c r="CG55" s="94"/>
      <c r="CH55" s="94"/>
      <c r="CI55" s="104"/>
      <c r="CJ55" s="102"/>
      <c r="CK55" s="31"/>
      <c r="CL55" s="31">
        <v>6</v>
      </c>
      <c r="CM55" s="31"/>
      <c r="CN55" s="31">
        <v>170</v>
      </c>
      <c r="CO55" s="31"/>
      <c r="CP55" s="31"/>
      <c r="CQ55" s="31"/>
      <c r="CR55" s="31"/>
      <c r="CS55" s="31"/>
      <c r="CT55" s="31"/>
      <c r="CU55" s="31">
        <v>7</v>
      </c>
      <c r="CV55" s="31">
        <v>6</v>
      </c>
      <c r="CW55" s="31" t="s">
        <v>163</v>
      </c>
      <c r="CX55" s="31" t="s">
        <v>163</v>
      </c>
      <c r="CY55" s="31"/>
      <c r="CZ55" s="31"/>
      <c r="DA55" s="31"/>
      <c r="DB55" s="31"/>
      <c r="DC55" s="31"/>
      <c r="DD55" s="31"/>
      <c r="DE55" s="31"/>
      <c r="DF55" s="67"/>
      <c r="DG55" s="67"/>
      <c r="DH55" s="67"/>
      <c r="DI55" s="67"/>
      <c r="DJ55" s="67"/>
      <c r="DK55" s="67"/>
      <c r="DL55" s="67"/>
      <c r="DM55" s="67"/>
      <c r="DN55" s="67"/>
      <c r="DO55" s="67"/>
      <c r="DP55" s="67"/>
      <c r="DQ55" s="67"/>
      <c r="DR55" s="67"/>
      <c r="DS55" s="31"/>
      <c r="DT55" s="31"/>
      <c r="DU55" s="31"/>
      <c r="DV55" s="67"/>
      <c r="DW55" s="67"/>
      <c r="DX55" s="67"/>
      <c r="DY55" s="67"/>
      <c r="DZ55" s="67"/>
      <c r="EA55" s="67"/>
      <c r="EB55" s="67"/>
      <c r="EC55" s="67"/>
      <c r="ED55" s="67"/>
      <c r="EE55" s="31"/>
      <c r="EF55" s="31"/>
      <c r="EG55" s="31"/>
      <c r="EH55" s="31"/>
      <c r="EI55" s="31"/>
      <c r="EJ55" s="31"/>
      <c r="EK55" s="31"/>
      <c r="EL55" s="31"/>
      <c r="EM55" s="31"/>
      <c r="EN55" s="31"/>
      <c r="EO55" s="31"/>
      <c r="EP55" s="100" t="s">
        <v>242</v>
      </c>
    </row>
    <row r="56" spans="1:146" ht="187.2">
      <c r="A56" s="31" t="s">
        <v>171</v>
      </c>
      <c r="B56" s="31" t="s">
        <v>177</v>
      </c>
      <c r="C56" s="34">
        <v>45333</v>
      </c>
      <c r="D56" s="31">
        <v>1818</v>
      </c>
      <c r="E56" s="41">
        <v>1</v>
      </c>
      <c r="F56" s="31">
        <v>51</v>
      </c>
      <c r="G56" s="31">
        <v>22</v>
      </c>
      <c r="H56" s="31" t="s">
        <v>190</v>
      </c>
      <c r="I56" s="31">
        <v>2</v>
      </c>
      <c r="J56" s="31">
        <v>45</v>
      </c>
      <c r="K56" s="31" t="s">
        <v>191</v>
      </c>
      <c r="L56" s="94" t="s">
        <v>192</v>
      </c>
      <c r="M56" s="94" t="s">
        <v>192</v>
      </c>
      <c r="N56" s="31">
        <v>7.7</v>
      </c>
      <c r="O56" s="31">
        <v>9</v>
      </c>
      <c r="P56" s="31">
        <v>0</v>
      </c>
      <c r="Q56" s="31">
        <v>325</v>
      </c>
      <c r="R56" s="31">
        <v>12</v>
      </c>
      <c r="S56" s="31"/>
      <c r="T56" s="31">
        <v>83</v>
      </c>
      <c r="U56" s="31"/>
      <c r="V56" s="31">
        <v>4</v>
      </c>
      <c r="W56" s="31" t="s">
        <v>189</v>
      </c>
      <c r="X56" s="31">
        <v>0.5</v>
      </c>
      <c r="Y56" s="31">
        <v>0.5</v>
      </c>
      <c r="Z56" s="31" t="s">
        <v>195</v>
      </c>
      <c r="AA56" s="31"/>
      <c r="AB56" s="31"/>
      <c r="AC56" s="31"/>
      <c r="AD56" s="96">
        <v>18295</v>
      </c>
      <c r="AE56" s="31">
        <v>11616042</v>
      </c>
      <c r="AF56" s="31"/>
      <c r="AG56" s="31">
        <v>40454700</v>
      </c>
      <c r="AH56" s="31">
        <v>18283380</v>
      </c>
      <c r="AI56" s="31">
        <v>625034</v>
      </c>
      <c r="AJ56" s="31"/>
      <c r="AK56" s="31"/>
      <c r="AL56" s="83">
        <f t="shared" si="18"/>
        <v>720.79</v>
      </c>
      <c r="AM56" s="31"/>
      <c r="AN56" s="83">
        <f t="shared" si="19"/>
        <v>325.90000000000009</v>
      </c>
      <c r="AO56" s="31">
        <v>0</v>
      </c>
      <c r="AP56" s="31">
        <v>0</v>
      </c>
      <c r="AQ56" s="31">
        <v>0</v>
      </c>
      <c r="AR56" s="31">
        <v>0</v>
      </c>
      <c r="AS56" s="31"/>
      <c r="AT56" s="31">
        <v>0</v>
      </c>
      <c r="AU56" s="31"/>
      <c r="AV56" s="31">
        <v>4.41</v>
      </c>
      <c r="AW56" s="31"/>
      <c r="AX56" s="31">
        <v>0</v>
      </c>
      <c r="AY56" s="31"/>
      <c r="AZ56" s="31">
        <v>0.5</v>
      </c>
      <c r="BA56" s="31"/>
      <c r="BB56" s="31"/>
      <c r="BC56" s="31"/>
      <c r="BD56" s="31"/>
      <c r="BE56" s="31"/>
      <c r="BF56" s="31">
        <v>0</v>
      </c>
      <c r="BG56" s="31"/>
      <c r="BH56" s="31">
        <v>0.02</v>
      </c>
      <c r="BI56" s="31"/>
      <c r="BJ56" s="31">
        <f t="shared" si="0"/>
        <v>0</v>
      </c>
      <c r="BK56" s="31"/>
      <c r="BL56" s="31">
        <f t="shared" si="22"/>
        <v>4.93</v>
      </c>
      <c r="BM56" s="31">
        <v>6.3</v>
      </c>
      <c r="BN56" s="31">
        <v>6.3</v>
      </c>
      <c r="BO56" s="31">
        <v>6.3</v>
      </c>
      <c r="BP56" s="31">
        <v>0</v>
      </c>
      <c r="BQ56" s="31"/>
      <c r="BR56" s="31">
        <v>400</v>
      </c>
      <c r="BS56" s="31">
        <v>13067</v>
      </c>
      <c r="BT56" s="31">
        <v>10785</v>
      </c>
      <c r="BU56" s="31"/>
      <c r="BV56" s="31">
        <v>12950</v>
      </c>
      <c r="BW56" s="31">
        <v>6000</v>
      </c>
      <c r="BX56" s="31">
        <v>0</v>
      </c>
      <c r="BY56" s="31">
        <v>26</v>
      </c>
      <c r="BZ56" s="85">
        <v>0</v>
      </c>
      <c r="CA56" s="85">
        <v>0</v>
      </c>
      <c r="CB56" s="85">
        <v>0</v>
      </c>
      <c r="CC56" s="85">
        <v>0</v>
      </c>
      <c r="CD56" s="85">
        <v>0</v>
      </c>
      <c r="CE56" s="85">
        <v>0</v>
      </c>
      <c r="CF56" s="94" t="s">
        <v>100</v>
      </c>
      <c r="CG56" s="94" t="s">
        <v>101</v>
      </c>
      <c r="CH56" s="94" t="s">
        <v>264</v>
      </c>
      <c r="CI56" s="104">
        <v>1500</v>
      </c>
      <c r="CJ56" s="102">
        <v>534</v>
      </c>
      <c r="CK56" s="31">
        <v>0</v>
      </c>
      <c r="CL56" s="31">
        <v>2</v>
      </c>
      <c r="CM56" s="31"/>
      <c r="CN56" s="31">
        <v>168</v>
      </c>
      <c r="CO56" s="31"/>
      <c r="CP56" s="31"/>
      <c r="CQ56" s="31"/>
      <c r="CR56" s="31"/>
      <c r="CS56" s="31"/>
      <c r="CT56" s="31"/>
      <c r="CU56" s="31">
        <v>7</v>
      </c>
      <c r="CV56" s="31">
        <v>6</v>
      </c>
      <c r="CW56" s="31" t="s">
        <v>163</v>
      </c>
      <c r="CX56" s="31" t="s">
        <v>164</v>
      </c>
      <c r="CY56" s="31" t="s">
        <v>174</v>
      </c>
      <c r="CZ56" s="31" t="s">
        <v>104</v>
      </c>
      <c r="DA56" s="31" t="s">
        <v>295</v>
      </c>
      <c r="DB56" s="31" t="s">
        <v>299</v>
      </c>
      <c r="DC56" s="31"/>
      <c r="DD56" s="31">
        <v>1818</v>
      </c>
      <c r="DE56" s="31"/>
      <c r="DF56" s="67"/>
      <c r="DG56" s="67"/>
      <c r="DH56" s="67">
        <v>0</v>
      </c>
      <c r="DI56" s="67" t="s">
        <v>298</v>
      </c>
      <c r="DJ56" s="67"/>
      <c r="DK56" s="67"/>
      <c r="DL56" s="67"/>
      <c r="DM56" s="67"/>
      <c r="DN56" s="67"/>
      <c r="DO56" s="67"/>
      <c r="DP56" s="67"/>
      <c r="DQ56" s="67"/>
      <c r="DR56" s="67"/>
      <c r="DS56" s="31"/>
      <c r="DT56" s="31"/>
      <c r="DU56" s="31"/>
      <c r="DV56" s="67"/>
      <c r="DW56" s="67"/>
      <c r="DX56" s="67"/>
      <c r="DY56" s="67"/>
      <c r="DZ56" s="67"/>
      <c r="EA56" s="67"/>
      <c r="EB56" s="67"/>
      <c r="EC56" s="67"/>
      <c r="ED56" s="67"/>
      <c r="EE56" s="31"/>
      <c r="EF56" s="31"/>
      <c r="EG56" s="31"/>
      <c r="EH56" s="31"/>
      <c r="EI56" s="31"/>
      <c r="EJ56" s="31"/>
      <c r="EK56" s="31"/>
      <c r="EL56" s="31"/>
      <c r="EM56" s="31"/>
      <c r="EN56" s="31"/>
      <c r="EO56" s="31"/>
      <c r="EP56" s="98" t="s">
        <v>243</v>
      </c>
    </row>
    <row r="57" spans="1:146" ht="43.2">
      <c r="A57" s="31" t="s">
        <v>106</v>
      </c>
      <c r="B57" s="31" t="s">
        <v>177</v>
      </c>
      <c r="C57" s="34">
        <v>45334</v>
      </c>
      <c r="D57" s="61" t="s">
        <v>178</v>
      </c>
      <c r="E57" s="41">
        <v>1</v>
      </c>
      <c r="F57" s="31">
        <v>54</v>
      </c>
      <c r="G57" s="31">
        <v>24</v>
      </c>
      <c r="H57" s="31" t="s">
        <v>190</v>
      </c>
      <c r="I57" s="31">
        <v>4</v>
      </c>
      <c r="J57" s="31">
        <v>56</v>
      </c>
      <c r="K57" s="31" t="s">
        <v>191</v>
      </c>
      <c r="L57" s="94" t="s">
        <v>192</v>
      </c>
      <c r="M57" s="94" t="s">
        <v>192</v>
      </c>
      <c r="N57" s="31">
        <v>7.7</v>
      </c>
      <c r="O57" s="31">
        <v>9</v>
      </c>
      <c r="P57" s="31">
        <v>17.7</v>
      </c>
      <c r="Q57" s="31">
        <v>27</v>
      </c>
      <c r="R57" s="31">
        <v>12</v>
      </c>
      <c r="S57" s="31">
        <v>12.09</v>
      </c>
      <c r="T57" s="31">
        <v>82.6</v>
      </c>
      <c r="U57" s="31">
        <v>50</v>
      </c>
      <c r="V57" s="31">
        <v>4</v>
      </c>
      <c r="W57" s="31" t="s">
        <v>189</v>
      </c>
      <c r="X57" s="31">
        <v>1</v>
      </c>
      <c r="Y57" s="31">
        <v>1</v>
      </c>
      <c r="Z57" s="31" t="s">
        <v>196</v>
      </c>
      <c r="AA57" s="31">
        <v>10.4</v>
      </c>
      <c r="AB57" s="31">
        <v>239</v>
      </c>
      <c r="AC57" s="109">
        <v>214</v>
      </c>
      <c r="AD57" s="96">
        <v>18295</v>
      </c>
      <c r="AE57" s="31">
        <v>11624597</v>
      </c>
      <c r="AF57" s="31"/>
      <c r="AG57" s="31">
        <v>40503500</v>
      </c>
      <c r="AH57" s="31">
        <v>18321300</v>
      </c>
      <c r="AI57" s="31">
        <v>625042</v>
      </c>
      <c r="AJ57" s="31"/>
      <c r="AK57" s="31"/>
      <c r="AL57" s="83">
        <f t="shared" si="18"/>
        <v>720.79</v>
      </c>
      <c r="AM57" s="31"/>
      <c r="AN57" s="83">
        <f t="shared" si="19"/>
        <v>315.0200000000001</v>
      </c>
      <c r="AO57" s="31">
        <v>0</v>
      </c>
      <c r="AP57" s="31">
        <v>0</v>
      </c>
      <c r="AQ57" s="31">
        <v>0</v>
      </c>
      <c r="AR57" s="31">
        <v>0</v>
      </c>
      <c r="AS57" s="31"/>
      <c r="AT57" s="31">
        <v>0</v>
      </c>
      <c r="AU57" s="31"/>
      <c r="AV57" s="31">
        <v>9.5500000000000007</v>
      </c>
      <c r="AW57" s="31"/>
      <c r="AX57" s="31">
        <v>0</v>
      </c>
      <c r="AY57" s="31"/>
      <c r="AZ57" s="31">
        <v>1.33</v>
      </c>
      <c r="BA57" s="31"/>
      <c r="BB57" s="31"/>
      <c r="BC57" s="31"/>
      <c r="BD57" s="31"/>
      <c r="BE57" s="31"/>
      <c r="BF57" s="31">
        <v>0</v>
      </c>
      <c r="BG57" s="31"/>
      <c r="BH57" s="31">
        <v>0</v>
      </c>
      <c r="BI57" s="31"/>
      <c r="BJ57" s="31">
        <f t="shared" si="0"/>
        <v>0</v>
      </c>
      <c r="BK57" s="31"/>
      <c r="BL57" s="31">
        <f t="shared" si="22"/>
        <v>10.88</v>
      </c>
      <c r="BM57" s="31">
        <v>17.7</v>
      </c>
      <c r="BN57" s="31">
        <v>17.7</v>
      </c>
      <c r="BO57" s="31">
        <v>13.7</v>
      </c>
      <c r="BP57" s="31">
        <v>0</v>
      </c>
      <c r="BQ57" s="31"/>
      <c r="BR57" s="31">
        <v>400</v>
      </c>
      <c r="BS57" s="31">
        <v>13067</v>
      </c>
      <c r="BT57" s="31">
        <v>10728</v>
      </c>
      <c r="BU57" s="31"/>
      <c r="BV57" s="31">
        <v>12950</v>
      </c>
      <c r="BW57" s="31">
        <v>6000</v>
      </c>
      <c r="BX57" s="31">
        <v>0</v>
      </c>
      <c r="BY57" s="31">
        <v>57</v>
      </c>
      <c r="BZ57" s="31">
        <v>0</v>
      </c>
      <c r="CA57" s="31">
        <v>0</v>
      </c>
      <c r="CB57" s="31">
        <v>0</v>
      </c>
      <c r="CC57" s="31">
        <v>0</v>
      </c>
      <c r="CD57" s="31">
        <v>0</v>
      </c>
      <c r="CE57" s="31">
        <v>0</v>
      </c>
      <c r="CF57" s="94" t="s">
        <v>100</v>
      </c>
      <c r="CG57" s="94" t="s">
        <v>101</v>
      </c>
      <c r="CH57" s="94" t="s">
        <v>264</v>
      </c>
      <c r="CI57" s="104">
        <v>1700</v>
      </c>
      <c r="CJ57" s="102">
        <v>320</v>
      </c>
      <c r="CK57" s="31">
        <v>0</v>
      </c>
      <c r="CL57" s="31">
        <v>6</v>
      </c>
      <c r="CM57" s="31"/>
      <c r="CN57" s="31">
        <v>162</v>
      </c>
      <c r="CO57" s="31">
        <v>4.9000000000000004</v>
      </c>
      <c r="CP57" s="31">
        <v>234</v>
      </c>
      <c r="CQ57" s="31">
        <v>205</v>
      </c>
      <c r="CR57" s="31">
        <v>30</v>
      </c>
      <c r="CS57" s="31">
        <v>33</v>
      </c>
      <c r="CT57" s="31" t="s">
        <v>179</v>
      </c>
      <c r="CU57" s="31">
        <v>6</v>
      </c>
      <c r="CV57" s="31">
        <v>6</v>
      </c>
      <c r="CW57" s="31" t="s">
        <v>163</v>
      </c>
      <c r="CX57" s="31" t="s">
        <v>164</v>
      </c>
      <c r="CY57" s="31"/>
      <c r="CZ57" s="31"/>
      <c r="DA57" s="31"/>
      <c r="DB57" s="31"/>
      <c r="DC57" s="31"/>
      <c r="DD57" s="31"/>
      <c r="DE57" s="31"/>
      <c r="DF57" s="67"/>
      <c r="DG57" s="67"/>
      <c r="DH57" s="67"/>
      <c r="DI57" s="67"/>
      <c r="DJ57" s="67"/>
      <c r="DK57" s="67"/>
      <c r="DL57" s="67"/>
      <c r="DM57" s="67"/>
      <c r="DN57" s="67"/>
      <c r="DO57" s="67"/>
      <c r="DP57" s="67"/>
      <c r="DQ57" s="67"/>
      <c r="DR57" s="67"/>
      <c r="DS57" s="31"/>
      <c r="DT57" s="31"/>
      <c r="DU57" s="31"/>
      <c r="DV57" s="67"/>
      <c r="DW57" s="67"/>
      <c r="DX57" s="67"/>
      <c r="DY57" s="67"/>
      <c r="DZ57" s="67"/>
      <c r="EA57" s="67"/>
      <c r="EB57" s="67"/>
      <c r="EC57" s="67"/>
      <c r="ED57" s="67"/>
      <c r="EE57" s="31"/>
      <c r="EF57" s="31"/>
      <c r="EG57" s="31"/>
      <c r="EH57" s="31"/>
      <c r="EI57" s="31"/>
      <c r="EJ57" s="31"/>
      <c r="EK57" s="31"/>
      <c r="EL57" s="31"/>
      <c r="EM57" s="31"/>
      <c r="EN57" s="31"/>
      <c r="EO57" s="31"/>
      <c r="EP57" s="98" t="s">
        <v>244</v>
      </c>
    </row>
    <row r="58" spans="1:146" ht="43.2">
      <c r="A58" s="31" t="s">
        <v>106</v>
      </c>
      <c r="B58" s="31" t="s">
        <v>177</v>
      </c>
      <c r="C58" s="34">
        <v>45335</v>
      </c>
      <c r="D58" s="31">
        <v>1200</v>
      </c>
      <c r="E58" s="41">
        <v>1</v>
      </c>
      <c r="F58" s="31">
        <v>58</v>
      </c>
      <c r="G58" s="31">
        <v>23</v>
      </c>
      <c r="H58" s="31" t="s">
        <v>190</v>
      </c>
      <c r="I58" s="31">
        <v>9</v>
      </c>
      <c r="J58" s="31">
        <v>36</v>
      </c>
      <c r="K58" s="31" t="s">
        <v>191</v>
      </c>
      <c r="L58" s="94" t="s">
        <v>192</v>
      </c>
      <c r="M58" s="94" t="s">
        <v>192</v>
      </c>
      <c r="N58" s="31">
        <v>7.7</v>
      </c>
      <c r="O58" s="31">
        <v>9</v>
      </c>
      <c r="P58" s="31">
        <v>24</v>
      </c>
      <c r="Q58" s="31">
        <v>44</v>
      </c>
      <c r="R58" s="31">
        <v>12</v>
      </c>
      <c r="S58" s="31">
        <v>11.96</v>
      </c>
      <c r="T58" s="31">
        <v>82.6</v>
      </c>
      <c r="U58" s="31">
        <v>50</v>
      </c>
      <c r="V58" s="31">
        <v>4</v>
      </c>
      <c r="W58" s="31" t="s">
        <v>189</v>
      </c>
      <c r="X58" s="31">
        <v>1.5</v>
      </c>
      <c r="Y58" s="31">
        <v>1.5</v>
      </c>
      <c r="Z58" s="31" t="s">
        <v>196</v>
      </c>
      <c r="AA58" s="31">
        <v>11.4</v>
      </c>
      <c r="AB58" s="31">
        <v>324</v>
      </c>
      <c r="AC58" s="109">
        <v>287</v>
      </c>
      <c r="AD58" s="96">
        <v>18295</v>
      </c>
      <c r="AE58" s="31">
        <v>11637749</v>
      </c>
      <c r="AF58" s="31"/>
      <c r="AG58" s="31">
        <v>40573000</v>
      </c>
      <c r="AH58" s="32">
        <v>18375540</v>
      </c>
      <c r="AI58" s="31">
        <v>625065</v>
      </c>
      <c r="AJ58" s="31"/>
      <c r="AK58" s="31"/>
      <c r="AL58" s="83">
        <f t="shared" si="18"/>
        <v>720.79</v>
      </c>
      <c r="AM58" s="31"/>
      <c r="AN58" s="83">
        <f t="shared" si="19"/>
        <v>300.84000000000009</v>
      </c>
      <c r="AO58" s="31">
        <v>0</v>
      </c>
      <c r="AP58" s="31">
        <v>0</v>
      </c>
      <c r="AQ58" s="31">
        <v>0</v>
      </c>
      <c r="AR58" s="31">
        <v>0</v>
      </c>
      <c r="AS58" s="31"/>
      <c r="AT58" s="31">
        <v>0</v>
      </c>
      <c r="AU58" s="31"/>
      <c r="AV58" s="31">
        <v>12.48</v>
      </c>
      <c r="AW58" s="31"/>
      <c r="AX58" s="31">
        <v>0</v>
      </c>
      <c r="AY58" s="31"/>
      <c r="AZ58" s="31">
        <v>1.7</v>
      </c>
      <c r="BA58" s="31"/>
      <c r="BB58" s="31"/>
      <c r="BC58" s="31"/>
      <c r="BD58" s="31"/>
      <c r="BE58" s="31"/>
      <c r="BF58" s="31">
        <v>0</v>
      </c>
      <c r="BG58" s="31"/>
      <c r="BH58" s="31">
        <v>0</v>
      </c>
      <c r="BI58" s="31"/>
      <c r="BJ58" s="31">
        <f t="shared" si="0"/>
        <v>0</v>
      </c>
      <c r="BK58" s="31"/>
      <c r="BL58" s="31">
        <f t="shared" si="22"/>
        <v>14.18</v>
      </c>
      <c r="BM58" s="31">
        <v>24</v>
      </c>
      <c r="BN58" s="31">
        <v>24</v>
      </c>
      <c r="BO58" s="31">
        <v>0</v>
      </c>
      <c r="BP58" s="31">
        <v>0</v>
      </c>
      <c r="BQ58" s="31"/>
      <c r="BR58" s="31">
        <v>390</v>
      </c>
      <c r="BS58" s="31">
        <v>13067</v>
      </c>
      <c r="BT58" s="31">
        <v>10651</v>
      </c>
      <c r="BU58" s="31"/>
      <c r="BV58" s="31">
        <v>12950</v>
      </c>
      <c r="BW58" s="31">
        <v>6000</v>
      </c>
      <c r="BX58" s="31">
        <v>0</v>
      </c>
      <c r="BY58" s="31">
        <v>77</v>
      </c>
      <c r="BZ58" s="31">
        <v>0</v>
      </c>
      <c r="CA58" s="31">
        <v>0</v>
      </c>
      <c r="CB58" s="31">
        <v>0</v>
      </c>
      <c r="CC58" s="31">
        <v>0</v>
      </c>
      <c r="CD58" s="31">
        <v>0</v>
      </c>
      <c r="CE58" s="31">
        <v>0</v>
      </c>
      <c r="CF58" s="94" t="s">
        <v>100</v>
      </c>
      <c r="CG58" s="94" t="s">
        <v>101</v>
      </c>
      <c r="CH58" s="94" t="s">
        <v>264</v>
      </c>
      <c r="CI58" s="104">
        <v>1700</v>
      </c>
      <c r="CJ58" s="102">
        <v>33</v>
      </c>
      <c r="CK58" s="31">
        <v>14</v>
      </c>
      <c r="CL58" s="31">
        <v>6</v>
      </c>
      <c r="CM58" s="31"/>
      <c r="CN58" s="31">
        <v>170</v>
      </c>
      <c r="CO58" s="31">
        <v>4.9000000000000004</v>
      </c>
      <c r="CP58" s="31">
        <v>225</v>
      </c>
      <c r="CQ58" s="31">
        <v>205</v>
      </c>
      <c r="CR58" s="31">
        <v>30</v>
      </c>
      <c r="CS58" s="31">
        <v>31</v>
      </c>
      <c r="CT58" s="31" t="s">
        <v>180</v>
      </c>
      <c r="CU58" s="31">
        <v>5</v>
      </c>
      <c r="CV58" s="31">
        <v>4</v>
      </c>
      <c r="CW58" s="31" t="s">
        <v>163</v>
      </c>
      <c r="CX58" s="31" t="s">
        <v>164</v>
      </c>
      <c r="CY58" s="31"/>
      <c r="CZ58" s="31"/>
      <c r="DA58" s="31"/>
      <c r="DB58" s="31"/>
      <c r="DC58" s="31"/>
      <c r="DD58" s="31"/>
      <c r="DE58" s="31"/>
      <c r="DF58" s="67"/>
      <c r="DG58" s="67"/>
      <c r="DH58" s="67"/>
      <c r="DI58" s="67"/>
      <c r="DJ58" s="67"/>
      <c r="DK58" s="67"/>
      <c r="DL58" s="67"/>
      <c r="DM58" s="67"/>
      <c r="DN58" s="67"/>
      <c r="DO58" s="67"/>
      <c r="DP58" s="67"/>
      <c r="DQ58" s="67"/>
      <c r="DR58" s="67"/>
      <c r="DS58" s="31"/>
      <c r="DT58" s="31"/>
      <c r="DU58" s="31"/>
      <c r="DV58" s="67"/>
      <c r="DW58" s="67"/>
      <c r="DX58" s="67"/>
      <c r="DY58" s="67"/>
      <c r="DZ58" s="67"/>
      <c r="EA58" s="67"/>
      <c r="EB58" s="67"/>
      <c r="EC58" s="67"/>
      <c r="ED58" s="67"/>
      <c r="EE58" s="31"/>
      <c r="EF58" s="31"/>
      <c r="EG58" s="31"/>
      <c r="EH58" s="31"/>
      <c r="EI58" s="31"/>
      <c r="EJ58" s="31"/>
      <c r="EK58" s="31"/>
      <c r="EL58" s="31"/>
      <c r="EM58" s="31"/>
      <c r="EN58" s="31"/>
      <c r="EO58" s="31"/>
      <c r="EP58" s="98" t="s">
        <v>244</v>
      </c>
    </row>
    <row r="59" spans="1:146" ht="28.8">
      <c r="A59" s="31" t="s">
        <v>173</v>
      </c>
      <c r="B59" s="31" t="s">
        <v>177</v>
      </c>
      <c r="C59" s="34">
        <v>45335</v>
      </c>
      <c r="D59" s="31">
        <v>1430</v>
      </c>
      <c r="E59" s="41">
        <v>1</v>
      </c>
      <c r="F59" s="31">
        <v>58</v>
      </c>
      <c r="G59" s="31">
        <v>47</v>
      </c>
      <c r="H59" s="31" t="s">
        <v>190</v>
      </c>
      <c r="I59" s="31">
        <v>9</v>
      </c>
      <c r="J59" s="31">
        <v>54</v>
      </c>
      <c r="K59" s="31" t="s">
        <v>191</v>
      </c>
      <c r="L59" s="94" t="s">
        <v>192</v>
      </c>
      <c r="M59" s="94" t="s">
        <v>192</v>
      </c>
      <c r="N59" s="31">
        <v>7.7</v>
      </c>
      <c r="O59" s="31">
        <v>9</v>
      </c>
      <c r="P59" s="31">
        <v>2.5</v>
      </c>
      <c r="Q59" s="31">
        <v>340</v>
      </c>
      <c r="R59" s="31">
        <v>12</v>
      </c>
      <c r="S59" s="31">
        <v>12</v>
      </c>
      <c r="T59" s="31">
        <v>81.400000000000006</v>
      </c>
      <c r="U59" s="31">
        <v>50</v>
      </c>
      <c r="V59" s="31">
        <v>4</v>
      </c>
      <c r="W59" s="31" t="s">
        <v>189</v>
      </c>
      <c r="X59" s="31">
        <v>1.5</v>
      </c>
      <c r="Y59" s="31">
        <v>1.5</v>
      </c>
      <c r="Z59" s="31" t="s">
        <v>191</v>
      </c>
      <c r="AA59" s="31">
        <v>9.6999999999999993</v>
      </c>
      <c r="AB59" s="31">
        <v>33</v>
      </c>
      <c r="AC59" s="110">
        <v>30</v>
      </c>
      <c r="AD59" s="96">
        <v>18295</v>
      </c>
      <c r="AE59" s="31">
        <v>11639522</v>
      </c>
      <c r="AF59" s="31"/>
      <c r="AG59" s="31">
        <v>40581900</v>
      </c>
      <c r="AH59" s="31">
        <v>18382470</v>
      </c>
      <c r="AI59" s="31">
        <v>625077</v>
      </c>
      <c r="AJ59" s="31"/>
      <c r="AK59" s="31"/>
      <c r="AL59" s="83">
        <f t="shared" si="18"/>
        <v>720.79</v>
      </c>
      <c r="AM59" s="31"/>
      <c r="AN59" s="83">
        <f t="shared" si="19"/>
        <v>299.31000000000012</v>
      </c>
      <c r="AO59" s="31">
        <v>0</v>
      </c>
      <c r="AP59" s="31">
        <v>0</v>
      </c>
      <c r="AQ59" s="31">
        <v>0</v>
      </c>
      <c r="AR59" s="31">
        <v>0</v>
      </c>
      <c r="AS59" s="31"/>
      <c r="AT59" s="31">
        <v>0</v>
      </c>
      <c r="AU59" s="31"/>
      <c r="AV59" s="31">
        <v>1.35</v>
      </c>
      <c r="AW59" s="31"/>
      <c r="AX59" s="31">
        <v>0</v>
      </c>
      <c r="AY59" s="31"/>
      <c r="AZ59" s="31">
        <v>0.18</v>
      </c>
      <c r="BA59" s="31"/>
      <c r="BB59" s="31"/>
      <c r="BC59" s="31"/>
      <c r="BD59" s="31"/>
      <c r="BE59" s="31"/>
      <c r="BF59" s="31">
        <v>0</v>
      </c>
      <c r="BG59" s="31"/>
      <c r="BH59" s="31">
        <v>0</v>
      </c>
      <c r="BI59" s="31"/>
      <c r="BJ59" s="31">
        <f t="shared" si="0"/>
        <v>0</v>
      </c>
      <c r="BK59" s="31"/>
      <c r="BL59" s="31">
        <f t="shared" si="22"/>
        <v>1.53</v>
      </c>
      <c r="BM59" s="31">
        <v>2.5</v>
      </c>
      <c r="BN59" s="31">
        <v>2.5</v>
      </c>
      <c r="BO59" s="31">
        <v>1</v>
      </c>
      <c r="BP59" s="31">
        <v>0</v>
      </c>
      <c r="BQ59" s="31"/>
      <c r="BR59" s="31">
        <v>390</v>
      </c>
      <c r="BS59" s="31">
        <v>13067</v>
      </c>
      <c r="BT59" s="31">
        <v>10642</v>
      </c>
      <c r="BU59" s="31"/>
      <c r="BV59" s="31">
        <v>12950</v>
      </c>
      <c r="BW59" s="31">
        <v>6000</v>
      </c>
      <c r="BX59" s="31">
        <v>0</v>
      </c>
      <c r="BY59" s="31">
        <v>9</v>
      </c>
      <c r="BZ59" s="31">
        <v>0</v>
      </c>
      <c r="CA59" s="31">
        <v>0</v>
      </c>
      <c r="CB59" s="31">
        <v>0</v>
      </c>
      <c r="CC59" s="31">
        <v>0</v>
      </c>
      <c r="CD59" s="31">
        <v>0</v>
      </c>
      <c r="CE59" s="31">
        <v>0</v>
      </c>
      <c r="CF59" s="94" t="s">
        <v>100</v>
      </c>
      <c r="CG59" s="94" t="s">
        <v>101</v>
      </c>
      <c r="CH59" s="94" t="s">
        <v>264</v>
      </c>
      <c r="CI59" s="104">
        <v>1630</v>
      </c>
      <c r="CJ59" s="102">
        <v>3</v>
      </c>
      <c r="CK59" s="31">
        <v>2</v>
      </c>
      <c r="CL59" s="31">
        <v>2</v>
      </c>
      <c r="CM59" s="31"/>
      <c r="CN59" s="31">
        <v>170</v>
      </c>
      <c r="CO59" s="31">
        <v>4.9000000000000004</v>
      </c>
      <c r="CP59" s="31">
        <v>225</v>
      </c>
      <c r="CQ59" s="31">
        <v>205</v>
      </c>
      <c r="CR59" s="31">
        <v>30</v>
      </c>
      <c r="CS59" s="31">
        <v>31</v>
      </c>
      <c r="CT59" s="31" t="s">
        <v>180</v>
      </c>
      <c r="CU59" s="31">
        <v>2</v>
      </c>
      <c r="CV59" s="31">
        <v>4</v>
      </c>
      <c r="CW59" s="31" t="s">
        <v>163</v>
      </c>
      <c r="CX59" s="31" t="s">
        <v>164</v>
      </c>
      <c r="CY59" s="31" t="s">
        <v>177</v>
      </c>
      <c r="CZ59" s="31" t="s">
        <v>295</v>
      </c>
      <c r="DA59" s="31" t="s">
        <v>101</v>
      </c>
      <c r="DB59" s="31" t="s">
        <v>299</v>
      </c>
      <c r="DC59" s="31" t="s">
        <v>300</v>
      </c>
      <c r="DD59" s="31">
        <v>1818</v>
      </c>
      <c r="DE59" s="31">
        <v>1430</v>
      </c>
      <c r="DF59" s="67">
        <v>44.2</v>
      </c>
      <c r="DG59" s="67">
        <v>531</v>
      </c>
      <c r="DH59" s="67">
        <v>18295</v>
      </c>
      <c r="DI59" s="67" t="s">
        <v>294</v>
      </c>
      <c r="DJ59" s="67"/>
      <c r="DK59" s="67"/>
      <c r="DL59" s="67"/>
      <c r="DM59" s="67"/>
      <c r="DN59" s="67"/>
      <c r="DO59" s="67"/>
      <c r="DP59" s="67"/>
      <c r="DQ59" s="67"/>
      <c r="DR59" s="67"/>
      <c r="DS59" s="31"/>
      <c r="DT59" s="31"/>
      <c r="DU59" s="31"/>
      <c r="DV59" s="67"/>
      <c r="DW59" s="67"/>
      <c r="DX59" s="67"/>
      <c r="DY59" s="67"/>
      <c r="DZ59" s="67"/>
      <c r="EA59" s="67"/>
      <c r="EB59" s="67"/>
      <c r="EC59" s="67"/>
      <c r="ED59" s="67"/>
      <c r="EE59" s="31"/>
      <c r="EF59" s="31"/>
      <c r="EG59" s="31"/>
      <c r="EH59" s="31"/>
      <c r="EI59" s="31"/>
      <c r="EJ59" s="31"/>
      <c r="EK59" s="31"/>
      <c r="EL59" s="31"/>
      <c r="EM59" s="31"/>
      <c r="EN59" s="31"/>
      <c r="EO59" s="31"/>
      <c r="EP59" s="98" t="s">
        <v>245</v>
      </c>
    </row>
    <row r="60" spans="1:146">
      <c r="A60" s="31" t="s">
        <v>181</v>
      </c>
      <c r="B60" s="31" t="s">
        <v>177</v>
      </c>
      <c r="C60" s="34">
        <v>45335</v>
      </c>
      <c r="D60" s="31">
        <v>1842</v>
      </c>
      <c r="E60" s="41">
        <v>1</v>
      </c>
      <c r="F60" s="31">
        <v>59</v>
      </c>
      <c r="G60" s="31">
        <v>7</v>
      </c>
      <c r="H60" s="31" t="s">
        <v>190</v>
      </c>
      <c r="I60" s="31">
        <v>9</v>
      </c>
      <c r="J60" s="31">
        <v>37</v>
      </c>
      <c r="K60" s="31" t="s">
        <v>191</v>
      </c>
      <c r="L60" s="94" t="s">
        <v>192</v>
      </c>
      <c r="M60" s="94" t="s">
        <v>192</v>
      </c>
      <c r="N60" s="31">
        <v>7.74</v>
      </c>
      <c r="O60" s="31">
        <v>8.8000000000000007</v>
      </c>
      <c r="P60" s="31"/>
      <c r="Q60" s="31"/>
      <c r="R60" s="31"/>
      <c r="S60" s="31"/>
      <c r="T60" s="31"/>
      <c r="U60" s="31"/>
      <c r="V60" s="31">
        <v>3</v>
      </c>
      <c r="W60" s="31" t="s">
        <v>197</v>
      </c>
      <c r="X60" s="31">
        <v>0.2</v>
      </c>
      <c r="Y60" s="31">
        <v>0.2</v>
      </c>
      <c r="Z60" s="31" t="s">
        <v>188</v>
      </c>
      <c r="AA60" s="31"/>
      <c r="AB60" s="31"/>
      <c r="AC60" s="31"/>
      <c r="AD60" s="96">
        <v>18295</v>
      </c>
      <c r="AE60" s="31">
        <v>11640412</v>
      </c>
      <c r="AF60" s="31"/>
      <c r="AG60" s="31">
        <v>40592200</v>
      </c>
      <c r="AH60" s="31">
        <v>18391810</v>
      </c>
      <c r="AI60" s="31">
        <v>625119</v>
      </c>
      <c r="AJ60" s="31"/>
      <c r="AK60" s="31"/>
      <c r="AL60" s="83">
        <f t="shared" si="18"/>
        <v>720.79</v>
      </c>
      <c r="AM60" s="31"/>
      <c r="AN60" s="83">
        <v>297.73</v>
      </c>
      <c r="AO60" s="31">
        <v>0</v>
      </c>
      <c r="AP60" s="31">
        <v>0</v>
      </c>
      <c r="AQ60" s="31">
        <v>0</v>
      </c>
      <c r="AR60" s="31">
        <v>0</v>
      </c>
      <c r="AS60" s="31"/>
      <c r="AT60" s="31">
        <v>0</v>
      </c>
      <c r="AU60" s="31"/>
      <c r="AV60" s="31">
        <v>1.22</v>
      </c>
      <c r="AW60" s="31"/>
      <c r="AX60" s="31">
        <v>0</v>
      </c>
      <c r="AY60" s="31"/>
      <c r="AZ60" s="31">
        <v>0.34</v>
      </c>
      <c r="BA60" s="31"/>
      <c r="BB60" s="31"/>
      <c r="BC60" s="31"/>
      <c r="BD60" s="31"/>
      <c r="BE60" s="31"/>
      <c r="BF60" s="31">
        <v>0</v>
      </c>
      <c r="BG60" s="31"/>
      <c r="BH60" s="31">
        <v>0.04</v>
      </c>
      <c r="BI60" s="31"/>
      <c r="BJ60" s="31">
        <f t="shared" si="0"/>
        <v>0</v>
      </c>
      <c r="BK60" s="31"/>
      <c r="BL60" s="31">
        <f t="shared" si="22"/>
        <v>1.6</v>
      </c>
      <c r="BM60" s="31">
        <v>3.5</v>
      </c>
      <c r="BN60" s="31">
        <v>4.2</v>
      </c>
      <c r="BO60" s="31">
        <v>4.2</v>
      </c>
      <c r="BP60" s="31">
        <v>0</v>
      </c>
      <c r="BQ60" s="31"/>
      <c r="BR60" s="31">
        <v>400</v>
      </c>
      <c r="BS60" s="31">
        <v>13067</v>
      </c>
      <c r="BT60" s="31">
        <v>10635</v>
      </c>
      <c r="BU60" s="31"/>
      <c r="BV60" s="31">
        <v>12950</v>
      </c>
      <c r="BW60" s="31">
        <v>6000</v>
      </c>
      <c r="BX60" s="31">
        <v>0</v>
      </c>
      <c r="BY60" s="31">
        <v>7</v>
      </c>
      <c r="BZ60" s="31">
        <v>0</v>
      </c>
      <c r="CA60" s="31">
        <v>0</v>
      </c>
      <c r="CB60" s="31">
        <v>0</v>
      </c>
      <c r="CC60" s="31">
        <v>0</v>
      </c>
      <c r="CD60" s="31">
        <v>0</v>
      </c>
      <c r="CE60" s="31">
        <v>0</v>
      </c>
      <c r="CF60" s="94"/>
      <c r="CG60" s="94"/>
      <c r="CH60" s="94"/>
      <c r="CI60" s="104"/>
      <c r="CJ60" s="102"/>
      <c r="CK60" s="31"/>
      <c r="CL60" s="31">
        <v>2</v>
      </c>
      <c r="CM60" s="31"/>
      <c r="CN60" s="31">
        <v>168</v>
      </c>
      <c r="CO60" s="31">
        <v>4.9000000000000004</v>
      </c>
      <c r="CP60" s="31"/>
      <c r="CQ60" s="31"/>
      <c r="CR60" s="31"/>
      <c r="CS60" s="31"/>
      <c r="CT60" s="31"/>
      <c r="CU60" s="31">
        <v>0</v>
      </c>
      <c r="CV60" s="31">
        <v>2</v>
      </c>
      <c r="CW60" s="31" t="s">
        <v>163</v>
      </c>
      <c r="CX60" s="31" t="s">
        <v>164</v>
      </c>
      <c r="CY60" s="31"/>
      <c r="CZ60" s="31"/>
      <c r="DA60" s="31"/>
      <c r="DB60" s="31"/>
      <c r="DC60" s="31"/>
      <c r="DD60" s="31"/>
      <c r="DE60" s="31"/>
      <c r="DF60" s="67"/>
      <c r="DG60" s="67"/>
      <c r="DH60" s="67"/>
      <c r="DI60" s="67"/>
      <c r="DJ60" s="67"/>
      <c r="DK60" s="67"/>
      <c r="DL60" s="67"/>
      <c r="DM60" s="67"/>
      <c r="DN60" s="67"/>
      <c r="DO60" s="67"/>
      <c r="DP60" s="67"/>
      <c r="DQ60" s="67"/>
      <c r="DR60" s="67"/>
      <c r="DS60" s="31"/>
      <c r="DT60" s="31"/>
      <c r="DU60" s="31"/>
      <c r="DV60" s="67"/>
      <c r="DW60" s="67"/>
      <c r="DX60" s="67"/>
      <c r="DY60" s="67"/>
      <c r="DZ60" s="67"/>
      <c r="EA60" s="67"/>
      <c r="EB60" s="67"/>
      <c r="EC60" s="67"/>
      <c r="ED60" s="67"/>
      <c r="EE60" s="31"/>
      <c r="EF60" s="31"/>
      <c r="EG60" s="31"/>
      <c r="EH60" s="31"/>
      <c r="EI60" s="31"/>
      <c r="EJ60" s="31"/>
      <c r="EK60" s="31"/>
      <c r="EL60" s="31"/>
      <c r="EM60" s="31"/>
      <c r="EN60" s="31"/>
      <c r="EO60" s="31"/>
      <c r="EP60" s="100" t="s">
        <v>246</v>
      </c>
    </row>
    <row r="61" spans="1:146">
      <c r="A61" s="31" t="s">
        <v>106</v>
      </c>
      <c r="B61" s="31" t="s">
        <v>177</v>
      </c>
      <c r="C61" s="34">
        <v>45336</v>
      </c>
      <c r="D61" s="31">
        <v>1200</v>
      </c>
      <c r="E61" s="41">
        <v>1</v>
      </c>
      <c r="F61" s="31">
        <v>59</v>
      </c>
      <c r="G61" s="31">
        <v>7</v>
      </c>
      <c r="H61" s="31" t="s">
        <v>190</v>
      </c>
      <c r="I61" s="31">
        <v>9</v>
      </c>
      <c r="J61" s="31">
        <v>37</v>
      </c>
      <c r="K61" s="31" t="s">
        <v>191</v>
      </c>
      <c r="L61" s="94" t="s">
        <v>192</v>
      </c>
      <c r="M61" s="94" t="s">
        <v>192</v>
      </c>
      <c r="N61" s="31">
        <v>7.74</v>
      </c>
      <c r="O61" s="31">
        <v>8.8000000000000007</v>
      </c>
      <c r="P61" s="31"/>
      <c r="Q61" s="31"/>
      <c r="R61" s="31"/>
      <c r="S61" s="31"/>
      <c r="T61" s="31"/>
      <c r="U61" s="31"/>
      <c r="V61" s="31">
        <v>2</v>
      </c>
      <c r="W61" s="31" t="s">
        <v>197</v>
      </c>
      <c r="X61" s="31">
        <v>0.2</v>
      </c>
      <c r="Y61" s="31">
        <v>0.2</v>
      </c>
      <c r="Z61" s="31" t="s">
        <v>188</v>
      </c>
      <c r="AA61" s="31"/>
      <c r="AB61" s="31"/>
      <c r="AC61" s="31"/>
      <c r="AD61" s="96">
        <v>18295</v>
      </c>
      <c r="AE61" s="31">
        <v>11640527</v>
      </c>
      <c r="AF61" s="31"/>
      <c r="AG61" s="31">
        <v>40631500</v>
      </c>
      <c r="AH61" s="31">
        <v>18430860</v>
      </c>
      <c r="AI61" s="31">
        <v>625485</v>
      </c>
      <c r="AJ61" s="31"/>
      <c r="AK61" s="31"/>
      <c r="AL61" s="83">
        <f t="shared" si="18"/>
        <v>720.79</v>
      </c>
      <c r="AM61" s="31"/>
      <c r="AN61" s="83">
        <v>296</v>
      </c>
      <c r="AO61" s="31">
        <v>0</v>
      </c>
      <c r="AP61" s="31">
        <v>0</v>
      </c>
      <c r="AQ61" s="31">
        <v>0</v>
      </c>
      <c r="AR61" s="31">
        <v>0</v>
      </c>
      <c r="AS61" s="31"/>
      <c r="AT61" s="31">
        <v>0</v>
      </c>
      <c r="AU61" s="31"/>
      <c r="AV61" s="31">
        <v>0</v>
      </c>
      <c r="AW61" s="31"/>
      <c r="AX61" s="31">
        <v>0</v>
      </c>
      <c r="AY61" s="31"/>
      <c r="AZ61" s="31">
        <v>1.41</v>
      </c>
      <c r="BA61" s="31"/>
      <c r="BB61" s="31"/>
      <c r="BC61" s="31"/>
      <c r="BD61" s="31"/>
      <c r="BE61" s="31"/>
      <c r="BF61" s="31">
        <v>0</v>
      </c>
      <c r="BG61" s="31"/>
      <c r="BH61" s="31">
        <v>0.32</v>
      </c>
      <c r="BI61" s="31"/>
      <c r="BJ61" s="31">
        <f t="shared" si="0"/>
        <v>0</v>
      </c>
      <c r="BK61" s="31"/>
      <c r="BL61" s="31">
        <f t="shared" si="22"/>
        <v>1.73</v>
      </c>
      <c r="BM61" s="31">
        <v>0</v>
      </c>
      <c r="BN61" s="31">
        <v>7</v>
      </c>
      <c r="BO61" s="31">
        <v>17.3</v>
      </c>
      <c r="BP61" s="31">
        <v>0</v>
      </c>
      <c r="BQ61" s="31"/>
      <c r="BR61" s="31">
        <v>400</v>
      </c>
      <c r="BS61" s="31">
        <v>13067</v>
      </c>
      <c r="BT61" s="31">
        <v>10635</v>
      </c>
      <c r="BU61" s="31"/>
      <c r="BV61" s="31">
        <v>12950</v>
      </c>
      <c r="BW61" s="31">
        <v>6000</v>
      </c>
      <c r="BX61" s="31">
        <v>0</v>
      </c>
      <c r="BY61" s="31">
        <v>0</v>
      </c>
      <c r="BZ61" s="31">
        <v>0</v>
      </c>
      <c r="CA61" s="31">
        <v>0</v>
      </c>
      <c r="CB61" s="31">
        <v>0</v>
      </c>
      <c r="CC61" s="31">
        <v>0</v>
      </c>
      <c r="CD61" s="31">
        <v>0</v>
      </c>
      <c r="CE61" s="31">
        <v>0</v>
      </c>
      <c r="CF61" s="94"/>
      <c r="CG61" s="94"/>
      <c r="CH61" s="94"/>
      <c r="CI61" s="104"/>
      <c r="CJ61" s="102"/>
      <c r="CK61" s="31"/>
      <c r="CL61" s="31">
        <v>4</v>
      </c>
      <c r="CM61" s="31"/>
      <c r="CN61" s="31">
        <v>164</v>
      </c>
      <c r="CO61" s="31">
        <v>4.8</v>
      </c>
      <c r="CP61" s="31"/>
      <c r="CQ61" s="31"/>
      <c r="CR61" s="31"/>
      <c r="CS61" s="31"/>
      <c r="CT61" s="31"/>
      <c r="CU61" s="31">
        <v>1</v>
      </c>
      <c r="CV61" s="31">
        <v>3</v>
      </c>
      <c r="CW61" s="31" t="s">
        <v>163</v>
      </c>
      <c r="CX61" s="31" t="s">
        <v>164</v>
      </c>
      <c r="CY61" s="31"/>
      <c r="CZ61" s="31"/>
      <c r="DA61" s="31"/>
      <c r="DB61" s="31"/>
      <c r="DC61" s="31"/>
      <c r="DD61" s="31"/>
      <c r="DE61" s="31"/>
      <c r="DF61" s="67"/>
      <c r="DG61" s="67"/>
      <c r="DH61" s="67"/>
      <c r="DI61" s="67"/>
      <c r="DJ61" s="67"/>
      <c r="DK61" s="67"/>
      <c r="DL61" s="67"/>
      <c r="DM61" s="67"/>
      <c r="DN61" s="67"/>
      <c r="DO61" s="67"/>
      <c r="DP61" s="67"/>
      <c r="DQ61" s="67"/>
      <c r="DR61" s="67"/>
      <c r="DS61" s="31"/>
      <c r="DT61" s="31"/>
      <c r="DU61" s="31"/>
      <c r="DV61" s="67"/>
      <c r="DW61" s="67"/>
      <c r="DX61" s="67"/>
      <c r="DY61" s="67"/>
      <c r="DZ61" s="67"/>
      <c r="EA61" s="67"/>
      <c r="EB61" s="67"/>
      <c r="EC61" s="67"/>
      <c r="ED61" s="67"/>
      <c r="EE61" s="31"/>
      <c r="EF61" s="31"/>
      <c r="EG61" s="31"/>
      <c r="EH61" s="31"/>
      <c r="EI61" s="31"/>
      <c r="EJ61" s="31"/>
      <c r="EK61" s="31"/>
      <c r="EL61" s="31"/>
      <c r="EM61" s="31"/>
      <c r="EN61" s="31"/>
      <c r="EO61" s="31"/>
      <c r="EP61" s="100" t="s">
        <v>246</v>
      </c>
    </row>
    <row r="62" spans="1:146" s="14" customFormat="1" ht="57.6">
      <c r="A62" s="85" t="s">
        <v>106</v>
      </c>
      <c r="B62" s="85" t="s">
        <v>177</v>
      </c>
      <c r="C62" s="86">
        <v>45337</v>
      </c>
      <c r="D62" s="85">
        <v>1200</v>
      </c>
      <c r="E62" s="87">
        <v>1</v>
      </c>
      <c r="F62" s="85">
        <v>59</v>
      </c>
      <c r="G62" s="85">
        <v>7</v>
      </c>
      <c r="H62" s="85" t="s">
        <v>190</v>
      </c>
      <c r="I62" s="85">
        <v>9</v>
      </c>
      <c r="J62" s="85">
        <v>37</v>
      </c>
      <c r="K62" s="85" t="s">
        <v>191</v>
      </c>
      <c r="L62" s="94" t="s">
        <v>192</v>
      </c>
      <c r="M62" s="94" t="s">
        <v>192</v>
      </c>
      <c r="N62" s="85">
        <v>7.07</v>
      </c>
      <c r="O62" s="85">
        <v>8.43</v>
      </c>
      <c r="P62" s="85"/>
      <c r="Q62" s="85"/>
      <c r="R62" s="85"/>
      <c r="S62" s="85"/>
      <c r="T62" s="85"/>
      <c r="U62" s="85"/>
      <c r="V62" s="85">
        <v>2</v>
      </c>
      <c r="W62" s="85" t="s">
        <v>197</v>
      </c>
      <c r="X62" s="85">
        <v>0.2</v>
      </c>
      <c r="Y62" s="85">
        <v>0.2</v>
      </c>
      <c r="Z62" s="85" t="s">
        <v>188</v>
      </c>
      <c r="AA62" s="85"/>
      <c r="AB62" s="85"/>
      <c r="AC62" s="85"/>
      <c r="AD62" s="96">
        <v>18895</v>
      </c>
      <c r="AE62" s="85">
        <v>11640899</v>
      </c>
      <c r="AF62" s="85"/>
      <c r="AG62" s="85">
        <v>40687600</v>
      </c>
      <c r="AH62" s="85">
        <v>18486810</v>
      </c>
      <c r="AI62" s="85">
        <v>625922</v>
      </c>
      <c r="AJ62" s="85"/>
      <c r="AK62" s="85"/>
      <c r="AL62" s="88">
        <f t="shared" si="18"/>
        <v>720.79</v>
      </c>
      <c r="AM62" s="85"/>
      <c r="AN62" s="88">
        <f t="shared" si="19"/>
        <v>293.44</v>
      </c>
      <c r="AO62" s="85">
        <v>0</v>
      </c>
      <c r="AP62" s="85">
        <v>0</v>
      </c>
      <c r="AQ62" s="85">
        <v>0</v>
      </c>
      <c r="AR62" s="85">
        <v>0</v>
      </c>
      <c r="AS62" s="85"/>
      <c r="AT62" s="85">
        <v>0</v>
      </c>
      <c r="AU62" s="85"/>
      <c r="AV62" s="85">
        <v>0</v>
      </c>
      <c r="AW62" s="85"/>
      <c r="AX62" s="85">
        <v>0</v>
      </c>
      <c r="AY62" s="85"/>
      <c r="AZ62" s="85">
        <v>1.92</v>
      </c>
      <c r="BA62" s="85"/>
      <c r="BB62" s="85"/>
      <c r="BC62" s="85"/>
      <c r="BD62" s="85"/>
      <c r="BE62" s="85"/>
      <c r="BF62" s="85">
        <v>0</v>
      </c>
      <c r="BG62" s="85"/>
      <c r="BH62" s="85">
        <v>0.64</v>
      </c>
      <c r="BI62" s="85"/>
      <c r="BJ62" s="85">
        <f t="shared" si="0"/>
        <v>0</v>
      </c>
      <c r="BK62" s="85"/>
      <c r="BL62" s="85">
        <f t="shared" si="22"/>
        <v>2.56</v>
      </c>
      <c r="BM62" s="85">
        <v>0</v>
      </c>
      <c r="BN62" s="85">
        <v>10</v>
      </c>
      <c r="BO62" s="85">
        <v>24</v>
      </c>
      <c r="BP62" s="85">
        <v>0</v>
      </c>
      <c r="BQ62" s="85"/>
      <c r="BR62" s="85">
        <v>400</v>
      </c>
      <c r="BS62" s="85">
        <v>13067</v>
      </c>
      <c r="BT62" s="85">
        <v>10635</v>
      </c>
      <c r="BU62" s="85"/>
      <c r="BV62" s="85">
        <v>12950</v>
      </c>
      <c r="BW62" s="85">
        <v>6000</v>
      </c>
      <c r="BX62" s="85">
        <v>0</v>
      </c>
      <c r="BY62" s="85">
        <v>0</v>
      </c>
      <c r="BZ62" s="85">
        <v>0</v>
      </c>
      <c r="CA62" s="85">
        <v>0</v>
      </c>
      <c r="CB62" s="85">
        <v>0</v>
      </c>
      <c r="CC62" s="85">
        <v>0</v>
      </c>
      <c r="CD62" s="85">
        <v>0</v>
      </c>
      <c r="CE62" s="85">
        <v>0</v>
      </c>
      <c r="CF62" s="94"/>
      <c r="CG62" s="94"/>
      <c r="CH62" s="94"/>
      <c r="CI62" s="104"/>
      <c r="CJ62" s="102"/>
      <c r="CK62" s="85"/>
      <c r="CL62" s="85">
        <v>6</v>
      </c>
      <c r="CM62" s="85"/>
      <c r="CN62" s="85">
        <v>158</v>
      </c>
      <c r="CO62" s="85">
        <v>4.8</v>
      </c>
      <c r="CP62" s="85"/>
      <c r="CQ62" s="85"/>
      <c r="CR62" s="85"/>
      <c r="CS62" s="85"/>
      <c r="CT62" s="85"/>
      <c r="CU62" s="85">
        <v>0</v>
      </c>
      <c r="CV62" s="85">
        <v>3</v>
      </c>
      <c r="CW62" s="31" t="s">
        <v>163</v>
      </c>
      <c r="CX62" s="31" t="s">
        <v>164</v>
      </c>
      <c r="CY62" s="85"/>
      <c r="CZ62" s="85"/>
      <c r="DA62" s="85"/>
      <c r="DB62" s="85"/>
      <c r="DC62" s="85"/>
      <c r="DD62" s="85"/>
      <c r="DE62" s="85"/>
      <c r="DF62" s="85"/>
      <c r="DG62" s="85"/>
      <c r="DH62" s="85"/>
      <c r="DI62" s="85"/>
      <c r="DJ62" s="85"/>
      <c r="DK62" s="85"/>
      <c r="DL62" s="85"/>
      <c r="DM62" s="85"/>
      <c r="DN62" s="85"/>
      <c r="DO62" s="85"/>
      <c r="DP62" s="85"/>
      <c r="DQ62" s="85"/>
      <c r="DR62" s="85"/>
      <c r="DS62" s="85"/>
      <c r="DT62" s="85"/>
      <c r="DU62" s="85"/>
      <c r="DV62" s="85"/>
      <c r="DW62" s="85"/>
      <c r="DX62" s="85"/>
      <c r="DY62" s="85"/>
      <c r="DZ62" s="85"/>
      <c r="EA62" s="85"/>
      <c r="EB62" s="85"/>
      <c r="EC62" s="85"/>
      <c r="ED62" s="85"/>
      <c r="EE62" s="85"/>
      <c r="EF62" s="85"/>
      <c r="EG62" s="85"/>
      <c r="EH62" s="85"/>
      <c r="EI62" s="85"/>
      <c r="EJ62" s="85"/>
      <c r="EK62" s="85"/>
      <c r="EL62" s="85"/>
      <c r="EM62" s="85"/>
      <c r="EN62" s="85"/>
      <c r="EO62" s="85"/>
      <c r="EP62" s="98" t="s">
        <v>247</v>
      </c>
    </row>
    <row r="63" spans="1:146" s="14" customFormat="1" ht="28.8">
      <c r="A63" s="85" t="s">
        <v>106</v>
      </c>
      <c r="B63" s="85" t="s">
        <v>177</v>
      </c>
      <c r="C63" s="86">
        <v>45338</v>
      </c>
      <c r="D63" s="85">
        <v>1200</v>
      </c>
      <c r="E63" s="87">
        <v>1</v>
      </c>
      <c r="F63" s="85">
        <v>59</v>
      </c>
      <c r="G63" s="85">
        <v>7</v>
      </c>
      <c r="H63" s="85" t="s">
        <v>190</v>
      </c>
      <c r="I63" s="85">
        <v>9</v>
      </c>
      <c r="J63" s="85">
        <v>37</v>
      </c>
      <c r="K63" s="85" t="s">
        <v>191</v>
      </c>
      <c r="L63" s="94" t="s">
        <v>192</v>
      </c>
      <c r="M63" s="94" t="s">
        <v>192</v>
      </c>
      <c r="N63" s="85">
        <v>7.07</v>
      </c>
      <c r="O63" s="85">
        <v>8.43</v>
      </c>
      <c r="P63" s="85"/>
      <c r="Q63" s="85"/>
      <c r="R63" s="85"/>
      <c r="S63" s="85"/>
      <c r="T63" s="85"/>
      <c r="U63" s="85"/>
      <c r="V63" s="85">
        <v>2</v>
      </c>
      <c r="W63" s="85" t="s">
        <v>197</v>
      </c>
      <c r="X63" s="85">
        <v>0.2</v>
      </c>
      <c r="Y63" s="85">
        <v>0.2</v>
      </c>
      <c r="Z63" s="85" t="s">
        <v>188</v>
      </c>
      <c r="AA63" s="85"/>
      <c r="AB63" s="85"/>
      <c r="AC63" s="85"/>
      <c r="AD63" s="96">
        <v>18895</v>
      </c>
      <c r="AE63" s="85">
        <v>11640749</v>
      </c>
      <c r="AF63" s="85"/>
      <c r="AG63" s="85">
        <v>40742800</v>
      </c>
      <c r="AH63" s="85">
        <v>18541720</v>
      </c>
      <c r="AI63" s="85">
        <v>626443</v>
      </c>
      <c r="AJ63" s="85"/>
      <c r="AK63" s="85"/>
      <c r="AL63" s="88">
        <f t="shared" si="18"/>
        <v>720.79</v>
      </c>
      <c r="AM63" s="85"/>
      <c r="AN63" s="88">
        <f t="shared" si="19"/>
        <v>290.92</v>
      </c>
      <c r="AO63" s="85">
        <v>0</v>
      </c>
      <c r="AP63" s="85">
        <v>0</v>
      </c>
      <c r="AQ63" s="85">
        <v>0</v>
      </c>
      <c r="AR63" s="85">
        <v>0</v>
      </c>
      <c r="AS63" s="85"/>
      <c r="AT63" s="85">
        <v>0</v>
      </c>
      <c r="AU63" s="85"/>
      <c r="AV63" s="85">
        <v>0.1</v>
      </c>
      <c r="AW63" s="85"/>
      <c r="AX63" s="85">
        <v>0</v>
      </c>
      <c r="AY63" s="85"/>
      <c r="AZ63" s="85">
        <v>1.81</v>
      </c>
      <c r="BA63" s="85"/>
      <c r="BB63" s="85"/>
      <c r="BC63" s="85"/>
      <c r="BD63" s="85"/>
      <c r="BE63" s="85"/>
      <c r="BF63" s="85">
        <v>0</v>
      </c>
      <c r="BG63" s="85"/>
      <c r="BH63" s="85">
        <v>0.61</v>
      </c>
      <c r="BI63" s="85"/>
      <c r="BJ63" s="85">
        <f t="shared" si="0"/>
        <v>0</v>
      </c>
      <c r="BK63" s="85"/>
      <c r="BL63" s="85">
        <f t="shared" si="22"/>
        <v>2.52</v>
      </c>
      <c r="BM63" s="85">
        <v>0.3</v>
      </c>
      <c r="BN63" s="85">
        <v>2.6</v>
      </c>
      <c r="BO63" s="85">
        <v>24</v>
      </c>
      <c r="BP63" s="85">
        <v>0</v>
      </c>
      <c r="BQ63" s="85"/>
      <c r="BR63" s="85">
        <v>400</v>
      </c>
      <c r="BS63" s="85">
        <v>13067</v>
      </c>
      <c r="BT63" s="85">
        <v>10634</v>
      </c>
      <c r="BU63" s="85"/>
      <c r="BV63" s="85">
        <v>12950</v>
      </c>
      <c r="BW63" s="85">
        <v>6000</v>
      </c>
      <c r="BX63" s="85">
        <v>0</v>
      </c>
      <c r="BY63" s="85">
        <v>1</v>
      </c>
      <c r="BZ63" s="85">
        <v>0</v>
      </c>
      <c r="CA63" s="85">
        <v>0</v>
      </c>
      <c r="CB63" s="85">
        <v>0</v>
      </c>
      <c r="CC63" s="85">
        <v>0</v>
      </c>
      <c r="CD63" s="85">
        <v>0</v>
      </c>
      <c r="CE63" s="85">
        <v>0</v>
      </c>
      <c r="CF63" s="94"/>
      <c r="CG63" s="94"/>
      <c r="CH63" s="94"/>
      <c r="CI63" s="104"/>
      <c r="CJ63" s="102"/>
      <c r="CK63" s="85"/>
      <c r="CL63" s="85">
        <v>6</v>
      </c>
      <c r="CM63" s="85"/>
      <c r="CN63" s="85">
        <v>152</v>
      </c>
      <c r="CO63" s="85">
        <v>4.9000000000000004</v>
      </c>
      <c r="CP63" s="85"/>
      <c r="CQ63" s="85"/>
      <c r="CR63" s="85"/>
      <c r="CS63" s="85"/>
      <c r="CT63" s="85"/>
      <c r="CU63" s="85">
        <v>1</v>
      </c>
      <c r="CV63" s="85">
        <v>4</v>
      </c>
      <c r="CW63" s="31" t="s">
        <v>163</v>
      </c>
      <c r="CX63" s="31" t="s">
        <v>164</v>
      </c>
      <c r="CY63" s="85"/>
      <c r="CZ63" s="85"/>
      <c r="DA63" s="85"/>
      <c r="DB63" s="85"/>
      <c r="DC63" s="85"/>
      <c r="DD63" s="85"/>
      <c r="DE63" s="85"/>
      <c r="DF63" s="85"/>
      <c r="DG63" s="85"/>
      <c r="DH63" s="85"/>
      <c r="DI63" s="85"/>
      <c r="DJ63" s="85"/>
      <c r="DK63" s="85"/>
      <c r="DL63" s="85"/>
      <c r="DM63" s="85"/>
      <c r="DN63" s="85"/>
      <c r="DO63" s="85"/>
      <c r="DP63" s="85"/>
      <c r="DQ63" s="85"/>
      <c r="DR63" s="85"/>
      <c r="DS63" s="85"/>
      <c r="DT63" s="85"/>
      <c r="DU63" s="85"/>
      <c r="DV63" s="85"/>
      <c r="DW63" s="85"/>
      <c r="DX63" s="85"/>
      <c r="DY63" s="85"/>
      <c r="DZ63" s="85"/>
      <c r="EA63" s="85"/>
      <c r="EB63" s="85"/>
      <c r="EC63" s="85"/>
      <c r="ED63" s="85"/>
      <c r="EE63" s="85"/>
      <c r="EF63" s="85"/>
      <c r="EG63" s="85"/>
      <c r="EH63" s="85"/>
      <c r="EI63" s="85"/>
      <c r="EJ63" s="85"/>
      <c r="EK63" s="85"/>
      <c r="EL63" s="85"/>
      <c r="EM63" s="85"/>
      <c r="EN63" s="85"/>
      <c r="EO63" s="85"/>
      <c r="EP63" s="98" t="s">
        <v>248</v>
      </c>
    </row>
    <row r="64" spans="1:146" s="14" customFormat="1" ht="72">
      <c r="A64" s="85" t="s">
        <v>106</v>
      </c>
      <c r="B64" s="85" t="s">
        <v>177</v>
      </c>
      <c r="C64" s="86">
        <v>45339</v>
      </c>
      <c r="D64" s="85">
        <v>1200</v>
      </c>
      <c r="E64" s="87">
        <v>1</v>
      </c>
      <c r="F64" s="85">
        <v>59</v>
      </c>
      <c r="G64" s="85">
        <v>7</v>
      </c>
      <c r="H64" s="85" t="s">
        <v>190</v>
      </c>
      <c r="I64" s="85">
        <v>9</v>
      </c>
      <c r="J64" s="85">
        <v>37</v>
      </c>
      <c r="K64" s="85" t="s">
        <v>191</v>
      </c>
      <c r="L64" s="94" t="s">
        <v>192</v>
      </c>
      <c r="M64" s="94" t="s">
        <v>192</v>
      </c>
      <c r="N64" s="85">
        <v>8.0500000000000007</v>
      </c>
      <c r="O64" s="85">
        <v>8.9600000000000009</v>
      </c>
      <c r="P64" s="85"/>
      <c r="Q64" s="85"/>
      <c r="R64" s="85"/>
      <c r="S64" s="85"/>
      <c r="T64" s="85"/>
      <c r="U64" s="85"/>
      <c r="V64" s="85">
        <v>2</v>
      </c>
      <c r="W64" s="85" t="s">
        <v>197</v>
      </c>
      <c r="X64" s="85">
        <v>0.2</v>
      </c>
      <c r="Y64" s="85">
        <v>0.2</v>
      </c>
      <c r="Z64" s="85" t="s">
        <v>188</v>
      </c>
      <c r="AA64" s="85"/>
      <c r="AB64" s="85"/>
      <c r="AC64" s="85"/>
      <c r="AD64" s="96">
        <v>27133</v>
      </c>
      <c r="AE64" s="85">
        <v>11640852</v>
      </c>
      <c r="AF64" s="85"/>
      <c r="AG64" s="85">
        <v>40498900</v>
      </c>
      <c r="AH64" s="85">
        <v>18597570</v>
      </c>
      <c r="AI64" s="85">
        <v>626878</v>
      </c>
      <c r="AJ64" s="85"/>
      <c r="AK64" s="85"/>
      <c r="AL64" s="88">
        <f t="shared" si="18"/>
        <v>720.79</v>
      </c>
      <c r="AM64" s="85"/>
      <c r="AN64" s="88">
        <f t="shared" si="19"/>
        <v>288.56</v>
      </c>
      <c r="AO64" s="85">
        <v>0</v>
      </c>
      <c r="AP64" s="85">
        <v>0</v>
      </c>
      <c r="AQ64" s="85">
        <v>0</v>
      </c>
      <c r="AR64" s="85">
        <v>0</v>
      </c>
      <c r="AS64" s="85"/>
      <c r="AT64" s="85">
        <v>0</v>
      </c>
      <c r="AU64" s="85"/>
      <c r="AV64" s="85">
        <v>0</v>
      </c>
      <c r="AW64" s="85"/>
      <c r="AX64" s="85">
        <v>0</v>
      </c>
      <c r="AY64" s="85"/>
      <c r="AZ64" s="85">
        <v>1.72</v>
      </c>
      <c r="BA64" s="85"/>
      <c r="BB64" s="85"/>
      <c r="BC64" s="85"/>
      <c r="BD64" s="85"/>
      <c r="BE64" s="85"/>
      <c r="BF64" s="85">
        <v>0</v>
      </c>
      <c r="BG64" s="85"/>
      <c r="BH64" s="85">
        <v>0.64</v>
      </c>
      <c r="BI64" s="85"/>
      <c r="BJ64" s="85">
        <f t="shared" si="0"/>
        <v>0</v>
      </c>
      <c r="BK64" s="85"/>
      <c r="BL64" s="85">
        <f t="shared" si="22"/>
        <v>2.36</v>
      </c>
      <c r="BM64" s="85">
        <v>0</v>
      </c>
      <c r="BN64" s="85">
        <v>0</v>
      </c>
      <c r="BO64" s="85">
        <v>24</v>
      </c>
      <c r="BP64" s="85">
        <v>0</v>
      </c>
      <c r="BQ64" s="85"/>
      <c r="BR64" s="85">
        <v>400</v>
      </c>
      <c r="BS64" s="85">
        <v>13067</v>
      </c>
      <c r="BT64" s="85">
        <v>10634</v>
      </c>
      <c r="BU64" s="85"/>
      <c r="BV64" s="85">
        <v>12950</v>
      </c>
      <c r="BW64" s="85">
        <v>6000</v>
      </c>
      <c r="BX64" s="85">
        <v>0</v>
      </c>
      <c r="BY64" s="85">
        <v>0</v>
      </c>
      <c r="BZ64" s="85">
        <v>0</v>
      </c>
      <c r="CA64" s="85">
        <v>0</v>
      </c>
      <c r="CB64" s="85">
        <v>0</v>
      </c>
      <c r="CC64" s="85">
        <v>0</v>
      </c>
      <c r="CD64" s="85">
        <v>0</v>
      </c>
      <c r="CE64" s="85">
        <v>0</v>
      </c>
      <c r="CF64" s="94"/>
      <c r="CG64" s="94"/>
      <c r="CH64" s="94"/>
      <c r="CI64" s="104"/>
      <c r="CJ64" s="102"/>
      <c r="CK64" s="85"/>
      <c r="CL64" s="85">
        <v>6</v>
      </c>
      <c r="CM64" s="85"/>
      <c r="CN64" s="85">
        <v>146</v>
      </c>
      <c r="CO64" s="85">
        <v>4.9000000000000004</v>
      </c>
      <c r="CP64" s="85"/>
      <c r="CQ64" s="85"/>
      <c r="CR64" s="85"/>
      <c r="CS64" s="85"/>
      <c r="CT64" s="85"/>
      <c r="CU64" s="85">
        <v>0</v>
      </c>
      <c r="CV64" s="85">
        <v>4</v>
      </c>
      <c r="CW64" s="31" t="s">
        <v>163</v>
      </c>
      <c r="CX64" s="31" t="s">
        <v>164</v>
      </c>
      <c r="CY64" s="85"/>
      <c r="CZ64" s="85"/>
      <c r="DA64" s="85"/>
      <c r="DB64" s="85"/>
      <c r="DC64" s="85"/>
      <c r="DD64" s="85"/>
      <c r="DE64" s="85"/>
      <c r="DF64" s="85"/>
      <c r="DG64" s="85"/>
      <c r="DH64" s="85"/>
      <c r="DI64" s="85"/>
      <c r="DJ64" s="85"/>
      <c r="DK64" s="85"/>
      <c r="DL64" s="85"/>
      <c r="DM64" s="85"/>
      <c r="DN64" s="85"/>
      <c r="DO64" s="85"/>
      <c r="DP64" s="85"/>
      <c r="DQ64" s="85"/>
      <c r="DR64" s="85"/>
      <c r="DS64" s="85"/>
      <c r="DT64" s="85"/>
      <c r="DU64" s="85"/>
      <c r="DV64" s="85"/>
      <c r="DW64" s="85"/>
      <c r="DX64" s="85"/>
      <c r="DY64" s="85"/>
      <c r="DZ64" s="85"/>
      <c r="EA64" s="85"/>
      <c r="EB64" s="85"/>
      <c r="EC64" s="85"/>
      <c r="ED64" s="85"/>
      <c r="EE64" s="85"/>
      <c r="EF64" s="85"/>
      <c r="EG64" s="85"/>
      <c r="EH64" s="85"/>
      <c r="EI64" s="85"/>
      <c r="EJ64" s="85"/>
      <c r="EK64" s="85"/>
      <c r="EL64" s="85"/>
      <c r="EM64" s="85"/>
      <c r="EN64" s="85"/>
      <c r="EO64" s="85"/>
      <c r="EP64" s="98" t="s">
        <v>249</v>
      </c>
    </row>
    <row r="65" spans="1:146" ht="187.2">
      <c r="A65" s="31" t="s">
        <v>171</v>
      </c>
      <c r="B65" s="31" t="s">
        <v>177</v>
      </c>
      <c r="C65" s="34">
        <v>45340</v>
      </c>
      <c r="D65" s="31">
        <v>418</v>
      </c>
      <c r="E65" s="41">
        <v>1</v>
      </c>
      <c r="F65" s="31">
        <v>58</v>
      </c>
      <c r="G65" s="31">
        <v>57</v>
      </c>
      <c r="H65" s="31" t="s">
        <v>190</v>
      </c>
      <c r="I65" s="31">
        <v>9</v>
      </c>
      <c r="J65" s="31">
        <v>47</v>
      </c>
      <c r="K65" s="31" t="s">
        <v>191</v>
      </c>
      <c r="L65" s="94" t="s">
        <v>192</v>
      </c>
      <c r="M65" s="94" t="s">
        <v>192</v>
      </c>
      <c r="N65" s="31">
        <v>9</v>
      </c>
      <c r="O65" s="31">
        <v>9.1</v>
      </c>
      <c r="P65" s="31"/>
      <c r="Q65" s="31"/>
      <c r="R65" s="31"/>
      <c r="S65" s="31"/>
      <c r="T65" s="31"/>
      <c r="U65" s="31"/>
      <c r="V65" s="31">
        <v>3</v>
      </c>
      <c r="W65" s="31" t="s">
        <v>194</v>
      </c>
      <c r="X65" s="31">
        <v>1</v>
      </c>
      <c r="Y65" s="31">
        <v>1</v>
      </c>
      <c r="Z65" s="31" t="s">
        <v>195</v>
      </c>
      <c r="AA65" s="31"/>
      <c r="AB65" s="31"/>
      <c r="AC65" s="31"/>
      <c r="AD65" s="96">
        <v>29000</v>
      </c>
      <c r="AE65" s="31">
        <v>11641479</v>
      </c>
      <c r="AF65" s="31"/>
      <c r="AG65" s="31">
        <v>40838700</v>
      </c>
      <c r="AH65" s="31">
        <v>18636560</v>
      </c>
      <c r="AI65" s="31">
        <v>627276</v>
      </c>
      <c r="AJ65" s="31"/>
      <c r="AK65" s="31"/>
      <c r="AL65" s="83">
        <f t="shared" si="18"/>
        <v>720.79</v>
      </c>
      <c r="AM65" s="31"/>
      <c r="AN65" s="83">
        <f t="shared" si="19"/>
        <v>286.39</v>
      </c>
      <c r="AO65" s="31">
        <v>0</v>
      </c>
      <c r="AP65" s="31">
        <v>0</v>
      </c>
      <c r="AQ65" s="31">
        <v>0</v>
      </c>
      <c r="AR65" s="31">
        <v>0</v>
      </c>
      <c r="AS65" s="31"/>
      <c r="AT65" s="31">
        <v>0</v>
      </c>
      <c r="AU65" s="31"/>
      <c r="AV65" s="31">
        <v>0.6</v>
      </c>
      <c r="AW65" s="31"/>
      <c r="AX65" s="31">
        <v>0</v>
      </c>
      <c r="AY65" s="31"/>
      <c r="AZ65" s="31">
        <v>1.1599999999999999</v>
      </c>
      <c r="BA65" s="31"/>
      <c r="BB65" s="31"/>
      <c r="BC65" s="31"/>
      <c r="BD65" s="31"/>
      <c r="BE65" s="31"/>
      <c r="BF65" s="31">
        <v>0</v>
      </c>
      <c r="BG65" s="31"/>
      <c r="BH65" s="31">
        <v>0.41</v>
      </c>
      <c r="BI65" s="31"/>
      <c r="BJ65" s="31">
        <f t="shared" si="0"/>
        <v>0</v>
      </c>
      <c r="BK65" s="31"/>
      <c r="BL65" s="31">
        <f t="shared" si="22"/>
        <v>2.17</v>
      </c>
      <c r="BM65" s="31">
        <v>1.3</v>
      </c>
      <c r="BN65" s="31">
        <v>0</v>
      </c>
      <c r="BO65" s="31">
        <v>12.3</v>
      </c>
      <c r="BP65" s="31">
        <v>6.8</v>
      </c>
      <c r="BQ65" s="31"/>
      <c r="BR65" s="31">
        <v>390</v>
      </c>
      <c r="BS65" s="31">
        <v>13067</v>
      </c>
      <c r="BT65" s="31">
        <v>10630</v>
      </c>
      <c r="BU65" s="31"/>
      <c r="BV65" s="31">
        <v>12950</v>
      </c>
      <c r="BW65" s="31">
        <v>6000</v>
      </c>
      <c r="BX65" s="31">
        <v>0</v>
      </c>
      <c r="BY65" s="31">
        <v>4</v>
      </c>
      <c r="BZ65" s="31">
        <v>0</v>
      </c>
      <c r="CA65" s="31">
        <v>0</v>
      </c>
      <c r="CB65" s="31">
        <v>0</v>
      </c>
      <c r="CC65" s="31">
        <v>0</v>
      </c>
      <c r="CD65" s="31">
        <v>0</v>
      </c>
      <c r="CE65" s="31">
        <v>0</v>
      </c>
      <c r="CF65" s="94" t="s">
        <v>89</v>
      </c>
      <c r="CG65" s="94" t="s">
        <v>102</v>
      </c>
      <c r="CH65" s="94" t="s">
        <v>265</v>
      </c>
      <c r="CI65" s="104">
        <v>1200</v>
      </c>
      <c r="CJ65" s="102">
        <v>6720</v>
      </c>
      <c r="CK65" s="31"/>
      <c r="CL65" s="31">
        <v>3</v>
      </c>
      <c r="CM65" s="31"/>
      <c r="CN65" s="31">
        <v>143</v>
      </c>
      <c r="CO65" s="31">
        <v>4.9000000000000004</v>
      </c>
      <c r="CP65" s="31"/>
      <c r="CQ65" s="31"/>
      <c r="CR65" s="31"/>
      <c r="CS65" s="31"/>
      <c r="CT65" s="31"/>
      <c r="CU65" s="31">
        <v>0</v>
      </c>
      <c r="CV65" s="31">
        <v>4</v>
      </c>
      <c r="CW65" s="31" t="s">
        <v>164</v>
      </c>
      <c r="CX65" s="31" t="s">
        <v>164</v>
      </c>
      <c r="CY65" s="31" t="s">
        <v>177</v>
      </c>
      <c r="CZ65" s="31" t="s">
        <v>101</v>
      </c>
      <c r="DA65" s="31" t="s">
        <v>102</v>
      </c>
      <c r="DB65" s="31" t="s">
        <v>304</v>
      </c>
      <c r="DC65" s="31"/>
      <c r="DD65" s="31">
        <v>418</v>
      </c>
      <c r="DE65" s="31"/>
      <c r="DF65" s="67"/>
      <c r="DG65" s="67"/>
      <c r="DH65" s="67">
        <v>29000</v>
      </c>
      <c r="DI65" s="67" t="s">
        <v>294</v>
      </c>
      <c r="DJ65" s="67"/>
      <c r="DK65" s="67"/>
      <c r="DL65" s="67"/>
      <c r="DM65" s="67"/>
      <c r="DN65" s="67"/>
      <c r="DO65" s="67"/>
      <c r="DP65" s="67"/>
      <c r="DQ65" s="67"/>
      <c r="DR65" s="67"/>
      <c r="DS65" s="31"/>
      <c r="DT65" s="31"/>
      <c r="DU65" s="31"/>
      <c r="DV65" s="67"/>
      <c r="DW65" s="67"/>
      <c r="DX65" s="67"/>
      <c r="DY65" s="67"/>
      <c r="DZ65" s="67"/>
      <c r="EA65" s="67"/>
      <c r="EB65" s="67"/>
      <c r="EC65" s="67"/>
      <c r="ED65" s="67"/>
      <c r="EE65" s="31"/>
      <c r="EF65" s="31"/>
      <c r="EG65" s="31"/>
      <c r="EH65" s="31"/>
      <c r="EI65" s="31"/>
      <c r="EJ65" s="31"/>
      <c r="EK65" s="31"/>
      <c r="EL65" s="31"/>
      <c r="EM65" s="31"/>
      <c r="EN65" s="31"/>
      <c r="EO65" s="31"/>
      <c r="EP65" s="98" t="s">
        <v>250</v>
      </c>
    </row>
    <row r="66" spans="1:146" s="14" customFormat="1" ht="28.8">
      <c r="A66" s="85" t="s">
        <v>106</v>
      </c>
      <c r="B66" s="85" t="s">
        <v>177</v>
      </c>
      <c r="C66" s="86">
        <v>45340</v>
      </c>
      <c r="D66" s="85">
        <v>1200</v>
      </c>
      <c r="E66" s="87">
        <v>1</v>
      </c>
      <c r="F66" s="85">
        <v>57</v>
      </c>
      <c r="G66" s="85">
        <v>42</v>
      </c>
      <c r="H66" s="85" t="s">
        <v>190</v>
      </c>
      <c r="I66" s="85">
        <v>8</v>
      </c>
      <c r="J66" s="85">
        <v>29</v>
      </c>
      <c r="K66" s="85" t="s">
        <v>191</v>
      </c>
      <c r="L66" s="94" t="s">
        <v>192</v>
      </c>
      <c r="M66" s="94" t="s">
        <v>192</v>
      </c>
      <c r="N66" s="85">
        <v>9</v>
      </c>
      <c r="O66" s="85">
        <v>9.1</v>
      </c>
      <c r="P66" s="85">
        <v>7.7</v>
      </c>
      <c r="Q66" s="85">
        <v>235</v>
      </c>
      <c r="R66" s="85">
        <v>12</v>
      </c>
      <c r="S66" s="85">
        <v>11.82</v>
      </c>
      <c r="T66" s="85">
        <v>83.1</v>
      </c>
      <c r="U66" s="85">
        <v>50</v>
      </c>
      <c r="V66" s="85">
        <v>5</v>
      </c>
      <c r="W66" s="85" t="s">
        <v>196</v>
      </c>
      <c r="X66" s="85">
        <v>1.5</v>
      </c>
      <c r="Y66" s="85">
        <v>1.5</v>
      </c>
      <c r="Z66" s="85" t="s">
        <v>188</v>
      </c>
      <c r="AA66" s="85">
        <v>13</v>
      </c>
      <c r="AB66" s="85">
        <v>105</v>
      </c>
      <c r="AC66" s="85">
        <v>91</v>
      </c>
      <c r="AD66" s="96">
        <v>29000</v>
      </c>
      <c r="AE66" s="85">
        <v>11644830</v>
      </c>
      <c r="AF66" s="85"/>
      <c r="AG66" s="85">
        <v>40858800</v>
      </c>
      <c r="AH66" s="85">
        <v>18652020</v>
      </c>
      <c r="AI66" s="85">
        <v>627276</v>
      </c>
      <c r="AJ66" s="85"/>
      <c r="AK66" s="85"/>
      <c r="AL66" s="88">
        <f t="shared" si="18"/>
        <v>720.79</v>
      </c>
      <c r="AM66" s="85"/>
      <c r="AN66" s="88">
        <f t="shared" si="19"/>
        <v>281.64</v>
      </c>
      <c r="AO66" s="31">
        <v>0</v>
      </c>
      <c r="AP66" s="31">
        <v>0</v>
      </c>
      <c r="AQ66" s="31">
        <v>0</v>
      </c>
      <c r="AR66" s="31">
        <v>0</v>
      </c>
      <c r="AS66" s="85"/>
      <c r="AT66" s="31">
        <v>0</v>
      </c>
      <c r="AU66" s="85"/>
      <c r="AV66" s="85">
        <v>4.2</v>
      </c>
      <c r="AW66" s="85"/>
      <c r="AX66" s="31">
        <v>0</v>
      </c>
      <c r="AY66" s="85"/>
      <c r="AZ66" s="85">
        <v>0.55000000000000004</v>
      </c>
      <c r="BA66" s="85"/>
      <c r="BB66" s="85"/>
      <c r="BC66" s="85"/>
      <c r="BD66" s="85"/>
      <c r="BE66" s="85"/>
      <c r="BF66" s="31">
        <v>0</v>
      </c>
      <c r="BG66" s="85"/>
      <c r="BH66" s="85">
        <v>0</v>
      </c>
      <c r="BI66" s="85"/>
      <c r="BJ66" s="85">
        <f t="shared" si="0"/>
        <v>0</v>
      </c>
      <c r="BK66" s="85"/>
      <c r="BL66" s="85">
        <f t="shared" si="22"/>
        <v>4.75</v>
      </c>
      <c r="BM66" s="85">
        <v>7.7</v>
      </c>
      <c r="BN66" s="85">
        <v>0</v>
      </c>
      <c r="BO66" s="85">
        <v>7.7</v>
      </c>
      <c r="BP66" s="85">
        <v>0</v>
      </c>
      <c r="BQ66" s="85"/>
      <c r="BR66" s="85">
        <v>400</v>
      </c>
      <c r="BS66" s="85">
        <v>13067</v>
      </c>
      <c r="BT66" s="85">
        <v>10605</v>
      </c>
      <c r="BU66" s="85"/>
      <c r="BV66" s="85">
        <v>12950</v>
      </c>
      <c r="BW66" s="85">
        <v>6000</v>
      </c>
      <c r="BX66" s="85">
        <v>0</v>
      </c>
      <c r="BY66" s="85">
        <v>25</v>
      </c>
      <c r="BZ66" s="31">
        <v>0</v>
      </c>
      <c r="CA66" s="31">
        <v>0</v>
      </c>
      <c r="CB66" s="31">
        <v>0</v>
      </c>
      <c r="CC66" s="31">
        <v>0</v>
      </c>
      <c r="CD66" s="31">
        <v>0</v>
      </c>
      <c r="CE66" s="31">
        <v>0</v>
      </c>
      <c r="CF66" s="94" t="s">
        <v>89</v>
      </c>
      <c r="CG66" s="94" t="s">
        <v>102</v>
      </c>
      <c r="CH66" s="94" t="s">
        <v>265</v>
      </c>
      <c r="CI66" s="104">
        <v>1200</v>
      </c>
      <c r="CJ66" s="102">
        <v>6629</v>
      </c>
      <c r="CK66" s="85"/>
      <c r="CL66" s="85">
        <v>3</v>
      </c>
      <c r="CM66" s="85"/>
      <c r="CN66" s="85">
        <v>140</v>
      </c>
      <c r="CO66" s="85">
        <v>4.8</v>
      </c>
      <c r="CP66" s="85">
        <v>228</v>
      </c>
      <c r="CQ66" s="85">
        <v>205</v>
      </c>
      <c r="CR66" s="85">
        <v>30</v>
      </c>
      <c r="CS66" s="85">
        <v>30</v>
      </c>
      <c r="CT66" s="85" t="s">
        <v>182</v>
      </c>
      <c r="CU66" s="85">
        <v>2</v>
      </c>
      <c r="CV66" s="85">
        <v>5</v>
      </c>
      <c r="CW66" s="31" t="s">
        <v>164</v>
      </c>
      <c r="CX66" s="85" t="s">
        <v>164</v>
      </c>
      <c r="CY66" s="85"/>
      <c r="CZ66" s="85"/>
      <c r="DA66" s="85"/>
      <c r="DB66" s="85"/>
      <c r="DC66" s="85"/>
      <c r="DD66" s="85"/>
      <c r="DE66" s="85"/>
      <c r="DF66" s="85"/>
      <c r="DG66" s="85"/>
      <c r="DH66" s="85"/>
      <c r="DI66" s="85"/>
      <c r="DJ66" s="85"/>
      <c r="DK66" s="85"/>
      <c r="DL66" s="85"/>
      <c r="DM66" s="85"/>
      <c r="DN66" s="85"/>
      <c r="DO66" s="85"/>
      <c r="DP66" s="85"/>
      <c r="DQ66" s="85"/>
      <c r="DR66" s="85"/>
      <c r="DS66" s="85"/>
      <c r="DT66" s="85"/>
      <c r="DU66" s="85"/>
      <c r="DV66" s="85"/>
      <c r="DW66" s="85"/>
      <c r="DX66" s="85"/>
      <c r="DY66" s="85"/>
      <c r="DZ66" s="85"/>
      <c r="EA66" s="85"/>
      <c r="EB66" s="85"/>
      <c r="EC66" s="85"/>
      <c r="ED66" s="85"/>
      <c r="EE66" s="85"/>
      <c r="EF66" s="85"/>
      <c r="EG66" s="85"/>
      <c r="EH66" s="85"/>
      <c r="EI66" s="85"/>
      <c r="EJ66" s="85"/>
      <c r="EK66" s="85"/>
      <c r="EL66" s="85"/>
      <c r="EM66" s="85"/>
      <c r="EN66" s="85"/>
      <c r="EO66" s="85"/>
      <c r="EP66" s="98" t="s">
        <v>251</v>
      </c>
    </row>
    <row r="67" spans="1:146" s="14" customFormat="1" ht="43.2">
      <c r="A67" s="85" t="s">
        <v>106</v>
      </c>
      <c r="B67" s="85" t="s">
        <v>177</v>
      </c>
      <c r="C67" s="86">
        <v>45341</v>
      </c>
      <c r="D67" s="85">
        <v>1200</v>
      </c>
      <c r="E67" s="87">
        <v>1</v>
      </c>
      <c r="F67" s="85">
        <v>53</v>
      </c>
      <c r="G67" s="85">
        <v>35</v>
      </c>
      <c r="H67" s="85" t="s">
        <v>190</v>
      </c>
      <c r="I67" s="85">
        <v>3</v>
      </c>
      <c r="J67" s="85">
        <v>37</v>
      </c>
      <c r="K67" s="85" t="s">
        <v>191</v>
      </c>
      <c r="L67" s="94" t="s">
        <v>192</v>
      </c>
      <c r="M67" s="94" t="s">
        <v>192</v>
      </c>
      <c r="N67" s="85">
        <v>9</v>
      </c>
      <c r="O67" s="85">
        <v>9.1</v>
      </c>
      <c r="P67" s="85">
        <v>24</v>
      </c>
      <c r="Q67" s="85">
        <v>195</v>
      </c>
      <c r="R67" s="85">
        <v>13.5</v>
      </c>
      <c r="S67" s="85">
        <v>12.5</v>
      </c>
      <c r="T67" s="85">
        <v>89.7</v>
      </c>
      <c r="U67" s="85">
        <v>65</v>
      </c>
      <c r="V67" s="85">
        <v>4</v>
      </c>
      <c r="W67" s="85" t="s">
        <v>188</v>
      </c>
      <c r="X67" s="85">
        <v>1.5</v>
      </c>
      <c r="Y67" s="85">
        <v>1.5</v>
      </c>
      <c r="Z67" s="85" t="s">
        <v>197</v>
      </c>
      <c r="AA67" s="85">
        <v>14.7</v>
      </c>
      <c r="AB67" s="85">
        <v>352</v>
      </c>
      <c r="AC67" s="85">
        <v>300</v>
      </c>
      <c r="AD67" s="96">
        <v>29000</v>
      </c>
      <c r="AE67" s="85">
        <v>11663160</v>
      </c>
      <c r="AF67" s="85"/>
      <c r="AG67" s="85">
        <v>40903500</v>
      </c>
      <c r="AH67" s="85">
        <v>18704140</v>
      </c>
      <c r="AI67" s="85">
        <v>627276</v>
      </c>
      <c r="AJ67" s="85"/>
      <c r="AK67" s="85"/>
      <c r="AL67" s="88">
        <f t="shared" si="18"/>
        <v>720.79</v>
      </c>
      <c r="AM67" s="85"/>
      <c r="AN67" s="88">
        <f t="shared" si="19"/>
        <v>263.14</v>
      </c>
      <c r="AO67" s="31">
        <v>0</v>
      </c>
      <c r="AP67" s="31">
        <v>0</v>
      </c>
      <c r="AQ67" s="31">
        <v>0</v>
      </c>
      <c r="AR67" s="31">
        <v>0</v>
      </c>
      <c r="AS67" s="85"/>
      <c r="AT67" s="31">
        <v>0</v>
      </c>
      <c r="AU67" s="85"/>
      <c r="AV67" s="85">
        <v>16.8</v>
      </c>
      <c r="AW67" s="85"/>
      <c r="AX67" s="31">
        <v>0</v>
      </c>
      <c r="AY67" s="85"/>
      <c r="AZ67" s="85">
        <v>1.7</v>
      </c>
      <c r="BA67" s="85"/>
      <c r="BB67" s="85"/>
      <c r="BC67" s="85"/>
      <c r="BD67" s="85"/>
      <c r="BE67" s="85"/>
      <c r="BF67" s="31">
        <v>0</v>
      </c>
      <c r="BG67" s="85"/>
      <c r="BH67" s="85">
        <v>0</v>
      </c>
      <c r="BI67" s="85"/>
      <c r="BJ67" s="85">
        <f t="shared" si="0"/>
        <v>0</v>
      </c>
      <c r="BK67" s="85"/>
      <c r="BL67" s="85">
        <f t="shared" si="22"/>
        <v>18.5</v>
      </c>
      <c r="BM67" s="85">
        <v>24</v>
      </c>
      <c r="BN67" s="85">
        <v>0</v>
      </c>
      <c r="BO67" s="85">
        <v>0</v>
      </c>
      <c r="BP67" s="85">
        <v>24</v>
      </c>
      <c r="BQ67" s="85"/>
      <c r="BR67" s="85">
        <v>400</v>
      </c>
      <c r="BS67" s="85">
        <v>13067</v>
      </c>
      <c r="BT67" s="85">
        <v>10506</v>
      </c>
      <c r="BU67" s="85"/>
      <c r="BV67" s="85">
        <v>12950</v>
      </c>
      <c r="BW67" s="85">
        <v>6000</v>
      </c>
      <c r="BX67" s="85">
        <v>0</v>
      </c>
      <c r="BY67" s="85">
        <v>99</v>
      </c>
      <c r="BZ67" s="31">
        <v>0</v>
      </c>
      <c r="CA67" s="31">
        <v>0</v>
      </c>
      <c r="CB67" s="31">
        <v>0</v>
      </c>
      <c r="CC67" s="31">
        <v>0</v>
      </c>
      <c r="CD67" s="31">
        <v>0</v>
      </c>
      <c r="CE67" s="31">
        <v>0</v>
      </c>
      <c r="CF67" s="94" t="s">
        <v>89</v>
      </c>
      <c r="CG67" s="94" t="s">
        <v>102</v>
      </c>
      <c r="CH67" s="94" t="s">
        <v>265</v>
      </c>
      <c r="CI67" s="104">
        <v>1200</v>
      </c>
      <c r="CJ67" s="102">
        <v>6329</v>
      </c>
      <c r="CK67" s="85">
        <v>14</v>
      </c>
      <c r="CL67" s="85">
        <v>6</v>
      </c>
      <c r="CM67" s="85"/>
      <c r="CN67" s="85">
        <v>148</v>
      </c>
      <c r="CO67" s="85">
        <v>4.8</v>
      </c>
      <c r="CP67" s="85">
        <v>225</v>
      </c>
      <c r="CQ67" s="85">
        <v>205</v>
      </c>
      <c r="CR67" s="85">
        <v>35</v>
      </c>
      <c r="CS67" s="85">
        <v>32</v>
      </c>
      <c r="CT67" s="85" t="s">
        <v>183</v>
      </c>
      <c r="CU67" s="85">
        <v>6</v>
      </c>
      <c r="CV67" s="85">
        <v>6</v>
      </c>
      <c r="CW67" s="31" t="s">
        <v>164</v>
      </c>
      <c r="CX67" s="85" t="s">
        <v>164</v>
      </c>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98" t="s">
        <v>252</v>
      </c>
    </row>
    <row r="68" spans="1:146" s="14" customFormat="1" ht="43.2">
      <c r="A68" s="85" t="s">
        <v>106</v>
      </c>
      <c r="B68" s="85" t="s">
        <v>177</v>
      </c>
      <c r="C68" s="86">
        <v>45342</v>
      </c>
      <c r="D68" s="85">
        <v>1200</v>
      </c>
      <c r="E68" s="87">
        <v>0</v>
      </c>
      <c r="F68" s="85">
        <v>50</v>
      </c>
      <c r="G68" s="85">
        <v>10</v>
      </c>
      <c r="H68" s="85" t="s">
        <v>190</v>
      </c>
      <c r="I68" s="85">
        <v>1</v>
      </c>
      <c r="J68" s="85">
        <v>44</v>
      </c>
      <c r="K68" s="85" t="s">
        <v>189</v>
      </c>
      <c r="L68" s="94" t="s">
        <v>192</v>
      </c>
      <c r="M68" s="94" t="s">
        <v>192</v>
      </c>
      <c r="N68" s="85">
        <v>9</v>
      </c>
      <c r="O68" s="85">
        <v>9.1</v>
      </c>
      <c r="P68" s="85">
        <v>25</v>
      </c>
      <c r="Q68" s="85">
        <v>252</v>
      </c>
      <c r="R68" s="85">
        <v>13.5</v>
      </c>
      <c r="S68" s="85">
        <v>12.68</v>
      </c>
      <c r="T68" s="85">
        <v>88.6</v>
      </c>
      <c r="U68" s="85">
        <v>62</v>
      </c>
      <c r="V68" s="85">
        <v>5</v>
      </c>
      <c r="W68" s="85" t="s">
        <v>189</v>
      </c>
      <c r="X68" s="85">
        <v>1.5</v>
      </c>
      <c r="Y68" s="85">
        <v>1.5</v>
      </c>
      <c r="Z68" s="85" t="s">
        <v>188</v>
      </c>
      <c r="AA68" s="85">
        <v>13.6</v>
      </c>
      <c r="AB68" s="85">
        <v>362</v>
      </c>
      <c r="AC68" s="85">
        <v>317</v>
      </c>
      <c r="AD68" s="96">
        <v>29000</v>
      </c>
      <c r="AE68" s="85">
        <v>11681694</v>
      </c>
      <c r="AF68" s="85"/>
      <c r="AG68" s="85">
        <v>41003800</v>
      </c>
      <c r="AH68" s="85">
        <v>18757740</v>
      </c>
      <c r="AI68" s="85">
        <v>627276</v>
      </c>
      <c r="AJ68" s="85"/>
      <c r="AK68" s="85"/>
      <c r="AL68" s="88">
        <f t="shared" si="18"/>
        <v>720.79</v>
      </c>
      <c r="AM68" s="85"/>
      <c r="AN68" s="88">
        <f t="shared" si="19"/>
        <v>244.89999999999998</v>
      </c>
      <c r="AO68" s="31">
        <v>0</v>
      </c>
      <c r="AP68" s="31">
        <v>0</v>
      </c>
      <c r="AQ68" s="31">
        <v>0</v>
      </c>
      <c r="AR68" s="31">
        <v>0</v>
      </c>
      <c r="AS68" s="85"/>
      <c r="AT68" s="31">
        <v>0</v>
      </c>
      <c r="AU68" s="85"/>
      <c r="AV68" s="85">
        <v>16.41</v>
      </c>
      <c r="AW68" s="85"/>
      <c r="AX68" s="31">
        <v>0</v>
      </c>
      <c r="AY68" s="85"/>
      <c r="AZ68" s="85">
        <v>1.83</v>
      </c>
      <c r="BA68" s="85"/>
      <c r="BB68" s="85"/>
      <c r="BC68" s="85"/>
      <c r="BD68" s="85"/>
      <c r="BE68" s="85"/>
      <c r="BF68" s="31">
        <v>0</v>
      </c>
      <c r="BG68" s="85"/>
      <c r="BH68" s="85">
        <v>0</v>
      </c>
      <c r="BI68" s="85"/>
      <c r="BJ68" s="85">
        <f t="shared" si="0"/>
        <v>0</v>
      </c>
      <c r="BK68" s="85"/>
      <c r="BL68" s="85">
        <f t="shared" si="22"/>
        <v>18.240000000000002</v>
      </c>
      <c r="BM68" s="85">
        <v>25</v>
      </c>
      <c r="BN68" s="85">
        <v>0</v>
      </c>
      <c r="BO68" s="85">
        <v>0</v>
      </c>
      <c r="BP68" s="85">
        <v>25</v>
      </c>
      <c r="BQ68" s="85"/>
      <c r="BR68" s="85">
        <v>400</v>
      </c>
      <c r="BS68" s="85">
        <v>13067</v>
      </c>
      <c r="BT68" s="85">
        <v>10406</v>
      </c>
      <c r="BU68" s="85"/>
      <c r="BV68" s="85">
        <v>12950</v>
      </c>
      <c r="BW68" s="85">
        <v>6000</v>
      </c>
      <c r="BX68" s="85">
        <v>0</v>
      </c>
      <c r="BY68" s="85">
        <v>100</v>
      </c>
      <c r="BZ68" s="31">
        <v>0</v>
      </c>
      <c r="CA68" s="31">
        <v>0</v>
      </c>
      <c r="CB68" s="31">
        <v>0</v>
      </c>
      <c r="CC68" s="31">
        <v>0</v>
      </c>
      <c r="CD68" s="31">
        <v>0</v>
      </c>
      <c r="CE68" s="31">
        <v>0</v>
      </c>
      <c r="CF68" s="94" t="s">
        <v>89</v>
      </c>
      <c r="CG68" s="94" t="s">
        <v>102</v>
      </c>
      <c r="CH68" s="94" t="s">
        <v>265</v>
      </c>
      <c r="CI68" s="104">
        <v>1200</v>
      </c>
      <c r="CJ68" s="102">
        <v>6047</v>
      </c>
      <c r="CK68" s="85">
        <v>14</v>
      </c>
      <c r="CL68" s="85">
        <v>7</v>
      </c>
      <c r="CM68" s="85"/>
      <c r="CN68" s="85">
        <v>155</v>
      </c>
      <c r="CO68" s="85">
        <v>4.8</v>
      </c>
      <c r="CP68" s="85">
        <v>236</v>
      </c>
      <c r="CQ68" s="85">
        <v>210</v>
      </c>
      <c r="CR68" s="85">
        <v>35</v>
      </c>
      <c r="CS68" s="85">
        <v>33</v>
      </c>
      <c r="CT68" s="85" t="s">
        <v>184</v>
      </c>
      <c r="CU68" s="85">
        <v>7</v>
      </c>
      <c r="CV68" s="85">
        <v>10</v>
      </c>
      <c r="CW68" s="31" t="s">
        <v>164</v>
      </c>
      <c r="CX68" s="85" t="s">
        <v>164</v>
      </c>
      <c r="CY68" s="85"/>
      <c r="CZ68" s="85"/>
      <c r="DA68" s="85"/>
      <c r="DB68" s="85"/>
      <c r="DC68" s="85"/>
      <c r="DD68" s="85"/>
      <c r="DE68" s="85"/>
      <c r="DF68" s="85"/>
      <c r="DG68" s="85"/>
      <c r="DH68" s="85"/>
      <c r="DI68" s="85"/>
      <c r="DJ68" s="85"/>
      <c r="DK68" s="85"/>
      <c r="DL68" s="85"/>
      <c r="DM68" s="85"/>
      <c r="DN68" s="85"/>
      <c r="DO68" s="85"/>
      <c r="DP68" s="85"/>
      <c r="DQ68" s="85"/>
      <c r="DR68" s="85"/>
      <c r="DS68" s="85"/>
      <c r="DT68" s="85"/>
      <c r="DU68" s="85"/>
      <c r="DV68" s="85"/>
      <c r="DW68" s="85"/>
      <c r="DX68" s="85"/>
      <c r="DY68" s="85"/>
      <c r="DZ68" s="85"/>
      <c r="EA68" s="85"/>
      <c r="EB68" s="85"/>
      <c r="EC68" s="85"/>
      <c r="ED68" s="85"/>
      <c r="EE68" s="85"/>
      <c r="EF68" s="85"/>
      <c r="EG68" s="85"/>
      <c r="EH68" s="85"/>
      <c r="EI68" s="85"/>
      <c r="EJ68" s="85"/>
      <c r="EK68" s="85"/>
      <c r="EL68" s="85"/>
      <c r="EM68" s="85"/>
      <c r="EN68" s="85"/>
      <c r="EO68" s="85"/>
      <c r="EP68" s="98" t="s">
        <v>253</v>
      </c>
    </row>
    <row r="69" spans="1:146">
      <c r="A69" s="31" t="s">
        <v>185</v>
      </c>
      <c r="B69" s="31" t="s">
        <v>177</v>
      </c>
      <c r="C69" s="34">
        <v>45342</v>
      </c>
      <c r="D69" s="31">
        <v>1542</v>
      </c>
      <c r="E69" s="41">
        <v>0</v>
      </c>
      <c r="F69" s="31">
        <v>50</v>
      </c>
      <c r="G69" s="31">
        <v>1</v>
      </c>
      <c r="H69" s="31" t="s">
        <v>190</v>
      </c>
      <c r="I69" s="31">
        <v>2</v>
      </c>
      <c r="J69" s="31">
        <v>43</v>
      </c>
      <c r="K69" s="31" t="s">
        <v>189</v>
      </c>
      <c r="L69" s="94" t="s">
        <v>192</v>
      </c>
      <c r="M69" s="94" t="s">
        <v>192</v>
      </c>
      <c r="N69" s="31">
        <v>9</v>
      </c>
      <c r="O69" s="31">
        <v>9.1</v>
      </c>
      <c r="P69" s="31">
        <v>5.6</v>
      </c>
      <c r="Q69" s="31">
        <v>235</v>
      </c>
      <c r="R69" s="31">
        <v>12.5</v>
      </c>
      <c r="S69" s="31">
        <v>10.54</v>
      </c>
      <c r="T69" s="31">
        <v>80.599999999999994</v>
      </c>
      <c r="U69" s="31">
        <v>50</v>
      </c>
      <c r="V69" s="31">
        <v>5</v>
      </c>
      <c r="W69" s="31" t="s">
        <v>189</v>
      </c>
      <c r="X69" s="31">
        <v>1.5</v>
      </c>
      <c r="Y69" s="31">
        <v>1.5</v>
      </c>
      <c r="Z69" s="31" t="s">
        <v>189</v>
      </c>
      <c r="AA69" s="31">
        <v>19.899999999999999</v>
      </c>
      <c r="AB69" s="31">
        <v>49</v>
      </c>
      <c r="AC69" s="31"/>
      <c r="AD69" s="96">
        <v>29000</v>
      </c>
      <c r="AE69" s="31">
        <v>11683812</v>
      </c>
      <c r="AF69" s="31"/>
      <c r="AG69" s="31">
        <v>41015000</v>
      </c>
      <c r="AH69" s="31">
        <v>18766270</v>
      </c>
      <c r="AI69" s="31">
        <v>627276</v>
      </c>
      <c r="AJ69" s="31"/>
      <c r="AK69" s="31"/>
      <c r="AL69" s="83">
        <f t="shared" si="18"/>
        <v>720.79</v>
      </c>
      <c r="AM69" s="31"/>
      <c r="AN69" s="83">
        <f t="shared" si="19"/>
        <v>242.64</v>
      </c>
      <c r="AO69" s="31">
        <v>0</v>
      </c>
      <c r="AP69" s="31">
        <v>0</v>
      </c>
      <c r="AQ69" s="31">
        <v>0</v>
      </c>
      <c r="AR69" s="31">
        <v>0</v>
      </c>
      <c r="AS69" s="31"/>
      <c r="AT69" s="31">
        <v>0</v>
      </c>
      <c r="AU69" s="31"/>
      <c r="AV69" s="31">
        <v>2</v>
      </c>
      <c r="AW69" s="31"/>
      <c r="AX69" s="31">
        <v>0</v>
      </c>
      <c r="AY69" s="31"/>
      <c r="AZ69" s="31">
        <v>0.26</v>
      </c>
      <c r="BA69" s="31"/>
      <c r="BB69" s="31"/>
      <c r="BC69" s="31"/>
      <c r="BD69" s="31"/>
      <c r="BE69" s="31"/>
      <c r="BF69" s="31">
        <v>0</v>
      </c>
      <c r="BG69" s="31"/>
      <c r="BH69" s="85">
        <v>0</v>
      </c>
      <c r="BI69" s="31"/>
      <c r="BJ69" s="31">
        <f t="shared" si="0"/>
        <v>0</v>
      </c>
      <c r="BK69" s="31"/>
      <c r="BL69" s="31">
        <f t="shared" si="22"/>
        <v>2.2599999999999998</v>
      </c>
      <c r="BM69" s="31">
        <v>3.7</v>
      </c>
      <c r="BN69" s="85">
        <v>0</v>
      </c>
      <c r="BO69" s="85">
        <v>0</v>
      </c>
      <c r="BP69" s="31">
        <v>3.7</v>
      </c>
      <c r="BQ69" s="31"/>
      <c r="BR69" s="31">
        <v>400</v>
      </c>
      <c r="BS69" s="31">
        <v>13067</v>
      </c>
      <c r="BT69" s="31">
        <v>10394</v>
      </c>
      <c r="BU69" s="31"/>
      <c r="BV69" s="31">
        <v>12950</v>
      </c>
      <c r="BW69" s="31">
        <v>6000</v>
      </c>
      <c r="BX69" s="85">
        <v>0</v>
      </c>
      <c r="BY69" s="31">
        <v>12</v>
      </c>
      <c r="BZ69" s="31">
        <v>0</v>
      </c>
      <c r="CA69" s="31">
        <v>0</v>
      </c>
      <c r="CB69" s="31">
        <v>0</v>
      </c>
      <c r="CC69" s="31">
        <v>0</v>
      </c>
      <c r="CD69" s="31">
        <v>0</v>
      </c>
      <c r="CE69" s="31">
        <v>0</v>
      </c>
      <c r="CF69" s="94" t="s">
        <v>89</v>
      </c>
      <c r="CG69" s="94" t="s">
        <v>102</v>
      </c>
      <c r="CH69" s="94" t="s">
        <v>266</v>
      </c>
      <c r="CI69" s="104">
        <v>1200</v>
      </c>
      <c r="CJ69" s="102">
        <v>6024</v>
      </c>
      <c r="CK69" s="31"/>
      <c r="CL69" s="31">
        <v>2</v>
      </c>
      <c r="CM69" s="31"/>
      <c r="CN69" s="31">
        <v>153</v>
      </c>
      <c r="CO69" s="31">
        <v>4.8</v>
      </c>
      <c r="CP69" s="31">
        <v>236</v>
      </c>
      <c r="CQ69" s="31">
        <v>210</v>
      </c>
      <c r="CR69" s="31">
        <v>35</v>
      </c>
      <c r="CS69" s="31">
        <v>33</v>
      </c>
      <c r="CT69" s="31" t="s">
        <v>184</v>
      </c>
      <c r="CU69" s="31">
        <v>7</v>
      </c>
      <c r="CV69" s="31">
        <v>10</v>
      </c>
      <c r="CW69" s="31" t="s">
        <v>164</v>
      </c>
      <c r="CX69" s="85" t="s">
        <v>164</v>
      </c>
      <c r="CY69" s="31"/>
      <c r="CZ69" s="31"/>
      <c r="DA69" s="31"/>
      <c r="DB69" s="31"/>
      <c r="DC69" s="31"/>
      <c r="DD69" s="31"/>
      <c r="DE69" s="31"/>
      <c r="DF69" s="67"/>
      <c r="DG69" s="67"/>
      <c r="DH69" s="67"/>
      <c r="DI69" s="67"/>
      <c r="DJ69" s="67"/>
      <c r="DK69" s="67"/>
      <c r="DL69" s="67"/>
      <c r="DM69" s="67"/>
      <c r="DN69" s="67"/>
      <c r="DO69" s="67"/>
      <c r="DP69" s="67"/>
      <c r="DQ69" s="67"/>
      <c r="DR69" s="67"/>
      <c r="DS69" s="31"/>
      <c r="DT69" s="31"/>
      <c r="DU69" s="31"/>
      <c r="DV69" s="67"/>
      <c r="DW69" s="67"/>
      <c r="DX69" s="67"/>
      <c r="DY69" s="67"/>
      <c r="DZ69" s="67"/>
      <c r="EA69" s="67"/>
      <c r="EB69" s="67"/>
      <c r="EC69" s="67"/>
      <c r="ED69" s="67"/>
      <c r="EE69" s="31"/>
      <c r="EF69" s="31"/>
      <c r="EG69" s="31"/>
      <c r="EH69" s="31"/>
      <c r="EI69" s="31"/>
      <c r="EJ69" s="31"/>
      <c r="EK69" s="31"/>
      <c r="EL69" s="31"/>
      <c r="EM69" s="31"/>
      <c r="EN69" s="31"/>
      <c r="EO69" s="31"/>
      <c r="EP69" s="98" t="s">
        <v>254</v>
      </c>
    </row>
    <row r="70" spans="1:146" s="14" customFormat="1" ht="72">
      <c r="A70" s="85" t="s">
        <v>106</v>
      </c>
      <c r="B70" s="85" t="s">
        <v>177</v>
      </c>
      <c r="C70" s="86">
        <v>45343</v>
      </c>
      <c r="D70" s="85">
        <v>1200</v>
      </c>
      <c r="E70" s="85">
        <v>0</v>
      </c>
      <c r="F70" s="85">
        <v>50</v>
      </c>
      <c r="G70" s="85">
        <v>26</v>
      </c>
      <c r="H70" s="85" t="s">
        <v>190</v>
      </c>
      <c r="I70" s="85">
        <v>2</v>
      </c>
      <c r="J70" s="85">
        <v>52</v>
      </c>
      <c r="K70" s="85" t="s">
        <v>189</v>
      </c>
      <c r="L70" s="94" t="s">
        <v>192</v>
      </c>
      <c r="M70" s="94" t="s">
        <v>192</v>
      </c>
      <c r="N70" s="85">
        <v>9</v>
      </c>
      <c r="O70" s="85">
        <v>9.1</v>
      </c>
      <c r="P70" s="85">
        <v>0</v>
      </c>
      <c r="Q70" s="85">
        <v>254</v>
      </c>
      <c r="R70" s="85"/>
      <c r="S70" s="85"/>
      <c r="T70" s="85"/>
      <c r="U70" s="85"/>
      <c r="V70" s="85">
        <v>8</v>
      </c>
      <c r="W70" s="85" t="s">
        <v>197</v>
      </c>
      <c r="X70" s="85">
        <v>3.5</v>
      </c>
      <c r="Y70" s="85">
        <v>3.5</v>
      </c>
      <c r="Z70" s="85" t="s">
        <v>197</v>
      </c>
      <c r="AA70" s="85" t="str">
        <f t="shared" ref="AA70:AA71" si="23">IFERROR((AB70-AC70)/AB70*100,"")</f>
        <v/>
      </c>
      <c r="AB70" s="85"/>
      <c r="AC70" s="85">
        <v>59</v>
      </c>
      <c r="AD70" s="96">
        <v>29000</v>
      </c>
      <c r="AE70" s="85">
        <v>11685606</v>
      </c>
      <c r="AF70" s="85"/>
      <c r="AG70" s="85">
        <v>41067400</v>
      </c>
      <c r="AH70" s="85">
        <v>18816350</v>
      </c>
      <c r="AI70" s="85">
        <v>627677</v>
      </c>
      <c r="AJ70" s="85"/>
      <c r="AK70" s="85"/>
      <c r="AL70" s="88">
        <f t="shared" si="18"/>
        <v>720.79</v>
      </c>
      <c r="AM70" s="85"/>
      <c r="AN70" s="88">
        <f t="shared" si="19"/>
        <v>238.47</v>
      </c>
      <c r="AO70" s="85">
        <v>0</v>
      </c>
      <c r="AP70" s="85">
        <v>0</v>
      </c>
      <c r="AQ70" s="85">
        <v>0</v>
      </c>
      <c r="AR70" s="85">
        <v>0</v>
      </c>
      <c r="AS70" s="85"/>
      <c r="AT70" s="85">
        <v>0</v>
      </c>
      <c r="AU70" s="85"/>
      <c r="AV70" s="85">
        <v>2.3199999999999998</v>
      </c>
      <c r="AW70" s="85"/>
      <c r="AX70" s="85">
        <v>0</v>
      </c>
      <c r="AY70" s="85"/>
      <c r="AZ70" s="85">
        <v>1.45</v>
      </c>
      <c r="BA70" s="85"/>
      <c r="BB70" s="85"/>
      <c r="BC70" s="85"/>
      <c r="BD70" s="85"/>
      <c r="BE70" s="85"/>
      <c r="BF70" s="85">
        <v>0</v>
      </c>
      <c r="BG70" s="85"/>
      <c r="BH70" s="85">
        <v>0.4</v>
      </c>
      <c r="BI70" s="85"/>
      <c r="BJ70" s="85">
        <f t="shared" si="0"/>
        <v>0</v>
      </c>
      <c r="BK70" s="85"/>
      <c r="BL70" s="85">
        <f t="shared" si="22"/>
        <v>4.17</v>
      </c>
      <c r="BM70" s="85">
        <v>3.3</v>
      </c>
      <c r="BN70" s="85">
        <v>0</v>
      </c>
      <c r="BO70" s="85">
        <v>0</v>
      </c>
      <c r="BP70" s="85">
        <v>20.3</v>
      </c>
      <c r="BQ70" s="85"/>
      <c r="BR70" s="85">
        <v>380</v>
      </c>
      <c r="BS70" s="85">
        <v>13067</v>
      </c>
      <c r="BT70" s="85">
        <v>10381</v>
      </c>
      <c r="BU70" s="85"/>
      <c r="BV70" s="85">
        <v>12950</v>
      </c>
      <c r="BW70" s="85">
        <v>6000</v>
      </c>
      <c r="BX70" s="85">
        <v>0</v>
      </c>
      <c r="BY70" s="85">
        <v>13</v>
      </c>
      <c r="BZ70" s="85">
        <v>0</v>
      </c>
      <c r="CA70" s="85">
        <v>0</v>
      </c>
      <c r="CB70" s="85">
        <v>0</v>
      </c>
      <c r="CC70" s="85">
        <v>0</v>
      </c>
      <c r="CD70" s="85">
        <v>0</v>
      </c>
      <c r="CE70" s="85">
        <v>0</v>
      </c>
      <c r="CF70" s="94" t="s">
        <v>89</v>
      </c>
      <c r="CG70" s="94" t="s">
        <v>102</v>
      </c>
      <c r="CH70" s="94" t="s">
        <v>266</v>
      </c>
      <c r="CI70" s="104">
        <v>1200</v>
      </c>
      <c r="CJ70" s="102">
        <v>6024</v>
      </c>
      <c r="CK70" s="85"/>
      <c r="CL70" s="85">
        <v>5</v>
      </c>
      <c r="CM70" s="85"/>
      <c r="CN70" s="85">
        <v>148</v>
      </c>
      <c r="CO70" s="85">
        <v>4.8</v>
      </c>
      <c r="CP70" s="85"/>
      <c r="CQ70" s="85"/>
      <c r="CR70" s="85"/>
      <c r="CS70" s="85"/>
      <c r="CT70" s="85"/>
      <c r="CU70" s="85">
        <v>8</v>
      </c>
      <c r="CV70" s="85">
        <v>9</v>
      </c>
      <c r="CW70" s="31" t="s">
        <v>164</v>
      </c>
      <c r="CX70" s="85" t="s">
        <v>164</v>
      </c>
      <c r="CY70" s="85"/>
      <c r="CZ70" s="85"/>
      <c r="DA70" s="85"/>
      <c r="DB70" s="85"/>
      <c r="DC70" s="85"/>
      <c r="DD70" s="85"/>
      <c r="DE70" s="85"/>
      <c r="DF70" s="85"/>
      <c r="DG70" s="85"/>
      <c r="DH70" s="85"/>
      <c r="DI70" s="85"/>
      <c r="DJ70" s="85"/>
      <c r="DK70" s="85"/>
      <c r="DL70" s="85"/>
      <c r="DM70" s="85"/>
      <c r="DN70" s="85"/>
      <c r="DO70" s="85"/>
      <c r="DP70" s="85"/>
      <c r="DQ70" s="85"/>
      <c r="DR70" s="85"/>
      <c r="DS70" s="85"/>
      <c r="DT70" s="85"/>
      <c r="DU70" s="85"/>
      <c r="DV70" s="85"/>
      <c r="DW70" s="85"/>
      <c r="DX70" s="85"/>
      <c r="DY70" s="85"/>
      <c r="DZ70" s="85"/>
      <c r="EA70" s="85"/>
      <c r="EB70" s="85"/>
      <c r="EC70" s="85"/>
      <c r="ED70" s="85"/>
      <c r="EE70" s="85"/>
      <c r="EF70" s="85"/>
      <c r="EG70" s="85"/>
      <c r="EH70" s="85"/>
      <c r="EI70" s="85"/>
      <c r="EJ70" s="85"/>
      <c r="EK70" s="85"/>
      <c r="EL70" s="85"/>
      <c r="EM70" s="85"/>
      <c r="EN70" s="85"/>
      <c r="EO70" s="85"/>
      <c r="EP70" s="98" t="s">
        <v>255</v>
      </c>
    </row>
    <row r="71" spans="1:146" s="14" customFormat="1" ht="28.8">
      <c r="A71" s="85" t="s">
        <v>106</v>
      </c>
      <c r="B71" s="85" t="s">
        <v>177</v>
      </c>
      <c r="C71" s="86">
        <v>45344</v>
      </c>
      <c r="D71" s="85">
        <v>1200</v>
      </c>
      <c r="E71" s="85">
        <v>0</v>
      </c>
      <c r="F71" s="85">
        <v>50</v>
      </c>
      <c r="G71" s="85">
        <v>19</v>
      </c>
      <c r="H71" s="85" t="s">
        <v>190</v>
      </c>
      <c r="I71" s="85">
        <v>2</v>
      </c>
      <c r="J71" s="85">
        <v>55</v>
      </c>
      <c r="K71" s="85" t="s">
        <v>189</v>
      </c>
      <c r="L71" s="94" t="s">
        <v>192</v>
      </c>
      <c r="M71" s="94" t="s">
        <v>192</v>
      </c>
      <c r="N71" s="85">
        <v>9</v>
      </c>
      <c r="O71" s="85">
        <v>9.1</v>
      </c>
      <c r="P71" s="85">
        <v>0</v>
      </c>
      <c r="Q71" s="85">
        <v>197</v>
      </c>
      <c r="R71" s="85">
        <v>0</v>
      </c>
      <c r="S71" s="85">
        <v>0</v>
      </c>
      <c r="T71" s="85"/>
      <c r="U71" s="85"/>
      <c r="V71" s="85">
        <v>8</v>
      </c>
      <c r="W71" s="85" t="s">
        <v>197</v>
      </c>
      <c r="X71" s="85">
        <v>3</v>
      </c>
      <c r="Y71" s="85">
        <v>3</v>
      </c>
      <c r="Z71" s="85" t="s">
        <v>197</v>
      </c>
      <c r="AA71" s="85" t="str">
        <f t="shared" si="23"/>
        <v/>
      </c>
      <c r="AB71" s="85"/>
      <c r="AC71" s="85"/>
      <c r="AD71" s="96">
        <v>29000</v>
      </c>
      <c r="AE71" s="85">
        <v>11687199</v>
      </c>
      <c r="AF71" s="85"/>
      <c r="AG71" s="85">
        <v>41129300</v>
      </c>
      <c r="AH71" s="85">
        <v>18876010</v>
      </c>
      <c r="AI71" s="85">
        <v>628207</v>
      </c>
      <c r="AJ71" s="85"/>
      <c r="AK71" s="85"/>
      <c r="AL71" s="88">
        <f t="shared" si="18"/>
        <v>720.79</v>
      </c>
      <c r="AM71" s="85"/>
      <c r="AN71" s="88">
        <f t="shared" si="19"/>
        <v>234.67</v>
      </c>
      <c r="AO71" s="85">
        <v>0</v>
      </c>
      <c r="AP71" s="85">
        <v>0</v>
      </c>
      <c r="AQ71" s="85">
        <v>0</v>
      </c>
      <c r="AR71" s="85">
        <v>0</v>
      </c>
      <c r="AS71" s="85"/>
      <c r="AT71" s="85">
        <v>0</v>
      </c>
      <c r="AU71" s="85"/>
      <c r="AV71" s="85">
        <v>1.65</v>
      </c>
      <c r="AW71" s="85"/>
      <c r="AX71" s="85">
        <v>0</v>
      </c>
      <c r="AY71" s="85"/>
      <c r="AZ71" s="85">
        <v>1.7</v>
      </c>
      <c r="BA71" s="85"/>
      <c r="BB71" s="85"/>
      <c r="BC71" s="85"/>
      <c r="BD71" s="85"/>
      <c r="BE71" s="85"/>
      <c r="BF71" s="85">
        <v>0</v>
      </c>
      <c r="BG71" s="85"/>
      <c r="BH71" s="85">
        <v>0.45</v>
      </c>
      <c r="BI71" s="85"/>
      <c r="BJ71" s="85">
        <f t="shared" si="0"/>
        <v>0</v>
      </c>
      <c r="BK71" s="85"/>
      <c r="BL71" s="85">
        <f t="shared" si="22"/>
        <v>3.8</v>
      </c>
      <c r="BM71" s="85">
        <v>6.6</v>
      </c>
      <c r="BN71" s="85">
        <v>10</v>
      </c>
      <c r="BO71" s="85">
        <v>0</v>
      </c>
      <c r="BP71" s="85">
        <v>14</v>
      </c>
      <c r="BQ71" s="85"/>
      <c r="BR71" s="85">
        <v>380</v>
      </c>
      <c r="BS71" s="85">
        <v>13067</v>
      </c>
      <c r="BT71" s="85">
        <v>10369</v>
      </c>
      <c r="BU71" s="85"/>
      <c r="BV71" s="85">
        <v>12950</v>
      </c>
      <c r="BW71" s="85">
        <v>6000</v>
      </c>
      <c r="BX71" s="85">
        <v>0</v>
      </c>
      <c r="BY71" s="85">
        <v>12</v>
      </c>
      <c r="BZ71" s="85">
        <v>0</v>
      </c>
      <c r="CA71" s="85">
        <v>0</v>
      </c>
      <c r="CB71" s="85">
        <v>0</v>
      </c>
      <c r="CC71" s="85">
        <v>0</v>
      </c>
      <c r="CD71" s="85">
        <v>0</v>
      </c>
      <c r="CE71" s="85">
        <v>0</v>
      </c>
      <c r="CF71" s="94" t="s">
        <v>89</v>
      </c>
      <c r="CG71" s="94" t="s">
        <v>102</v>
      </c>
      <c r="CH71" s="94" t="s">
        <v>266</v>
      </c>
      <c r="CI71" s="104">
        <v>1200</v>
      </c>
      <c r="CJ71" s="102">
        <v>6024</v>
      </c>
      <c r="CK71" s="85"/>
      <c r="CL71" s="85">
        <v>6</v>
      </c>
      <c r="CM71" s="85"/>
      <c r="CN71" s="85">
        <v>142</v>
      </c>
      <c r="CO71" s="85">
        <v>4.8</v>
      </c>
      <c r="CP71" s="85"/>
      <c r="CQ71" s="85"/>
      <c r="CR71" s="85"/>
      <c r="CS71" s="85"/>
      <c r="CT71" s="85"/>
      <c r="CU71" s="85">
        <v>8</v>
      </c>
      <c r="CV71" s="85">
        <v>9</v>
      </c>
      <c r="CW71" s="31" t="s">
        <v>164</v>
      </c>
      <c r="CX71" s="85" t="s">
        <v>164</v>
      </c>
      <c r="CY71" s="85"/>
      <c r="CZ71" s="85"/>
      <c r="DA71" s="85"/>
      <c r="DB71" s="85"/>
      <c r="DC71" s="85"/>
      <c r="DD71" s="85"/>
      <c r="DE71" s="85"/>
      <c r="DF71" s="85"/>
      <c r="DG71" s="85"/>
      <c r="DH71" s="85"/>
      <c r="DI71" s="85"/>
      <c r="DJ71" s="85"/>
      <c r="DK71" s="85"/>
      <c r="DL71" s="85"/>
      <c r="DM71" s="85"/>
      <c r="DN71" s="85"/>
      <c r="DO71" s="85"/>
      <c r="DP71" s="85"/>
      <c r="DQ71" s="85"/>
      <c r="DR71" s="85"/>
      <c r="DS71" s="85"/>
      <c r="DT71" s="85"/>
      <c r="DU71" s="85"/>
      <c r="DV71" s="85"/>
      <c r="DW71" s="85"/>
      <c r="DX71" s="85"/>
      <c r="DY71" s="85"/>
      <c r="DZ71" s="85"/>
      <c r="EA71" s="85"/>
      <c r="EB71" s="85"/>
      <c r="EC71" s="85"/>
      <c r="ED71" s="85"/>
      <c r="EE71" s="85"/>
      <c r="EF71" s="85"/>
      <c r="EG71" s="85"/>
      <c r="EH71" s="85"/>
      <c r="EI71" s="85"/>
      <c r="EJ71" s="85"/>
      <c r="EK71" s="85"/>
      <c r="EL71" s="85"/>
      <c r="EM71" s="85"/>
      <c r="EN71" s="85"/>
      <c r="EO71" s="85"/>
      <c r="EP71" s="101" t="s">
        <v>256</v>
      </c>
    </row>
    <row r="72" spans="1:146" ht="28.8">
      <c r="A72" s="85" t="s">
        <v>106</v>
      </c>
      <c r="B72" s="85" t="s">
        <v>177</v>
      </c>
      <c r="C72" s="86">
        <v>45345</v>
      </c>
      <c r="D72" s="31">
        <v>1200</v>
      </c>
      <c r="E72" s="31">
        <v>0</v>
      </c>
      <c r="F72" s="31">
        <v>50</v>
      </c>
      <c r="G72" s="31">
        <v>21</v>
      </c>
      <c r="H72" s="31" t="s">
        <v>190</v>
      </c>
      <c r="I72" s="31">
        <v>2</v>
      </c>
      <c r="J72" s="31">
        <v>56</v>
      </c>
      <c r="K72" s="31" t="s">
        <v>189</v>
      </c>
      <c r="L72" s="94" t="s">
        <v>192</v>
      </c>
      <c r="M72" s="94" t="s">
        <v>192</v>
      </c>
      <c r="N72" s="31">
        <v>9</v>
      </c>
      <c r="O72" s="31">
        <v>9.1</v>
      </c>
      <c r="P72" s="31">
        <v>0</v>
      </c>
      <c r="Q72" s="31">
        <v>173</v>
      </c>
      <c r="R72" s="31">
        <v>0</v>
      </c>
      <c r="S72" s="31">
        <v>0</v>
      </c>
      <c r="T72" s="31"/>
      <c r="U72" s="31"/>
      <c r="V72" s="31">
        <v>7</v>
      </c>
      <c r="W72" s="31" t="s">
        <v>189</v>
      </c>
      <c r="X72" s="31">
        <v>3.5</v>
      </c>
      <c r="Y72" s="31">
        <v>3.5</v>
      </c>
      <c r="Z72" s="31" t="s">
        <v>189</v>
      </c>
      <c r="AA72" s="31" t="str">
        <f t="shared" ref="AA72:AA73" si="24">IFERROR((AB72-AC72)/AB72*100,"")</f>
        <v/>
      </c>
      <c r="AB72" s="31"/>
      <c r="AC72" s="31"/>
      <c r="AD72" s="96">
        <v>29000</v>
      </c>
      <c r="AE72" s="31">
        <v>11689772</v>
      </c>
      <c r="AF72" s="31"/>
      <c r="AG72" s="31">
        <v>41184800</v>
      </c>
      <c r="AH72" s="31">
        <v>18932350</v>
      </c>
      <c r="AI72" s="31">
        <v>628743</v>
      </c>
      <c r="AJ72" s="31"/>
      <c r="AK72" s="31"/>
      <c r="AL72" s="83">
        <f t="shared" si="18"/>
        <v>720.79</v>
      </c>
      <c r="AM72" s="31"/>
      <c r="AN72" s="83">
        <f t="shared" si="19"/>
        <v>230</v>
      </c>
      <c r="AO72" s="31">
        <v>0</v>
      </c>
      <c r="AP72" s="31">
        <v>0</v>
      </c>
      <c r="AQ72" s="31">
        <v>0</v>
      </c>
      <c r="AR72" s="31">
        <v>0</v>
      </c>
      <c r="AS72" s="31"/>
      <c r="AT72" s="31">
        <v>0</v>
      </c>
      <c r="AU72" s="31"/>
      <c r="AV72" s="31">
        <v>2.52</v>
      </c>
      <c r="AW72" s="31"/>
      <c r="AX72" s="31">
        <v>0</v>
      </c>
      <c r="AY72" s="31"/>
      <c r="AZ72" s="31">
        <v>1.7</v>
      </c>
      <c r="BA72" s="31"/>
      <c r="BB72" s="31"/>
      <c r="BC72" s="31"/>
      <c r="BD72" s="31"/>
      <c r="BE72" s="31"/>
      <c r="BF72" s="31">
        <v>0</v>
      </c>
      <c r="BG72" s="31"/>
      <c r="BH72" s="31">
        <v>0.45</v>
      </c>
      <c r="BI72" s="31"/>
      <c r="BJ72" s="31">
        <f t="shared" ref="BJ72:BJ104" si="25">IF(C72&lt;&gt;"",AT72+AX72+BB72+BF72,"")</f>
        <v>0</v>
      </c>
      <c r="BK72" s="31"/>
      <c r="BL72" s="31">
        <f t="shared" si="22"/>
        <v>4.67</v>
      </c>
      <c r="BM72" s="31">
        <v>6.6</v>
      </c>
      <c r="BN72" s="31">
        <v>2</v>
      </c>
      <c r="BO72" s="31">
        <v>0</v>
      </c>
      <c r="BP72" s="31">
        <v>22</v>
      </c>
      <c r="BQ72" s="31"/>
      <c r="BR72" s="31">
        <v>380</v>
      </c>
      <c r="BS72" s="31">
        <v>13067</v>
      </c>
      <c r="BT72" s="31">
        <v>10353</v>
      </c>
      <c r="BU72" s="31"/>
      <c r="BV72" s="31">
        <v>12950</v>
      </c>
      <c r="BW72" s="31">
        <v>6000</v>
      </c>
      <c r="BX72" s="31">
        <v>0</v>
      </c>
      <c r="BY72" s="31">
        <v>16</v>
      </c>
      <c r="BZ72" s="31">
        <v>0</v>
      </c>
      <c r="CA72" s="31">
        <v>0</v>
      </c>
      <c r="CB72" s="31">
        <v>0</v>
      </c>
      <c r="CC72" s="31">
        <v>0</v>
      </c>
      <c r="CD72" s="31">
        <v>0</v>
      </c>
      <c r="CE72" s="31">
        <v>0</v>
      </c>
      <c r="CF72" s="94" t="s">
        <v>89</v>
      </c>
      <c r="CG72" s="94" t="s">
        <v>102</v>
      </c>
      <c r="CH72" s="94" t="s">
        <v>266</v>
      </c>
      <c r="CI72" s="104">
        <v>1200</v>
      </c>
      <c r="CJ72" s="102">
        <v>6024</v>
      </c>
      <c r="CK72" s="31"/>
      <c r="CL72" s="31">
        <v>5</v>
      </c>
      <c r="CM72" s="31"/>
      <c r="CN72" s="31">
        <v>137</v>
      </c>
      <c r="CO72" s="31">
        <v>4.8</v>
      </c>
      <c r="CP72" s="31"/>
      <c r="CQ72" s="31"/>
      <c r="CR72" s="31"/>
      <c r="CS72" s="31"/>
      <c r="CT72" s="31"/>
      <c r="CU72" s="31">
        <v>10</v>
      </c>
      <c r="CV72" s="31">
        <v>9</v>
      </c>
      <c r="CW72" s="31" t="s">
        <v>164</v>
      </c>
      <c r="CX72" s="85" t="s">
        <v>164</v>
      </c>
      <c r="CY72" s="31"/>
      <c r="CZ72" s="31"/>
      <c r="DA72" s="31"/>
      <c r="DB72" s="31"/>
      <c r="DC72" s="31"/>
      <c r="DD72" s="31"/>
      <c r="DE72" s="31"/>
      <c r="DF72" s="67"/>
      <c r="DG72" s="67"/>
      <c r="DH72" s="67"/>
      <c r="DI72" s="67"/>
      <c r="DJ72" s="67"/>
      <c r="DK72" s="67"/>
      <c r="DL72" s="67"/>
      <c r="DM72" s="67"/>
      <c r="DN72" s="67"/>
      <c r="DO72" s="67"/>
      <c r="DP72" s="67"/>
      <c r="DQ72" s="67"/>
      <c r="DR72" s="67"/>
      <c r="DS72" s="31"/>
      <c r="DT72" s="31"/>
      <c r="DU72" s="31"/>
      <c r="DV72" s="67"/>
      <c r="DW72" s="67"/>
      <c r="DX72" s="67"/>
      <c r="DY72" s="67"/>
      <c r="DZ72" s="67"/>
      <c r="EA72" s="67"/>
      <c r="EB72" s="67"/>
      <c r="EC72" s="31"/>
      <c r="ED72" s="31"/>
      <c r="EE72" s="31"/>
      <c r="EF72" s="31"/>
      <c r="EG72" s="31"/>
      <c r="EH72" s="31"/>
      <c r="EI72" s="31"/>
      <c r="EJ72" s="31"/>
      <c r="EK72" s="31"/>
      <c r="EL72" s="31"/>
      <c r="EM72" s="31"/>
      <c r="EN72" s="31"/>
      <c r="EO72" s="31"/>
      <c r="EP72" s="101" t="s">
        <v>256</v>
      </c>
    </row>
    <row r="73" spans="1:146" ht="28.8">
      <c r="A73" s="31" t="s">
        <v>186</v>
      </c>
      <c r="B73" s="31" t="s">
        <v>177</v>
      </c>
      <c r="C73" s="86">
        <v>45345</v>
      </c>
      <c r="D73" s="31">
        <v>2206</v>
      </c>
      <c r="E73" s="31">
        <v>0</v>
      </c>
      <c r="F73" s="31">
        <v>50</v>
      </c>
      <c r="G73" s="31">
        <v>22</v>
      </c>
      <c r="H73" s="31" t="s">
        <v>190</v>
      </c>
      <c r="I73" s="31">
        <v>2</v>
      </c>
      <c r="J73" s="31">
        <v>50</v>
      </c>
      <c r="K73" s="31" t="s">
        <v>189</v>
      </c>
      <c r="L73" s="94" t="s">
        <v>192</v>
      </c>
      <c r="M73" s="94" t="s">
        <v>192</v>
      </c>
      <c r="N73" s="31">
        <v>9</v>
      </c>
      <c r="O73" s="31">
        <v>9.1</v>
      </c>
      <c r="P73" s="31">
        <v>0</v>
      </c>
      <c r="Q73" s="31">
        <v>200</v>
      </c>
      <c r="R73" s="31"/>
      <c r="S73" s="31"/>
      <c r="T73" s="31"/>
      <c r="U73" s="31"/>
      <c r="V73" s="31">
        <v>7</v>
      </c>
      <c r="W73" s="31" t="s">
        <v>189</v>
      </c>
      <c r="X73" s="31">
        <v>3</v>
      </c>
      <c r="Y73" s="31">
        <v>3</v>
      </c>
      <c r="Z73" s="31" t="s">
        <v>189</v>
      </c>
      <c r="AA73" s="31" t="str">
        <f t="shared" si="24"/>
        <v/>
      </c>
      <c r="AB73" s="31"/>
      <c r="AC73" s="31"/>
      <c r="AD73" s="96">
        <v>29000</v>
      </c>
      <c r="AE73" s="31">
        <v>11690191</v>
      </c>
      <c r="AF73" s="31"/>
      <c r="AG73" s="31">
        <v>41204600</v>
      </c>
      <c r="AH73" s="31">
        <v>18956230</v>
      </c>
      <c r="AI73" s="31">
        <v>629091</v>
      </c>
      <c r="AJ73" s="31"/>
      <c r="AK73" s="31"/>
      <c r="AL73" s="83">
        <f t="shared" ref="AL73:AL112" si="26">IF($A73&lt;&gt;"",AL72+AP73-BJ73,"")</f>
        <v>720.79</v>
      </c>
      <c r="AM73" s="31"/>
      <c r="AN73" s="83">
        <f t="shared" ref="AN73:AN101" si="27">IF($A73&lt;&gt;"",AN72+AR73-BL73,"")</f>
        <v>228.51</v>
      </c>
      <c r="AO73" s="31">
        <v>0</v>
      </c>
      <c r="AP73" s="31">
        <v>0</v>
      </c>
      <c r="AQ73" s="31">
        <v>0</v>
      </c>
      <c r="AR73" s="31">
        <v>0</v>
      </c>
      <c r="AS73" s="31"/>
      <c r="AT73" s="31">
        <v>0</v>
      </c>
      <c r="AU73" s="31"/>
      <c r="AV73" s="31">
        <v>0.48</v>
      </c>
      <c r="AW73" s="31"/>
      <c r="AX73" s="31">
        <v>0</v>
      </c>
      <c r="AY73" s="31"/>
      <c r="AZ73" s="31">
        <v>0.71</v>
      </c>
      <c r="BA73" s="31"/>
      <c r="BB73" s="31"/>
      <c r="BC73" s="31"/>
      <c r="BD73" s="31"/>
      <c r="BE73" s="31"/>
      <c r="BF73" s="31">
        <v>0</v>
      </c>
      <c r="BG73" s="31"/>
      <c r="BH73" s="31">
        <v>0.3</v>
      </c>
      <c r="BI73" s="31"/>
      <c r="BJ73" s="31">
        <f t="shared" si="25"/>
        <v>0</v>
      </c>
      <c r="BK73" s="31"/>
      <c r="BL73" s="31">
        <f t="shared" si="22"/>
        <v>1.49</v>
      </c>
      <c r="BM73" s="31">
        <v>1.6</v>
      </c>
      <c r="BN73" s="31">
        <v>0</v>
      </c>
      <c r="BO73" s="31">
        <v>10.1</v>
      </c>
      <c r="BP73" s="31">
        <v>0</v>
      </c>
      <c r="BQ73" s="31"/>
      <c r="BR73" s="31">
        <v>380</v>
      </c>
      <c r="BS73" s="31">
        <v>13067</v>
      </c>
      <c r="BT73" s="31">
        <v>10350</v>
      </c>
      <c r="BU73" s="31"/>
      <c r="BV73" s="31">
        <v>12950</v>
      </c>
      <c r="BW73" s="31">
        <v>6000</v>
      </c>
      <c r="BX73" s="31">
        <v>0</v>
      </c>
      <c r="BY73" s="31">
        <v>3</v>
      </c>
      <c r="BZ73" s="31">
        <v>0</v>
      </c>
      <c r="CA73" s="31">
        <v>0</v>
      </c>
      <c r="CB73" s="31">
        <v>0</v>
      </c>
      <c r="CC73" s="31">
        <v>0</v>
      </c>
      <c r="CD73" s="31">
        <v>0</v>
      </c>
      <c r="CE73" s="31">
        <v>0</v>
      </c>
      <c r="CF73" s="94" t="s">
        <v>89</v>
      </c>
      <c r="CG73" s="94" t="s">
        <v>102</v>
      </c>
      <c r="CH73" s="94" t="s">
        <v>267</v>
      </c>
      <c r="CI73" s="104">
        <v>1500</v>
      </c>
      <c r="CJ73" s="102">
        <v>6107</v>
      </c>
      <c r="CK73" s="31"/>
      <c r="CL73" s="31">
        <v>2</v>
      </c>
      <c r="CM73" s="31"/>
      <c r="CN73" s="31">
        <v>135</v>
      </c>
      <c r="CO73" s="31">
        <v>4.8</v>
      </c>
      <c r="CP73" s="31"/>
      <c r="CQ73" s="31"/>
      <c r="CR73" s="31"/>
      <c r="CS73" s="31"/>
      <c r="CT73" s="31"/>
      <c r="CU73" s="31">
        <v>10</v>
      </c>
      <c r="CV73" s="31">
        <v>10</v>
      </c>
      <c r="CW73" s="31" t="s">
        <v>164</v>
      </c>
      <c r="CX73" s="85" t="s">
        <v>164</v>
      </c>
      <c r="CY73" s="31"/>
      <c r="CZ73" s="31"/>
      <c r="DA73" s="31"/>
      <c r="DB73" s="31"/>
      <c r="DC73" s="31"/>
      <c r="DD73" s="31"/>
      <c r="DE73" s="31"/>
      <c r="DF73" s="67"/>
      <c r="DG73" s="67"/>
      <c r="DH73" s="67"/>
      <c r="DI73" s="67"/>
      <c r="DJ73" s="67"/>
      <c r="DK73" s="67"/>
      <c r="DL73" s="67"/>
      <c r="DM73" s="67"/>
      <c r="DN73" s="67"/>
      <c r="DO73" s="67"/>
      <c r="DP73" s="67"/>
      <c r="DQ73" s="67"/>
      <c r="DR73" s="67"/>
      <c r="DS73" s="31"/>
      <c r="DT73" s="31"/>
      <c r="DU73" s="31"/>
      <c r="DV73" s="67"/>
      <c r="DW73" s="67"/>
      <c r="DX73" s="67"/>
      <c r="DY73" s="67"/>
      <c r="DZ73" s="67"/>
      <c r="EA73" s="67"/>
      <c r="EB73" s="67"/>
      <c r="EC73" s="31"/>
      <c r="ED73" s="31"/>
      <c r="EE73" s="31"/>
      <c r="EF73" s="31"/>
      <c r="EG73" s="31"/>
      <c r="EH73" s="31"/>
      <c r="EI73" s="31"/>
      <c r="EJ73" s="31"/>
      <c r="EK73" s="31"/>
      <c r="EL73" s="31"/>
      <c r="EM73" s="31"/>
      <c r="EN73" s="31"/>
      <c r="EO73" s="31"/>
      <c r="EP73" s="101" t="s">
        <v>256</v>
      </c>
    </row>
    <row r="74" spans="1:146" ht="158.4">
      <c r="A74" s="31" t="s">
        <v>106</v>
      </c>
      <c r="B74" s="31" t="s">
        <v>177</v>
      </c>
      <c r="C74" s="86">
        <v>45346</v>
      </c>
      <c r="D74" s="31">
        <v>1200</v>
      </c>
      <c r="E74" s="31">
        <v>0</v>
      </c>
      <c r="F74" s="31">
        <v>49</v>
      </c>
      <c r="G74" s="31">
        <v>42</v>
      </c>
      <c r="H74" s="31" t="s">
        <v>190</v>
      </c>
      <c r="I74" s="31">
        <v>5</v>
      </c>
      <c r="J74" s="31">
        <v>44</v>
      </c>
      <c r="K74" s="31" t="s">
        <v>189</v>
      </c>
      <c r="L74" s="94" t="s">
        <v>192</v>
      </c>
      <c r="M74" s="94" t="s">
        <v>192</v>
      </c>
      <c r="N74" s="31">
        <v>9</v>
      </c>
      <c r="O74" s="31">
        <v>9.1</v>
      </c>
      <c r="P74" s="31">
        <v>13.9</v>
      </c>
      <c r="Q74" s="31">
        <v>273</v>
      </c>
      <c r="R74" s="31">
        <v>12.5</v>
      </c>
      <c r="S74" s="31">
        <v>8.92</v>
      </c>
      <c r="T74" s="31">
        <v>78.2</v>
      </c>
      <c r="U74" s="31">
        <v>50</v>
      </c>
      <c r="V74" s="31">
        <v>7</v>
      </c>
      <c r="W74" s="31" t="s">
        <v>194</v>
      </c>
      <c r="X74" s="31">
        <v>3.5</v>
      </c>
      <c r="Y74" s="31">
        <v>3.5</v>
      </c>
      <c r="Z74" s="31" t="s">
        <v>189</v>
      </c>
      <c r="AA74" s="31">
        <v>30.2</v>
      </c>
      <c r="AB74" s="31">
        <v>178</v>
      </c>
      <c r="AC74" s="31">
        <v>124</v>
      </c>
      <c r="AD74" s="96">
        <v>29000</v>
      </c>
      <c r="AE74" s="31">
        <v>11696867</v>
      </c>
      <c r="AF74" s="31"/>
      <c r="AG74" s="31">
        <v>41228600</v>
      </c>
      <c r="AH74" s="31">
        <v>18984970</v>
      </c>
      <c r="AI74" s="31">
        <v>629122</v>
      </c>
      <c r="AJ74" s="31"/>
      <c r="AK74" s="31"/>
      <c r="AL74" s="83">
        <f t="shared" si="26"/>
        <v>718.91</v>
      </c>
      <c r="AM74" s="31"/>
      <c r="AN74" s="83">
        <f t="shared" si="27"/>
        <v>222.04</v>
      </c>
      <c r="AO74" s="31">
        <v>0</v>
      </c>
      <c r="AP74" s="31">
        <v>0</v>
      </c>
      <c r="AQ74" s="31">
        <v>0</v>
      </c>
      <c r="AR74" s="31">
        <v>0</v>
      </c>
      <c r="AS74" s="31"/>
      <c r="AT74" s="31">
        <v>1.65</v>
      </c>
      <c r="AU74" s="31"/>
      <c r="AV74" s="31">
        <v>5.71</v>
      </c>
      <c r="AW74" s="31"/>
      <c r="AX74" s="31">
        <v>0.23</v>
      </c>
      <c r="AY74" s="31"/>
      <c r="AZ74" s="31">
        <v>0.76</v>
      </c>
      <c r="BA74" s="31"/>
      <c r="BB74" s="31"/>
      <c r="BC74" s="31"/>
      <c r="BD74" s="31"/>
      <c r="BE74" s="31"/>
      <c r="BF74" s="31">
        <v>0</v>
      </c>
      <c r="BG74" s="31"/>
      <c r="BH74" s="31">
        <v>0</v>
      </c>
      <c r="BI74" s="31"/>
      <c r="BJ74" s="31">
        <f t="shared" si="25"/>
        <v>1.88</v>
      </c>
      <c r="BK74" s="31"/>
      <c r="BL74" s="31">
        <f t="shared" ref="BL74:BL109" si="28">AV74+AZ74+BD74+BH74</f>
        <v>6.47</v>
      </c>
      <c r="BM74" s="31">
        <v>13.9</v>
      </c>
      <c r="BN74" s="31">
        <v>1</v>
      </c>
      <c r="BO74" s="31">
        <v>13.9</v>
      </c>
      <c r="BP74" s="31">
        <v>0</v>
      </c>
      <c r="BQ74" s="31"/>
      <c r="BR74" s="31">
        <v>400</v>
      </c>
      <c r="BS74" s="31">
        <v>13067</v>
      </c>
      <c r="BT74" s="31">
        <v>10305</v>
      </c>
      <c r="BU74" s="31"/>
      <c r="BV74" s="31">
        <v>12950</v>
      </c>
      <c r="BW74" s="31">
        <v>6000</v>
      </c>
      <c r="BX74" s="31">
        <v>0</v>
      </c>
      <c r="BY74" s="31">
        <v>45</v>
      </c>
      <c r="BZ74" s="31">
        <v>0</v>
      </c>
      <c r="CA74" s="31">
        <v>0</v>
      </c>
      <c r="CB74" s="31">
        <v>0</v>
      </c>
      <c r="CC74" s="31">
        <v>0</v>
      </c>
      <c r="CD74" s="31">
        <v>0</v>
      </c>
      <c r="CE74" s="31">
        <v>0</v>
      </c>
      <c r="CF74" s="94" t="s">
        <v>89</v>
      </c>
      <c r="CG74" s="94" t="s">
        <v>102</v>
      </c>
      <c r="CH74" s="94" t="s">
        <v>267</v>
      </c>
      <c r="CI74" s="104">
        <v>1500</v>
      </c>
      <c r="CJ74" s="102">
        <v>5983</v>
      </c>
      <c r="CK74" s="31"/>
      <c r="CL74" s="31">
        <v>3</v>
      </c>
      <c r="CM74" s="31"/>
      <c r="CN74" s="31">
        <v>136</v>
      </c>
      <c r="CO74" s="31">
        <v>4.8</v>
      </c>
      <c r="CP74" s="31">
        <v>236</v>
      </c>
      <c r="CQ74" s="31">
        <v>210</v>
      </c>
      <c r="CR74" s="31">
        <v>35</v>
      </c>
      <c r="CS74" s="31">
        <v>33</v>
      </c>
      <c r="CT74" s="31" t="s">
        <v>187</v>
      </c>
      <c r="CU74" s="31">
        <v>10</v>
      </c>
      <c r="CV74" s="31">
        <v>10</v>
      </c>
      <c r="CW74" s="31" t="s">
        <v>164</v>
      </c>
      <c r="CX74" s="85" t="s">
        <v>164</v>
      </c>
      <c r="CY74" s="31"/>
      <c r="CZ74" s="31"/>
      <c r="DA74" s="31"/>
      <c r="DB74" s="31"/>
      <c r="DC74" s="31"/>
      <c r="DD74" s="31"/>
      <c r="DE74" s="31"/>
      <c r="DF74" s="67"/>
      <c r="DG74" s="67"/>
      <c r="DH74" s="67"/>
      <c r="DI74" s="67"/>
      <c r="DJ74" s="67"/>
      <c r="DK74" s="67"/>
      <c r="DL74" s="67"/>
      <c r="DM74" s="67"/>
      <c r="DN74" s="67"/>
      <c r="DO74" s="67"/>
      <c r="DP74" s="67"/>
      <c r="DQ74" s="67"/>
      <c r="DR74" s="67"/>
      <c r="DS74" s="31"/>
      <c r="DT74" s="31"/>
      <c r="DU74" s="31"/>
      <c r="DV74" s="67"/>
      <c r="DW74" s="67"/>
      <c r="DX74" s="67"/>
      <c r="DY74" s="67"/>
      <c r="DZ74" s="67"/>
      <c r="EA74" s="67"/>
      <c r="EB74" s="67"/>
      <c r="EC74" s="31"/>
      <c r="ED74" s="31"/>
      <c r="EE74" s="31"/>
      <c r="EF74" s="31"/>
      <c r="EG74" s="31"/>
      <c r="EH74" s="31"/>
      <c r="EI74" s="31"/>
      <c r="EJ74" s="31"/>
      <c r="EK74" s="31"/>
      <c r="EL74" s="31"/>
      <c r="EM74" s="31"/>
      <c r="EN74" s="31"/>
      <c r="EO74" s="31"/>
      <c r="EP74" s="101" t="s">
        <v>274</v>
      </c>
    </row>
    <row r="75" spans="1:146" ht="43.2">
      <c r="A75" s="31" t="s">
        <v>106</v>
      </c>
      <c r="B75" s="31" t="s">
        <v>177</v>
      </c>
      <c r="C75" s="86">
        <v>45347</v>
      </c>
      <c r="D75" s="31">
        <v>1200</v>
      </c>
      <c r="E75" s="31">
        <v>0</v>
      </c>
      <c r="F75" s="31">
        <v>50</v>
      </c>
      <c r="G75" s="31">
        <v>9</v>
      </c>
      <c r="H75" s="31" t="s">
        <v>190</v>
      </c>
      <c r="I75" s="31">
        <v>10</v>
      </c>
      <c r="J75" s="31">
        <v>45</v>
      </c>
      <c r="K75" s="31" t="s">
        <v>189</v>
      </c>
      <c r="L75" s="94" t="s">
        <v>192</v>
      </c>
      <c r="M75" s="94" t="s">
        <v>192</v>
      </c>
      <c r="N75" s="31">
        <v>9</v>
      </c>
      <c r="O75" s="31">
        <v>9.1</v>
      </c>
      <c r="P75" s="31">
        <v>24</v>
      </c>
      <c r="Q75" s="31">
        <v>299</v>
      </c>
      <c r="R75" s="31">
        <v>12.5</v>
      </c>
      <c r="S75" s="31">
        <v>8.2899999999999991</v>
      </c>
      <c r="T75" s="31">
        <v>77.5</v>
      </c>
      <c r="U75" s="31">
        <v>50</v>
      </c>
      <c r="V75" s="31">
        <v>7</v>
      </c>
      <c r="W75" s="31" t="s">
        <v>194</v>
      </c>
      <c r="X75" s="31">
        <v>4</v>
      </c>
      <c r="Y75" s="31">
        <v>4</v>
      </c>
      <c r="Z75" s="31" t="s">
        <v>189</v>
      </c>
      <c r="AA75" s="31">
        <v>34.6</v>
      </c>
      <c r="AB75" s="31">
        <v>304</v>
      </c>
      <c r="AC75" s="31">
        <v>199</v>
      </c>
      <c r="AD75" s="96">
        <v>29000</v>
      </c>
      <c r="AE75" s="31">
        <v>11714968</v>
      </c>
      <c r="AF75" s="31"/>
      <c r="AG75" s="31">
        <v>41228700</v>
      </c>
      <c r="AH75" s="31">
        <v>19042070</v>
      </c>
      <c r="AI75" s="31">
        <v>633189</v>
      </c>
      <c r="AJ75" s="31"/>
      <c r="AK75" s="31"/>
      <c r="AL75" s="83">
        <f t="shared" si="26"/>
        <v>704</v>
      </c>
      <c r="AM75" s="31"/>
      <c r="AN75" s="83">
        <f t="shared" si="27"/>
        <v>222.04</v>
      </c>
      <c r="AO75" s="31">
        <v>0</v>
      </c>
      <c r="AP75" s="31">
        <v>0</v>
      </c>
      <c r="AQ75" s="31">
        <v>0</v>
      </c>
      <c r="AR75" s="31">
        <v>0</v>
      </c>
      <c r="AS75" s="31"/>
      <c r="AT75" s="31">
        <v>13.2</v>
      </c>
      <c r="AU75" s="31"/>
      <c r="AV75" s="31">
        <v>0</v>
      </c>
      <c r="AW75" s="31"/>
      <c r="AX75" s="31">
        <v>1.71</v>
      </c>
      <c r="AY75" s="31"/>
      <c r="AZ75" s="31">
        <v>0</v>
      </c>
      <c r="BA75" s="31"/>
      <c r="BB75" s="31"/>
      <c r="BC75" s="31"/>
      <c r="BD75" s="31"/>
      <c r="BE75" s="31"/>
      <c r="BF75" s="31">
        <v>0</v>
      </c>
      <c r="BG75" s="31"/>
      <c r="BH75" s="31">
        <v>0</v>
      </c>
      <c r="BI75" s="31"/>
      <c r="BJ75" s="31">
        <f t="shared" si="25"/>
        <v>14.91</v>
      </c>
      <c r="BK75" s="31"/>
      <c r="BL75" s="31">
        <f t="shared" si="28"/>
        <v>0</v>
      </c>
      <c r="BM75" s="31">
        <v>24</v>
      </c>
      <c r="BN75" s="31">
        <v>0</v>
      </c>
      <c r="BO75" s="31">
        <v>24</v>
      </c>
      <c r="BP75" s="31">
        <v>0</v>
      </c>
      <c r="BQ75" s="31"/>
      <c r="BR75" s="31">
        <v>400</v>
      </c>
      <c r="BS75" s="31">
        <v>12989</v>
      </c>
      <c r="BT75" s="31">
        <v>10305</v>
      </c>
      <c r="BU75" s="31"/>
      <c r="BV75" s="31">
        <v>12950</v>
      </c>
      <c r="BW75" s="31">
        <v>6000</v>
      </c>
      <c r="BX75" s="31">
        <v>78</v>
      </c>
      <c r="BY75" s="31">
        <v>0</v>
      </c>
      <c r="BZ75" s="31">
        <v>0</v>
      </c>
      <c r="CA75" s="31">
        <v>0</v>
      </c>
      <c r="CB75" s="31">
        <v>0</v>
      </c>
      <c r="CC75" s="31">
        <v>0</v>
      </c>
      <c r="CD75" s="31">
        <v>0</v>
      </c>
      <c r="CE75" s="31">
        <v>0</v>
      </c>
      <c r="CF75" s="94" t="s">
        <v>89</v>
      </c>
      <c r="CG75" s="94" t="s">
        <v>102</v>
      </c>
      <c r="CH75" s="94" t="s">
        <v>267</v>
      </c>
      <c r="CI75" s="104">
        <v>1500</v>
      </c>
      <c r="CJ75" s="102">
        <v>5826</v>
      </c>
      <c r="CK75" s="31">
        <v>14</v>
      </c>
      <c r="CL75" s="31">
        <v>5</v>
      </c>
      <c r="CM75" s="31"/>
      <c r="CN75" s="31">
        <v>145</v>
      </c>
      <c r="CO75" s="31">
        <v>4.8</v>
      </c>
      <c r="CP75" s="31">
        <v>240</v>
      </c>
      <c r="CQ75" s="31">
        <v>210</v>
      </c>
      <c r="CR75" s="31">
        <v>35</v>
      </c>
      <c r="CS75" s="31">
        <v>33</v>
      </c>
      <c r="CT75" s="31" t="s">
        <v>184</v>
      </c>
      <c r="CU75" s="31">
        <v>11</v>
      </c>
      <c r="CV75" s="31">
        <v>11</v>
      </c>
      <c r="CW75" s="31" t="s">
        <v>164</v>
      </c>
      <c r="CX75" s="85" t="s">
        <v>164</v>
      </c>
      <c r="CY75" s="31"/>
      <c r="CZ75" s="31"/>
      <c r="DA75" s="31"/>
      <c r="DB75" s="31"/>
      <c r="DC75" s="31"/>
      <c r="DD75" s="31"/>
      <c r="DE75" s="31"/>
      <c r="DF75" s="67"/>
      <c r="DG75" s="67"/>
      <c r="DH75" s="67"/>
      <c r="DI75" s="67"/>
      <c r="DJ75" s="67"/>
      <c r="DK75" s="67"/>
      <c r="DL75" s="67"/>
      <c r="DM75" s="67"/>
      <c r="DN75" s="67"/>
      <c r="DO75" s="67"/>
      <c r="DP75" s="67"/>
      <c r="DQ75" s="67"/>
      <c r="DR75" s="67"/>
      <c r="DS75" s="31"/>
      <c r="DT75" s="31"/>
      <c r="DU75" s="31"/>
      <c r="DV75" s="67"/>
      <c r="DW75" s="67"/>
      <c r="DX75" s="67"/>
      <c r="DY75" s="67"/>
      <c r="DZ75" s="67"/>
      <c r="EA75" s="67"/>
      <c r="EB75" s="67"/>
      <c r="EC75" s="31"/>
      <c r="ED75" s="31"/>
      <c r="EE75" s="31"/>
      <c r="EF75" s="31"/>
      <c r="EG75" s="31"/>
      <c r="EH75" s="31"/>
      <c r="EI75" s="31"/>
      <c r="EJ75" s="31"/>
      <c r="EK75" s="31"/>
      <c r="EL75" s="31"/>
      <c r="EM75" s="31"/>
      <c r="EN75" s="31"/>
      <c r="EO75" s="31"/>
      <c r="EP75" s="101" t="s">
        <v>275</v>
      </c>
    </row>
    <row r="76" spans="1:146" ht="43.2">
      <c r="A76" s="31" t="s">
        <v>106</v>
      </c>
      <c r="B76" s="31" t="s">
        <v>177</v>
      </c>
      <c r="C76" s="86">
        <v>45348</v>
      </c>
      <c r="D76" s="31">
        <v>1200</v>
      </c>
      <c r="E76" s="31">
        <v>0</v>
      </c>
      <c r="F76" s="31">
        <v>46</v>
      </c>
      <c r="G76" s="31">
        <v>28</v>
      </c>
      <c r="H76" s="31" t="s">
        <v>190</v>
      </c>
      <c r="I76" s="31">
        <v>11</v>
      </c>
      <c r="J76" s="31">
        <v>59</v>
      </c>
      <c r="K76" s="31" t="s">
        <v>189</v>
      </c>
      <c r="L76" s="31" t="s">
        <v>192</v>
      </c>
      <c r="M76" s="31" t="s">
        <v>192</v>
      </c>
      <c r="N76" s="31">
        <v>9</v>
      </c>
      <c r="O76" s="31">
        <v>9.1</v>
      </c>
      <c r="P76" s="31">
        <v>24</v>
      </c>
      <c r="Q76" s="31">
        <v>201</v>
      </c>
      <c r="R76" s="31">
        <v>12.5</v>
      </c>
      <c r="S76" s="31">
        <v>10.25</v>
      </c>
      <c r="T76" s="31">
        <v>79.599999999999994</v>
      </c>
      <c r="U76" s="31">
        <v>50</v>
      </c>
      <c r="V76" s="31">
        <v>7</v>
      </c>
      <c r="W76" s="31" t="s">
        <v>190</v>
      </c>
      <c r="X76" s="31">
        <v>4</v>
      </c>
      <c r="Y76" s="31">
        <v>4</v>
      </c>
      <c r="Z76" s="31" t="s">
        <v>194</v>
      </c>
      <c r="AA76" s="31">
        <v>21.2</v>
      </c>
      <c r="AB76" s="31">
        <v>312</v>
      </c>
      <c r="AC76" s="31">
        <v>246</v>
      </c>
      <c r="AD76" s="96">
        <v>29000</v>
      </c>
      <c r="AE76" s="31">
        <v>11732039</v>
      </c>
      <c r="AF76" s="31"/>
      <c r="AG76" s="31">
        <v>41228700</v>
      </c>
      <c r="AH76" s="31">
        <v>19097400</v>
      </c>
      <c r="AI76" s="31">
        <v>635781</v>
      </c>
      <c r="AJ76" s="31"/>
      <c r="AK76" s="31"/>
      <c r="AL76" s="83">
        <f t="shared" si="26"/>
        <v>689.1</v>
      </c>
      <c r="AM76" s="31"/>
      <c r="AN76" s="83">
        <f t="shared" si="27"/>
        <v>222.04</v>
      </c>
      <c r="AO76" s="31">
        <v>0</v>
      </c>
      <c r="AP76" s="31">
        <v>0</v>
      </c>
      <c r="AQ76" s="31">
        <v>0</v>
      </c>
      <c r="AR76" s="31">
        <v>0</v>
      </c>
      <c r="AS76" s="31"/>
      <c r="AT76" s="31">
        <v>13.2</v>
      </c>
      <c r="AU76" s="31"/>
      <c r="AV76" s="31">
        <v>0</v>
      </c>
      <c r="AW76" s="31"/>
      <c r="AX76" s="31">
        <v>1.7</v>
      </c>
      <c r="AY76" s="31"/>
      <c r="AZ76" s="31">
        <v>0</v>
      </c>
      <c r="BA76" s="31"/>
      <c r="BB76" s="31"/>
      <c r="BC76" s="31"/>
      <c r="BD76" s="31"/>
      <c r="BE76" s="31"/>
      <c r="BF76" s="31">
        <v>0</v>
      </c>
      <c r="BG76" s="31"/>
      <c r="BH76" s="31">
        <v>0</v>
      </c>
      <c r="BI76" s="31"/>
      <c r="BJ76" s="31">
        <f t="shared" si="25"/>
        <v>14.899999999999999</v>
      </c>
      <c r="BK76" s="31"/>
      <c r="BL76" s="31">
        <f t="shared" si="28"/>
        <v>0</v>
      </c>
      <c r="BM76" s="31">
        <v>24</v>
      </c>
      <c r="BN76" s="31">
        <v>0</v>
      </c>
      <c r="BO76" s="31">
        <v>24</v>
      </c>
      <c r="BP76" s="31">
        <v>0</v>
      </c>
      <c r="BQ76" s="31"/>
      <c r="BR76" s="31">
        <v>400</v>
      </c>
      <c r="BS76" s="31">
        <v>12911</v>
      </c>
      <c r="BT76" s="31">
        <v>10305</v>
      </c>
      <c r="BU76" s="31"/>
      <c r="BV76" s="31">
        <v>12950</v>
      </c>
      <c r="BW76" s="31">
        <v>6000</v>
      </c>
      <c r="BX76" s="31">
        <v>78</v>
      </c>
      <c r="BY76" s="31">
        <v>0</v>
      </c>
      <c r="BZ76" s="31">
        <v>0</v>
      </c>
      <c r="CA76" s="31">
        <v>0</v>
      </c>
      <c r="CB76" s="31">
        <v>0</v>
      </c>
      <c r="CC76" s="31">
        <v>0</v>
      </c>
      <c r="CD76" s="31">
        <v>0</v>
      </c>
      <c r="CE76" s="31">
        <v>0</v>
      </c>
      <c r="CF76" s="94" t="s">
        <v>89</v>
      </c>
      <c r="CG76" s="94" t="s">
        <v>102</v>
      </c>
      <c r="CH76" s="94" t="s">
        <v>268</v>
      </c>
      <c r="CI76" s="104">
        <v>300</v>
      </c>
      <c r="CJ76" s="102">
        <v>5586</v>
      </c>
      <c r="CK76" s="31">
        <v>14</v>
      </c>
      <c r="CL76" s="31">
        <v>5</v>
      </c>
      <c r="CM76" s="31"/>
      <c r="CN76" s="31">
        <v>154</v>
      </c>
      <c r="CO76" s="31">
        <v>4.8</v>
      </c>
      <c r="CP76" s="31">
        <v>245</v>
      </c>
      <c r="CQ76" s="31">
        <v>210</v>
      </c>
      <c r="CR76" s="31">
        <v>36</v>
      </c>
      <c r="CS76" s="31">
        <v>33</v>
      </c>
      <c r="CT76" s="31" t="s">
        <v>257</v>
      </c>
      <c r="CU76" s="31">
        <v>13</v>
      </c>
      <c r="CV76" s="31">
        <v>12</v>
      </c>
      <c r="CW76" s="31" t="s">
        <v>164</v>
      </c>
      <c r="CX76" s="85" t="s">
        <v>164</v>
      </c>
      <c r="CY76" s="31"/>
      <c r="CZ76" s="31"/>
      <c r="DA76" s="31"/>
      <c r="DB76" s="31"/>
      <c r="DC76" s="31"/>
      <c r="DD76" s="31"/>
      <c r="DE76" s="31"/>
      <c r="DF76" s="67"/>
      <c r="DG76" s="67"/>
      <c r="DH76" s="67"/>
      <c r="DI76" s="67"/>
      <c r="DJ76" s="67"/>
      <c r="DK76" s="67"/>
      <c r="DL76" s="67"/>
      <c r="DM76" s="67"/>
      <c r="DN76" s="67"/>
      <c r="DO76" s="67"/>
      <c r="DP76" s="67"/>
      <c r="DQ76" s="67"/>
      <c r="DR76" s="67"/>
      <c r="DS76" s="31"/>
      <c r="DT76" s="31"/>
      <c r="DU76" s="31"/>
      <c r="DV76" s="67"/>
      <c r="DW76" s="67"/>
      <c r="DX76" s="67"/>
      <c r="DY76" s="67"/>
      <c r="DZ76" s="67"/>
      <c r="EA76" s="67"/>
      <c r="EB76" s="67"/>
      <c r="EC76" s="31"/>
      <c r="ED76" s="31"/>
      <c r="EE76" s="31"/>
      <c r="EF76" s="31"/>
      <c r="EG76" s="31"/>
      <c r="EH76" s="31"/>
      <c r="EI76" s="31"/>
      <c r="EJ76" s="31"/>
      <c r="EK76" s="31"/>
      <c r="EL76" s="31"/>
      <c r="EM76" s="31"/>
      <c r="EN76" s="31"/>
      <c r="EO76" s="31"/>
      <c r="EP76" s="98" t="s">
        <v>275</v>
      </c>
    </row>
    <row r="77" spans="1:146" ht="43.2">
      <c r="A77" s="31" t="s">
        <v>106</v>
      </c>
      <c r="B77" s="31" t="s">
        <v>177</v>
      </c>
      <c r="C77" s="86">
        <v>45349</v>
      </c>
      <c r="D77" s="31">
        <v>1200</v>
      </c>
      <c r="E77" s="31">
        <v>0</v>
      </c>
      <c r="F77" s="31">
        <v>42</v>
      </c>
      <c r="G77" s="31">
        <v>7</v>
      </c>
      <c r="H77" s="31" t="s">
        <v>190</v>
      </c>
      <c r="I77" s="31">
        <v>14</v>
      </c>
      <c r="J77" s="31">
        <v>49</v>
      </c>
      <c r="K77" s="31" t="s">
        <v>189</v>
      </c>
      <c r="L77" s="31" t="s">
        <v>192</v>
      </c>
      <c r="M77" s="31" t="s">
        <v>192</v>
      </c>
      <c r="N77" s="31">
        <v>9</v>
      </c>
      <c r="O77" s="31">
        <v>9.1</v>
      </c>
      <c r="P77" s="31">
        <v>24</v>
      </c>
      <c r="Q77" s="31">
        <v>201</v>
      </c>
      <c r="R77" s="31">
        <v>13.5</v>
      </c>
      <c r="S77" s="31">
        <v>12</v>
      </c>
      <c r="T77" s="31">
        <v>88.1</v>
      </c>
      <c r="U77" s="31">
        <v>68</v>
      </c>
      <c r="V77" s="31">
        <v>5</v>
      </c>
      <c r="W77" s="31" t="s">
        <v>190</v>
      </c>
      <c r="X77" s="31">
        <v>3</v>
      </c>
      <c r="Y77" s="31">
        <v>3</v>
      </c>
      <c r="Z77" s="31" t="s">
        <v>194</v>
      </c>
      <c r="AA77" s="31">
        <v>16.600000000000001</v>
      </c>
      <c r="AB77" s="31">
        <v>345</v>
      </c>
      <c r="AC77" s="31">
        <v>288</v>
      </c>
      <c r="AD77" s="96">
        <v>29000</v>
      </c>
      <c r="AE77" s="31">
        <v>11753675</v>
      </c>
      <c r="AF77" s="31"/>
      <c r="AG77" s="31">
        <v>41228700</v>
      </c>
      <c r="AH77" s="31">
        <v>19154940</v>
      </c>
      <c r="AI77" s="31">
        <v>638182</v>
      </c>
      <c r="AJ77" s="31"/>
      <c r="AK77" s="31"/>
      <c r="AL77" s="83">
        <f t="shared" si="26"/>
        <v>669.88</v>
      </c>
      <c r="AM77" s="31"/>
      <c r="AN77" s="83">
        <f t="shared" si="27"/>
        <v>222.04</v>
      </c>
      <c r="AO77" s="31">
        <v>0</v>
      </c>
      <c r="AP77" s="31">
        <v>0</v>
      </c>
      <c r="AQ77" s="31">
        <v>0</v>
      </c>
      <c r="AR77" s="31">
        <v>0</v>
      </c>
      <c r="AS77" s="31"/>
      <c r="AT77" s="31">
        <v>17.52</v>
      </c>
      <c r="AU77" s="31"/>
      <c r="AV77" s="31">
        <v>0</v>
      </c>
      <c r="AW77" s="31"/>
      <c r="AX77" s="31">
        <v>1.7</v>
      </c>
      <c r="AY77" s="31"/>
      <c r="AZ77" s="31">
        <v>0</v>
      </c>
      <c r="BA77" s="31"/>
      <c r="BB77" s="31"/>
      <c r="BC77" s="31"/>
      <c r="BD77" s="31"/>
      <c r="BE77" s="31"/>
      <c r="BF77" s="31">
        <v>0</v>
      </c>
      <c r="BG77" s="31"/>
      <c r="BH77" s="31">
        <v>0</v>
      </c>
      <c r="BI77" s="31"/>
      <c r="BJ77" s="31">
        <f t="shared" si="25"/>
        <v>19.22</v>
      </c>
      <c r="BK77" s="31"/>
      <c r="BL77" s="31">
        <f t="shared" si="28"/>
        <v>0</v>
      </c>
      <c r="BM77" s="31">
        <v>24</v>
      </c>
      <c r="BN77" s="31">
        <v>0</v>
      </c>
      <c r="BO77" s="31">
        <v>0</v>
      </c>
      <c r="BP77" s="31">
        <v>24</v>
      </c>
      <c r="BQ77" s="31"/>
      <c r="BR77" s="31">
        <v>400</v>
      </c>
      <c r="BS77" s="31">
        <v>12811</v>
      </c>
      <c r="BT77" s="31">
        <v>10305</v>
      </c>
      <c r="BU77" s="31"/>
      <c r="BV77" s="31">
        <v>12950</v>
      </c>
      <c r="BW77" s="31">
        <v>6000</v>
      </c>
      <c r="BX77" s="31">
        <v>100</v>
      </c>
      <c r="BY77" s="31">
        <v>0</v>
      </c>
      <c r="BZ77" s="31">
        <v>0</v>
      </c>
      <c r="CA77" s="31">
        <v>0</v>
      </c>
      <c r="CB77" s="31">
        <v>0</v>
      </c>
      <c r="CC77" s="31">
        <v>0</v>
      </c>
      <c r="CD77" s="31">
        <v>0</v>
      </c>
      <c r="CE77" s="31">
        <v>0</v>
      </c>
      <c r="CF77" s="94" t="s">
        <v>89</v>
      </c>
      <c r="CG77" s="94" t="s">
        <v>102</v>
      </c>
      <c r="CH77" s="94" t="s">
        <v>268</v>
      </c>
      <c r="CI77" s="104">
        <v>300</v>
      </c>
      <c r="CJ77" s="102">
        <v>5262</v>
      </c>
      <c r="CK77" s="31">
        <v>15</v>
      </c>
      <c r="CL77" s="31">
        <v>5</v>
      </c>
      <c r="CM77" s="31"/>
      <c r="CN77" s="31">
        <v>164</v>
      </c>
      <c r="CO77" s="31">
        <v>4.8</v>
      </c>
      <c r="CP77" s="31">
        <v>237</v>
      </c>
      <c r="CQ77" s="31">
        <v>210</v>
      </c>
      <c r="CR77" s="31">
        <v>36</v>
      </c>
      <c r="CS77" s="31">
        <v>34</v>
      </c>
      <c r="CT77" s="31" t="s">
        <v>258</v>
      </c>
      <c r="CU77" s="31">
        <v>14</v>
      </c>
      <c r="CV77" s="31">
        <v>14</v>
      </c>
      <c r="CW77" s="31" t="s">
        <v>164</v>
      </c>
      <c r="CX77" s="85" t="s">
        <v>164</v>
      </c>
      <c r="CY77" s="31"/>
      <c r="CZ77" s="31"/>
      <c r="DA77" s="31"/>
      <c r="DB77" s="31"/>
      <c r="DC77" s="31"/>
      <c r="DD77" s="31"/>
      <c r="DE77" s="31"/>
      <c r="DF77" s="67"/>
      <c r="DG77" s="67"/>
      <c r="DH77" s="67"/>
      <c r="DI77" s="67"/>
      <c r="DJ77" s="67"/>
      <c r="DK77" s="67"/>
      <c r="DL77" s="67"/>
      <c r="DM77" s="67"/>
      <c r="DN77" s="67"/>
      <c r="DO77" s="67"/>
      <c r="DP77" s="67"/>
      <c r="DQ77" s="67"/>
      <c r="DR77" s="67"/>
      <c r="DS77" s="31"/>
      <c r="DT77" s="31"/>
      <c r="DU77" s="31"/>
      <c r="DV77" s="67"/>
      <c r="DW77" s="67"/>
      <c r="DX77" s="67"/>
      <c r="DY77" s="67"/>
      <c r="DZ77" s="67"/>
      <c r="EA77" s="67"/>
      <c r="EB77" s="67"/>
      <c r="EC77" s="31"/>
      <c r="ED77" s="31"/>
      <c r="EE77" s="31"/>
      <c r="EF77" s="31"/>
      <c r="EG77" s="31"/>
      <c r="EH77" s="31"/>
      <c r="EI77" s="31"/>
      <c r="EJ77" s="31"/>
      <c r="EK77" s="31"/>
      <c r="EL77" s="31"/>
      <c r="EM77" s="31"/>
      <c r="EN77" s="31"/>
      <c r="EO77" s="31"/>
      <c r="EP77" s="98" t="s">
        <v>276</v>
      </c>
    </row>
    <row r="78" spans="1:146" ht="28.8">
      <c r="A78" s="31" t="s">
        <v>106</v>
      </c>
      <c r="B78" s="31" t="s">
        <v>177</v>
      </c>
      <c r="C78" s="86">
        <v>45350</v>
      </c>
      <c r="D78" s="31">
        <v>1200</v>
      </c>
      <c r="E78" s="31">
        <v>-1</v>
      </c>
      <c r="F78" s="31">
        <v>37</v>
      </c>
      <c r="G78" s="31">
        <v>17</v>
      </c>
      <c r="H78" s="31" t="s">
        <v>190</v>
      </c>
      <c r="I78" s="31">
        <v>17</v>
      </c>
      <c r="J78" s="31">
        <v>31</v>
      </c>
      <c r="K78" s="31" t="s">
        <v>189</v>
      </c>
      <c r="L78" s="31" t="s">
        <v>192</v>
      </c>
      <c r="M78" s="31" t="s">
        <v>192</v>
      </c>
      <c r="N78" s="31">
        <v>9</v>
      </c>
      <c r="O78" s="31">
        <v>9.1</v>
      </c>
      <c r="P78" s="31">
        <v>25</v>
      </c>
      <c r="Q78" s="31">
        <v>201</v>
      </c>
      <c r="R78" s="31">
        <v>13.5</v>
      </c>
      <c r="S78" s="31">
        <v>12.68</v>
      </c>
      <c r="T78" s="31">
        <v>88.8</v>
      </c>
      <c r="U78" s="31">
        <v>65</v>
      </c>
      <c r="V78" s="31">
        <v>5</v>
      </c>
      <c r="W78" s="31" t="s">
        <v>190</v>
      </c>
      <c r="X78" s="31">
        <v>2</v>
      </c>
      <c r="Y78" s="31">
        <v>2</v>
      </c>
      <c r="Z78" s="31" t="s">
        <v>194</v>
      </c>
      <c r="AA78" s="31">
        <v>12.6</v>
      </c>
      <c r="AB78" s="31">
        <v>363</v>
      </c>
      <c r="AC78" s="31">
        <v>317</v>
      </c>
      <c r="AD78" s="96">
        <v>29000</v>
      </c>
      <c r="AE78" s="31">
        <v>11775074</v>
      </c>
      <c r="AF78" s="31"/>
      <c r="AG78" s="31">
        <v>41228700</v>
      </c>
      <c r="AH78" s="31">
        <v>19213650</v>
      </c>
      <c r="AI78" s="31">
        <v>640373</v>
      </c>
      <c r="AJ78" s="31"/>
      <c r="AK78" s="31"/>
      <c r="AL78" s="83">
        <f t="shared" si="26"/>
        <v>650.61</v>
      </c>
      <c r="AM78" s="31"/>
      <c r="AN78" s="83">
        <f t="shared" si="27"/>
        <v>222.04</v>
      </c>
      <c r="AO78" s="31">
        <v>0</v>
      </c>
      <c r="AP78" s="31">
        <v>0</v>
      </c>
      <c r="AQ78" s="31">
        <v>0</v>
      </c>
      <c r="AR78" s="31">
        <v>0</v>
      </c>
      <c r="AS78" s="31"/>
      <c r="AT78" s="31">
        <v>17.5</v>
      </c>
      <c r="AU78" s="31"/>
      <c r="AV78" s="31">
        <v>0</v>
      </c>
      <c r="AW78" s="31"/>
      <c r="AX78" s="31">
        <v>1.77</v>
      </c>
      <c r="AY78" s="31"/>
      <c r="AZ78" s="31">
        <v>0</v>
      </c>
      <c r="BA78" s="31"/>
      <c r="BB78" s="31"/>
      <c r="BC78" s="31"/>
      <c r="BD78" s="31"/>
      <c r="BE78" s="31"/>
      <c r="BF78" s="31">
        <v>0</v>
      </c>
      <c r="BG78" s="31"/>
      <c r="BH78" s="31">
        <v>0</v>
      </c>
      <c r="BI78" s="31"/>
      <c r="BJ78" s="31">
        <f t="shared" si="25"/>
        <v>19.27</v>
      </c>
      <c r="BK78" s="31"/>
      <c r="BL78" s="31">
        <f t="shared" si="28"/>
        <v>0</v>
      </c>
      <c r="BM78" s="31">
        <v>25</v>
      </c>
      <c r="BN78" s="31">
        <v>0</v>
      </c>
      <c r="BO78" s="31">
        <v>0</v>
      </c>
      <c r="BP78" s="31">
        <v>25</v>
      </c>
      <c r="BQ78" s="31"/>
      <c r="BR78" s="31">
        <v>400</v>
      </c>
      <c r="BS78" s="31">
        <v>12811</v>
      </c>
      <c r="BT78" s="31">
        <v>10204</v>
      </c>
      <c r="BU78" s="31"/>
      <c r="BV78" s="31">
        <v>12950</v>
      </c>
      <c r="BW78" s="31">
        <v>6000</v>
      </c>
      <c r="BX78" s="31">
        <v>0</v>
      </c>
      <c r="BY78" s="31">
        <v>101</v>
      </c>
      <c r="BZ78" s="31">
        <v>0</v>
      </c>
      <c r="CA78" s="31">
        <v>0</v>
      </c>
      <c r="CB78" s="31">
        <v>0</v>
      </c>
      <c r="CC78" s="31">
        <v>0</v>
      </c>
      <c r="CD78" s="31">
        <v>0</v>
      </c>
      <c r="CE78" s="31">
        <v>0</v>
      </c>
      <c r="CF78" s="94" t="s">
        <v>89</v>
      </c>
      <c r="CG78" s="94" t="s">
        <v>102</v>
      </c>
      <c r="CH78" s="94" t="s">
        <v>268</v>
      </c>
      <c r="CI78" s="104">
        <v>300</v>
      </c>
      <c r="CJ78" s="102">
        <v>4946</v>
      </c>
      <c r="CK78" s="31">
        <v>15</v>
      </c>
      <c r="CL78" s="31">
        <v>5</v>
      </c>
      <c r="CM78" s="31"/>
      <c r="CN78" s="31">
        <v>174</v>
      </c>
      <c r="CO78" s="31">
        <v>4.8</v>
      </c>
      <c r="CP78" s="31">
        <v>242</v>
      </c>
      <c r="CQ78" s="31">
        <v>215</v>
      </c>
      <c r="CR78" s="31">
        <v>37</v>
      </c>
      <c r="CS78" s="31">
        <v>34</v>
      </c>
      <c r="CT78" s="31" t="s">
        <v>259</v>
      </c>
      <c r="CU78" s="31">
        <v>17</v>
      </c>
      <c r="CV78" s="31">
        <v>17</v>
      </c>
      <c r="CW78" s="31" t="s">
        <v>164</v>
      </c>
      <c r="CX78" s="85" t="s">
        <v>164</v>
      </c>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98" t="s">
        <v>277</v>
      </c>
    </row>
    <row r="79" spans="1:146" s="116" customFormat="1" ht="43.2">
      <c r="A79" s="112" t="s">
        <v>106</v>
      </c>
      <c r="B79" s="112" t="s">
        <v>177</v>
      </c>
      <c r="C79" s="113">
        <v>45351</v>
      </c>
      <c r="D79" s="112">
        <v>1200</v>
      </c>
      <c r="E79" s="112">
        <v>-1</v>
      </c>
      <c r="F79" s="112">
        <v>32</v>
      </c>
      <c r="G79" s="112">
        <v>35</v>
      </c>
      <c r="H79" s="112" t="s">
        <v>190</v>
      </c>
      <c r="I79" s="112">
        <v>19</v>
      </c>
      <c r="J79" s="112">
        <v>53</v>
      </c>
      <c r="K79" s="112" t="s">
        <v>189</v>
      </c>
      <c r="L79" s="112" t="s">
        <v>192</v>
      </c>
      <c r="M79" s="112" t="s">
        <v>192</v>
      </c>
      <c r="N79" s="112">
        <v>9</v>
      </c>
      <c r="O79" s="112">
        <v>9.1</v>
      </c>
      <c r="P79" s="112">
        <v>24</v>
      </c>
      <c r="Q79" s="112">
        <v>201</v>
      </c>
      <c r="R79" s="112">
        <v>13.5</v>
      </c>
      <c r="S79" s="112">
        <v>12.79</v>
      </c>
      <c r="T79" s="112">
        <v>88.5</v>
      </c>
      <c r="U79" s="112">
        <v>62</v>
      </c>
      <c r="V79" s="112">
        <v>5</v>
      </c>
      <c r="W79" s="112" t="s">
        <v>190</v>
      </c>
      <c r="X79" s="112">
        <v>2</v>
      </c>
      <c r="Y79" s="112">
        <v>2</v>
      </c>
      <c r="Z79" s="112" t="s">
        <v>194</v>
      </c>
      <c r="AA79" s="112">
        <v>11.6</v>
      </c>
      <c r="AB79" s="112">
        <v>347</v>
      </c>
      <c r="AC79" s="112">
        <v>307</v>
      </c>
      <c r="AD79" s="97">
        <v>29000</v>
      </c>
      <c r="AE79" s="112">
        <v>11795406</v>
      </c>
      <c r="AF79" s="112"/>
      <c r="AG79" s="112">
        <v>41225700</v>
      </c>
      <c r="AH79" s="112">
        <v>19270620</v>
      </c>
      <c r="AI79" s="112">
        <v>642227</v>
      </c>
      <c r="AJ79" s="112"/>
      <c r="AK79" s="112"/>
      <c r="AL79" s="114">
        <f t="shared" si="26"/>
        <v>633.07000000000005</v>
      </c>
      <c r="AM79" s="112"/>
      <c r="AN79" s="114">
        <f t="shared" si="27"/>
        <v>222.04</v>
      </c>
      <c r="AO79" s="112">
        <v>0</v>
      </c>
      <c r="AP79" s="112">
        <v>0</v>
      </c>
      <c r="AQ79" s="112">
        <v>0</v>
      </c>
      <c r="AR79" s="112">
        <v>0</v>
      </c>
      <c r="AS79" s="112"/>
      <c r="AT79" s="112">
        <v>15.84</v>
      </c>
      <c r="AU79" s="112"/>
      <c r="AV79" s="112">
        <v>0</v>
      </c>
      <c r="AW79" s="112"/>
      <c r="AX79" s="112">
        <v>1.7</v>
      </c>
      <c r="AY79" s="112"/>
      <c r="AZ79" s="112">
        <v>0</v>
      </c>
      <c r="BA79" s="112"/>
      <c r="BB79" s="112"/>
      <c r="BC79" s="112"/>
      <c r="BD79" s="112"/>
      <c r="BE79" s="112"/>
      <c r="BF79" s="112">
        <v>0</v>
      </c>
      <c r="BG79" s="112"/>
      <c r="BH79" s="112">
        <v>0</v>
      </c>
      <c r="BI79" s="112"/>
      <c r="BJ79" s="112">
        <f t="shared" si="25"/>
        <v>17.54</v>
      </c>
      <c r="BK79" s="112"/>
      <c r="BL79" s="112">
        <f t="shared" si="28"/>
        <v>0</v>
      </c>
      <c r="BM79" s="112">
        <v>24</v>
      </c>
      <c r="BN79" s="112">
        <v>0</v>
      </c>
      <c r="BO79" s="112">
        <v>0</v>
      </c>
      <c r="BP79" s="112">
        <v>24</v>
      </c>
      <c r="BQ79" s="112"/>
      <c r="BR79" s="112">
        <v>400</v>
      </c>
      <c r="BS79" s="112">
        <v>12811</v>
      </c>
      <c r="BT79" s="112">
        <v>10112</v>
      </c>
      <c r="BU79" s="112"/>
      <c r="BV79" s="112">
        <v>12450</v>
      </c>
      <c r="BW79" s="112">
        <v>5900</v>
      </c>
      <c r="BX79" s="112">
        <v>0</v>
      </c>
      <c r="BY79" s="112">
        <v>92</v>
      </c>
      <c r="BZ79" s="112">
        <v>500</v>
      </c>
      <c r="CA79" s="112">
        <v>100</v>
      </c>
      <c r="CB79" s="112">
        <v>0</v>
      </c>
      <c r="CC79" s="112">
        <v>0</v>
      </c>
      <c r="CD79" s="112">
        <v>0</v>
      </c>
      <c r="CE79" s="112">
        <v>0</v>
      </c>
      <c r="CF79" s="95" t="s">
        <v>89</v>
      </c>
      <c r="CG79" s="95" t="s">
        <v>102</v>
      </c>
      <c r="CH79" s="95" t="s">
        <v>268</v>
      </c>
      <c r="CI79" s="105">
        <v>300</v>
      </c>
      <c r="CJ79" s="112">
        <v>4640</v>
      </c>
      <c r="CK79" s="112">
        <v>14</v>
      </c>
      <c r="CL79" s="112">
        <v>6</v>
      </c>
      <c r="CM79" s="112"/>
      <c r="CN79" s="112">
        <v>183</v>
      </c>
      <c r="CO79" s="112">
        <v>4.8</v>
      </c>
      <c r="CP79" s="112">
        <v>257</v>
      </c>
      <c r="CQ79" s="112">
        <v>220</v>
      </c>
      <c r="CR79" s="112">
        <v>40</v>
      </c>
      <c r="CS79" s="112">
        <v>36</v>
      </c>
      <c r="CT79" s="115" t="s">
        <v>269</v>
      </c>
      <c r="CU79" s="112">
        <v>20</v>
      </c>
      <c r="CV79" s="112">
        <v>20</v>
      </c>
      <c r="CW79" s="112" t="s">
        <v>164</v>
      </c>
      <c r="CX79" s="112" t="s">
        <v>164</v>
      </c>
      <c r="CY79" s="112"/>
      <c r="CZ79" s="112"/>
      <c r="DA79" s="112"/>
      <c r="DB79" s="112"/>
      <c r="DC79" s="112"/>
      <c r="DD79" s="112"/>
      <c r="DE79" s="112"/>
      <c r="DF79" s="112"/>
      <c r="DG79" s="112"/>
      <c r="DH79" s="112"/>
      <c r="DI79" s="112"/>
      <c r="DJ79" s="112"/>
      <c r="DK79" s="112"/>
      <c r="DL79" s="112"/>
      <c r="DM79" s="112"/>
      <c r="DN79" s="112"/>
      <c r="DO79" s="112"/>
      <c r="DP79" s="112"/>
      <c r="DQ79" s="112"/>
      <c r="DR79" s="112"/>
      <c r="DS79" s="112"/>
      <c r="DT79" s="112"/>
      <c r="DU79" s="112"/>
      <c r="DV79" s="112"/>
      <c r="DW79" s="112"/>
      <c r="DX79" s="112"/>
      <c r="DY79" s="112"/>
      <c r="DZ79" s="112"/>
      <c r="EA79" s="112"/>
      <c r="EB79" s="112"/>
      <c r="EC79" s="112"/>
      <c r="ED79" s="112"/>
      <c r="EE79" s="112"/>
      <c r="EF79" s="112"/>
      <c r="EG79" s="112"/>
      <c r="EH79" s="112"/>
      <c r="EI79" s="112"/>
      <c r="EJ79" s="112"/>
      <c r="EK79" s="112"/>
      <c r="EL79" s="112"/>
      <c r="EM79" s="112"/>
      <c r="EN79" s="112"/>
      <c r="EO79" s="112"/>
      <c r="EP79" s="99" t="s">
        <v>278</v>
      </c>
    </row>
    <row r="80" spans="1:146" ht="43.2">
      <c r="A80" s="31" t="s">
        <v>106</v>
      </c>
      <c r="B80" s="31" t="s">
        <v>177</v>
      </c>
      <c r="C80" s="86">
        <v>45352</v>
      </c>
      <c r="D80" s="31">
        <v>1200</v>
      </c>
      <c r="E80" s="31">
        <v>-1</v>
      </c>
      <c r="F80" s="31">
        <v>28</v>
      </c>
      <c r="G80" s="31">
        <v>17</v>
      </c>
      <c r="H80" s="31" t="s">
        <v>190</v>
      </c>
      <c r="I80" s="31">
        <v>21</v>
      </c>
      <c r="J80" s="31">
        <v>45</v>
      </c>
      <c r="K80" s="31" t="s">
        <v>189</v>
      </c>
      <c r="L80" s="31" t="s">
        <v>192</v>
      </c>
      <c r="M80" s="31" t="s">
        <v>192</v>
      </c>
      <c r="N80" s="31">
        <v>9</v>
      </c>
      <c r="O80" s="31">
        <v>9.1</v>
      </c>
      <c r="P80" s="31">
        <v>24</v>
      </c>
      <c r="Q80" s="31">
        <v>201</v>
      </c>
      <c r="R80" s="31">
        <v>12.5</v>
      </c>
      <c r="S80" s="31">
        <v>11.5</v>
      </c>
      <c r="T80" s="31">
        <v>82.3</v>
      </c>
      <c r="U80" s="31">
        <v>50</v>
      </c>
      <c r="V80" s="31">
        <v>6</v>
      </c>
      <c r="W80" s="31" t="s">
        <v>195</v>
      </c>
      <c r="X80" s="31">
        <v>2.5</v>
      </c>
      <c r="Y80" s="31">
        <v>2.5</v>
      </c>
      <c r="Z80" s="31" t="s">
        <v>191</v>
      </c>
      <c r="AA80" s="31">
        <v>14.5</v>
      </c>
      <c r="AB80" s="31">
        <v>323</v>
      </c>
      <c r="AC80" s="31">
        <v>276</v>
      </c>
      <c r="AD80" s="96">
        <v>29000</v>
      </c>
      <c r="AE80" s="31">
        <v>11812298</v>
      </c>
      <c r="AF80" s="31"/>
      <c r="AG80" s="31">
        <v>41228700</v>
      </c>
      <c r="AH80" s="31">
        <v>19327170</v>
      </c>
      <c r="AI80" s="31">
        <v>643964</v>
      </c>
      <c r="AJ80" s="31"/>
      <c r="AK80" s="31"/>
      <c r="AL80" s="83">
        <f t="shared" si="26"/>
        <v>618.41000000000008</v>
      </c>
      <c r="AM80" s="31"/>
      <c r="AN80" s="83">
        <f t="shared" si="27"/>
        <v>222.04</v>
      </c>
      <c r="AO80" s="31">
        <v>0</v>
      </c>
      <c r="AP80" s="31">
        <v>0</v>
      </c>
      <c r="AQ80" s="31">
        <v>0</v>
      </c>
      <c r="AR80" s="31">
        <v>0</v>
      </c>
      <c r="AS80" s="31"/>
      <c r="AT80" s="31">
        <v>12.96</v>
      </c>
      <c r="AU80" s="31"/>
      <c r="AV80" s="31">
        <v>0</v>
      </c>
      <c r="AW80" s="31"/>
      <c r="AX80" s="31">
        <v>1.7</v>
      </c>
      <c r="AY80" s="31"/>
      <c r="AZ80" s="31">
        <v>0</v>
      </c>
      <c r="BA80" s="31"/>
      <c r="BB80" s="31"/>
      <c r="BC80" s="31"/>
      <c r="BD80" s="31"/>
      <c r="BE80" s="31"/>
      <c r="BF80" s="31">
        <v>0</v>
      </c>
      <c r="BG80" s="31"/>
      <c r="BH80" s="31">
        <v>0</v>
      </c>
      <c r="BI80" s="31"/>
      <c r="BJ80" s="31">
        <f t="shared" si="25"/>
        <v>14.66</v>
      </c>
      <c r="BK80" s="31"/>
      <c r="BL80" s="31">
        <f t="shared" si="28"/>
        <v>0</v>
      </c>
      <c r="BM80" s="31">
        <v>24</v>
      </c>
      <c r="BN80" s="31">
        <v>0</v>
      </c>
      <c r="BO80" s="31">
        <v>0</v>
      </c>
      <c r="BP80" s="31">
        <v>24</v>
      </c>
      <c r="BQ80" s="31"/>
      <c r="BR80" s="31">
        <v>400</v>
      </c>
      <c r="BS80" s="31">
        <v>12811</v>
      </c>
      <c r="BT80" s="31">
        <v>10035</v>
      </c>
      <c r="BU80" s="31"/>
      <c r="BV80" s="31">
        <v>12450</v>
      </c>
      <c r="BW80" s="31">
        <v>5900</v>
      </c>
      <c r="BX80" s="31">
        <v>0</v>
      </c>
      <c r="BY80" s="31">
        <v>77</v>
      </c>
      <c r="BZ80" s="31">
        <v>0</v>
      </c>
      <c r="CA80" s="31">
        <v>0</v>
      </c>
      <c r="CB80" s="31">
        <v>0</v>
      </c>
      <c r="CC80" s="31">
        <v>0</v>
      </c>
      <c r="CD80" s="31">
        <v>0</v>
      </c>
      <c r="CE80" s="31">
        <v>0</v>
      </c>
      <c r="CF80" s="94" t="s">
        <v>89</v>
      </c>
      <c r="CG80" s="94" t="s">
        <v>102</v>
      </c>
      <c r="CH80" s="94" t="s">
        <v>268</v>
      </c>
      <c r="CI80" s="104">
        <v>300</v>
      </c>
      <c r="CJ80" s="31">
        <v>4365</v>
      </c>
      <c r="CK80" s="31">
        <v>14</v>
      </c>
      <c r="CL80" s="31">
        <v>6</v>
      </c>
      <c r="CM80" s="31"/>
      <c r="CN80" s="31">
        <v>191</v>
      </c>
      <c r="CO80" s="31">
        <v>4.8</v>
      </c>
      <c r="CP80" s="31">
        <v>263</v>
      </c>
      <c r="CQ80" s="31">
        <v>225</v>
      </c>
      <c r="CR80" s="31">
        <v>41</v>
      </c>
      <c r="CS80" s="31">
        <v>37</v>
      </c>
      <c r="CT80" s="31" t="s">
        <v>270</v>
      </c>
      <c r="CU80" s="31">
        <v>21</v>
      </c>
      <c r="CV80" s="31">
        <v>22</v>
      </c>
      <c r="CW80" s="31" t="s">
        <v>164</v>
      </c>
      <c r="CX80" s="85" t="s">
        <v>164</v>
      </c>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98" t="s">
        <v>279</v>
      </c>
    </row>
    <row r="81" spans="1:146" ht="43.2">
      <c r="A81" s="31" t="s">
        <v>106</v>
      </c>
      <c r="B81" s="31" t="s">
        <v>177</v>
      </c>
      <c r="C81" s="86">
        <v>45353</v>
      </c>
      <c r="D81" s="31">
        <v>1200</v>
      </c>
      <c r="E81" s="31">
        <v>-1</v>
      </c>
      <c r="F81" s="31">
        <v>24</v>
      </c>
      <c r="G81" s="31">
        <v>1</v>
      </c>
      <c r="H81" s="31" t="s">
        <v>190</v>
      </c>
      <c r="I81" s="31">
        <v>23</v>
      </c>
      <c r="J81" s="31">
        <v>33</v>
      </c>
      <c r="K81" s="31" t="s">
        <v>189</v>
      </c>
      <c r="L81" s="31" t="s">
        <v>192</v>
      </c>
      <c r="M81" s="31" t="s">
        <v>192</v>
      </c>
      <c r="N81" s="31">
        <v>9</v>
      </c>
      <c r="O81" s="31">
        <v>9.1</v>
      </c>
      <c r="P81" s="31">
        <v>24</v>
      </c>
      <c r="Q81" s="31">
        <v>201</v>
      </c>
      <c r="R81" s="31">
        <v>12.5</v>
      </c>
      <c r="S81" s="31">
        <v>11.5</v>
      </c>
      <c r="T81" s="31">
        <v>82.4</v>
      </c>
      <c r="U81" s="31">
        <v>50</v>
      </c>
      <c r="V81" s="31">
        <v>6</v>
      </c>
      <c r="W81" s="31" t="s">
        <v>195</v>
      </c>
      <c r="X81" s="31">
        <v>2.5</v>
      </c>
      <c r="Y81" s="31">
        <v>2.5</v>
      </c>
      <c r="Z81" s="31" t="s">
        <v>191</v>
      </c>
      <c r="AA81" s="31">
        <v>14.6</v>
      </c>
      <c r="AB81" s="31">
        <v>323</v>
      </c>
      <c r="AC81" s="31">
        <v>276</v>
      </c>
      <c r="AD81" s="96">
        <v>29000</v>
      </c>
      <c r="AE81" s="31">
        <v>11829433</v>
      </c>
      <c r="AF81" s="31"/>
      <c r="AG81" s="31">
        <v>41228700</v>
      </c>
      <c r="AH81" s="31">
        <v>19383820</v>
      </c>
      <c r="AI81" s="31">
        <v>645512</v>
      </c>
      <c r="AJ81" s="31"/>
      <c r="AK81" s="31"/>
      <c r="AL81" s="83">
        <f t="shared" si="26"/>
        <v>603.99000000000012</v>
      </c>
      <c r="AM81" s="31"/>
      <c r="AN81" s="83">
        <f t="shared" si="27"/>
        <v>222.04</v>
      </c>
      <c r="AO81" s="31">
        <v>0</v>
      </c>
      <c r="AP81" s="31">
        <v>0</v>
      </c>
      <c r="AQ81" s="31">
        <v>0</v>
      </c>
      <c r="AR81" s="31">
        <v>0</v>
      </c>
      <c r="AS81" s="31"/>
      <c r="AT81" s="31">
        <v>12.72</v>
      </c>
      <c r="AU81" s="31"/>
      <c r="AV81" s="31">
        <v>0</v>
      </c>
      <c r="AW81" s="31"/>
      <c r="AX81" s="31">
        <v>1.7</v>
      </c>
      <c r="AY81" s="31"/>
      <c r="AZ81" s="31">
        <v>0</v>
      </c>
      <c r="BA81" s="31"/>
      <c r="BB81" s="31"/>
      <c r="BC81" s="31"/>
      <c r="BD81" s="31"/>
      <c r="BE81" s="31"/>
      <c r="BF81" s="31">
        <v>0</v>
      </c>
      <c r="BG81" s="31"/>
      <c r="BH81" s="31">
        <v>0</v>
      </c>
      <c r="BI81" s="31"/>
      <c r="BJ81" s="31">
        <f t="shared" si="25"/>
        <v>14.42</v>
      </c>
      <c r="BK81" s="31"/>
      <c r="BL81" s="31">
        <f t="shared" si="28"/>
        <v>0</v>
      </c>
      <c r="BM81" s="31">
        <v>24</v>
      </c>
      <c r="BN81" s="31">
        <v>0</v>
      </c>
      <c r="BO81" s="31">
        <v>0</v>
      </c>
      <c r="BP81" s="31">
        <v>24</v>
      </c>
      <c r="BQ81" s="31"/>
      <c r="BR81" s="31">
        <v>400</v>
      </c>
      <c r="BS81" s="31">
        <v>12811</v>
      </c>
      <c r="BT81" s="31">
        <v>9957</v>
      </c>
      <c r="BU81" s="31"/>
      <c r="BV81" s="31">
        <v>12450</v>
      </c>
      <c r="BW81" s="31">
        <v>5900</v>
      </c>
      <c r="BX81" s="31">
        <v>0</v>
      </c>
      <c r="BY81" s="31">
        <v>78</v>
      </c>
      <c r="BZ81" s="31">
        <v>0</v>
      </c>
      <c r="CA81" s="31">
        <v>0</v>
      </c>
      <c r="CB81" s="31">
        <v>0</v>
      </c>
      <c r="CC81" s="31">
        <v>0</v>
      </c>
      <c r="CD81" s="31">
        <v>0</v>
      </c>
      <c r="CE81" s="31">
        <v>0</v>
      </c>
      <c r="CF81" s="94" t="s">
        <v>89</v>
      </c>
      <c r="CG81" s="94" t="s">
        <v>102</v>
      </c>
      <c r="CH81" s="94" t="s">
        <v>268</v>
      </c>
      <c r="CI81" s="104">
        <v>300</v>
      </c>
      <c r="CJ81" s="31">
        <v>4091</v>
      </c>
      <c r="CK81" s="31">
        <v>14</v>
      </c>
      <c r="CL81" s="31">
        <v>6</v>
      </c>
      <c r="CM81" s="31"/>
      <c r="CN81" s="31">
        <v>199</v>
      </c>
      <c r="CO81" s="31">
        <v>4.8</v>
      </c>
      <c r="CP81" s="31">
        <v>262</v>
      </c>
      <c r="CQ81" s="31">
        <v>225</v>
      </c>
      <c r="CR81" s="31">
        <v>41</v>
      </c>
      <c r="CS81" s="31">
        <v>37</v>
      </c>
      <c r="CT81" s="31" t="s">
        <v>271</v>
      </c>
      <c r="CU81" s="31">
        <v>22</v>
      </c>
      <c r="CV81" s="31">
        <v>22</v>
      </c>
      <c r="CW81" s="31" t="s">
        <v>164</v>
      </c>
      <c r="CX81" s="85" t="s">
        <v>164</v>
      </c>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98" t="s">
        <v>280</v>
      </c>
    </row>
    <row r="82" spans="1:146" ht="43.2">
      <c r="A82" s="31" t="s">
        <v>106</v>
      </c>
      <c r="B82" s="31" t="s">
        <v>177</v>
      </c>
      <c r="C82" s="86">
        <v>45354</v>
      </c>
      <c r="D82" s="31">
        <v>1200</v>
      </c>
      <c r="E82" s="31">
        <v>-2</v>
      </c>
      <c r="F82" s="31">
        <v>19</v>
      </c>
      <c r="G82" s="31">
        <v>37</v>
      </c>
      <c r="H82" s="31" t="s">
        <v>190</v>
      </c>
      <c r="I82" s="31">
        <v>25</v>
      </c>
      <c r="J82" s="31">
        <v>20</v>
      </c>
      <c r="K82" s="31" t="s">
        <v>189</v>
      </c>
      <c r="L82" s="31" t="s">
        <v>192</v>
      </c>
      <c r="M82" s="31" t="s">
        <v>192</v>
      </c>
      <c r="N82" s="31">
        <v>9</v>
      </c>
      <c r="O82" s="31">
        <v>9.1</v>
      </c>
      <c r="P82" s="31">
        <v>25</v>
      </c>
      <c r="Q82" s="31">
        <v>201</v>
      </c>
      <c r="R82" s="31">
        <v>12.5</v>
      </c>
      <c r="S82" s="31">
        <v>11.28</v>
      </c>
      <c r="T82" s="31">
        <v>82.8</v>
      </c>
      <c r="U82" s="31">
        <v>50</v>
      </c>
      <c r="V82" s="31">
        <v>6</v>
      </c>
      <c r="W82" s="31" t="s">
        <v>195</v>
      </c>
      <c r="X82" s="31">
        <v>2.5</v>
      </c>
      <c r="Y82" s="31">
        <v>2.5</v>
      </c>
      <c r="Z82" s="31" t="s">
        <v>191</v>
      </c>
      <c r="AA82" s="31">
        <v>16.7</v>
      </c>
      <c r="AB82" s="31">
        <v>338</v>
      </c>
      <c r="AC82" s="31">
        <v>282</v>
      </c>
      <c r="AD82" s="96">
        <v>29000</v>
      </c>
      <c r="AE82" s="31">
        <v>11847039</v>
      </c>
      <c r="AF82" s="31"/>
      <c r="AG82" s="31">
        <v>41228700</v>
      </c>
      <c r="AH82" s="31">
        <v>19441930</v>
      </c>
      <c r="AI82" s="31">
        <v>646897</v>
      </c>
      <c r="AJ82" s="31"/>
      <c r="AK82" s="31"/>
      <c r="AL82" s="83">
        <f t="shared" si="26"/>
        <v>588.47000000000014</v>
      </c>
      <c r="AM82" s="31"/>
      <c r="AN82" s="83">
        <f t="shared" si="27"/>
        <v>222.04</v>
      </c>
      <c r="AO82" s="31">
        <v>0</v>
      </c>
      <c r="AP82" s="31">
        <v>0</v>
      </c>
      <c r="AQ82" s="31">
        <v>0</v>
      </c>
      <c r="AR82" s="31">
        <v>0</v>
      </c>
      <c r="AS82" s="31"/>
      <c r="AT82" s="31">
        <v>13.75</v>
      </c>
      <c r="AU82" s="31"/>
      <c r="AV82" s="31">
        <v>0</v>
      </c>
      <c r="AW82" s="31"/>
      <c r="AX82" s="31">
        <v>1.77</v>
      </c>
      <c r="AY82" s="31"/>
      <c r="AZ82" s="31">
        <v>0</v>
      </c>
      <c r="BA82" s="31"/>
      <c r="BB82" s="31"/>
      <c r="BC82" s="31"/>
      <c r="BD82" s="31"/>
      <c r="BE82" s="31"/>
      <c r="BF82" s="31">
        <v>0</v>
      </c>
      <c r="BG82" s="31"/>
      <c r="BH82" s="31">
        <v>0</v>
      </c>
      <c r="BI82" s="31"/>
      <c r="BJ82" s="31">
        <f t="shared" si="25"/>
        <v>15.52</v>
      </c>
      <c r="BK82" s="31"/>
      <c r="BL82" s="31">
        <f t="shared" si="28"/>
        <v>0</v>
      </c>
      <c r="BM82" s="31">
        <v>25</v>
      </c>
      <c r="BN82" s="31">
        <v>0</v>
      </c>
      <c r="BO82" s="31">
        <v>0</v>
      </c>
      <c r="BP82" s="31">
        <v>25</v>
      </c>
      <c r="BQ82" s="31"/>
      <c r="BR82" s="31">
        <v>400</v>
      </c>
      <c r="BS82" s="31">
        <v>12733</v>
      </c>
      <c r="BT82" s="31">
        <v>9957</v>
      </c>
      <c r="BU82" s="31"/>
      <c r="BV82" s="31">
        <v>12450</v>
      </c>
      <c r="BW82" s="31">
        <v>5000</v>
      </c>
      <c r="BX82" s="31">
        <v>78</v>
      </c>
      <c r="BY82" s="31">
        <v>0</v>
      </c>
      <c r="BZ82" s="31">
        <v>0</v>
      </c>
      <c r="CA82" s="31">
        <v>900</v>
      </c>
      <c r="CB82" s="31">
        <v>0</v>
      </c>
      <c r="CC82" s="31">
        <v>0</v>
      </c>
      <c r="CD82" s="31">
        <v>0</v>
      </c>
      <c r="CE82" s="31">
        <v>0</v>
      </c>
      <c r="CF82" s="94" t="s">
        <v>89</v>
      </c>
      <c r="CG82" s="94" t="s">
        <v>102</v>
      </c>
      <c r="CH82" s="94" t="s">
        <v>268</v>
      </c>
      <c r="CI82" s="104">
        <v>300</v>
      </c>
      <c r="CJ82" s="31">
        <v>3809</v>
      </c>
      <c r="CK82" s="31">
        <v>15</v>
      </c>
      <c r="CL82" s="31">
        <v>6</v>
      </c>
      <c r="CM82" s="31"/>
      <c r="CN82" s="31">
        <v>208</v>
      </c>
      <c r="CO82" s="31">
        <v>4.8</v>
      </c>
      <c r="CP82" s="31">
        <v>261</v>
      </c>
      <c r="CQ82" s="31">
        <v>225</v>
      </c>
      <c r="CR82" s="31">
        <v>41</v>
      </c>
      <c r="CS82" s="31">
        <v>37</v>
      </c>
      <c r="CT82" s="31" t="s">
        <v>271</v>
      </c>
      <c r="CU82" s="31">
        <v>22</v>
      </c>
      <c r="CV82" s="31">
        <v>23</v>
      </c>
      <c r="CW82" s="31" t="s">
        <v>164</v>
      </c>
      <c r="CX82" s="85" t="s">
        <v>164</v>
      </c>
      <c r="CY82" s="31"/>
      <c r="CZ82" s="31"/>
      <c r="DA82" s="31"/>
      <c r="DB82" s="31"/>
      <c r="DC82" s="31"/>
      <c r="DD82" s="31"/>
      <c r="DE82" s="31"/>
      <c r="DF82" s="31"/>
      <c r="DG82" s="31"/>
      <c r="DH82" s="31"/>
      <c r="DI82" s="31"/>
      <c r="DJ82" s="31"/>
      <c r="DK82" s="31"/>
      <c r="DL82" s="31"/>
      <c r="DM82" s="31"/>
      <c r="DN82" s="31"/>
      <c r="DO82" s="31"/>
      <c r="DP82" s="31"/>
      <c r="DQ82" s="31"/>
      <c r="DR82" s="31"/>
      <c r="DS82" s="31"/>
      <c r="DT82" s="31"/>
      <c r="DU82" s="31"/>
      <c r="DV82" s="31"/>
      <c r="DW82" s="31"/>
      <c r="DX82" s="31"/>
      <c r="DY82" s="31"/>
      <c r="DZ82" s="31"/>
      <c r="EA82" s="31"/>
      <c r="EB82" s="31"/>
      <c r="EC82" s="31"/>
      <c r="ED82" s="31"/>
      <c r="EE82" s="31"/>
      <c r="EF82" s="31"/>
      <c r="EG82" s="31"/>
      <c r="EH82" s="31"/>
      <c r="EI82" s="31"/>
      <c r="EJ82" s="31"/>
      <c r="EK82" s="31"/>
      <c r="EL82" s="31"/>
      <c r="EM82" s="31"/>
      <c r="EN82" s="31"/>
      <c r="EO82" s="31"/>
      <c r="EP82" s="98" t="s">
        <v>281</v>
      </c>
    </row>
    <row r="83" spans="1:146" ht="39.6">
      <c r="A83" s="31" t="s">
        <v>106</v>
      </c>
      <c r="B83" s="31" t="s">
        <v>177</v>
      </c>
      <c r="C83" s="86">
        <v>45355</v>
      </c>
      <c r="D83" s="31">
        <v>1200</v>
      </c>
      <c r="E83" s="31">
        <v>-2</v>
      </c>
      <c r="F83" s="31">
        <v>15</v>
      </c>
      <c r="G83" s="31">
        <v>19</v>
      </c>
      <c r="H83" s="31" t="s">
        <v>190</v>
      </c>
      <c r="I83" s="31">
        <v>27</v>
      </c>
      <c r="J83" s="31">
        <v>2</v>
      </c>
      <c r="K83" s="31" t="s">
        <v>189</v>
      </c>
      <c r="L83" s="31" t="s">
        <v>192</v>
      </c>
      <c r="M83" s="31" t="s">
        <v>192</v>
      </c>
      <c r="N83" s="31">
        <v>9</v>
      </c>
      <c r="O83" s="31">
        <v>9.1</v>
      </c>
      <c r="P83" s="31">
        <v>24</v>
      </c>
      <c r="Q83" s="31">
        <v>201</v>
      </c>
      <c r="R83" s="31">
        <v>12.5</v>
      </c>
      <c r="S83" s="31">
        <v>11.5</v>
      </c>
      <c r="T83" s="31">
        <v>82</v>
      </c>
      <c r="U83" s="31">
        <v>50</v>
      </c>
      <c r="V83" s="31">
        <v>5</v>
      </c>
      <c r="W83" s="31" t="s">
        <v>195</v>
      </c>
      <c r="X83" s="31">
        <v>2</v>
      </c>
      <c r="Y83" s="31">
        <v>2</v>
      </c>
      <c r="Z83" s="31" t="s">
        <v>191</v>
      </c>
      <c r="AA83" s="31">
        <v>14.2</v>
      </c>
      <c r="AB83" s="31">
        <v>322</v>
      </c>
      <c r="AC83" s="31">
        <v>276</v>
      </c>
      <c r="AD83" s="96">
        <v>29000</v>
      </c>
      <c r="AE83" s="31">
        <v>11864064</v>
      </c>
      <c r="AF83" s="31"/>
      <c r="AG83" s="31">
        <v>41228700</v>
      </c>
      <c r="AH83" s="31">
        <v>19498850</v>
      </c>
      <c r="AI83" s="31">
        <v>648381</v>
      </c>
      <c r="AJ83" s="31"/>
      <c r="AK83" s="31"/>
      <c r="AL83" s="83">
        <f t="shared" si="26"/>
        <v>573.57000000000016</v>
      </c>
      <c r="AM83" s="31"/>
      <c r="AN83" s="83">
        <f t="shared" si="27"/>
        <v>222.04</v>
      </c>
      <c r="AO83" s="31">
        <v>0</v>
      </c>
      <c r="AP83" s="31">
        <v>0</v>
      </c>
      <c r="AQ83" s="31">
        <v>0</v>
      </c>
      <c r="AR83" s="31">
        <v>0</v>
      </c>
      <c r="AS83" s="31"/>
      <c r="AT83" s="31">
        <v>13.2</v>
      </c>
      <c r="AU83" s="31"/>
      <c r="AV83" s="31">
        <v>0</v>
      </c>
      <c r="AW83" s="31"/>
      <c r="AX83" s="31">
        <v>1.7</v>
      </c>
      <c r="AY83" s="31"/>
      <c r="AZ83" s="31">
        <v>0</v>
      </c>
      <c r="BA83" s="31"/>
      <c r="BB83" s="31"/>
      <c r="BC83" s="31"/>
      <c r="BD83" s="31"/>
      <c r="BE83" s="31"/>
      <c r="BF83" s="31">
        <v>0</v>
      </c>
      <c r="BG83" s="31"/>
      <c r="BH83" s="31">
        <v>0</v>
      </c>
      <c r="BI83" s="31"/>
      <c r="BJ83" s="31">
        <f t="shared" si="25"/>
        <v>14.899999999999999</v>
      </c>
      <c r="BK83" s="31"/>
      <c r="BL83" s="31">
        <f t="shared" si="28"/>
        <v>0</v>
      </c>
      <c r="BM83" s="31">
        <v>24</v>
      </c>
      <c r="BN83" s="31">
        <v>0</v>
      </c>
      <c r="BO83" s="31">
        <v>0</v>
      </c>
      <c r="BP83" s="31">
        <v>24</v>
      </c>
      <c r="BQ83" s="31"/>
      <c r="BR83" s="31">
        <v>400</v>
      </c>
      <c r="BS83" s="31">
        <v>12655</v>
      </c>
      <c r="BT83" s="31">
        <v>9957</v>
      </c>
      <c r="BU83" s="31"/>
      <c r="BV83" s="31">
        <v>12450</v>
      </c>
      <c r="BW83" s="31">
        <v>5000</v>
      </c>
      <c r="BX83" s="31">
        <v>78</v>
      </c>
      <c r="BY83" s="31">
        <v>0</v>
      </c>
      <c r="BZ83" s="31">
        <v>0</v>
      </c>
      <c r="CA83" s="31">
        <v>0</v>
      </c>
      <c r="CB83" s="31">
        <v>0</v>
      </c>
      <c r="CC83" s="31">
        <v>0</v>
      </c>
      <c r="CD83" s="31">
        <v>0</v>
      </c>
      <c r="CE83" s="31">
        <v>0</v>
      </c>
      <c r="CF83" s="31" t="s">
        <v>89</v>
      </c>
      <c r="CG83" s="31" t="s">
        <v>102</v>
      </c>
      <c r="CH83" s="31" t="s">
        <v>268</v>
      </c>
      <c r="CI83" s="31">
        <v>300</v>
      </c>
      <c r="CJ83" s="31">
        <v>3533</v>
      </c>
      <c r="CK83" s="31">
        <v>14</v>
      </c>
      <c r="CL83" s="31">
        <v>6</v>
      </c>
      <c r="CM83" s="31"/>
      <c r="CN83" s="31">
        <v>216</v>
      </c>
      <c r="CO83" s="31">
        <v>4.8</v>
      </c>
      <c r="CP83" s="31">
        <v>265</v>
      </c>
      <c r="CQ83" s="31">
        <v>225</v>
      </c>
      <c r="CR83" s="31">
        <v>42</v>
      </c>
      <c r="CS83" s="31">
        <v>37</v>
      </c>
      <c r="CT83" s="31" t="s">
        <v>273</v>
      </c>
      <c r="CU83" s="31">
        <v>25</v>
      </c>
      <c r="CV83" s="31">
        <v>25</v>
      </c>
      <c r="CW83" s="31" t="s">
        <v>164</v>
      </c>
      <c r="CX83" s="85" t="s">
        <v>164</v>
      </c>
      <c r="CY83" s="31"/>
      <c r="CZ83" s="31"/>
      <c r="DA83" s="31"/>
      <c r="DB83" s="31"/>
      <c r="DC83" s="31"/>
      <c r="DD83" s="31"/>
      <c r="DE83" s="31"/>
      <c r="DF83" s="31"/>
      <c r="DG83" s="31"/>
      <c r="DH83" s="31"/>
      <c r="DI83" s="31"/>
      <c r="DJ83" s="31"/>
      <c r="DK83" s="31"/>
      <c r="DL83" s="31"/>
      <c r="DM83" s="31"/>
      <c r="DN83" s="31"/>
      <c r="DO83" s="31"/>
      <c r="DP83" s="31"/>
      <c r="DQ83" s="31"/>
      <c r="DR83" s="31"/>
      <c r="DS83" s="31"/>
      <c r="DT83" s="31"/>
      <c r="DU83" s="31"/>
      <c r="DV83" s="31"/>
      <c r="DW83" s="31"/>
      <c r="DX83" s="31"/>
      <c r="DY83" s="31"/>
      <c r="DZ83" s="31"/>
      <c r="EA83" s="31"/>
      <c r="EB83" s="31"/>
      <c r="EC83" s="31"/>
      <c r="ED83" s="31"/>
      <c r="EE83" s="31"/>
      <c r="EF83" s="31"/>
      <c r="EG83" s="31"/>
      <c r="EH83" s="31"/>
      <c r="EI83" s="31"/>
      <c r="EJ83" s="31"/>
      <c r="EK83" s="31"/>
      <c r="EL83" s="31"/>
      <c r="EM83" s="31"/>
      <c r="EN83" s="31"/>
      <c r="EO83" s="31"/>
      <c r="EP83" s="106" t="s">
        <v>282</v>
      </c>
    </row>
    <row r="84" spans="1:146" ht="39.6">
      <c r="A84" s="31" t="s">
        <v>106</v>
      </c>
      <c r="B84" s="31" t="s">
        <v>177</v>
      </c>
      <c r="C84" s="86">
        <v>45356</v>
      </c>
      <c r="D84" s="31">
        <v>1200</v>
      </c>
      <c r="E84" s="31">
        <v>-2</v>
      </c>
      <c r="F84" s="31">
        <v>10</v>
      </c>
      <c r="G84" s="31">
        <v>48</v>
      </c>
      <c r="H84" s="31" t="s">
        <v>190</v>
      </c>
      <c r="I84" s="31">
        <v>28</v>
      </c>
      <c r="J84" s="31">
        <v>29</v>
      </c>
      <c r="K84" s="31" t="s">
        <v>189</v>
      </c>
      <c r="L84" s="31" t="s">
        <v>192</v>
      </c>
      <c r="M84" s="31" t="s">
        <v>192</v>
      </c>
      <c r="N84" s="31">
        <v>9</v>
      </c>
      <c r="O84" s="31">
        <v>9.1</v>
      </c>
      <c r="P84" s="31">
        <v>24</v>
      </c>
      <c r="Q84" s="31">
        <v>198</v>
      </c>
      <c r="R84" s="31">
        <v>12.5</v>
      </c>
      <c r="S84" s="31">
        <v>11.88</v>
      </c>
      <c r="T84" s="31">
        <v>82.5</v>
      </c>
      <c r="U84" s="31">
        <v>50</v>
      </c>
      <c r="V84" s="31">
        <v>4</v>
      </c>
      <c r="W84" s="31" t="s">
        <v>195</v>
      </c>
      <c r="X84" s="31">
        <v>1.5</v>
      </c>
      <c r="Y84" s="31">
        <v>1.5</v>
      </c>
      <c r="Z84" s="31" t="s">
        <v>191</v>
      </c>
      <c r="AA84" s="31">
        <v>11.9</v>
      </c>
      <c r="AB84" s="31">
        <v>323</v>
      </c>
      <c r="AC84" s="31">
        <v>285</v>
      </c>
      <c r="AD84" s="31">
        <v>29000</v>
      </c>
      <c r="AE84" s="31">
        <v>11880968</v>
      </c>
      <c r="AF84" s="31"/>
      <c r="AG84" s="31">
        <v>41228700</v>
      </c>
      <c r="AH84" s="31">
        <v>19554550</v>
      </c>
      <c r="AI84" s="31">
        <v>649607</v>
      </c>
      <c r="AJ84" s="31"/>
      <c r="AK84" s="31"/>
      <c r="AL84" s="83">
        <f t="shared" si="26"/>
        <v>558.67000000000019</v>
      </c>
      <c r="AM84" s="31"/>
      <c r="AN84" s="83">
        <f t="shared" si="27"/>
        <v>222.04</v>
      </c>
      <c r="AO84" s="31">
        <v>0</v>
      </c>
      <c r="AP84" s="31">
        <v>0</v>
      </c>
      <c r="AQ84" s="31">
        <v>0</v>
      </c>
      <c r="AR84" s="31">
        <v>0</v>
      </c>
      <c r="AS84" s="31"/>
      <c r="AT84" s="31">
        <v>13.2</v>
      </c>
      <c r="AU84" s="31"/>
      <c r="AV84" s="31">
        <v>0</v>
      </c>
      <c r="AW84" s="31"/>
      <c r="AX84" s="31">
        <v>1.7</v>
      </c>
      <c r="AY84" s="31"/>
      <c r="AZ84" s="31">
        <v>0</v>
      </c>
      <c r="BA84" s="31"/>
      <c r="BB84" s="31"/>
      <c r="BC84" s="31"/>
      <c r="BD84" s="31"/>
      <c r="BE84" s="31"/>
      <c r="BF84" s="31">
        <v>0</v>
      </c>
      <c r="BG84" s="31"/>
      <c r="BH84" s="31">
        <v>0</v>
      </c>
      <c r="BI84" s="31"/>
      <c r="BJ84" s="31">
        <f t="shared" si="25"/>
        <v>14.899999999999999</v>
      </c>
      <c r="BK84" s="31"/>
      <c r="BL84" s="31">
        <f t="shared" si="28"/>
        <v>0</v>
      </c>
      <c r="BM84" s="31">
        <v>24</v>
      </c>
      <c r="BN84" s="31">
        <v>0</v>
      </c>
      <c r="BO84" s="31">
        <v>0</v>
      </c>
      <c r="BP84" s="31">
        <v>24</v>
      </c>
      <c r="BQ84" s="31"/>
      <c r="BR84" s="31">
        <v>400</v>
      </c>
      <c r="BS84" s="31">
        <v>12580</v>
      </c>
      <c r="BT84" s="31">
        <v>9957</v>
      </c>
      <c r="BU84" s="31"/>
      <c r="BV84" s="31">
        <v>12450</v>
      </c>
      <c r="BW84" s="31">
        <v>5000</v>
      </c>
      <c r="BX84" s="31">
        <v>75</v>
      </c>
      <c r="BY84" s="31">
        <v>0</v>
      </c>
      <c r="BZ84" s="31">
        <v>0</v>
      </c>
      <c r="CA84" s="31">
        <v>0</v>
      </c>
      <c r="CB84" s="31">
        <v>0</v>
      </c>
      <c r="CC84" s="31">
        <v>0</v>
      </c>
      <c r="CD84" s="31">
        <v>0</v>
      </c>
      <c r="CE84" s="31">
        <v>0</v>
      </c>
      <c r="CF84" s="31" t="s">
        <v>89</v>
      </c>
      <c r="CG84" s="31" t="s">
        <v>102</v>
      </c>
      <c r="CH84" s="31" t="s">
        <v>268</v>
      </c>
      <c r="CI84" s="31">
        <v>300</v>
      </c>
      <c r="CJ84" s="31">
        <v>3248</v>
      </c>
      <c r="CK84" s="31">
        <v>14</v>
      </c>
      <c r="CL84" s="31">
        <v>6</v>
      </c>
      <c r="CM84" s="31"/>
      <c r="CN84" s="31">
        <v>224</v>
      </c>
      <c r="CO84" s="31">
        <v>4.8</v>
      </c>
      <c r="CP84" s="31">
        <v>267</v>
      </c>
      <c r="CQ84" s="31">
        <v>230</v>
      </c>
      <c r="CR84" s="31">
        <v>43</v>
      </c>
      <c r="CS84" s="31">
        <v>38</v>
      </c>
      <c r="CT84" s="31" t="s">
        <v>283</v>
      </c>
      <c r="CU84" s="31">
        <v>25</v>
      </c>
      <c r="CV84" s="31">
        <v>26</v>
      </c>
      <c r="CW84" s="31" t="s">
        <v>164</v>
      </c>
      <c r="CX84" s="85" t="s">
        <v>164</v>
      </c>
      <c r="CY84" s="31"/>
      <c r="CZ84" s="31"/>
      <c r="DA84" s="31"/>
      <c r="DB84" s="31"/>
      <c r="DC84" s="31"/>
      <c r="DD84" s="31"/>
      <c r="DE84" s="31"/>
      <c r="DF84" s="31"/>
      <c r="DG84" s="31"/>
      <c r="DH84" s="31"/>
      <c r="DI84" s="31"/>
      <c r="DJ84" s="31"/>
      <c r="DK84" s="31"/>
      <c r="DL84" s="31"/>
      <c r="DM84" s="31"/>
      <c r="DN84" s="31"/>
      <c r="DO84" s="31"/>
      <c r="DP84" s="31"/>
      <c r="DQ84" s="31"/>
      <c r="DR84" s="31"/>
      <c r="DS84" s="31"/>
      <c r="DT84" s="31"/>
      <c r="DU84" s="31"/>
      <c r="DV84" s="31"/>
      <c r="DW84" s="31"/>
      <c r="DX84" s="31"/>
      <c r="DY84" s="31"/>
      <c r="DZ84" s="31"/>
      <c r="EA84" s="31"/>
      <c r="EB84" s="31"/>
      <c r="EC84" s="31"/>
      <c r="ED84" s="31"/>
      <c r="EE84" s="31"/>
      <c r="EF84" s="31"/>
      <c r="EG84" s="31"/>
      <c r="EH84" s="31"/>
      <c r="EI84" s="31"/>
      <c r="EJ84" s="31"/>
      <c r="EK84" s="31"/>
      <c r="EL84" s="31"/>
      <c r="EM84" s="31"/>
      <c r="EN84" s="31"/>
      <c r="EO84" s="31"/>
      <c r="EP84" s="106" t="s">
        <v>284</v>
      </c>
    </row>
    <row r="85" spans="1:146" ht="26.4">
      <c r="A85" s="31" t="s">
        <v>106</v>
      </c>
      <c r="B85" s="31" t="s">
        <v>177</v>
      </c>
      <c r="C85" s="86">
        <v>45357</v>
      </c>
      <c r="D85" s="31">
        <v>1200</v>
      </c>
      <c r="E85" s="31">
        <v>-2</v>
      </c>
      <c r="F85" s="31">
        <v>6</v>
      </c>
      <c r="G85" s="31">
        <v>18</v>
      </c>
      <c r="H85" s="31" t="s">
        <v>190</v>
      </c>
      <c r="I85" s="31">
        <v>29</v>
      </c>
      <c r="J85" s="31">
        <v>54</v>
      </c>
      <c r="K85" s="31" t="s">
        <v>189</v>
      </c>
      <c r="L85" s="31" t="s">
        <v>192</v>
      </c>
      <c r="M85" s="31" t="s">
        <v>192</v>
      </c>
      <c r="N85" s="31">
        <v>9</v>
      </c>
      <c r="O85" s="31">
        <v>9.1</v>
      </c>
      <c r="P85" s="31">
        <v>24</v>
      </c>
      <c r="Q85" s="31">
        <v>198</v>
      </c>
      <c r="R85" s="31">
        <v>12.5</v>
      </c>
      <c r="S85" s="31">
        <v>11.79</v>
      </c>
      <c r="T85" s="31">
        <v>82.9</v>
      </c>
      <c r="U85" s="31">
        <v>50</v>
      </c>
      <c r="V85" s="31">
        <v>4</v>
      </c>
      <c r="W85" s="31" t="s">
        <v>195</v>
      </c>
      <c r="X85" s="31">
        <v>1.5</v>
      </c>
      <c r="Y85" s="31">
        <v>1.5</v>
      </c>
      <c r="Z85" s="31" t="s">
        <v>191</v>
      </c>
      <c r="AA85" s="31">
        <v>12.9</v>
      </c>
      <c r="AB85" s="31">
        <v>325</v>
      </c>
      <c r="AC85" s="31">
        <v>283</v>
      </c>
      <c r="AD85" s="31">
        <v>29000</v>
      </c>
      <c r="AE85" s="31">
        <v>11898285</v>
      </c>
      <c r="AF85" s="31"/>
      <c r="AG85" s="31">
        <v>41228700</v>
      </c>
      <c r="AH85" s="31">
        <v>19610380</v>
      </c>
      <c r="AI85" s="31">
        <v>650528</v>
      </c>
      <c r="AJ85" s="31"/>
      <c r="AK85" s="31"/>
      <c r="AL85" s="83">
        <f t="shared" si="26"/>
        <v>543.77000000000021</v>
      </c>
      <c r="AM85" s="31"/>
      <c r="AN85" s="83">
        <f t="shared" si="27"/>
        <v>222.04</v>
      </c>
      <c r="AO85" s="31">
        <v>0</v>
      </c>
      <c r="AP85" s="31">
        <v>0</v>
      </c>
      <c r="AQ85" s="31">
        <v>0</v>
      </c>
      <c r="AR85" s="31">
        <v>0</v>
      </c>
      <c r="AS85" s="31"/>
      <c r="AT85" s="31">
        <v>13.2</v>
      </c>
      <c r="AU85" s="31"/>
      <c r="AV85" s="31">
        <v>0</v>
      </c>
      <c r="AW85" s="31"/>
      <c r="AX85" s="31">
        <v>1.7</v>
      </c>
      <c r="AY85" s="31"/>
      <c r="AZ85" s="31">
        <v>0</v>
      </c>
      <c r="BA85" s="31"/>
      <c r="BB85" s="31"/>
      <c r="BC85" s="31"/>
      <c r="BD85" s="31"/>
      <c r="BE85" s="31"/>
      <c r="BF85" s="31">
        <v>0</v>
      </c>
      <c r="BG85" s="31"/>
      <c r="BH85" s="31">
        <v>0</v>
      </c>
      <c r="BI85" s="31"/>
      <c r="BJ85" s="31">
        <f t="shared" si="25"/>
        <v>14.899999999999999</v>
      </c>
      <c r="BK85" s="31"/>
      <c r="BL85" s="31">
        <f t="shared" si="28"/>
        <v>0</v>
      </c>
      <c r="BM85" s="31">
        <v>24</v>
      </c>
      <c r="BN85" s="31">
        <v>0</v>
      </c>
      <c r="BO85" s="31">
        <v>24</v>
      </c>
      <c r="BP85" s="31">
        <v>0</v>
      </c>
      <c r="BQ85" s="31"/>
      <c r="BR85" s="31">
        <v>400</v>
      </c>
      <c r="BS85" s="31">
        <v>12580</v>
      </c>
      <c r="BT85" s="31">
        <v>9880</v>
      </c>
      <c r="BU85" s="31"/>
      <c r="BV85" s="31">
        <v>12450</v>
      </c>
      <c r="BW85" s="31">
        <v>5000</v>
      </c>
      <c r="BX85" s="31">
        <v>0</v>
      </c>
      <c r="BY85" s="31">
        <v>77</v>
      </c>
      <c r="BZ85" s="31">
        <v>0</v>
      </c>
      <c r="CA85" s="31">
        <v>0</v>
      </c>
      <c r="CB85" s="31">
        <v>0</v>
      </c>
      <c r="CC85" s="31">
        <v>0</v>
      </c>
      <c r="CD85" s="31">
        <v>0</v>
      </c>
      <c r="CE85" s="31">
        <v>0</v>
      </c>
      <c r="CF85" s="31" t="s">
        <v>89</v>
      </c>
      <c r="CG85" s="31" t="s">
        <v>102</v>
      </c>
      <c r="CH85" s="31" t="s">
        <v>268</v>
      </c>
      <c r="CI85" s="31">
        <v>300</v>
      </c>
      <c r="CJ85" s="31">
        <v>2965</v>
      </c>
      <c r="CK85" s="31">
        <v>14</v>
      </c>
      <c r="CL85" s="31">
        <v>6</v>
      </c>
      <c r="CM85" s="31"/>
      <c r="CN85" s="31">
        <v>232</v>
      </c>
      <c r="CO85" s="31">
        <v>4.8</v>
      </c>
      <c r="CP85" s="31">
        <v>274</v>
      </c>
      <c r="CQ85" s="31">
        <v>235</v>
      </c>
      <c r="CR85" s="31">
        <v>43</v>
      </c>
      <c r="CS85" s="31">
        <v>38</v>
      </c>
      <c r="CT85" s="31" t="s">
        <v>285</v>
      </c>
      <c r="CU85" s="31">
        <v>26</v>
      </c>
      <c r="CV85" s="31">
        <v>28</v>
      </c>
      <c r="CW85" s="31" t="s">
        <v>164</v>
      </c>
      <c r="CX85" s="85" t="s">
        <v>164</v>
      </c>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106" t="s">
        <v>286</v>
      </c>
    </row>
    <row r="86" spans="1:146" ht="39.6">
      <c r="A86" s="31" t="s">
        <v>106</v>
      </c>
      <c r="B86" s="31" t="s">
        <v>177</v>
      </c>
      <c r="C86" s="86">
        <v>45358</v>
      </c>
      <c r="D86" s="31">
        <v>1200</v>
      </c>
      <c r="E86" s="31">
        <v>-2</v>
      </c>
      <c r="F86" s="31">
        <v>1</v>
      </c>
      <c r="G86" s="31">
        <v>40</v>
      </c>
      <c r="H86" s="31" t="s">
        <v>190</v>
      </c>
      <c r="I86" s="31">
        <v>31</v>
      </c>
      <c r="J86" s="31">
        <v>23</v>
      </c>
      <c r="K86" s="31" t="s">
        <v>189</v>
      </c>
      <c r="L86" s="31" t="s">
        <v>192</v>
      </c>
      <c r="M86" s="31" t="s">
        <v>192</v>
      </c>
      <c r="N86" s="31">
        <v>9</v>
      </c>
      <c r="O86" s="31">
        <v>9.1</v>
      </c>
      <c r="P86" s="31">
        <v>24</v>
      </c>
      <c r="Q86" s="31">
        <v>198</v>
      </c>
      <c r="R86" s="31">
        <v>12.5</v>
      </c>
      <c r="S86" s="31">
        <v>12.21</v>
      </c>
      <c r="T86" s="31">
        <v>82.8</v>
      </c>
      <c r="U86" s="31">
        <v>50</v>
      </c>
      <c r="V86" s="31">
        <v>4</v>
      </c>
      <c r="W86" s="31" t="s">
        <v>195</v>
      </c>
      <c r="X86" s="31">
        <v>1</v>
      </c>
      <c r="Y86" s="31">
        <v>1</v>
      </c>
      <c r="Z86" s="31" t="s">
        <v>191</v>
      </c>
      <c r="AA86" s="31">
        <v>9.8000000000000007</v>
      </c>
      <c r="AB86" s="31">
        <v>325</v>
      </c>
      <c r="AC86" s="31">
        <v>293</v>
      </c>
      <c r="AD86" s="31">
        <v>29000</v>
      </c>
      <c r="AE86" s="31">
        <v>11915611</v>
      </c>
      <c r="AF86" s="31"/>
      <c r="AG86" s="31">
        <v>41228700</v>
      </c>
      <c r="AH86" s="31">
        <v>19666160</v>
      </c>
      <c r="AI86" s="31">
        <v>651264</v>
      </c>
      <c r="AJ86" s="31"/>
      <c r="AK86" s="31"/>
      <c r="AL86" s="83">
        <f t="shared" si="26"/>
        <v>528.85000000000025</v>
      </c>
      <c r="AM86" s="31"/>
      <c r="AN86" s="83">
        <f t="shared" si="27"/>
        <v>222.04</v>
      </c>
      <c r="AO86" s="31">
        <v>0</v>
      </c>
      <c r="AP86" s="31">
        <v>0</v>
      </c>
      <c r="AQ86" s="31">
        <v>0</v>
      </c>
      <c r="AR86" s="31">
        <v>0</v>
      </c>
      <c r="AS86" s="31"/>
      <c r="AT86" s="31">
        <v>13.2</v>
      </c>
      <c r="AU86" s="31"/>
      <c r="AV86" s="31">
        <v>0</v>
      </c>
      <c r="AW86" s="31"/>
      <c r="AX86" s="31">
        <v>1.72</v>
      </c>
      <c r="AY86" s="31"/>
      <c r="AZ86" s="31">
        <v>0</v>
      </c>
      <c r="BA86" s="31"/>
      <c r="BB86" s="31"/>
      <c r="BC86" s="31"/>
      <c r="BD86" s="31"/>
      <c r="BE86" s="31"/>
      <c r="BF86" s="31">
        <v>0</v>
      </c>
      <c r="BG86" s="31"/>
      <c r="BH86" s="31">
        <v>0</v>
      </c>
      <c r="BI86" s="31"/>
      <c r="BJ86" s="31">
        <f t="shared" si="25"/>
        <v>14.92</v>
      </c>
      <c r="BK86" s="31"/>
      <c r="BL86" s="31">
        <f t="shared" si="28"/>
        <v>0</v>
      </c>
      <c r="BM86" s="31">
        <v>24</v>
      </c>
      <c r="BN86" s="31">
        <v>0</v>
      </c>
      <c r="BO86" s="31">
        <v>24</v>
      </c>
      <c r="BP86" s="31">
        <v>0</v>
      </c>
      <c r="BQ86" s="31"/>
      <c r="BR86" s="31">
        <v>400</v>
      </c>
      <c r="BS86" s="31">
        <v>12580</v>
      </c>
      <c r="BT86" s="31">
        <v>9804</v>
      </c>
      <c r="BU86" s="31"/>
      <c r="BV86" s="31">
        <v>12450</v>
      </c>
      <c r="BW86" s="31">
        <v>5000</v>
      </c>
      <c r="BX86" s="31">
        <v>0</v>
      </c>
      <c r="BY86" s="31">
        <v>76</v>
      </c>
      <c r="BZ86" s="31">
        <v>0</v>
      </c>
      <c r="CA86" s="31">
        <v>0</v>
      </c>
      <c r="CB86" s="31">
        <v>0</v>
      </c>
      <c r="CC86" s="31">
        <v>0</v>
      </c>
      <c r="CD86" s="31">
        <v>0</v>
      </c>
      <c r="CE86" s="31">
        <v>0</v>
      </c>
      <c r="CF86" s="31" t="s">
        <v>89</v>
      </c>
      <c r="CG86" s="31" t="s">
        <v>102</v>
      </c>
      <c r="CH86" s="31" t="s">
        <v>267</v>
      </c>
      <c r="CI86" s="31">
        <v>2400</v>
      </c>
      <c r="CJ86" s="31">
        <v>2672</v>
      </c>
      <c r="CK86" s="31">
        <v>14</v>
      </c>
      <c r="CL86" s="31">
        <v>7</v>
      </c>
      <c r="CM86" s="31"/>
      <c r="CN86" s="31">
        <v>239</v>
      </c>
      <c r="CO86" s="31">
        <v>4.8</v>
      </c>
      <c r="CP86" s="31">
        <v>276</v>
      </c>
      <c r="CQ86" s="31">
        <v>235</v>
      </c>
      <c r="CR86" s="31">
        <v>44</v>
      </c>
      <c r="CS86" s="31">
        <v>38</v>
      </c>
      <c r="CT86" s="31" t="s">
        <v>287</v>
      </c>
      <c r="CU86" s="31">
        <v>28</v>
      </c>
      <c r="CV86" s="31">
        <v>29</v>
      </c>
      <c r="CW86" s="31" t="s">
        <v>164</v>
      </c>
      <c r="CX86" s="85" t="s">
        <v>164</v>
      </c>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c r="EJ86" s="31"/>
      <c r="EK86" s="31"/>
      <c r="EL86" s="31"/>
      <c r="EM86" s="31"/>
      <c r="EN86" s="31"/>
      <c r="EO86" s="31"/>
      <c r="EP86" s="106" t="s">
        <v>288</v>
      </c>
    </row>
    <row r="87" spans="1:146" ht="26.4">
      <c r="A87" s="31" t="s">
        <v>106</v>
      </c>
      <c r="B87" s="31" t="s">
        <v>177</v>
      </c>
      <c r="C87" s="86">
        <v>45359</v>
      </c>
      <c r="D87" s="31">
        <v>1200</v>
      </c>
      <c r="E87" s="31">
        <v>-2</v>
      </c>
      <c r="F87" s="31">
        <v>3</v>
      </c>
      <c r="G87" s="31">
        <v>2</v>
      </c>
      <c r="H87" s="31" t="s">
        <v>188</v>
      </c>
      <c r="I87" s="31">
        <v>32</v>
      </c>
      <c r="J87" s="31">
        <v>52</v>
      </c>
      <c r="K87" s="31" t="s">
        <v>189</v>
      </c>
      <c r="L87" s="31" t="s">
        <v>192</v>
      </c>
      <c r="M87" s="31" t="s">
        <v>192</v>
      </c>
      <c r="N87" s="31">
        <v>9</v>
      </c>
      <c r="O87" s="31">
        <v>9.1</v>
      </c>
      <c r="P87" s="31">
        <v>24</v>
      </c>
      <c r="Q87" s="31">
        <v>198</v>
      </c>
      <c r="R87" s="31">
        <v>12.5</v>
      </c>
      <c r="S87" s="31">
        <v>12.25</v>
      </c>
      <c r="T87" s="31">
        <v>83</v>
      </c>
      <c r="U87" s="31">
        <v>50</v>
      </c>
      <c r="V87" s="31">
        <v>4</v>
      </c>
      <c r="W87" s="31" t="s">
        <v>195</v>
      </c>
      <c r="X87" s="31">
        <v>1</v>
      </c>
      <c r="Y87" s="31">
        <v>1</v>
      </c>
      <c r="Z87" s="31" t="s">
        <v>195</v>
      </c>
      <c r="AA87" s="31">
        <v>9.6999999999999993</v>
      </c>
      <c r="AB87" s="31">
        <v>326</v>
      </c>
      <c r="AC87" s="31">
        <v>294</v>
      </c>
      <c r="AD87" s="31">
        <v>29000</v>
      </c>
      <c r="AE87" s="31">
        <v>11933371</v>
      </c>
      <c r="AF87" s="31"/>
      <c r="AG87" s="31">
        <v>41228700</v>
      </c>
      <c r="AH87" s="31">
        <v>19722460</v>
      </c>
      <c r="AI87" s="31">
        <v>651944</v>
      </c>
      <c r="AJ87" s="31"/>
      <c r="AK87" s="31"/>
      <c r="AL87" s="83">
        <f t="shared" si="26"/>
        <v>513.87000000000023</v>
      </c>
      <c r="AM87" s="31"/>
      <c r="AN87" s="83">
        <f t="shared" si="27"/>
        <v>222.04</v>
      </c>
      <c r="AO87" s="31">
        <v>0</v>
      </c>
      <c r="AP87" s="31">
        <v>0</v>
      </c>
      <c r="AQ87" s="31">
        <v>0</v>
      </c>
      <c r="AR87" s="31">
        <v>0</v>
      </c>
      <c r="AS87" s="31"/>
      <c r="AT87" s="31">
        <v>13.2</v>
      </c>
      <c r="AU87" s="31"/>
      <c r="AV87" s="31">
        <v>0</v>
      </c>
      <c r="AW87" s="31"/>
      <c r="AX87" s="31">
        <v>1.78</v>
      </c>
      <c r="AY87" s="31"/>
      <c r="AZ87" s="31">
        <v>0</v>
      </c>
      <c r="BA87" s="31"/>
      <c r="BB87" s="31"/>
      <c r="BC87" s="31"/>
      <c r="BD87" s="31"/>
      <c r="BE87" s="31"/>
      <c r="BF87" s="31">
        <v>0</v>
      </c>
      <c r="BG87" s="31"/>
      <c r="BH87" s="31">
        <v>0</v>
      </c>
      <c r="BI87" s="31"/>
      <c r="BJ87" s="31">
        <f t="shared" si="25"/>
        <v>14.979999999999999</v>
      </c>
      <c r="BK87" s="31"/>
      <c r="BL87" s="31">
        <f t="shared" si="28"/>
        <v>0</v>
      </c>
      <c r="BM87" s="31">
        <v>24</v>
      </c>
      <c r="BN87" s="31">
        <v>4</v>
      </c>
      <c r="BO87" s="31">
        <v>24</v>
      </c>
      <c r="BP87" s="31">
        <v>0</v>
      </c>
      <c r="BQ87" s="31"/>
      <c r="BR87" s="31">
        <v>400</v>
      </c>
      <c r="BS87" s="31">
        <v>12580</v>
      </c>
      <c r="BT87" s="31">
        <v>9728</v>
      </c>
      <c r="BU87" s="31"/>
      <c r="BV87" s="31">
        <v>12450</v>
      </c>
      <c r="BW87" s="31">
        <v>5000</v>
      </c>
      <c r="BX87" s="31">
        <v>0</v>
      </c>
      <c r="BY87" s="31">
        <v>76</v>
      </c>
      <c r="BZ87" s="31">
        <v>0</v>
      </c>
      <c r="CA87" s="31">
        <v>0</v>
      </c>
      <c r="CB87" s="31">
        <v>0</v>
      </c>
      <c r="CC87" s="31">
        <v>0</v>
      </c>
      <c r="CD87" s="31">
        <v>0</v>
      </c>
      <c r="CE87" s="31">
        <v>0</v>
      </c>
      <c r="CF87" s="31" t="s">
        <v>89</v>
      </c>
      <c r="CG87" s="31" t="s">
        <v>102</v>
      </c>
      <c r="CH87" s="31" t="s">
        <v>267</v>
      </c>
      <c r="CI87" s="31">
        <v>2100</v>
      </c>
      <c r="CJ87" s="31">
        <v>2378</v>
      </c>
      <c r="CK87" s="31">
        <v>14</v>
      </c>
      <c r="CL87" s="31">
        <v>7</v>
      </c>
      <c r="CM87" s="31"/>
      <c r="CN87" s="31">
        <v>246</v>
      </c>
      <c r="CO87" s="31">
        <v>4.8</v>
      </c>
      <c r="CP87" s="31">
        <v>274</v>
      </c>
      <c r="CQ87" s="31">
        <v>235</v>
      </c>
      <c r="CR87" s="31">
        <v>49</v>
      </c>
      <c r="CS87" s="31">
        <v>40</v>
      </c>
      <c r="CT87" s="31" t="s">
        <v>289</v>
      </c>
      <c r="CU87" s="31">
        <v>29</v>
      </c>
      <c r="CV87" s="31">
        <v>30</v>
      </c>
      <c r="CW87" s="31" t="s">
        <v>164</v>
      </c>
      <c r="CX87" s="85" t="s">
        <v>164</v>
      </c>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106" t="s">
        <v>290</v>
      </c>
    </row>
    <row r="88" spans="1:146" ht="26.4">
      <c r="A88" s="31" t="s">
        <v>106</v>
      </c>
      <c r="B88" s="31" t="s">
        <v>177</v>
      </c>
      <c r="C88" s="86">
        <v>45360</v>
      </c>
      <c r="D88" s="31">
        <v>1200</v>
      </c>
      <c r="E88" s="31">
        <v>-2</v>
      </c>
      <c r="F88" s="31">
        <v>7</v>
      </c>
      <c r="G88" s="31">
        <v>28</v>
      </c>
      <c r="H88" s="31" t="s">
        <v>188</v>
      </c>
      <c r="I88" s="31">
        <v>34</v>
      </c>
      <c r="J88" s="31">
        <v>16</v>
      </c>
      <c r="K88" s="31" t="s">
        <v>189</v>
      </c>
      <c r="L88" s="31" t="s">
        <v>192</v>
      </c>
      <c r="M88" s="31" t="s">
        <v>192</v>
      </c>
      <c r="N88" s="31">
        <v>9</v>
      </c>
      <c r="O88" s="31">
        <v>9.1</v>
      </c>
      <c r="P88" s="31">
        <v>24</v>
      </c>
      <c r="Q88" s="31">
        <v>198</v>
      </c>
      <c r="R88" s="31">
        <v>12.5</v>
      </c>
      <c r="S88" s="31">
        <v>11.67</v>
      </c>
      <c r="T88" s="31">
        <v>82.5</v>
      </c>
      <c r="U88" s="31">
        <v>50</v>
      </c>
      <c r="V88" s="31">
        <v>4</v>
      </c>
      <c r="W88" s="31" t="s">
        <v>195</v>
      </c>
      <c r="X88" s="31">
        <v>1</v>
      </c>
      <c r="Y88" s="31">
        <v>1</v>
      </c>
      <c r="Z88" s="31" t="s">
        <v>195</v>
      </c>
      <c r="AA88" s="31">
        <v>13.5</v>
      </c>
      <c r="AB88" s="31">
        <v>324</v>
      </c>
      <c r="AC88" s="31">
        <v>280</v>
      </c>
      <c r="AD88" s="31">
        <v>29000</v>
      </c>
      <c r="AE88" s="31">
        <v>11950806</v>
      </c>
      <c r="AF88" s="31"/>
      <c r="AG88" s="31">
        <v>41228700</v>
      </c>
      <c r="AH88" s="31">
        <v>19778410</v>
      </c>
      <c r="AI88" s="31">
        <v>652838</v>
      </c>
      <c r="AJ88" s="31"/>
      <c r="AK88" s="31"/>
      <c r="AL88" s="83">
        <f t="shared" si="26"/>
        <v>498.95000000000022</v>
      </c>
      <c r="AM88" s="31"/>
      <c r="AN88" s="83">
        <f t="shared" si="27"/>
        <v>222.04</v>
      </c>
      <c r="AO88" s="31">
        <v>0</v>
      </c>
      <c r="AP88" s="31">
        <v>0</v>
      </c>
      <c r="AQ88" s="31">
        <v>0</v>
      </c>
      <c r="AR88" s="31">
        <v>0</v>
      </c>
      <c r="AS88" s="31"/>
      <c r="AT88" s="31">
        <v>13.2</v>
      </c>
      <c r="AU88" s="31"/>
      <c r="AV88" s="31">
        <v>0</v>
      </c>
      <c r="AW88" s="31"/>
      <c r="AX88" s="31">
        <v>1.72</v>
      </c>
      <c r="AY88" s="31"/>
      <c r="AZ88" s="31">
        <v>0</v>
      </c>
      <c r="BA88" s="31"/>
      <c r="BB88" s="31"/>
      <c r="BC88" s="31"/>
      <c r="BD88" s="31"/>
      <c r="BE88" s="31"/>
      <c r="BF88" s="31">
        <v>0</v>
      </c>
      <c r="BG88" s="31"/>
      <c r="BH88" s="31">
        <v>0</v>
      </c>
      <c r="BI88" s="31"/>
      <c r="BJ88" s="31">
        <f t="shared" si="25"/>
        <v>14.92</v>
      </c>
      <c r="BK88" s="31"/>
      <c r="BL88" s="31">
        <f t="shared" si="28"/>
        <v>0</v>
      </c>
      <c r="BM88" s="31">
        <v>24</v>
      </c>
      <c r="BN88" s="31">
        <v>0</v>
      </c>
      <c r="BO88" s="31">
        <v>24</v>
      </c>
      <c r="BP88" s="31">
        <v>0</v>
      </c>
      <c r="BQ88" s="31"/>
      <c r="BR88" s="31">
        <v>400</v>
      </c>
      <c r="BS88" s="31">
        <v>12580</v>
      </c>
      <c r="BT88" s="31">
        <v>9650</v>
      </c>
      <c r="BU88" s="31"/>
      <c r="BV88" s="31">
        <v>12450</v>
      </c>
      <c r="BW88" s="31">
        <v>5000</v>
      </c>
      <c r="BX88" s="31">
        <v>0</v>
      </c>
      <c r="BY88" s="31">
        <v>78</v>
      </c>
      <c r="BZ88" s="31">
        <v>0</v>
      </c>
      <c r="CA88" s="31">
        <v>0</v>
      </c>
      <c r="CB88" s="31">
        <v>0</v>
      </c>
      <c r="CC88" s="31">
        <v>0</v>
      </c>
      <c r="CD88" s="31">
        <v>0</v>
      </c>
      <c r="CE88" s="31">
        <v>0</v>
      </c>
      <c r="CF88" s="31" t="s">
        <v>89</v>
      </c>
      <c r="CG88" s="31" t="s">
        <v>102</v>
      </c>
      <c r="CH88" s="31" t="s">
        <v>267</v>
      </c>
      <c r="CI88" s="31">
        <v>2100</v>
      </c>
      <c r="CJ88" s="31">
        <v>2098</v>
      </c>
      <c r="CK88" s="31">
        <v>14</v>
      </c>
      <c r="CL88" s="31">
        <v>8</v>
      </c>
      <c r="CM88" s="31"/>
      <c r="CN88" s="31">
        <v>248</v>
      </c>
      <c r="CO88" s="31">
        <v>4.8</v>
      </c>
      <c r="CP88" s="31">
        <v>274</v>
      </c>
      <c r="CQ88" s="31">
        <v>240</v>
      </c>
      <c r="CR88" s="31">
        <v>49</v>
      </c>
      <c r="CS88" s="31">
        <v>40</v>
      </c>
      <c r="CT88" s="31" t="s">
        <v>289</v>
      </c>
      <c r="CU88" s="31">
        <v>30</v>
      </c>
      <c r="CV88" s="31">
        <v>30</v>
      </c>
      <c r="CW88" s="31" t="s">
        <v>164</v>
      </c>
      <c r="CX88" s="85" t="s">
        <v>164</v>
      </c>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106" t="s">
        <v>291</v>
      </c>
    </row>
    <row r="89" spans="1:146" ht="26.4">
      <c r="A89" s="31" t="s">
        <v>106</v>
      </c>
      <c r="B89" s="31" t="s">
        <v>177</v>
      </c>
      <c r="C89" s="86">
        <v>45361</v>
      </c>
      <c r="D89" s="31">
        <v>1200</v>
      </c>
      <c r="E89" s="31">
        <v>-3</v>
      </c>
      <c r="F89" s="31">
        <v>12</v>
      </c>
      <c r="G89" s="31">
        <v>8</v>
      </c>
      <c r="H89" s="31" t="s">
        <v>188</v>
      </c>
      <c r="I89" s="31">
        <v>35</v>
      </c>
      <c r="J89" s="31">
        <v>54</v>
      </c>
      <c r="K89" s="31" t="s">
        <v>189</v>
      </c>
      <c r="L89" s="31" t="s">
        <v>192</v>
      </c>
      <c r="M89" s="31" t="s">
        <v>192</v>
      </c>
      <c r="N89" s="31">
        <v>9</v>
      </c>
      <c r="O89" s="31">
        <v>9.1</v>
      </c>
      <c r="P89" s="31">
        <v>25</v>
      </c>
      <c r="Q89" s="31">
        <v>198</v>
      </c>
      <c r="R89" s="31">
        <v>12.5</v>
      </c>
      <c r="S89" s="31">
        <v>11.8</v>
      </c>
      <c r="T89" s="31">
        <v>83</v>
      </c>
      <c r="U89" s="31">
        <v>50</v>
      </c>
      <c r="V89" s="31">
        <v>4</v>
      </c>
      <c r="W89" s="31" t="s">
        <v>195</v>
      </c>
      <c r="X89" s="31">
        <v>1</v>
      </c>
      <c r="Y89" s="31">
        <v>1</v>
      </c>
      <c r="Z89" s="31" t="s">
        <v>195</v>
      </c>
      <c r="AA89" s="31">
        <v>13</v>
      </c>
      <c r="AB89" s="31">
        <v>339</v>
      </c>
      <c r="AC89" s="31">
        <v>295</v>
      </c>
      <c r="AD89" s="31">
        <v>29000</v>
      </c>
      <c r="AE89" s="31">
        <v>11969235</v>
      </c>
      <c r="AF89" s="31"/>
      <c r="AG89" s="31">
        <v>41228700</v>
      </c>
      <c r="AH89" s="31">
        <v>19837210</v>
      </c>
      <c r="AI89" s="31">
        <v>653843</v>
      </c>
      <c r="AJ89" s="31"/>
      <c r="AK89" s="31"/>
      <c r="AL89" s="83">
        <f t="shared" si="26"/>
        <v>483.43000000000023</v>
      </c>
      <c r="AM89" s="31"/>
      <c r="AN89" s="83">
        <f t="shared" si="27"/>
        <v>222.04</v>
      </c>
      <c r="AO89" s="31">
        <v>0</v>
      </c>
      <c r="AP89" s="31">
        <v>0</v>
      </c>
      <c r="AQ89" s="31">
        <v>0</v>
      </c>
      <c r="AR89" s="31">
        <v>0</v>
      </c>
      <c r="AS89" s="31"/>
      <c r="AT89" s="31">
        <v>13.75</v>
      </c>
      <c r="AU89" s="31"/>
      <c r="AV89" s="31">
        <v>0</v>
      </c>
      <c r="AW89" s="31"/>
      <c r="AX89" s="31">
        <v>1.77</v>
      </c>
      <c r="AY89" s="31"/>
      <c r="AZ89" s="31">
        <v>0</v>
      </c>
      <c r="BA89" s="31"/>
      <c r="BB89" s="31"/>
      <c r="BC89" s="31"/>
      <c r="BD89" s="31"/>
      <c r="BE89" s="31"/>
      <c r="BF89" s="31">
        <v>0</v>
      </c>
      <c r="BG89" s="31"/>
      <c r="BH89" s="31">
        <v>0</v>
      </c>
      <c r="BI89" s="31"/>
      <c r="BJ89" s="31">
        <f t="shared" si="25"/>
        <v>15.52</v>
      </c>
      <c r="BK89" s="31"/>
      <c r="BL89" s="31">
        <f t="shared" si="28"/>
        <v>0</v>
      </c>
      <c r="BM89" s="31">
        <v>25</v>
      </c>
      <c r="BN89" s="31">
        <v>0</v>
      </c>
      <c r="BO89" s="31">
        <v>25</v>
      </c>
      <c r="BP89" s="31">
        <v>0</v>
      </c>
      <c r="BQ89" s="31"/>
      <c r="BR89" s="31">
        <v>400</v>
      </c>
      <c r="BS89" s="31">
        <v>12500</v>
      </c>
      <c r="BT89" s="31">
        <v>9650</v>
      </c>
      <c r="BU89" s="31"/>
      <c r="BV89" s="31">
        <v>12450</v>
      </c>
      <c r="BW89" s="31">
        <v>4100</v>
      </c>
      <c r="BX89" s="31">
        <v>80</v>
      </c>
      <c r="BY89" s="31">
        <v>0</v>
      </c>
      <c r="BZ89" s="31">
        <v>0</v>
      </c>
      <c r="CA89" s="31">
        <v>900</v>
      </c>
      <c r="CB89" s="31">
        <v>0</v>
      </c>
      <c r="CC89" s="31">
        <v>0</v>
      </c>
      <c r="CD89" s="31">
        <v>0</v>
      </c>
      <c r="CE89" s="31">
        <v>0</v>
      </c>
      <c r="CF89" s="31" t="s">
        <v>89</v>
      </c>
      <c r="CG89" s="31" t="s">
        <v>102</v>
      </c>
      <c r="CH89" s="31" t="s">
        <v>267</v>
      </c>
      <c r="CI89" s="31">
        <v>2100</v>
      </c>
      <c r="CJ89" s="31">
        <v>1803</v>
      </c>
      <c r="CK89" s="31">
        <v>15</v>
      </c>
      <c r="CL89" s="31">
        <v>8</v>
      </c>
      <c r="CM89" s="31"/>
      <c r="CN89" s="31">
        <v>253</v>
      </c>
      <c r="CO89" s="31">
        <v>4.8</v>
      </c>
      <c r="CP89" s="31">
        <v>275</v>
      </c>
      <c r="CQ89" s="31">
        <v>235</v>
      </c>
      <c r="CR89" s="31">
        <v>50</v>
      </c>
      <c r="CS89" s="31">
        <v>40</v>
      </c>
      <c r="CT89" s="31" t="s">
        <v>289</v>
      </c>
      <c r="CU89" s="31">
        <v>30</v>
      </c>
      <c r="CV89" s="31">
        <v>30</v>
      </c>
      <c r="CW89" s="31" t="s">
        <v>164</v>
      </c>
      <c r="CX89" s="31" t="s">
        <v>164</v>
      </c>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106" t="s">
        <v>292</v>
      </c>
    </row>
    <row r="90" spans="1:146" ht="26.4">
      <c r="A90" s="31" t="s">
        <v>106</v>
      </c>
      <c r="B90" s="31" t="s">
        <v>177</v>
      </c>
      <c r="C90" s="86">
        <v>45362</v>
      </c>
      <c r="D90" s="31">
        <v>1200</v>
      </c>
      <c r="E90" s="31">
        <v>-3</v>
      </c>
      <c r="F90" s="31">
        <v>16</v>
      </c>
      <c r="G90" s="31">
        <v>36</v>
      </c>
      <c r="H90" s="31" t="s">
        <v>188</v>
      </c>
      <c r="I90" s="31">
        <v>37</v>
      </c>
      <c r="J90" s="31">
        <v>36</v>
      </c>
      <c r="K90" s="31" t="s">
        <v>189</v>
      </c>
      <c r="L90" s="31" t="s">
        <v>192</v>
      </c>
      <c r="M90" s="31" t="s">
        <v>192</v>
      </c>
      <c r="N90" s="31">
        <v>9</v>
      </c>
      <c r="O90" s="31">
        <v>9.1</v>
      </c>
      <c r="P90" s="31">
        <v>24</v>
      </c>
      <c r="Q90" s="31">
        <v>201</v>
      </c>
      <c r="R90" s="31">
        <v>12.5</v>
      </c>
      <c r="S90" s="31">
        <v>11.96</v>
      </c>
      <c r="T90" s="31">
        <v>82.8</v>
      </c>
      <c r="U90" s="31">
        <v>50</v>
      </c>
      <c r="V90" s="31">
        <v>4</v>
      </c>
      <c r="W90" s="31" t="s">
        <v>195</v>
      </c>
      <c r="X90" s="31">
        <v>1</v>
      </c>
      <c r="Y90" s="31">
        <v>1</v>
      </c>
      <c r="Z90" s="31" t="s">
        <v>195</v>
      </c>
      <c r="AA90" s="31">
        <v>11.7</v>
      </c>
      <c r="AB90" s="31">
        <v>325</v>
      </c>
      <c r="AC90" s="31">
        <v>287</v>
      </c>
      <c r="AD90" s="31">
        <v>29000</v>
      </c>
      <c r="AE90" s="31">
        <v>11986148</v>
      </c>
      <c r="AF90" s="31"/>
      <c r="AG90" s="31">
        <v>41228700</v>
      </c>
      <c r="AH90" s="31">
        <v>19893360</v>
      </c>
      <c r="AI90" s="31">
        <v>654456</v>
      </c>
      <c r="AJ90" s="31"/>
      <c r="AK90" s="31"/>
      <c r="AL90" s="83">
        <f t="shared" si="26"/>
        <v>468.44000000000023</v>
      </c>
      <c r="AM90" s="31"/>
      <c r="AN90" s="83">
        <f t="shared" si="27"/>
        <v>222.04</v>
      </c>
      <c r="AO90" s="31">
        <v>0</v>
      </c>
      <c r="AP90" s="31">
        <v>0</v>
      </c>
      <c r="AQ90" s="31">
        <v>0</v>
      </c>
      <c r="AR90" s="31">
        <v>0</v>
      </c>
      <c r="AS90" s="31"/>
      <c r="AT90" s="31">
        <v>13.2</v>
      </c>
      <c r="AU90" s="31"/>
      <c r="AV90" s="31">
        <v>0</v>
      </c>
      <c r="AW90" s="31"/>
      <c r="AX90" s="31">
        <v>1.79</v>
      </c>
      <c r="AY90" s="31"/>
      <c r="AZ90" s="31">
        <v>0</v>
      </c>
      <c r="BA90" s="31"/>
      <c r="BB90" s="31"/>
      <c r="BC90" s="31"/>
      <c r="BD90" s="31"/>
      <c r="BE90" s="31"/>
      <c r="BF90" s="31">
        <v>0</v>
      </c>
      <c r="BG90" s="31"/>
      <c r="BH90" s="31">
        <v>0</v>
      </c>
      <c r="BI90" s="31"/>
      <c r="BJ90" s="31">
        <f t="shared" si="25"/>
        <v>14.989999999999998</v>
      </c>
      <c r="BK90" s="31"/>
      <c r="BL90" s="31">
        <f t="shared" si="28"/>
        <v>0</v>
      </c>
      <c r="BM90" s="31">
        <v>24</v>
      </c>
      <c r="BN90" s="31">
        <v>0</v>
      </c>
      <c r="BO90" s="31">
        <v>24</v>
      </c>
      <c r="BP90" s="31">
        <v>4</v>
      </c>
      <c r="BQ90" s="31"/>
      <c r="BR90" s="31">
        <v>400</v>
      </c>
      <c r="BS90" s="31">
        <v>12423</v>
      </c>
      <c r="BT90" s="31">
        <v>9650</v>
      </c>
      <c r="BU90" s="31"/>
      <c r="BV90" s="31">
        <v>12450</v>
      </c>
      <c r="BW90" s="31">
        <v>4100</v>
      </c>
      <c r="BX90" s="31">
        <v>77</v>
      </c>
      <c r="BY90" s="31">
        <v>0</v>
      </c>
      <c r="BZ90" s="31">
        <v>0</v>
      </c>
      <c r="CA90" s="31">
        <v>0</v>
      </c>
      <c r="CB90" s="31">
        <v>0</v>
      </c>
      <c r="CC90" s="31">
        <v>0</v>
      </c>
      <c r="CD90" s="31">
        <v>0</v>
      </c>
      <c r="CE90" s="31">
        <v>0</v>
      </c>
      <c r="CF90" s="31" t="s">
        <v>89</v>
      </c>
      <c r="CG90" s="31" t="s">
        <v>102</v>
      </c>
      <c r="CH90" s="31" t="s">
        <v>267</v>
      </c>
      <c r="CI90" s="31">
        <v>2100</v>
      </c>
      <c r="CJ90" s="31">
        <v>1516</v>
      </c>
      <c r="CK90" s="31">
        <v>14</v>
      </c>
      <c r="CL90" s="31">
        <v>10</v>
      </c>
      <c r="CM90" s="31"/>
      <c r="CN90" s="31">
        <v>257</v>
      </c>
      <c r="CO90" s="31">
        <v>4.8</v>
      </c>
      <c r="CP90" s="31">
        <v>275</v>
      </c>
      <c r="CQ90" s="31">
        <v>234</v>
      </c>
      <c r="CR90" s="31">
        <v>50</v>
      </c>
      <c r="CS90" s="31">
        <v>40</v>
      </c>
      <c r="CT90" s="31" t="s">
        <v>289</v>
      </c>
      <c r="CU90" s="31">
        <v>30</v>
      </c>
      <c r="CV90" s="31">
        <v>30</v>
      </c>
      <c r="CW90" s="31" t="s">
        <v>164</v>
      </c>
      <c r="CX90" s="31" t="s">
        <v>164</v>
      </c>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106" t="s">
        <v>291</v>
      </c>
    </row>
    <row r="91" spans="1:146" ht="26.4">
      <c r="A91" s="31" t="s">
        <v>106</v>
      </c>
      <c r="B91" s="31" t="s">
        <v>177</v>
      </c>
      <c r="C91" s="86">
        <v>45363</v>
      </c>
      <c r="D91" s="31">
        <v>1200</v>
      </c>
      <c r="E91" s="31">
        <v>-3</v>
      </c>
      <c r="F91" s="31">
        <v>21</v>
      </c>
      <c r="G91" s="31">
        <v>2</v>
      </c>
      <c r="H91" s="31" t="s">
        <v>188</v>
      </c>
      <c r="I91" s="31">
        <v>39</v>
      </c>
      <c r="J91" s="31">
        <v>18</v>
      </c>
      <c r="K91" s="31" t="s">
        <v>189</v>
      </c>
      <c r="L91" s="31" t="s">
        <v>192</v>
      </c>
      <c r="M91" s="31" t="s">
        <v>192</v>
      </c>
      <c r="N91" s="31">
        <v>9</v>
      </c>
      <c r="O91" s="31">
        <v>9.1</v>
      </c>
      <c r="P91" s="31">
        <v>24</v>
      </c>
      <c r="Q91" s="31">
        <v>201</v>
      </c>
      <c r="R91" s="31">
        <v>12.5</v>
      </c>
      <c r="S91" s="31">
        <v>11.96</v>
      </c>
      <c r="T91" s="31">
        <v>82.6</v>
      </c>
      <c r="U91" s="31">
        <v>50</v>
      </c>
      <c r="V91" s="31">
        <v>4</v>
      </c>
      <c r="W91" s="31" t="s">
        <v>195</v>
      </c>
      <c r="X91" s="31">
        <v>1</v>
      </c>
      <c r="Y91" s="31">
        <v>1</v>
      </c>
      <c r="Z91" s="31" t="s">
        <v>195</v>
      </c>
      <c r="AA91" s="31">
        <v>11.4</v>
      </c>
      <c r="AB91" s="31">
        <v>324</v>
      </c>
      <c r="AC91" s="31">
        <v>287</v>
      </c>
      <c r="AD91" s="31">
        <v>29000</v>
      </c>
      <c r="AE91" s="31">
        <v>12003593</v>
      </c>
      <c r="AF91" s="31"/>
      <c r="AG91" s="31">
        <v>41228700</v>
      </c>
      <c r="AH91" s="31">
        <v>19949770</v>
      </c>
      <c r="AI91" s="31">
        <v>655059</v>
      </c>
      <c r="AJ91" s="31"/>
      <c r="AK91" s="31"/>
      <c r="AL91" s="83">
        <f t="shared" si="26"/>
        <v>453.46000000000021</v>
      </c>
      <c r="AM91" s="31"/>
      <c r="AN91" s="83">
        <f t="shared" si="27"/>
        <v>222.04</v>
      </c>
      <c r="AO91" s="31">
        <v>0</v>
      </c>
      <c r="AP91" s="31">
        <v>0</v>
      </c>
      <c r="AQ91" s="31">
        <v>0</v>
      </c>
      <c r="AR91" s="31">
        <v>0</v>
      </c>
      <c r="AS91" s="31"/>
      <c r="AT91" s="31">
        <v>13.2</v>
      </c>
      <c r="AU91" s="31"/>
      <c r="AV91" s="31">
        <v>0</v>
      </c>
      <c r="AW91" s="31"/>
      <c r="AX91" s="31">
        <v>1.78</v>
      </c>
      <c r="AY91" s="31"/>
      <c r="AZ91" s="31">
        <v>0</v>
      </c>
      <c r="BA91" s="31"/>
      <c r="BB91" s="31"/>
      <c r="BC91" s="31"/>
      <c r="BD91" s="31"/>
      <c r="BE91" s="31"/>
      <c r="BF91" s="31">
        <v>0</v>
      </c>
      <c r="BG91" s="31"/>
      <c r="BH91" s="31">
        <v>0</v>
      </c>
      <c r="BI91" s="31"/>
      <c r="BJ91" s="31">
        <f t="shared" si="25"/>
        <v>14.979999999999999</v>
      </c>
      <c r="BK91" s="31"/>
      <c r="BL91" s="31">
        <f t="shared" si="28"/>
        <v>0</v>
      </c>
      <c r="BM91" s="31">
        <v>24</v>
      </c>
      <c r="BN91" s="31">
        <v>0</v>
      </c>
      <c r="BO91" s="31">
        <v>24</v>
      </c>
      <c r="BP91" s="31">
        <v>4</v>
      </c>
      <c r="BQ91" s="31"/>
      <c r="BR91" s="31">
        <v>400</v>
      </c>
      <c r="BS91" s="31">
        <v>12346</v>
      </c>
      <c r="BT91" s="31">
        <v>9650</v>
      </c>
      <c r="BU91" s="31"/>
      <c r="BV91" s="31">
        <v>12450</v>
      </c>
      <c r="BW91" s="31">
        <v>4100</v>
      </c>
      <c r="BX91" s="31">
        <v>77</v>
      </c>
      <c r="BY91" s="31">
        <v>0</v>
      </c>
      <c r="BZ91" s="31">
        <v>0</v>
      </c>
      <c r="CA91" s="31">
        <v>0</v>
      </c>
      <c r="CB91" s="31">
        <v>0</v>
      </c>
      <c r="CC91" s="31">
        <v>0</v>
      </c>
      <c r="CD91" s="31">
        <v>0</v>
      </c>
      <c r="CE91" s="31">
        <v>0</v>
      </c>
      <c r="CF91" s="31" t="s">
        <v>89</v>
      </c>
      <c r="CG91" s="31" t="s">
        <v>102</v>
      </c>
      <c r="CH91" s="31" t="s">
        <v>267</v>
      </c>
      <c r="CI91" s="31">
        <v>2100</v>
      </c>
      <c r="CJ91" s="31">
        <v>1229</v>
      </c>
      <c r="CK91" s="31">
        <v>14</v>
      </c>
      <c r="CL91" s="31">
        <v>11</v>
      </c>
      <c r="CM91" s="31"/>
      <c r="CN91" s="31">
        <v>260</v>
      </c>
      <c r="CO91" s="31">
        <v>4.8</v>
      </c>
      <c r="CP91" s="31">
        <v>270</v>
      </c>
      <c r="CQ91" s="31">
        <v>235</v>
      </c>
      <c r="CR91" s="31">
        <v>50</v>
      </c>
      <c r="CS91" s="31">
        <v>39</v>
      </c>
      <c r="CT91" s="31" t="s">
        <v>287</v>
      </c>
      <c r="CU91" s="31">
        <v>29</v>
      </c>
      <c r="CV91" s="31">
        <v>29</v>
      </c>
      <c r="CW91" s="31" t="s">
        <v>164</v>
      </c>
      <c r="CX91" s="31" t="s">
        <v>164</v>
      </c>
      <c r="CY91" s="31"/>
      <c r="CZ91" s="31"/>
      <c r="DA91" s="31"/>
      <c r="DB91" s="31"/>
      <c r="DC91" s="31"/>
      <c r="DD91" s="31"/>
      <c r="DE91" s="31"/>
      <c r="DF91" s="31"/>
      <c r="DG91" s="31"/>
      <c r="DH91" s="31"/>
      <c r="DI91" s="31"/>
      <c r="DJ91" s="31"/>
      <c r="DK91" s="31"/>
      <c r="DL91" s="31"/>
      <c r="DM91" s="31"/>
      <c r="DN91" s="31"/>
      <c r="DO91" s="31"/>
      <c r="DP91" s="31"/>
      <c r="DQ91" s="31"/>
      <c r="DR91" s="31"/>
      <c r="DS91" s="31"/>
      <c r="DT91" s="31"/>
      <c r="DU91" s="31"/>
      <c r="DV91" s="31"/>
      <c r="DW91" s="31"/>
      <c r="DX91" s="31"/>
      <c r="DY91" s="31"/>
      <c r="DZ91" s="31"/>
      <c r="EA91" s="31"/>
      <c r="EB91" s="31"/>
      <c r="EC91" s="31"/>
      <c r="ED91" s="31"/>
      <c r="EE91" s="31"/>
      <c r="EF91" s="31"/>
      <c r="EG91" s="31"/>
      <c r="EH91" s="31"/>
      <c r="EI91" s="31"/>
      <c r="EJ91" s="31"/>
      <c r="EK91" s="31"/>
      <c r="EL91" s="31"/>
      <c r="EM91" s="31"/>
      <c r="EN91" s="31"/>
      <c r="EO91" s="31"/>
      <c r="EP91" s="106" t="s">
        <v>291</v>
      </c>
    </row>
    <row r="92" spans="1:146" ht="39.6">
      <c r="A92" s="31" t="s">
        <v>106</v>
      </c>
      <c r="B92" s="31" t="s">
        <v>177</v>
      </c>
      <c r="C92" s="86">
        <v>45364</v>
      </c>
      <c r="D92" s="31">
        <v>1200</v>
      </c>
      <c r="E92" s="31">
        <v>-3</v>
      </c>
      <c r="F92" s="31">
        <v>24</v>
      </c>
      <c r="G92" s="31">
        <v>21</v>
      </c>
      <c r="H92" s="31" t="s">
        <v>188</v>
      </c>
      <c r="I92" s="31">
        <v>43</v>
      </c>
      <c r="J92" s="31">
        <v>1</v>
      </c>
      <c r="K92" s="31" t="s">
        <v>189</v>
      </c>
      <c r="L92" s="31" t="s">
        <v>192</v>
      </c>
      <c r="M92" s="31" t="s">
        <v>192</v>
      </c>
      <c r="N92" s="31">
        <v>9</v>
      </c>
      <c r="O92" s="31">
        <v>9.1</v>
      </c>
      <c r="P92" s="31">
        <v>24</v>
      </c>
      <c r="Q92" s="31">
        <v>220</v>
      </c>
      <c r="R92" s="31">
        <v>12.5</v>
      </c>
      <c r="S92" s="31">
        <v>12.04</v>
      </c>
      <c r="T92" s="31">
        <v>83.1</v>
      </c>
      <c r="U92" s="31">
        <v>50</v>
      </c>
      <c r="V92" s="31">
        <v>4</v>
      </c>
      <c r="W92" s="31" t="s">
        <v>196</v>
      </c>
      <c r="X92" s="31">
        <v>0.5</v>
      </c>
      <c r="Y92" s="31">
        <v>0.5</v>
      </c>
      <c r="Z92" s="31" t="s">
        <v>196</v>
      </c>
      <c r="AA92" s="31">
        <v>11.1</v>
      </c>
      <c r="AB92" s="31">
        <v>326</v>
      </c>
      <c r="AC92" s="31">
        <v>289</v>
      </c>
      <c r="AD92" s="31">
        <v>29000</v>
      </c>
      <c r="AE92" s="31">
        <v>12020970</v>
      </c>
      <c r="AF92" s="31"/>
      <c r="AG92" s="31">
        <v>41228700</v>
      </c>
      <c r="AH92" s="31">
        <v>20005700</v>
      </c>
      <c r="AI92" s="31">
        <v>656140</v>
      </c>
      <c r="AJ92" s="31"/>
      <c r="AK92" s="31"/>
      <c r="AL92" s="83">
        <f t="shared" si="26"/>
        <v>438.48000000000019</v>
      </c>
      <c r="AM92" s="31"/>
      <c r="AN92" s="83">
        <f t="shared" si="27"/>
        <v>222.04</v>
      </c>
      <c r="AO92" s="31">
        <v>0</v>
      </c>
      <c r="AP92" s="31">
        <v>0</v>
      </c>
      <c r="AQ92" s="31">
        <v>0</v>
      </c>
      <c r="AR92" s="31">
        <v>0</v>
      </c>
      <c r="AS92" s="31"/>
      <c r="AT92" s="31">
        <v>13.2</v>
      </c>
      <c r="AU92" s="31"/>
      <c r="AV92" s="31">
        <v>0</v>
      </c>
      <c r="AW92" s="31"/>
      <c r="AX92" s="31">
        <v>1.78</v>
      </c>
      <c r="AY92" s="31"/>
      <c r="AZ92" s="31">
        <v>0</v>
      </c>
      <c r="BA92" s="31"/>
      <c r="BB92" s="31"/>
      <c r="BC92" s="31"/>
      <c r="BD92" s="31"/>
      <c r="BE92" s="31"/>
      <c r="BF92" s="31">
        <v>0</v>
      </c>
      <c r="BG92" s="31"/>
      <c r="BH92" s="31">
        <v>0</v>
      </c>
      <c r="BI92" s="31"/>
      <c r="BJ92" s="31">
        <f t="shared" si="25"/>
        <v>14.979999999999999</v>
      </c>
      <c r="BK92" s="31"/>
      <c r="BL92" s="31">
        <f t="shared" si="28"/>
        <v>0</v>
      </c>
      <c r="BM92" s="31">
        <v>24</v>
      </c>
      <c r="BN92" s="31">
        <v>0</v>
      </c>
      <c r="BO92" s="31">
        <v>24</v>
      </c>
      <c r="BP92" s="31">
        <v>6</v>
      </c>
      <c r="BQ92" s="31"/>
      <c r="BR92" s="31">
        <v>400</v>
      </c>
      <c r="BS92" s="31">
        <v>12346</v>
      </c>
      <c r="BT92" s="31">
        <v>9573</v>
      </c>
      <c r="BU92" s="31"/>
      <c r="BV92" s="31">
        <v>12450</v>
      </c>
      <c r="BW92" s="31">
        <v>4100</v>
      </c>
      <c r="BX92" s="31">
        <v>0</v>
      </c>
      <c r="BY92" s="31">
        <v>77</v>
      </c>
      <c r="BZ92" s="31">
        <v>0</v>
      </c>
      <c r="CA92" s="31">
        <v>0</v>
      </c>
      <c r="CB92" s="31">
        <v>0</v>
      </c>
      <c r="CC92" s="31">
        <v>0</v>
      </c>
      <c r="CD92" s="31">
        <v>0</v>
      </c>
      <c r="CE92" s="31">
        <v>0</v>
      </c>
      <c r="CF92" s="31" t="s">
        <v>89</v>
      </c>
      <c r="CG92" s="31" t="s">
        <v>102</v>
      </c>
      <c r="CH92" s="31" t="s">
        <v>267</v>
      </c>
      <c r="CI92" s="31">
        <v>2100</v>
      </c>
      <c r="CJ92" s="31">
        <v>940</v>
      </c>
      <c r="CK92" s="31">
        <v>14</v>
      </c>
      <c r="CL92" s="31">
        <v>12</v>
      </c>
      <c r="CM92" s="31"/>
      <c r="CN92" s="31">
        <v>261</v>
      </c>
      <c r="CO92" s="31">
        <v>4.8</v>
      </c>
      <c r="CP92" s="31">
        <v>269</v>
      </c>
      <c r="CQ92" s="31">
        <v>230</v>
      </c>
      <c r="CR92" s="31">
        <v>49</v>
      </c>
      <c r="CS92" s="31">
        <v>38</v>
      </c>
      <c r="CT92" s="31" t="s">
        <v>305</v>
      </c>
      <c r="CU92" s="31">
        <v>26</v>
      </c>
      <c r="CV92" s="31">
        <v>26</v>
      </c>
      <c r="CW92" s="31" t="s">
        <v>164</v>
      </c>
      <c r="CX92" s="31" t="s">
        <v>164</v>
      </c>
      <c r="CY92" s="31"/>
      <c r="CZ92" s="31"/>
      <c r="DA92" s="31"/>
      <c r="DB92" s="31"/>
      <c r="DC92" s="31"/>
      <c r="DD92" s="31"/>
      <c r="DE92" s="31"/>
      <c r="DF92" s="31"/>
      <c r="DG92" s="31"/>
      <c r="DH92" s="31"/>
      <c r="DI92" s="31"/>
      <c r="DJ92" s="31"/>
      <c r="DK92" s="31"/>
      <c r="DL92" s="31"/>
      <c r="DM92" s="31"/>
      <c r="DN92" s="31"/>
      <c r="DO92" s="31"/>
      <c r="DP92" s="31"/>
      <c r="DQ92" s="31"/>
      <c r="DR92" s="31"/>
      <c r="DS92" s="31"/>
      <c r="DT92" s="31"/>
      <c r="DU92" s="31"/>
      <c r="DV92" s="31"/>
      <c r="DW92" s="31"/>
      <c r="DX92" s="31"/>
      <c r="DY92" s="31"/>
      <c r="DZ92" s="31"/>
      <c r="EA92" s="31"/>
      <c r="EB92" s="31"/>
      <c r="EC92" s="31"/>
      <c r="ED92" s="31"/>
      <c r="EE92" s="31"/>
      <c r="EF92" s="31"/>
      <c r="EG92" s="31"/>
      <c r="EH92" s="31"/>
      <c r="EI92" s="31"/>
      <c r="EJ92" s="31"/>
      <c r="EK92" s="31"/>
      <c r="EL92" s="31"/>
      <c r="EM92" s="31"/>
      <c r="EN92" s="31"/>
      <c r="EO92" s="31"/>
      <c r="EP92" s="106" t="s">
        <v>306</v>
      </c>
    </row>
    <row r="93" spans="1:146" ht="26.4">
      <c r="A93" s="31" t="s">
        <v>106</v>
      </c>
      <c r="B93" s="31" t="s">
        <v>177</v>
      </c>
      <c r="C93" s="86">
        <v>45365</v>
      </c>
      <c r="D93" s="31">
        <v>1200</v>
      </c>
      <c r="E93" s="31">
        <v>-3</v>
      </c>
      <c r="F93" s="31">
        <v>28</v>
      </c>
      <c r="G93" s="31">
        <v>4</v>
      </c>
      <c r="H93" s="31" t="s">
        <v>188</v>
      </c>
      <c r="I93" s="31">
        <v>46</v>
      </c>
      <c r="J93" s="31">
        <v>38</v>
      </c>
      <c r="K93" s="31" t="s">
        <v>189</v>
      </c>
      <c r="L93" s="31" t="s">
        <v>192</v>
      </c>
      <c r="M93" s="31" t="s">
        <v>192</v>
      </c>
      <c r="N93" s="31">
        <v>9</v>
      </c>
      <c r="O93" s="31">
        <v>9.1</v>
      </c>
      <c r="P93" s="31">
        <v>24</v>
      </c>
      <c r="Q93" s="31">
        <v>220</v>
      </c>
      <c r="R93" s="31">
        <v>12.5</v>
      </c>
      <c r="S93" s="31">
        <v>12.25</v>
      </c>
      <c r="T93" s="31">
        <v>82.5</v>
      </c>
      <c r="U93" s="31">
        <v>50</v>
      </c>
      <c r="V93" s="31">
        <v>3</v>
      </c>
      <c r="W93" s="31" t="s">
        <v>196</v>
      </c>
      <c r="X93" s="31">
        <v>0.5</v>
      </c>
      <c r="Y93" s="31">
        <v>0.5</v>
      </c>
      <c r="Z93" s="31" t="s">
        <v>196</v>
      </c>
      <c r="AA93" s="31">
        <v>8.5</v>
      </c>
      <c r="AB93" s="31">
        <v>323</v>
      </c>
      <c r="AC93" s="31">
        <v>296</v>
      </c>
      <c r="AD93" s="31">
        <v>29000</v>
      </c>
      <c r="AE93" s="31">
        <v>12038051</v>
      </c>
      <c r="AF93" s="31"/>
      <c r="AG93" s="31">
        <v>41228700</v>
      </c>
      <c r="AH93" s="31">
        <v>20058080</v>
      </c>
      <c r="AI93" s="31">
        <v>656909</v>
      </c>
      <c r="AJ93" s="31"/>
      <c r="AK93" s="31"/>
      <c r="AL93" s="83">
        <f t="shared" si="26"/>
        <v>423.50000000000017</v>
      </c>
      <c r="AM93" s="31"/>
      <c r="AN93" s="83">
        <f t="shared" si="27"/>
        <v>222.04</v>
      </c>
      <c r="AO93" s="31">
        <v>0</v>
      </c>
      <c r="AP93" s="31">
        <v>0</v>
      </c>
      <c r="AQ93" s="31">
        <v>0</v>
      </c>
      <c r="AR93" s="31">
        <v>0</v>
      </c>
      <c r="AS93" s="31"/>
      <c r="AT93" s="31">
        <v>13.2</v>
      </c>
      <c r="AU93" s="31"/>
      <c r="AV93" s="31">
        <v>0</v>
      </c>
      <c r="AW93" s="31"/>
      <c r="AX93" s="31">
        <v>1.78</v>
      </c>
      <c r="AY93" s="31"/>
      <c r="AZ93" s="31">
        <v>0</v>
      </c>
      <c r="BA93" s="31"/>
      <c r="BB93" s="31"/>
      <c r="BC93" s="31"/>
      <c r="BD93" s="31"/>
      <c r="BE93" s="31"/>
      <c r="BF93" s="31">
        <v>0</v>
      </c>
      <c r="BG93" s="31"/>
      <c r="BH93" s="31">
        <v>0</v>
      </c>
      <c r="BI93" s="31"/>
      <c r="BJ93" s="31">
        <f t="shared" si="25"/>
        <v>14.979999999999999</v>
      </c>
      <c r="BK93" s="31"/>
      <c r="BL93" s="31">
        <f t="shared" si="28"/>
        <v>0</v>
      </c>
      <c r="BM93" s="31">
        <v>24</v>
      </c>
      <c r="BN93" s="31">
        <v>0</v>
      </c>
      <c r="BO93" s="31">
        <v>24</v>
      </c>
      <c r="BP93" s="31">
        <v>6</v>
      </c>
      <c r="BQ93" s="31"/>
      <c r="BR93" s="31">
        <v>400</v>
      </c>
      <c r="BS93" s="31">
        <v>12346</v>
      </c>
      <c r="BT93" s="31">
        <v>9496</v>
      </c>
      <c r="BU93" s="31"/>
      <c r="BV93" s="31">
        <v>12450</v>
      </c>
      <c r="BW93" s="31">
        <v>4100</v>
      </c>
      <c r="BX93" s="31">
        <v>0</v>
      </c>
      <c r="BY93" s="31">
        <v>77</v>
      </c>
      <c r="BZ93" s="31">
        <v>0</v>
      </c>
      <c r="CA93" s="31">
        <v>0</v>
      </c>
      <c r="CB93" s="31">
        <v>0</v>
      </c>
      <c r="CC93" s="31">
        <v>0</v>
      </c>
      <c r="CD93" s="31">
        <v>0</v>
      </c>
      <c r="CE93" s="31">
        <v>0</v>
      </c>
      <c r="CF93" s="31" t="s">
        <v>89</v>
      </c>
      <c r="CG93" s="31" t="s">
        <v>102</v>
      </c>
      <c r="CH93" s="31" t="s">
        <v>267</v>
      </c>
      <c r="CI93" s="31">
        <v>2000</v>
      </c>
      <c r="CJ93" s="31">
        <v>646</v>
      </c>
      <c r="CK93" s="31">
        <v>14</v>
      </c>
      <c r="CL93" s="31">
        <v>13</v>
      </c>
      <c r="CM93" s="31"/>
      <c r="CN93" s="31">
        <v>262</v>
      </c>
      <c r="CO93" s="31">
        <v>4.8</v>
      </c>
      <c r="CP93" s="31">
        <v>269</v>
      </c>
      <c r="CQ93" s="31">
        <v>225</v>
      </c>
      <c r="CR93" s="31">
        <v>49</v>
      </c>
      <c r="CS93" s="31">
        <v>39</v>
      </c>
      <c r="CT93" s="31" t="s">
        <v>307</v>
      </c>
      <c r="CU93" s="31">
        <v>26</v>
      </c>
      <c r="CV93" s="31">
        <v>26</v>
      </c>
      <c r="CW93" s="31" t="s">
        <v>164</v>
      </c>
      <c r="CX93" s="31" t="s">
        <v>164</v>
      </c>
      <c r="CY93" s="31" t="s">
        <v>177</v>
      </c>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106" t="s">
        <v>311</v>
      </c>
    </row>
    <row r="94" spans="1:146" ht="26.4">
      <c r="A94" s="31" t="s">
        <v>106</v>
      </c>
      <c r="B94" s="31" t="s">
        <v>177</v>
      </c>
      <c r="C94" s="86">
        <v>45366</v>
      </c>
      <c r="D94" s="31">
        <v>1200</v>
      </c>
      <c r="E94" s="31">
        <v>-3</v>
      </c>
      <c r="F94" s="31">
        <v>31</v>
      </c>
      <c r="G94" s="31">
        <v>48</v>
      </c>
      <c r="H94" s="31" t="s">
        <v>188</v>
      </c>
      <c r="I94" s="31">
        <v>50</v>
      </c>
      <c r="J94" s="31">
        <v>25</v>
      </c>
      <c r="K94" s="31" t="s">
        <v>189</v>
      </c>
      <c r="L94" s="31" t="s">
        <v>192</v>
      </c>
      <c r="M94" s="31" t="s">
        <v>192</v>
      </c>
      <c r="N94" s="31">
        <v>9</v>
      </c>
      <c r="O94" s="31">
        <v>9.1</v>
      </c>
      <c r="P94" s="31">
        <v>24</v>
      </c>
      <c r="Q94" s="31">
        <v>220</v>
      </c>
      <c r="R94" s="31">
        <v>12.5</v>
      </c>
      <c r="S94" s="31">
        <v>12.29</v>
      </c>
      <c r="T94" s="31">
        <v>83.6</v>
      </c>
      <c r="U94" s="31">
        <v>50</v>
      </c>
      <c r="V94" s="31">
        <v>3</v>
      </c>
      <c r="W94" s="31" t="s">
        <v>196</v>
      </c>
      <c r="X94" s="31">
        <v>0.5</v>
      </c>
      <c r="Y94" s="31">
        <v>0.5</v>
      </c>
      <c r="Z94" s="31" t="s">
        <v>197</v>
      </c>
      <c r="AA94" s="31">
        <v>10</v>
      </c>
      <c r="AB94" s="31">
        <v>328</v>
      </c>
      <c r="AC94" s="31">
        <v>295</v>
      </c>
      <c r="AD94" s="31">
        <v>29000</v>
      </c>
      <c r="AE94" s="31">
        <v>12055296</v>
      </c>
      <c r="AF94" s="31"/>
      <c r="AG94" s="31">
        <v>41228700</v>
      </c>
      <c r="AH94" s="31">
        <v>20110210</v>
      </c>
      <c r="AI94" s="31">
        <v>657647</v>
      </c>
      <c r="AJ94" s="31"/>
      <c r="AK94" s="31"/>
      <c r="AL94" s="83">
        <f t="shared" si="26"/>
        <v>408.52000000000015</v>
      </c>
      <c r="AM94" s="31"/>
      <c r="AN94" s="83">
        <f t="shared" si="27"/>
        <v>222.04</v>
      </c>
      <c r="AO94" s="31">
        <v>0</v>
      </c>
      <c r="AP94" s="31">
        <v>0</v>
      </c>
      <c r="AQ94" s="31">
        <v>0</v>
      </c>
      <c r="AR94" s="31">
        <v>0</v>
      </c>
      <c r="AS94" s="31"/>
      <c r="AT94" s="31">
        <v>13.2</v>
      </c>
      <c r="AU94" s="31"/>
      <c r="AV94" s="31">
        <v>0</v>
      </c>
      <c r="AW94" s="31"/>
      <c r="AX94" s="31">
        <v>1.78</v>
      </c>
      <c r="AY94" s="31"/>
      <c r="AZ94" s="31">
        <v>0</v>
      </c>
      <c r="BA94" s="31"/>
      <c r="BB94" s="31"/>
      <c r="BC94" s="31"/>
      <c r="BD94" s="31"/>
      <c r="BE94" s="31"/>
      <c r="BF94" s="31">
        <v>0</v>
      </c>
      <c r="BG94" s="31"/>
      <c r="BH94" s="31">
        <v>0</v>
      </c>
      <c r="BI94" s="31"/>
      <c r="BJ94" s="31">
        <f t="shared" si="25"/>
        <v>14.979999999999999</v>
      </c>
      <c r="BK94" s="31"/>
      <c r="BL94" s="31">
        <f t="shared" si="28"/>
        <v>0</v>
      </c>
      <c r="BM94" s="31">
        <v>24</v>
      </c>
      <c r="BN94" s="31">
        <v>0</v>
      </c>
      <c r="BO94" s="31">
        <v>24</v>
      </c>
      <c r="BP94" s="31">
        <v>6</v>
      </c>
      <c r="BQ94" s="31"/>
      <c r="BR94" s="31">
        <v>400</v>
      </c>
      <c r="BS94" s="31">
        <v>12346</v>
      </c>
      <c r="BT94" s="31">
        <v>9421</v>
      </c>
      <c r="BU94" s="31"/>
      <c r="BV94" s="31">
        <v>12450</v>
      </c>
      <c r="BW94" s="31">
        <v>4100</v>
      </c>
      <c r="BX94" s="31">
        <v>0</v>
      </c>
      <c r="BY94" s="31">
        <v>75</v>
      </c>
      <c r="BZ94" s="31">
        <v>0</v>
      </c>
      <c r="CA94" s="31">
        <v>0</v>
      </c>
      <c r="CB94" s="31">
        <v>0</v>
      </c>
      <c r="CC94" s="31">
        <v>0</v>
      </c>
      <c r="CD94" s="31">
        <v>0</v>
      </c>
      <c r="CE94" s="31">
        <v>0</v>
      </c>
      <c r="CF94" s="31" t="s">
        <v>89</v>
      </c>
      <c r="CG94" s="31" t="s">
        <v>102</v>
      </c>
      <c r="CH94" s="31" t="s">
        <v>267</v>
      </c>
      <c r="CI94" s="31">
        <v>1900</v>
      </c>
      <c r="CJ94" s="31">
        <v>351</v>
      </c>
      <c r="CK94" s="31">
        <v>14</v>
      </c>
      <c r="CL94" s="31">
        <v>12</v>
      </c>
      <c r="CM94" s="31"/>
      <c r="CN94" s="31">
        <v>264</v>
      </c>
      <c r="CO94" s="31">
        <v>4.8</v>
      </c>
      <c r="CP94" s="31">
        <v>268</v>
      </c>
      <c r="CQ94" s="31">
        <v>230</v>
      </c>
      <c r="CR94" s="31">
        <v>49</v>
      </c>
      <c r="CS94" s="31">
        <v>39</v>
      </c>
      <c r="CT94" s="31" t="s">
        <v>283</v>
      </c>
      <c r="CU94" s="31">
        <v>24</v>
      </c>
      <c r="CV94" s="31">
        <v>25</v>
      </c>
      <c r="CW94" s="31" t="s">
        <v>164</v>
      </c>
      <c r="CX94" s="31" t="s">
        <v>164</v>
      </c>
      <c r="CY94" s="31" t="s">
        <v>177</v>
      </c>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106" t="s">
        <v>311</v>
      </c>
    </row>
    <row r="95" spans="1:146" ht="26.4">
      <c r="A95" s="31" t="s">
        <v>106</v>
      </c>
      <c r="B95" s="31" t="s">
        <v>177</v>
      </c>
      <c r="C95" s="86">
        <v>45367</v>
      </c>
      <c r="D95" s="31">
        <v>1200</v>
      </c>
      <c r="E95" s="31">
        <v>-3</v>
      </c>
      <c r="F95" s="31">
        <v>35</v>
      </c>
      <c r="G95" s="31">
        <v>2</v>
      </c>
      <c r="H95" s="31" t="s">
        <v>188</v>
      </c>
      <c r="I95" s="31">
        <v>54</v>
      </c>
      <c r="J95" s="31">
        <v>33</v>
      </c>
      <c r="K95" s="31" t="s">
        <v>189</v>
      </c>
      <c r="L95" s="31" t="s">
        <v>192</v>
      </c>
      <c r="M95" s="31" t="s">
        <v>192</v>
      </c>
      <c r="N95" s="31">
        <v>9</v>
      </c>
      <c r="O95" s="31">
        <v>9.5</v>
      </c>
      <c r="P95" s="31">
        <v>24</v>
      </c>
      <c r="Q95" s="31">
        <v>270</v>
      </c>
      <c r="R95" s="31">
        <v>12.5</v>
      </c>
      <c r="S95" s="31">
        <v>11.92</v>
      </c>
      <c r="T95" s="31">
        <v>83</v>
      </c>
      <c r="U95" s="31">
        <v>50</v>
      </c>
      <c r="V95" s="31">
        <v>3</v>
      </c>
      <c r="W95" s="31" t="s">
        <v>188</v>
      </c>
      <c r="X95" s="31">
        <v>0.5</v>
      </c>
      <c r="Y95" s="31">
        <v>0.5</v>
      </c>
      <c r="Z95" s="31" t="s">
        <v>197</v>
      </c>
      <c r="AA95" s="31">
        <v>12.1</v>
      </c>
      <c r="AB95" s="31">
        <v>325</v>
      </c>
      <c r="AC95" s="31">
        <v>286</v>
      </c>
      <c r="AD95" s="31">
        <v>29000</v>
      </c>
      <c r="AE95" s="31">
        <v>12072384</v>
      </c>
      <c r="AF95" s="31"/>
      <c r="AG95" s="31">
        <v>41228700</v>
      </c>
      <c r="AH95" s="31">
        <v>20162860</v>
      </c>
      <c r="AI95" s="31">
        <v>658671</v>
      </c>
      <c r="AJ95" s="31"/>
      <c r="AK95" s="31"/>
      <c r="AL95" s="83">
        <f t="shared" si="26"/>
        <v>393.56000000000017</v>
      </c>
      <c r="AM95" s="31"/>
      <c r="AN95" s="83">
        <f t="shared" si="27"/>
        <v>222.04</v>
      </c>
      <c r="AO95" s="31">
        <v>0</v>
      </c>
      <c r="AP95" s="31">
        <v>0</v>
      </c>
      <c r="AQ95" s="31">
        <v>0</v>
      </c>
      <c r="AR95" s="31">
        <v>0</v>
      </c>
      <c r="AS95" s="31"/>
      <c r="AT95" s="31">
        <v>13.2</v>
      </c>
      <c r="AU95" s="31"/>
      <c r="AV95" s="31">
        <v>0</v>
      </c>
      <c r="AW95" s="31"/>
      <c r="AX95" s="31">
        <v>1.76</v>
      </c>
      <c r="AY95" s="31"/>
      <c r="AZ95" s="31">
        <v>0</v>
      </c>
      <c r="BA95" s="31"/>
      <c r="BB95" s="31"/>
      <c r="BC95" s="31"/>
      <c r="BD95" s="31"/>
      <c r="BE95" s="31"/>
      <c r="BF95" s="31">
        <v>0</v>
      </c>
      <c r="BG95" s="31"/>
      <c r="BH95" s="31">
        <v>0</v>
      </c>
      <c r="BI95" s="31"/>
      <c r="BJ95" s="31">
        <f t="shared" si="25"/>
        <v>14.959999999999999</v>
      </c>
      <c r="BK95" s="31"/>
      <c r="BL95" s="31">
        <f t="shared" si="28"/>
        <v>0</v>
      </c>
      <c r="BM95" s="31">
        <v>24</v>
      </c>
      <c r="BN95" s="31">
        <v>0</v>
      </c>
      <c r="BO95" s="31">
        <v>24</v>
      </c>
      <c r="BP95" s="31">
        <v>0</v>
      </c>
      <c r="BQ95" s="31"/>
      <c r="BR95" s="31">
        <v>400</v>
      </c>
      <c r="BS95" s="31">
        <v>12346</v>
      </c>
      <c r="BT95" s="31">
        <v>9345</v>
      </c>
      <c r="BU95" s="31"/>
      <c r="BV95" s="31">
        <v>12450</v>
      </c>
      <c r="BW95" s="31">
        <v>4000</v>
      </c>
      <c r="BX95" s="31">
        <v>0</v>
      </c>
      <c r="BY95" s="31">
        <v>76</v>
      </c>
      <c r="BZ95" s="31">
        <v>0</v>
      </c>
      <c r="CA95" s="31">
        <v>100</v>
      </c>
      <c r="CB95" s="31">
        <v>0</v>
      </c>
      <c r="CC95" s="31">
        <v>0</v>
      </c>
      <c r="CD95" s="31">
        <v>0</v>
      </c>
      <c r="CE95" s="31">
        <v>0</v>
      </c>
      <c r="CF95" s="31" t="s">
        <v>89</v>
      </c>
      <c r="CG95" s="31" t="s">
        <v>102</v>
      </c>
      <c r="CH95" s="31" t="s">
        <v>267</v>
      </c>
      <c r="CI95" s="31">
        <v>1900</v>
      </c>
      <c r="CJ95" s="31">
        <v>65</v>
      </c>
      <c r="CK95" s="31">
        <v>14</v>
      </c>
      <c r="CL95" s="31">
        <v>7</v>
      </c>
      <c r="CM95" s="31"/>
      <c r="CN95" s="31">
        <v>271</v>
      </c>
      <c r="CO95" s="31">
        <v>4.8</v>
      </c>
      <c r="CP95" s="31">
        <v>263</v>
      </c>
      <c r="CQ95" s="31">
        <v>225</v>
      </c>
      <c r="CR95" s="31">
        <v>48</v>
      </c>
      <c r="CS95" s="31">
        <v>38</v>
      </c>
      <c r="CT95" s="31" t="s">
        <v>271</v>
      </c>
      <c r="CU95" s="31">
        <v>23</v>
      </c>
      <c r="CV95" s="31">
        <v>22</v>
      </c>
      <c r="CW95" s="31" t="s">
        <v>164</v>
      </c>
      <c r="CX95" s="31" t="s">
        <v>164</v>
      </c>
      <c r="CY95" s="31" t="s">
        <v>177</v>
      </c>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106" t="s">
        <v>311</v>
      </c>
    </row>
    <row r="96" spans="1:146" ht="26.4">
      <c r="A96" s="31" t="s">
        <v>173</v>
      </c>
      <c r="B96" s="31" t="s">
        <v>177</v>
      </c>
      <c r="C96" s="86">
        <v>45367</v>
      </c>
      <c r="D96" s="31">
        <v>1354</v>
      </c>
      <c r="E96" s="31">
        <v>-3</v>
      </c>
      <c r="F96" s="31">
        <v>35</v>
      </c>
      <c r="G96" s="31">
        <v>4</v>
      </c>
      <c r="H96" s="31" t="s">
        <v>308</v>
      </c>
      <c r="I96" s="31">
        <v>55</v>
      </c>
      <c r="J96" s="31">
        <v>0</v>
      </c>
      <c r="K96" s="31" t="s">
        <v>309</v>
      </c>
      <c r="L96" s="31" t="s">
        <v>192</v>
      </c>
      <c r="M96" s="31" t="s">
        <v>192</v>
      </c>
      <c r="N96" s="31">
        <v>9</v>
      </c>
      <c r="O96" s="31">
        <v>9.5</v>
      </c>
      <c r="P96" s="31">
        <v>1.9</v>
      </c>
      <c r="Q96" s="31">
        <v>270</v>
      </c>
      <c r="R96" s="31">
        <v>12.5</v>
      </c>
      <c r="S96" s="31">
        <v>12.63</v>
      </c>
      <c r="T96" s="31">
        <v>82.7</v>
      </c>
      <c r="U96" s="31">
        <v>50</v>
      </c>
      <c r="V96" s="31">
        <v>3</v>
      </c>
      <c r="W96" s="31" t="s">
        <v>308</v>
      </c>
      <c r="X96" s="31">
        <v>0.5</v>
      </c>
      <c r="Y96" s="31">
        <v>0.5</v>
      </c>
      <c r="Z96" s="31" t="s">
        <v>308</v>
      </c>
      <c r="AA96" s="31">
        <v>6.5</v>
      </c>
      <c r="AB96" s="31">
        <v>26</v>
      </c>
      <c r="AC96" s="31">
        <v>24</v>
      </c>
      <c r="AD96" s="31">
        <v>29000</v>
      </c>
      <c r="AE96" s="31">
        <v>12074004</v>
      </c>
      <c r="AF96" s="31"/>
      <c r="AG96" s="31">
        <v>41228700</v>
      </c>
      <c r="AH96" s="31">
        <v>20167930</v>
      </c>
      <c r="AI96" s="31">
        <v>658795</v>
      </c>
      <c r="AJ96" s="31"/>
      <c r="AK96" s="31"/>
      <c r="AL96" s="83">
        <f t="shared" si="26"/>
        <v>392.38000000000017</v>
      </c>
      <c r="AM96" s="31"/>
      <c r="AN96" s="83">
        <f t="shared" si="27"/>
        <v>222.04</v>
      </c>
      <c r="AO96" s="31">
        <v>0</v>
      </c>
      <c r="AP96" s="31">
        <v>0</v>
      </c>
      <c r="AQ96" s="31">
        <v>0</v>
      </c>
      <c r="AR96" s="31">
        <v>0</v>
      </c>
      <c r="AS96" s="31"/>
      <c r="AT96" s="31">
        <v>1.03</v>
      </c>
      <c r="AU96" s="31"/>
      <c r="AV96" s="31">
        <v>0</v>
      </c>
      <c r="AW96" s="31"/>
      <c r="AX96" s="31">
        <v>0.15</v>
      </c>
      <c r="AY96" s="31"/>
      <c r="AZ96" s="31">
        <v>0</v>
      </c>
      <c r="BA96" s="31"/>
      <c r="BB96" s="31"/>
      <c r="BC96" s="31"/>
      <c r="BD96" s="31"/>
      <c r="BE96" s="31"/>
      <c r="BF96" s="31">
        <v>0</v>
      </c>
      <c r="BG96" s="31"/>
      <c r="BH96" s="31">
        <v>0</v>
      </c>
      <c r="BI96" s="31"/>
      <c r="BJ96" s="31">
        <f t="shared" si="25"/>
        <v>1.18</v>
      </c>
      <c r="BK96" s="31"/>
      <c r="BL96" s="31">
        <f t="shared" si="28"/>
        <v>0</v>
      </c>
      <c r="BM96" s="31">
        <v>1.9</v>
      </c>
      <c r="BN96" s="31">
        <v>0</v>
      </c>
      <c r="BO96" s="31">
        <v>1.9</v>
      </c>
      <c r="BP96" s="31">
        <v>0</v>
      </c>
      <c r="BQ96" s="31"/>
      <c r="BR96" s="31">
        <v>400</v>
      </c>
      <c r="BS96" s="31">
        <v>12338</v>
      </c>
      <c r="BT96" s="31">
        <v>9345</v>
      </c>
      <c r="BU96" s="31"/>
      <c r="BV96" s="31">
        <v>11800</v>
      </c>
      <c r="BW96" s="31">
        <v>4000</v>
      </c>
      <c r="BX96" s="31">
        <v>8</v>
      </c>
      <c r="BY96" s="31">
        <v>0</v>
      </c>
      <c r="BZ96" s="31">
        <v>650</v>
      </c>
      <c r="CA96" s="31">
        <v>0</v>
      </c>
      <c r="CB96" s="31">
        <v>0</v>
      </c>
      <c r="CC96" s="31">
        <v>0</v>
      </c>
      <c r="CD96" s="31">
        <v>0</v>
      </c>
      <c r="CE96" s="31">
        <v>0</v>
      </c>
      <c r="CF96" s="31"/>
      <c r="CG96" s="31"/>
      <c r="CH96" s="31"/>
      <c r="CI96" s="31"/>
      <c r="CJ96" s="31"/>
      <c r="CK96" s="31">
        <v>0</v>
      </c>
      <c r="CL96" s="31">
        <v>2</v>
      </c>
      <c r="CM96" s="31"/>
      <c r="CN96" s="31">
        <v>269</v>
      </c>
      <c r="CO96" s="31">
        <v>4.8</v>
      </c>
      <c r="CP96" s="31">
        <v>263</v>
      </c>
      <c r="CQ96" s="31">
        <v>225</v>
      </c>
      <c r="CR96" s="31">
        <v>48</v>
      </c>
      <c r="CS96" s="31">
        <v>38</v>
      </c>
      <c r="CT96" s="31" t="s">
        <v>271</v>
      </c>
      <c r="CU96" s="31">
        <v>23</v>
      </c>
      <c r="CV96" s="31">
        <v>22</v>
      </c>
      <c r="CW96" s="31" t="s">
        <v>164</v>
      </c>
      <c r="CX96" s="31" t="s">
        <v>164</v>
      </c>
      <c r="CY96" s="31" t="s">
        <v>177</v>
      </c>
      <c r="CZ96" s="31" t="s">
        <v>101</v>
      </c>
      <c r="DA96" s="31" t="s">
        <v>102</v>
      </c>
      <c r="DB96" s="31" t="s">
        <v>304</v>
      </c>
      <c r="DC96" s="31" t="s">
        <v>310</v>
      </c>
      <c r="DD96" s="31">
        <v>418</v>
      </c>
      <c r="DE96" s="31">
        <v>1654</v>
      </c>
      <c r="DF96" s="31">
        <v>585.1</v>
      </c>
      <c r="DG96" s="31">
        <v>6852</v>
      </c>
      <c r="DH96" s="31">
        <v>29000</v>
      </c>
      <c r="DI96" s="31" t="s">
        <v>294</v>
      </c>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106" t="s">
        <v>312</v>
      </c>
    </row>
    <row r="97" spans="1:146" ht="26.4">
      <c r="A97" s="31" t="s">
        <v>106</v>
      </c>
      <c r="B97" s="31" t="s">
        <v>177</v>
      </c>
      <c r="C97" s="86">
        <v>45368</v>
      </c>
      <c r="D97" s="31">
        <v>1200</v>
      </c>
      <c r="E97" s="31">
        <v>-3</v>
      </c>
      <c r="F97" s="31">
        <v>35</v>
      </c>
      <c r="G97" s="31">
        <v>8</v>
      </c>
      <c r="H97" s="31" t="s">
        <v>188</v>
      </c>
      <c r="I97" s="31">
        <v>55</v>
      </c>
      <c r="J97" s="31">
        <v>0</v>
      </c>
      <c r="K97" s="31" t="s">
        <v>189</v>
      </c>
      <c r="L97" s="31" t="s">
        <v>192</v>
      </c>
      <c r="M97" s="31" t="s">
        <v>192</v>
      </c>
      <c r="N97" s="31">
        <v>9</v>
      </c>
      <c r="O97" s="31">
        <v>9.5</v>
      </c>
      <c r="P97" s="31"/>
      <c r="Q97" s="31"/>
      <c r="R97" s="31"/>
      <c r="S97" s="31"/>
      <c r="T97" s="31"/>
      <c r="U97" s="31"/>
      <c r="V97" s="31">
        <v>2</v>
      </c>
      <c r="W97" s="31" t="s">
        <v>188</v>
      </c>
      <c r="X97" s="31">
        <v>0.5</v>
      </c>
      <c r="Y97" s="31">
        <v>0.5</v>
      </c>
      <c r="Z97" s="31" t="s">
        <v>197</v>
      </c>
      <c r="AA97" s="31"/>
      <c r="AB97" s="31"/>
      <c r="AC97" s="31"/>
      <c r="AD97" s="31">
        <v>29000</v>
      </c>
      <c r="AE97" s="31">
        <v>12077591</v>
      </c>
      <c r="AF97" s="31"/>
      <c r="AG97" s="31">
        <v>41288700</v>
      </c>
      <c r="AH97" s="31">
        <v>20218520</v>
      </c>
      <c r="AI97" s="31">
        <v>660010</v>
      </c>
      <c r="AJ97" s="31"/>
      <c r="AK97" s="31"/>
      <c r="AL97" s="83">
        <f t="shared" si="26"/>
        <v>387.14000000000016</v>
      </c>
      <c r="AM97" s="31"/>
      <c r="AN97" s="83">
        <f t="shared" si="27"/>
        <v>222.04</v>
      </c>
      <c r="AO97" s="31">
        <v>0</v>
      </c>
      <c r="AP97" s="31">
        <v>0</v>
      </c>
      <c r="AQ97" s="31">
        <v>0</v>
      </c>
      <c r="AR97" s="31">
        <v>0</v>
      </c>
      <c r="AS97" s="31"/>
      <c r="AT97" s="31">
        <v>2.72</v>
      </c>
      <c r="AU97" s="31"/>
      <c r="AV97" s="31">
        <v>0</v>
      </c>
      <c r="AW97" s="31"/>
      <c r="AX97" s="31">
        <v>1.9</v>
      </c>
      <c r="AY97" s="31"/>
      <c r="AZ97" s="31">
        <v>0</v>
      </c>
      <c r="BA97" s="31"/>
      <c r="BB97" s="31"/>
      <c r="BC97" s="31"/>
      <c r="BD97" s="31"/>
      <c r="BE97" s="31"/>
      <c r="BF97" s="31">
        <v>0.62</v>
      </c>
      <c r="BG97" s="31"/>
      <c r="BH97" s="31">
        <v>0</v>
      </c>
      <c r="BI97" s="31"/>
      <c r="BJ97" s="31">
        <f t="shared" si="25"/>
        <v>5.24</v>
      </c>
      <c r="BK97" s="31"/>
      <c r="BL97" s="31">
        <f t="shared" si="28"/>
        <v>0</v>
      </c>
      <c r="BM97" s="31">
        <v>6.6</v>
      </c>
      <c r="BN97" s="31">
        <v>0</v>
      </c>
      <c r="BO97" s="31">
        <v>22.1</v>
      </c>
      <c r="BP97" s="31">
        <v>8</v>
      </c>
      <c r="BQ97" s="31"/>
      <c r="BR97" s="31">
        <v>410</v>
      </c>
      <c r="BS97" s="31">
        <v>12329</v>
      </c>
      <c r="BT97" s="31">
        <v>9345</v>
      </c>
      <c r="BU97" s="31"/>
      <c r="BV97" s="31">
        <v>11800</v>
      </c>
      <c r="BW97" s="31">
        <v>4000</v>
      </c>
      <c r="BX97" s="31">
        <v>9</v>
      </c>
      <c r="BY97" s="31">
        <v>0</v>
      </c>
      <c r="BZ97" s="31">
        <v>0</v>
      </c>
      <c r="CA97" s="31">
        <v>0</v>
      </c>
      <c r="CB97" s="31">
        <v>0</v>
      </c>
      <c r="CC97" s="31">
        <v>0</v>
      </c>
      <c r="CD97" s="31">
        <v>0</v>
      </c>
      <c r="CE97" s="31">
        <v>0</v>
      </c>
      <c r="CF97" s="31"/>
      <c r="CG97" s="31"/>
      <c r="CH97" s="31"/>
      <c r="CI97" s="31"/>
      <c r="CJ97" s="31"/>
      <c r="CK97" s="31">
        <v>0</v>
      </c>
      <c r="CL97" s="31">
        <v>5</v>
      </c>
      <c r="CM97" s="31"/>
      <c r="CN97" s="31">
        <v>264</v>
      </c>
      <c r="CO97" s="31"/>
      <c r="CP97" s="31"/>
      <c r="CQ97" s="31"/>
      <c r="CR97" s="31"/>
      <c r="CS97" s="31"/>
      <c r="CT97" s="31"/>
      <c r="CU97" s="31">
        <v>24</v>
      </c>
      <c r="CV97" s="31">
        <v>21</v>
      </c>
      <c r="CW97" s="31" t="s">
        <v>164</v>
      </c>
      <c r="CX97" s="31" t="s">
        <v>164</v>
      </c>
      <c r="CY97" s="31" t="s">
        <v>177</v>
      </c>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106" t="s">
        <v>313</v>
      </c>
    </row>
    <row r="98" spans="1:146" ht="79.2">
      <c r="A98" s="31" t="s">
        <v>106</v>
      </c>
      <c r="B98" s="31" t="s">
        <v>177</v>
      </c>
      <c r="C98" s="86">
        <v>45369</v>
      </c>
      <c r="D98" s="31">
        <v>1200</v>
      </c>
      <c r="E98" s="31">
        <v>-3</v>
      </c>
      <c r="F98" s="31">
        <v>34</v>
      </c>
      <c r="G98" s="31">
        <v>14.4</v>
      </c>
      <c r="H98" s="31" t="s">
        <v>188</v>
      </c>
      <c r="I98" s="31">
        <v>58</v>
      </c>
      <c r="J98" s="31">
        <v>45</v>
      </c>
      <c r="K98" s="31" t="s">
        <v>189</v>
      </c>
      <c r="L98" s="31" t="s">
        <v>192</v>
      </c>
      <c r="M98" s="31" t="s">
        <v>192</v>
      </c>
      <c r="N98" s="31">
        <v>9</v>
      </c>
      <c r="O98" s="31">
        <v>9.5</v>
      </c>
      <c r="P98" s="31"/>
      <c r="Q98" s="31"/>
      <c r="R98" s="31"/>
      <c r="S98" s="31"/>
      <c r="T98" s="31"/>
      <c r="U98" s="31"/>
      <c r="V98" s="31">
        <v>2</v>
      </c>
      <c r="W98" s="31" t="s">
        <v>197</v>
      </c>
      <c r="X98" s="31">
        <v>0.3</v>
      </c>
      <c r="Y98" s="31">
        <v>0.3</v>
      </c>
      <c r="Z98" s="31" t="s">
        <v>194</v>
      </c>
      <c r="AA98" s="31"/>
      <c r="AB98" s="31"/>
      <c r="AC98" s="31"/>
      <c r="AD98" s="31">
        <v>29000</v>
      </c>
      <c r="AE98" s="31">
        <v>12092881</v>
      </c>
      <c r="AF98" s="31"/>
      <c r="AG98" s="31">
        <v>41228700</v>
      </c>
      <c r="AH98" s="31">
        <v>20272180</v>
      </c>
      <c r="AI98" s="31">
        <v>660987</v>
      </c>
      <c r="AJ98" s="31"/>
      <c r="AK98" s="31"/>
      <c r="AL98" s="83">
        <f t="shared" si="26"/>
        <v>367.88000000000017</v>
      </c>
      <c r="AM98" s="31"/>
      <c r="AN98" s="83">
        <f t="shared" si="27"/>
        <v>222.04</v>
      </c>
      <c r="AO98" s="31">
        <v>0</v>
      </c>
      <c r="AP98" s="31">
        <v>0</v>
      </c>
      <c r="AQ98" s="31">
        <v>0</v>
      </c>
      <c r="AR98" s="31">
        <v>0</v>
      </c>
      <c r="AS98" s="31"/>
      <c r="AT98" s="31">
        <v>17.2</v>
      </c>
      <c r="AU98" s="31"/>
      <c r="AV98" s="31">
        <v>0</v>
      </c>
      <c r="AW98" s="31"/>
      <c r="AX98" s="31">
        <v>1.94</v>
      </c>
      <c r="AY98" s="31"/>
      <c r="AZ98" s="31">
        <v>0</v>
      </c>
      <c r="BA98" s="31"/>
      <c r="BB98" s="31"/>
      <c r="BC98" s="31"/>
      <c r="BD98" s="31"/>
      <c r="BE98" s="31"/>
      <c r="BF98" s="31">
        <v>0.12</v>
      </c>
      <c r="BG98" s="31"/>
      <c r="BH98" s="31">
        <v>0</v>
      </c>
      <c r="BI98" s="31"/>
      <c r="BJ98" s="31">
        <f t="shared" si="25"/>
        <v>19.260000000000002</v>
      </c>
      <c r="BK98" s="31"/>
      <c r="BL98" s="31">
        <f t="shared" si="28"/>
        <v>0</v>
      </c>
      <c r="BM98" s="31">
        <v>21.8</v>
      </c>
      <c r="BN98" s="31">
        <v>22.2</v>
      </c>
      <c r="BO98" s="31">
        <v>22.2</v>
      </c>
      <c r="BP98" s="31">
        <v>0</v>
      </c>
      <c r="BQ98" s="31"/>
      <c r="BR98" s="31">
        <v>400</v>
      </c>
      <c r="BS98" s="31">
        <v>12248</v>
      </c>
      <c r="BT98" s="31">
        <v>9345</v>
      </c>
      <c r="BU98" s="31"/>
      <c r="BV98" s="31">
        <v>11800</v>
      </c>
      <c r="BW98" s="31">
        <v>4000</v>
      </c>
      <c r="BX98" s="31">
        <v>81</v>
      </c>
      <c r="BY98" s="31">
        <v>0</v>
      </c>
      <c r="BZ98" s="31">
        <v>0</v>
      </c>
      <c r="CA98" s="31">
        <v>0</v>
      </c>
      <c r="CB98" s="31">
        <v>0</v>
      </c>
      <c r="CC98" s="31">
        <v>0</v>
      </c>
      <c r="CD98" s="31">
        <v>0</v>
      </c>
      <c r="CE98" s="31">
        <v>0</v>
      </c>
      <c r="CF98" s="31"/>
      <c r="CG98" s="31"/>
      <c r="CH98" s="31"/>
      <c r="CI98" s="31"/>
      <c r="CJ98" s="31"/>
      <c r="CK98" s="31">
        <v>0</v>
      </c>
      <c r="CL98" s="31">
        <v>6</v>
      </c>
      <c r="CM98" s="31"/>
      <c r="CN98" s="31">
        <v>258</v>
      </c>
      <c r="CO98" s="31">
        <v>4.9000000000000004</v>
      </c>
      <c r="CP98" s="31"/>
      <c r="CQ98" s="31"/>
      <c r="CR98" s="31"/>
      <c r="CS98" s="31"/>
      <c r="CT98" s="31"/>
      <c r="CU98" s="31">
        <v>23</v>
      </c>
      <c r="CV98" s="31">
        <v>26</v>
      </c>
      <c r="CW98" s="31" t="s">
        <v>164</v>
      </c>
      <c r="CX98" s="31" t="s">
        <v>164</v>
      </c>
      <c r="CY98" s="31" t="s">
        <v>177</v>
      </c>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106" t="s">
        <v>314</v>
      </c>
    </row>
    <row r="99" spans="1:146" ht="79.2">
      <c r="A99" s="31" t="s">
        <v>106</v>
      </c>
      <c r="B99" s="31" t="s">
        <v>177</v>
      </c>
      <c r="C99" s="86">
        <v>45370</v>
      </c>
      <c r="D99" s="31">
        <v>1200</v>
      </c>
      <c r="E99" s="31">
        <v>-3</v>
      </c>
      <c r="F99" s="31">
        <v>33</v>
      </c>
      <c r="G99" s="31">
        <v>22</v>
      </c>
      <c r="H99" s="31" t="s">
        <v>188</v>
      </c>
      <c r="I99" s="31">
        <v>60</v>
      </c>
      <c r="J99" s="31">
        <v>7</v>
      </c>
      <c r="K99" s="31" t="s">
        <v>189</v>
      </c>
      <c r="L99" s="31" t="s">
        <v>192</v>
      </c>
      <c r="M99" s="31" t="s">
        <v>192</v>
      </c>
      <c r="N99" s="31">
        <v>9</v>
      </c>
      <c r="O99" s="31">
        <v>9.5</v>
      </c>
      <c r="P99" s="31"/>
      <c r="Q99" s="31"/>
      <c r="R99" s="31"/>
      <c r="S99" s="31"/>
      <c r="T99" s="31"/>
      <c r="U99" s="31"/>
      <c r="V99" s="31">
        <v>2</v>
      </c>
      <c r="W99" s="31" t="s">
        <v>189</v>
      </c>
      <c r="X99" s="31">
        <v>0.3</v>
      </c>
      <c r="Y99" s="31">
        <v>0.2</v>
      </c>
      <c r="Z99" s="31" t="s">
        <v>188</v>
      </c>
      <c r="AA99" s="31"/>
      <c r="AB99" s="31"/>
      <c r="AC99" s="31"/>
      <c r="AD99" s="31">
        <v>29000</v>
      </c>
      <c r="AE99" s="31">
        <v>12107057</v>
      </c>
      <c r="AF99" s="31"/>
      <c r="AG99" s="31">
        <v>41228700</v>
      </c>
      <c r="AH99" s="31">
        <v>20326710</v>
      </c>
      <c r="AI99" s="31">
        <v>661557</v>
      </c>
      <c r="AJ99" s="31"/>
      <c r="AK99" s="31"/>
      <c r="AL99" s="83">
        <f t="shared" si="26"/>
        <v>354.98000000000019</v>
      </c>
      <c r="AM99" s="31"/>
      <c r="AN99" s="83">
        <f t="shared" si="27"/>
        <v>222.04</v>
      </c>
      <c r="AO99" s="31">
        <v>0</v>
      </c>
      <c r="AP99" s="31">
        <v>0</v>
      </c>
      <c r="AQ99" s="31">
        <v>0</v>
      </c>
      <c r="AR99" s="31">
        <v>0</v>
      </c>
      <c r="AS99" s="31"/>
      <c r="AT99" s="31">
        <v>10.64</v>
      </c>
      <c r="AU99" s="31"/>
      <c r="AV99" s="31">
        <v>0</v>
      </c>
      <c r="AW99" s="31"/>
      <c r="AX99" s="31">
        <v>1.84</v>
      </c>
      <c r="AY99" s="31"/>
      <c r="AZ99" s="31">
        <v>0</v>
      </c>
      <c r="BA99" s="31"/>
      <c r="BB99" s="31"/>
      <c r="BC99" s="31"/>
      <c r="BD99" s="31"/>
      <c r="BE99" s="31"/>
      <c r="BF99" s="31">
        <v>0.42</v>
      </c>
      <c r="BG99" s="31"/>
      <c r="BH99" s="31">
        <v>0</v>
      </c>
      <c r="BI99" s="31"/>
      <c r="BJ99" s="31">
        <f t="shared" si="25"/>
        <v>12.9</v>
      </c>
      <c r="BK99" s="31"/>
      <c r="BL99" s="31">
        <f t="shared" si="28"/>
        <v>0</v>
      </c>
      <c r="BM99" s="31">
        <v>13.6</v>
      </c>
      <c r="BN99" s="31">
        <v>13.8</v>
      </c>
      <c r="BO99" s="31">
        <v>24</v>
      </c>
      <c r="BP99" s="31">
        <v>0</v>
      </c>
      <c r="BQ99" s="31"/>
      <c r="BR99" s="31">
        <v>390</v>
      </c>
      <c r="BS99" s="31">
        <v>12197</v>
      </c>
      <c r="BT99" s="31">
        <v>9345</v>
      </c>
      <c r="BU99" s="31"/>
      <c r="BV99" s="31">
        <v>11800</v>
      </c>
      <c r="BW99" s="31">
        <v>4000</v>
      </c>
      <c r="BX99" s="31">
        <v>51</v>
      </c>
      <c r="BY99" s="31">
        <v>0</v>
      </c>
      <c r="BZ99" s="31">
        <v>0</v>
      </c>
      <c r="CA99" s="31">
        <v>0</v>
      </c>
      <c r="CB99" s="31">
        <v>0</v>
      </c>
      <c r="CC99" s="31">
        <v>0</v>
      </c>
      <c r="CD99" s="31">
        <v>0</v>
      </c>
      <c r="CE99" s="31">
        <v>0</v>
      </c>
      <c r="CF99" s="31"/>
      <c r="CG99" s="31"/>
      <c r="CH99" s="31"/>
      <c r="CI99" s="31"/>
      <c r="CJ99" s="31"/>
      <c r="CK99" s="31">
        <v>0</v>
      </c>
      <c r="CL99" s="31">
        <v>6</v>
      </c>
      <c r="CM99" s="31"/>
      <c r="CN99" s="31">
        <v>252</v>
      </c>
      <c r="CO99" s="31">
        <v>4.8</v>
      </c>
      <c r="CP99" s="31"/>
      <c r="CQ99" s="31"/>
      <c r="CR99" s="31"/>
      <c r="CS99" s="31"/>
      <c r="CT99" s="31"/>
      <c r="CU99" s="31">
        <v>24</v>
      </c>
      <c r="CV99" s="31">
        <v>24</v>
      </c>
      <c r="CW99" s="31" t="s">
        <v>164</v>
      </c>
      <c r="CX99" s="31" t="s">
        <v>164</v>
      </c>
      <c r="CY99" s="31" t="s">
        <v>177</v>
      </c>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106" t="s">
        <v>315</v>
      </c>
    </row>
    <row r="100" spans="1:146" ht="39.6">
      <c r="A100" s="31" t="s">
        <v>106</v>
      </c>
      <c r="B100" s="31" t="s">
        <v>177</v>
      </c>
      <c r="C100" s="86">
        <v>45371</v>
      </c>
      <c r="D100" s="31">
        <v>1200</v>
      </c>
      <c r="E100" s="31">
        <v>-3</v>
      </c>
      <c r="F100" s="31">
        <v>33</v>
      </c>
      <c r="G100" s="31">
        <v>21</v>
      </c>
      <c r="H100" s="31" t="s">
        <v>188</v>
      </c>
      <c r="I100" s="31">
        <v>60</v>
      </c>
      <c r="J100" s="31">
        <v>11</v>
      </c>
      <c r="K100" s="31" t="s">
        <v>189</v>
      </c>
      <c r="L100" s="31" t="s">
        <v>192</v>
      </c>
      <c r="M100" s="31" t="s">
        <v>192</v>
      </c>
      <c r="N100" s="31">
        <v>8.7899999999999991</v>
      </c>
      <c r="O100" s="31">
        <v>8.8800000000000008</v>
      </c>
      <c r="P100" s="31"/>
      <c r="Q100" s="31"/>
      <c r="R100" s="31"/>
      <c r="S100" s="31"/>
      <c r="T100" s="31"/>
      <c r="U100" s="31"/>
      <c r="V100" s="31">
        <v>2</v>
      </c>
      <c r="W100" s="31" t="s">
        <v>189</v>
      </c>
      <c r="X100" s="31">
        <v>0.2</v>
      </c>
      <c r="Y100" s="31">
        <v>0.2</v>
      </c>
      <c r="Z100" s="31" t="s">
        <v>188</v>
      </c>
      <c r="AA100" s="31"/>
      <c r="AB100" s="31"/>
      <c r="AC100" s="31"/>
      <c r="AD100" s="31">
        <v>27466.16</v>
      </c>
      <c r="AE100" s="31">
        <v>12110364</v>
      </c>
      <c r="AF100" s="31"/>
      <c r="AG100" s="31">
        <v>41228700</v>
      </c>
      <c r="AH100" s="31">
        <v>20382560</v>
      </c>
      <c r="AI100" s="31">
        <v>662336</v>
      </c>
      <c r="AJ100" s="31"/>
      <c r="AK100" s="31"/>
      <c r="AL100" s="83">
        <f t="shared" si="26"/>
        <v>351.9700000000002</v>
      </c>
      <c r="AM100" s="31"/>
      <c r="AN100" s="83">
        <f t="shared" si="27"/>
        <v>222.04</v>
      </c>
      <c r="AO100" s="31">
        <v>0</v>
      </c>
      <c r="AP100" s="31">
        <v>0</v>
      </c>
      <c r="AQ100" s="31">
        <v>0</v>
      </c>
      <c r="AR100" s="31">
        <v>0</v>
      </c>
      <c r="AS100" s="31"/>
      <c r="AT100" s="31">
        <v>0.14000000000000001</v>
      </c>
      <c r="AU100" s="31"/>
      <c r="AV100" s="31">
        <v>0</v>
      </c>
      <c r="AW100" s="31"/>
      <c r="AX100" s="31">
        <v>2.1800000000000002</v>
      </c>
      <c r="AY100" s="31"/>
      <c r="AZ100" s="31">
        <v>0</v>
      </c>
      <c r="BA100" s="31"/>
      <c r="BB100" s="31"/>
      <c r="BC100" s="31"/>
      <c r="BD100" s="31"/>
      <c r="BE100" s="31"/>
      <c r="BF100" s="31">
        <v>0.69</v>
      </c>
      <c r="BG100" s="31"/>
      <c r="BH100" s="31">
        <v>0</v>
      </c>
      <c r="BI100" s="31"/>
      <c r="BJ100" s="31">
        <f t="shared" si="25"/>
        <v>3.0100000000000002</v>
      </c>
      <c r="BK100" s="31"/>
      <c r="BL100" s="31">
        <f t="shared" si="28"/>
        <v>0</v>
      </c>
      <c r="BM100" s="31">
        <v>0.7</v>
      </c>
      <c r="BN100" s="31">
        <v>10</v>
      </c>
      <c r="BO100" s="31">
        <v>15</v>
      </c>
      <c r="BP100" s="31">
        <v>0</v>
      </c>
      <c r="BQ100" s="31"/>
      <c r="BR100" s="31">
        <v>600</v>
      </c>
      <c r="BS100" s="31">
        <v>12196</v>
      </c>
      <c r="BT100" s="31">
        <v>9345</v>
      </c>
      <c r="BU100" s="31"/>
      <c r="BV100" s="31">
        <v>11800</v>
      </c>
      <c r="BW100" s="31">
        <v>4000</v>
      </c>
      <c r="BX100" s="31">
        <v>1</v>
      </c>
      <c r="BY100" s="31">
        <v>0</v>
      </c>
      <c r="BZ100" s="31">
        <v>0</v>
      </c>
      <c r="CA100" s="31">
        <v>0</v>
      </c>
      <c r="CB100" s="31">
        <v>0</v>
      </c>
      <c r="CC100" s="31">
        <v>0</v>
      </c>
      <c r="CD100" s="31">
        <v>0</v>
      </c>
      <c r="CE100" s="31">
        <v>0</v>
      </c>
      <c r="CF100" s="31"/>
      <c r="CG100" s="31"/>
      <c r="CH100" s="31"/>
      <c r="CI100" s="31"/>
      <c r="CJ100" s="31"/>
      <c r="CK100" s="31">
        <v>0</v>
      </c>
      <c r="CL100" s="31">
        <v>6</v>
      </c>
      <c r="CM100" s="31"/>
      <c r="CN100" s="31">
        <v>246</v>
      </c>
      <c r="CO100" s="31">
        <v>4.8</v>
      </c>
      <c r="CP100" s="31"/>
      <c r="CQ100" s="31"/>
      <c r="CR100" s="31"/>
      <c r="CS100" s="31"/>
      <c r="CT100" s="31"/>
      <c r="CU100" s="31">
        <v>25</v>
      </c>
      <c r="CV100" s="31">
        <v>24</v>
      </c>
      <c r="CW100" s="31" t="s">
        <v>164</v>
      </c>
      <c r="CX100" s="31" t="s">
        <v>164</v>
      </c>
      <c r="CY100" s="31" t="s">
        <v>177</v>
      </c>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106" t="s">
        <v>316</v>
      </c>
    </row>
    <row r="101" spans="1:146">
      <c r="A101" s="31" t="s">
        <v>106</v>
      </c>
      <c r="B101" s="31" t="s">
        <v>177</v>
      </c>
      <c r="C101" s="86">
        <v>45372</v>
      </c>
      <c r="D101" s="31">
        <v>1200</v>
      </c>
      <c r="E101" s="31">
        <v>-3</v>
      </c>
      <c r="F101" s="31">
        <v>33</v>
      </c>
      <c r="G101" s="31">
        <v>21</v>
      </c>
      <c r="H101" s="31" t="s">
        <v>188</v>
      </c>
      <c r="I101" s="31">
        <v>60</v>
      </c>
      <c r="J101" s="31">
        <v>11</v>
      </c>
      <c r="K101" s="31" t="s">
        <v>189</v>
      </c>
      <c r="L101" s="31" t="s">
        <v>192</v>
      </c>
      <c r="M101" s="31" t="s">
        <v>192</v>
      </c>
      <c r="N101" s="31">
        <v>7.56</v>
      </c>
      <c r="O101" s="31">
        <v>8.41</v>
      </c>
      <c r="P101" s="31"/>
      <c r="Q101" s="31"/>
      <c r="R101" s="31"/>
      <c r="S101" s="31"/>
      <c r="T101" s="31"/>
      <c r="U101" s="31"/>
      <c r="V101" s="31">
        <v>2</v>
      </c>
      <c r="W101" s="31" t="s">
        <v>189</v>
      </c>
      <c r="X101" s="31">
        <v>0.2</v>
      </c>
      <c r="Y101" s="31">
        <v>0.2</v>
      </c>
      <c r="Z101" s="31" t="s">
        <v>188</v>
      </c>
      <c r="AA101" s="31"/>
      <c r="AB101" s="31"/>
      <c r="AC101" s="31"/>
      <c r="AD101" s="31">
        <v>23018.31</v>
      </c>
      <c r="AE101" s="31">
        <v>12114540</v>
      </c>
      <c r="AF101" s="31"/>
      <c r="AG101" s="31">
        <v>41228700</v>
      </c>
      <c r="AH101" s="31">
        <v>20438400</v>
      </c>
      <c r="AI101" s="31">
        <v>663109</v>
      </c>
      <c r="AJ101" s="31"/>
      <c r="AK101" s="31"/>
      <c r="AL101" s="83">
        <f t="shared" si="26"/>
        <v>347.87000000000018</v>
      </c>
      <c r="AM101" s="31"/>
      <c r="AN101" s="83">
        <f t="shared" si="27"/>
        <v>222.04</v>
      </c>
      <c r="AO101" s="31">
        <v>0</v>
      </c>
      <c r="AP101" s="31">
        <v>0</v>
      </c>
      <c r="AQ101" s="31">
        <v>0</v>
      </c>
      <c r="AR101" s="31">
        <v>0</v>
      </c>
      <c r="AS101" s="31"/>
      <c r="AT101" s="31">
        <v>0</v>
      </c>
      <c r="AU101" s="31"/>
      <c r="AV101" s="31">
        <v>0</v>
      </c>
      <c r="AW101" s="31"/>
      <c r="AX101" s="31">
        <v>3.4</v>
      </c>
      <c r="AY101" s="31"/>
      <c r="AZ101" s="31">
        <v>0</v>
      </c>
      <c r="BA101" s="31"/>
      <c r="BB101" s="31"/>
      <c r="BC101" s="31"/>
      <c r="BD101" s="31"/>
      <c r="BE101" s="31"/>
      <c r="BF101" s="31">
        <v>0.7</v>
      </c>
      <c r="BG101" s="31"/>
      <c r="BH101" s="31">
        <v>0</v>
      </c>
      <c r="BI101" s="31"/>
      <c r="BJ101" s="31">
        <f t="shared" si="25"/>
        <v>4.0999999999999996</v>
      </c>
      <c r="BK101" s="31"/>
      <c r="BL101" s="31">
        <f t="shared" si="28"/>
        <v>0</v>
      </c>
      <c r="BM101" s="31">
        <v>0</v>
      </c>
      <c r="BN101" s="31">
        <v>0</v>
      </c>
      <c r="BO101" s="31">
        <v>24</v>
      </c>
      <c r="BP101" s="31">
        <v>14</v>
      </c>
      <c r="BQ101" s="31"/>
      <c r="BR101" s="31">
        <v>600</v>
      </c>
      <c r="BS101" s="31">
        <v>12196</v>
      </c>
      <c r="BT101" s="31">
        <v>9345</v>
      </c>
      <c r="BU101" s="31"/>
      <c r="BV101" s="31">
        <v>11800</v>
      </c>
      <c r="BW101" s="31">
        <v>4000</v>
      </c>
      <c r="BX101" s="31">
        <v>0</v>
      </c>
      <c r="BY101" s="31">
        <v>0</v>
      </c>
      <c r="BZ101" s="31">
        <v>0</v>
      </c>
      <c r="CA101" s="31">
        <v>0</v>
      </c>
      <c r="CB101" s="31">
        <v>0</v>
      </c>
      <c r="CC101" s="31">
        <v>0</v>
      </c>
      <c r="CD101" s="31">
        <v>0</v>
      </c>
      <c r="CE101" s="31">
        <v>0</v>
      </c>
      <c r="CF101" s="31"/>
      <c r="CG101" s="31"/>
      <c r="CH101" s="31"/>
      <c r="CI101" s="31"/>
      <c r="CJ101" s="31"/>
      <c r="CK101" s="31">
        <v>0</v>
      </c>
      <c r="CL101" s="31">
        <v>7</v>
      </c>
      <c r="CM101" s="31"/>
      <c r="CN101" s="31">
        <v>239</v>
      </c>
      <c r="CO101" s="31">
        <v>4.8</v>
      </c>
      <c r="CP101" s="31"/>
      <c r="CQ101" s="31"/>
      <c r="CR101" s="31"/>
      <c r="CS101" s="31"/>
      <c r="CT101" s="31"/>
      <c r="CU101" s="31">
        <v>24</v>
      </c>
      <c r="CV101" s="31">
        <v>24</v>
      </c>
      <c r="CW101" s="31" t="s">
        <v>164</v>
      </c>
      <c r="CX101" s="31" t="s">
        <v>164</v>
      </c>
      <c r="CY101" s="31" t="s">
        <v>177</v>
      </c>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111" t="s">
        <v>317</v>
      </c>
    </row>
    <row r="102" spans="1:146">
      <c r="A102" s="31" t="s">
        <v>106</v>
      </c>
      <c r="B102" s="31" t="s">
        <v>177</v>
      </c>
      <c r="C102" s="86">
        <v>45373</v>
      </c>
      <c r="D102" s="31">
        <v>1200</v>
      </c>
      <c r="E102" s="31">
        <v>-3</v>
      </c>
      <c r="F102" s="31">
        <v>33</v>
      </c>
      <c r="G102" s="31">
        <v>21</v>
      </c>
      <c r="H102" s="31" t="s">
        <v>188</v>
      </c>
      <c r="I102" s="31">
        <v>60</v>
      </c>
      <c r="J102" s="31">
        <v>11</v>
      </c>
      <c r="K102" s="31" t="s">
        <v>189</v>
      </c>
      <c r="L102" s="31" t="s">
        <v>192</v>
      </c>
      <c r="M102" s="31" t="s">
        <v>192</v>
      </c>
      <c r="N102" s="31">
        <v>5.38</v>
      </c>
      <c r="O102" s="31">
        <v>7.01</v>
      </c>
      <c r="P102" s="31"/>
      <c r="Q102" s="31"/>
      <c r="R102" s="31"/>
      <c r="S102" s="31"/>
      <c r="T102" s="31"/>
      <c r="U102" s="31"/>
      <c r="V102" s="31">
        <v>2</v>
      </c>
      <c r="W102" s="31" t="s">
        <v>189</v>
      </c>
      <c r="X102" s="31">
        <v>0.2</v>
      </c>
      <c r="Y102" s="31">
        <v>0.2</v>
      </c>
      <c r="Z102" s="31" t="s">
        <v>188</v>
      </c>
      <c r="AA102" s="31"/>
      <c r="AB102" s="31"/>
      <c r="AC102" s="31"/>
      <c r="AD102" s="31">
        <v>12540.47</v>
      </c>
      <c r="AE102" s="31">
        <v>12118826</v>
      </c>
      <c r="AF102" s="31"/>
      <c r="AG102" s="31">
        <v>41228700</v>
      </c>
      <c r="AH102" s="31">
        <v>20493310</v>
      </c>
      <c r="AI102" s="31">
        <v>663918</v>
      </c>
      <c r="AJ102" s="31"/>
      <c r="AK102" s="31"/>
      <c r="AL102" s="83">
        <f t="shared" si="26"/>
        <v>343.9700000000002</v>
      </c>
      <c r="AM102" s="31"/>
      <c r="AN102" s="83">
        <f t="shared" ref="AN102:AN145" si="29">IF($A102&lt;&gt;"",AN101+AR102-BL102,"")</f>
        <v>222.04</v>
      </c>
      <c r="AO102" s="31">
        <v>0</v>
      </c>
      <c r="AP102" s="31">
        <v>0</v>
      </c>
      <c r="AQ102" s="31">
        <v>0</v>
      </c>
      <c r="AR102" s="31">
        <v>0</v>
      </c>
      <c r="AS102" s="31"/>
      <c r="AT102" s="31">
        <v>0</v>
      </c>
      <c r="AU102" s="31"/>
      <c r="AV102" s="31">
        <v>0</v>
      </c>
      <c r="AW102" s="31"/>
      <c r="AX102" s="31">
        <v>3.2</v>
      </c>
      <c r="AY102" s="31"/>
      <c r="AZ102" s="31">
        <v>0</v>
      </c>
      <c r="BA102" s="31"/>
      <c r="BB102" s="31"/>
      <c r="BC102" s="31"/>
      <c r="BD102" s="31"/>
      <c r="BE102" s="31"/>
      <c r="BF102" s="31">
        <v>0.7</v>
      </c>
      <c r="BG102" s="31"/>
      <c r="BH102" s="31">
        <v>0</v>
      </c>
      <c r="BI102" s="31"/>
      <c r="BJ102" s="31">
        <f t="shared" si="25"/>
        <v>3.9000000000000004</v>
      </c>
      <c r="BK102" s="31"/>
      <c r="BL102" s="31">
        <f t="shared" si="28"/>
        <v>0</v>
      </c>
      <c r="BM102" s="31">
        <v>0</v>
      </c>
      <c r="BN102" s="31">
        <v>0</v>
      </c>
      <c r="BO102" s="31">
        <v>24</v>
      </c>
      <c r="BP102" s="31">
        <v>24</v>
      </c>
      <c r="BQ102" s="31"/>
      <c r="BR102" s="31">
        <v>500</v>
      </c>
      <c r="BS102" s="31">
        <v>12196</v>
      </c>
      <c r="BT102" s="31">
        <v>9345</v>
      </c>
      <c r="BU102" s="31"/>
      <c r="BV102" s="31">
        <v>11800</v>
      </c>
      <c r="BW102" s="31">
        <v>4000</v>
      </c>
      <c r="BX102" s="31">
        <v>0</v>
      </c>
      <c r="BY102" s="31">
        <v>0</v>
      </c>
      <c r="BZ102" s="31">
        <v>0</v>
      </c>
      <c r="CA102" s="31">
        <v>0</v>
      </c>
      <c r="CB102" s="31">
        <v>0</v>
      </c>
      <c r="CC102" s="31">
        <v>0</v>
      </c>
      <c r="CD102" s="31">
        <v>0</v>
      </c>
      <c r="CE102" s="31">
        <v>0</v>
      </c>
      <c r="CF102" s="31"/>
      <c r="CG102" s="31"/>
      <c r="CH102" s="31"/>
      <c r="CI102" s="31"/>
      <c r="CJ102" s="31"/>
      <c r="CK102" s="31">
        <v>0</v>
      </c>
      <c r="CL102" s="31">
        <v>6</v>
      </c>
      <c r="CM102" s="31"/>
      <c r="CN102" s="31">
        <v>233</v>
      </c>
      <c r="CO102" s="31">
        <v>4.8</v>
      </c>
      <c r="CP102" s="31"/>
      <c r="CQ102" s="31"/>
      <c r="CR102" s="31"/>
      <c r="CS102" s="31"/>
      <c r="CT102" s="31"/>
      <c r="CU102" s="31">
        <v>22</v>
      </c>
      <c r="CV102" s="31">
        <v>24</v>
      </c>
      <c r="CW102" s="31" t="s">
        <v>164</v>
      </c>
      <c r="CX102" s="31" t="s">
        <v>164</v>
      </c>
      <c r="CY102" s="31" t="s">
        <v>177</v>
      </c>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111" t="s">
        <v>318</v>
      </c>
    </row>
    <row r="103" spans="1:146">
      <c r="A103" s="31" t="s">
        <v>106</v>
      </c>
      <c r="B103" s="31" t="s">
        <v>177</v>
      </c>
      <c r="C103" s="86">
        <v>45374</v>
      </c>
      <c r="D103" s="31">
        <v>1200</v>
      </c>
      <c r="E103" s="31">
        <v>-3</v>
      </c>
      <c r="F103" s="31">
        <v>33</v>
      </c>
      <c r="G103" s="31">
        <v>21</v>
      </c>
      <c r="H103" s="31" t="s">
        <v>188</v>
      </c>
      <c r="I103" s="31">
        <v>60</v>
      </c>
      <c r="J103" s="31">
        <v>11</v>
      </c>
      <c r="K103" s="31" t="s">
        <v>189</v>
      </c>
      <c r="L103" s="31" t="s">
        <v>192</v>
      </c>
      <c r="M103" s="31" t="s">
        <v>192</v>
      </c>
      <c r="N103" s="31">
        <v>5.71</v>
      </c>
      <c r="O103" s="31">
        <v>6.57</v>
      </c>
      <c r="P103" s="31"/>
      <c r="Q103" s="31"/>
      <c r="R103" s="31"/>
      <c r="S103" s="31"/>
      <c r="T103" s="31"/>
      <c r="U103" s="31"/>
      <c r="V103" s="31">
        <v>2</v>
      </c>
      <c r="W103" s="31" t="s">
        <v>189</v>
      </c>
      <c r="X103" s="31">
        <v>0.2</v>
      </c>
      <c r="Y103" s="31">
        <v>0.2</v>
      </c>
      <c r="Z103" s="31" t="s">
        <v>188</v>
      </c>
      <c r="AA103" s="31"/>
      <c r="AB103" s="31"/>
      <c r="AC103" s="31"/>
      <c r="AD103" s="31">
        <v>3582.64</v>
      </c>
      <c r="AE103" s="31">
        <v>12122497</v>
      </c>
      <c r="AF103" s="31"/>
      <c r="AG103" s="31">
        <v>41228700</v>
      </c>
      <c r="AH103" s="31">
        <v>20547780</v>
      </c>
      <c r="AI103" s="31">
        <v>664762</v>
      </c>
      <c r="AJ103" s="31"/>
      <c r="AK103" s="31"/>
      <c r="AL103" s="83">
        <f t="shared" si="26"/>
        <v>340.63000000000022</v>
      </c>
      <c r="AM103" s="31"/>
      <c r="AN103" s="83">
        <f t="shared" si="29"/>
        <v>222.04</v>
      </c>
      <c r="AO103" s="31">
        <v>0</v>
      </c>
      <c r="AP103" s="31">
        <v>0</v>
      </c>
      <c r="AQ103" s="31">
        <v>0</v>
      </c>
      <c r="AR103" s="31">
        <v>0</v>
      </c>
      <c r="AS103" s="31"/>
      <c r="AT103" s="31">
        <v>0</v>
      </c>
      <c r="AU103" s="31"/>
      <c r="AV103" s="31">
        <v>0</v>
      </c>
      <c r="AW103" s="31"/>
      <c r="AX103" s="31">
        <v>2.64</v>
      </c>
      <c r="AY103" s="31"/>
      <c r="AZ103" s="31">
        <v>0</v>
      </c>
      <c r="BA103" s="31"/>
      <c r="BB103" s="31"/>
      <c r="BC103" s="31"/>
      <c r="BD103" s="31"/>
      <c r="BE103" s="31"/>
      <c r="BF103" s="31">
        <v>0.7</v>
      </c>
      <c r="BG103" s="31"/>
      <c r="BH103" s="31">
        <v>0</v>
      </c>
      <c r="BI103" s="31"/>
      <c r="BJ103" s="31">
        <f t="shared" si="25"/>
        <v>3.34</v>
      </c>
      <c r="BK103" s="31"/>
      <c r="BL103" s="31">
        <f t="shared" si="28"/>
        <v>0</v>
      </c>
      <c r="BM103" s="31">
        <v>0</v>
      </c>
      <c r="BN103" s="31">
        <v>0</v>
      </c>
      <c r="BO103" s="31">
        <v>24</v>
      </c>
      <c r="BP103" s="31">
        <v>24</v>
      </c>
      <c r="BQ103" s="31"/>
      <c r="BR103" s="31">
        <v>500</v>
      </c>
      <c r="BS103" s="31">
        <v>12196</v>
      </c>
      <c r="BT103" s="31">
        <v>9345</v>
      </c>
      <c r="BU103" s="31"/>
      <c r="BV103" s="31">
        <v>11800</v>
      </c>
      <c r="BW103" s="31">
        <v>4000</v>
      </c>
      <c r="BX103" s="31">
        <v>0</v>
      </c>
      <c r="BY103" s="31">
        <v>0</v>
      </c>
      <c r="BZ103" s="31">
        <v>0</v>
      </c>
      <c r="CA103" s="31">
        <v>0</v>
      </c>
      <c r="CB103" s="31">
        <v>0</v>
      </c>
      <c r="CC103" s="31">
        <v>0</v>
      </c>
      <c r="CD103" s="31">
        <v>0</v>
      </c>
      <c r="CE103" s="31">
        <v>0</v>
      </c>
      <c r="CF103" s="31"/>
      <c r="CG103" s="31"/>
      <c r="CH103" s="31"/>
      <c r="CI103" s="31"/>
      <c r="CJ103" s="31"/>
      <c r="CK103" s="31">
        <v>0</v>
      </c>
      <c r="CL103" s="31">
        <v>3</v>
      </c>
      <c r="CM103" s="31"/>
      <c r="CN103" s="31">
        <v>230</v>
      </c>
      <c r="CO103" s="31">
        <v>4.8</v>
      </c>
      <c r="CP103" s="31"/>
      <c r="CQ103" s="31"/>
      <c r="CR103" s="31"/>
      <c r="CS103" s="31"/>
      <c r="CT103" s="31"/>
      <c r="CU103" s="31">
        <v>22</v>
      </c>
      <c r="CV103" s="31">
        <v>24</v>
      </c>
      <c r="CW103" s="31" t="s">
        <v>164</v>
      </c>
      <c r="CX103" s="31" t="s">
        <v>164</v>
      </c>
      <c r="CY103" s="31" t="s">
        <v>177</v>
      </c>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111" t="s">
        <v>318</v>
      </c>
    </row>
    <row r="104" spans="1:146">
      <c r="A104" s="31" t="s">
        <v>106</v>
      </c>
      <c r="B104" s="31" t="s">
        <v>320</v>
      </c>
      <c r="C104" s="86">
        <v>45375</v>
      </c>
      <c r="D104" s="31">
        <v>1200</v>
      </c>
      <c r="E104" s="31">
        <v>-3</v>
      </c>
      <c r="F104" s="31">
        <v>33</v>
      </c>
      <c r="G104" s="31">
        <v>20</v>
      </c>
      <c r="H104" s="31" t="s">
        <v>188</v>
      </c>
      <c r="I104" s="31">
        <v>60</v>
      </c>
      <c r="J104" s="31">
        <v>10</v>
      </c>
      <c r="K104" s="31" t="s">
        <v>189</v>
      </c>
      <c r="L104" s="31" t="s">
        <v>193</v>
      </c>
      <c r="M104" s="31" t="s">
        <v>193</v>
      </c>
      <c r="N104" s="31">
        <v>4.4800000000000004</v>
      </c>
      <c r="O104" s="31">
        <v>6.85</v>
      </c>
      <c r="P104" s="31"/>
      <c r="Q104" s="31"/>
      <c r="R104" s="31"/>
      <c r="S104" s="31"/>
      <c r="T104" s="31"/>
      <c r="U104" s="31"/>
      <c r="V104" s="31">
        <v>2</v>
      </c>
      <c r="W104" s="31" t="s">
        <v>195</v>
      </c>
      <c r="X104" s="31">
        <v>0.3</v>
      </c>
      <c r="Y104" s="31">
        <v>0.3</v>
      </c>
      <c r="Z104" s="31" t="s">
        <v>194</v>
      </c>
      <c r="AA104" s="31"/>
      <c r="AB104" s="31"/>
      <c r="AC104" s="31"/>
      <c r="AD104" s="31">
        <v>0</v>
      </c>
      <c r="AE104" s="31">
        <v>12125740</v>
      </c>
      <c r="AF104" s="31"/>
      <c r="AG104" s="31">
        <v>41228700</v>
      </c>
      <c r="AH104" s="31">
        <v>20603060</v>
      </c>
      <c r="AI104" s="31">
        <v>665687</v>
      </c>
      <c r="AJ104" s="31"/>
      <c r="AK104" s="31"/>
      <c r="AL104" s="83">
        <f t="shared" si="26"/>
        <v>337.68000000000023</v>
      </c>
      <c r="AM104" s="31"/>
      <c r="AN104" s="83">
        <f t="shared" si="29"/>
        <v>222.04</v>
      </c>
      <c r="AO104" s="31">
        <v>0</v>
      </c>
      <c r="AP104" s="31">
        <v>0</v>
      </c>
      <c r="AQ104" s="31">
        <v>0</v>
      </c>
      <c r="AR104" s="31">
        <v>0</v>
      </c>
      <c r="AS104" s="31"/>
      <c r="AT104" s="31">
        <v>0.21</v>
      </c>
      <c r="AU104" s="31"/>
      <c r="AV104" s="31">
        <v>0</v>
      </c>
      <c r="AW104" s="31"/>
      <c r="AX104" s="31">
        <v>2.08</v>
      </c>
      <c r="AY104" s="31"/>
      <c r="AZ104" s="31">
        <v>0</v>
      </c>
      <c r="BA104" s="31"/>
      <c r="BB104" s="31"/>
      <c r="BC104" s="31"/>
      <c r="BD104" s="31"/>
      <c r="BE104" s="31"/>
      <c r="BF104" s="31">
        <v>0.66</v>
      </c>
      <c r="BG104" s="31"/>
      <c r="BH104" s="31">
        <v>0</v>
      </c>
      <c r="BI104" s="31"/>
      <c r="BJ104" s="31">
        <f t="shared" si="25"/>
        <v>2.95</v>
      </c>
      <c r="BK104" s="31"/>
      <c r="BL104" s="31">
        <f t="shared" si="28"/>
        <v>0</v>
      </c>
      <c r="BM104" s="31">
        <v>0</v>
      </c>
      <c r="BN104" s="31">
        <v>0</v>
      </c>
      <c r="BO104" s="31">
        <v>24</v>
      </c>
      <c r="BP104" s="31">
        <v>16</v>
      </c>
      <c r="BQ104" s="31"/>
      <c r="BR104" s="31">
        <v>450</v>
      </c>
      <c r="BS104" s="31">
        <v>12195</v>
      </c>
      <c r="BT104" s="31">
        <v>9345</v>
      </c>
      <c r="BU104" s="31"/>
      <c r="BV104" s="31">
        <v>11800</v>
      </c>
      <c r="BW104" s="31">
        <v>4000</v>
      </c>
      <c r="BX104" s="31">
        <v>1</v>
      </c>
      <c r="BY104" s="31">
        <v>0</v>
      </c>
      <c r="BZ104" s="31">
        <v>0</v>
      </c>
      <c r="CA104" s="31">
        <v>0</v>
      </c>
      <c r="CB104" s="31">
        <v>0</v>
      </c>
      <c r="CC104" s="31">
        <v>0</v>
      </c>
      <c r="CD104" s="31">
        <v>0</v>
      </c>
      <c r="CE104" s="31">
        <v>0</v>
      </c>
      <c r="CF104" s="31"/>
      <c r="CG104" s="31"/>
      <c r="CH104" s="31"/>
      <c r="CI104" s="31"/>
      <c r="CJ104" s="31"/>
      <c r="CK104" s="31">
        <v>0</v>
      </c>
      <c r="CL104" s="31">
        <v>6</v>
      </c>
      <c r="CM104" s="31"/>
      <c r="CN104" s="31">
        <v>224</v>
      </c>
      <c r="CO104" s="31">
        <v>4.8</v>
      </c>
      <c r="CP104" s="31"/>
      <c r="CQ104" s="31"/>
      <c r="CR104" s="31"/>
      <c r="CS104" s="31"/>
      <c r="CT104" s="31"/>
      <c r="CU104" s="31">
        <v>25</v>
      </c>
      <c r="CV104" s="31">
        <v>26</v>
      </c>
      <c r="CW104" s="31" t="s">
        <v>164</v>
      </c>
      <c r="CX104" s="31" t="s">
        <v>164</v>
      </c>
      <c r="CY104" s="31" t="s">
        <v>320</v>
      </c>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111" t="s">
        <v>319</v>
      </c>
    </row>
    <row r="105" spans="1:146">
      <c r="A105" s="31" t="s">
        <v>106</v>
      </c>
      <c r="B105" s="31" t="s">
        <v>320</v>
      </c>
      <c r="C105" s="86">
        <v>45376</v>
      </c>
      <c r="D105" s="31">
        <v>1200</v>
      </c>
      <c r="E105" s="31">
        <v>-3</v>
      </c>
      <c r="F105" s="31">
        <v>33</v>
      </c>
      <c r="G105" s="31">
        <v>20</v>
      </c>
      <c r="H105" s="31" t="s">
        <v>188</v>
      </c>
      <c r="I105" s="31">
        <v>60</v>
      </c>
      <c r="J105" s="31">
        <v>10</v>
      </c>
      <c r="K105" s="31" t="s">
        <v>189</v>
      </c>
      <c r="L105" s="31" t="s">
        <v>193</v>
      </c>
      <c r="M105" s="31" t="s">
        <v>193</v>
      </c>
      <c r="N105" s="31">
        <v>4.4800000000000004</v>
      </c>
      <c r="O105" s="31">
        <v>6.85</v>
      </c>
      <c r="P105" s="31"/>
      <c r="Q105" s="31"/>
      <c r="R105" s="31"/>
      <c r="S105" s="31"/>
      <c r="T105" s="31"/>
      <c r="U105" s="31"/>
      <c r="V105" s="31">
        <v>2</v>
      </c>
      <c r="W105" s="31" t="s">
        <v>196</v>
      </c>
      <c r="X105" s="31">
        <v>0.2</v>
      </c>
      <c r="Y105" s="31">
        <v>0.2</v>
      </c>
      <c r="Z105" s="31" t="s">
        <v>194</v>
      </c>
      <c r="AA105" s="31"/>
      <c r="AB105" s="31"/>
      <c r="AC105" s="31"/>
      <c r="AD105" s="31">
        <v>0</v>
      </c>
      <c r="AE105" s="31">
        <v>12128421</v>
      </c>
      <c r="AF105" s="31"/>
      <c r="AG105" s="31">
        <v>41228700</v>
      </c>
      <c r="AH105" s="31">
        <v>20652180</v>
      </c>
      <c r="AI105" s="31">
        <v>666448</v>
      </c>
      <c r="AJ105" s="31"/>
      <c r="AK105" s="31"/>
      <c r="AL105" s="83">
        <f t="shared" si="26"/>
        <v>335.24000000000024</v>
      </c>
      <c r="AM105" s="31"/>
      <c r="AN105" s="83">
        <f t="shared" si="29"/>
        <v>222.04</v>
      </c>
      <c r="AO105" s="31">
        <v>0</v>
      </c>
      <c r="AP105" s="31">
        <v>0</v>
      </c>
      <c r="AQ105" s="31">
        <v>0</v>
      </c>
      <c r="AR105" s="31">
        <v>0</v>
      </c>
      <c r="AS105" s="31"/>
      <c r="AT105" s="31">
        <v>0</v>
      </c>
      <c r="AU105" s="31"/>
      <c r="AV105" s="31">
        <v>0</v>
      </c>
      <c r="AW105" s="31"/>
      <c r="AX105" s="31">
        <v>1.74</v>
      </c>
      <c r="AY105" s="31"/>
      <c r="AZ105" s="31">
        <v>0</v>
      </c>
      <c r="BA105" s="31"/>
      <c r="BB105" s="31"/>
      <c r="BC105" s="31"/>
      <c r="BD105" s="31"/>
      <c r="BE105" s="31"/>
      <c r="BF105" s="31">
        <v>0.7</v>
      </c>
      <c r="BG105" s="31"/>
      <c r="BH105" s="31">
        <v>0</v>
      </c>
      <c r="BI105" s="31"/>
      <c r="BJ105" s="31">
        <f t="shared" ref="BJ105:BJ163" si="30">IF(C105&lt;&gt;"",AT105+AX105+BB105+BF105,"")</f>
        <v>2.44</v>
      </c>
      <c r="BK105" s="31"/>
      <c r="BL105" s="31">
        <f t="shared" si="28"/>
        <v>0</v>
      </c>
      <c r="BM105" s="31">
        <v>0</v>
      </c>
      <c r="BN105" s="31">
        <v>0</v>
      </c>
      <c r="BO105" s="31">
        <v>24</v>
      </c>
      <c r="BP105" s="31">
        <v>0</v>
      </c>
      <c r="BQ105" s="31"/>
      <c r="BR105" s="31">
        <v>380</v>
      </c>
      <c r="BS105" s="31">
        <v>12195</v>
      </c>
      <c r="BT105" s="31">
        <v>9345</v>
      </c>
      <c r="BU105" s="31"/>
      <c r="BV105" s="31">
        <v>11800</v>
      </c>
      <c r="BW105" s="31">
        <v>4000</v>
      </c>
      <c r="BX105" s="31">
        <v>0</v>
      </c>
      <c r="BY105" s="31">
        <v>0</v>
      </c>
      <c r="BZ105" s="31">
        <v>0</v>
      </c>
      <c r="CA105" s="31">
        <v>0</v>
      </c>
      <c r="CB105" s="31">
        <v>0</v>
      </c>
      <c r="CC105" s="31">
        <v>0</v>
      </c>
      <c r="CD105" s="31">
        <v>0</v>
      </c>
      <c r="CE105" s="31">
        <v>0</v>
      </c>
      <c r="CF105" s="31"/>
      <c r="CG105" s="31"/>
      <c r="CH105" s="31"/>
      <c r="CI105" s="31"/>
      <c r="CJ105" s="31"/>
      <c r="CK105" s="31">
        <v>0</v>
      </c>
      <c r="CL105" s="31">
        <v>6</v>
      </c>
      <c r="CM105" s="31"/>
      <c r="CN105" s="31">
        <v>218</v>
      </c>
      <c r="CO105" s="31">
        <v>4.8</v>
      </c>
      <c r="CP105" s="31"/>
      <c r="CQ105" s="31"/>
      <c r="CR105" s="31"/>
      <c r="CS105" s="31"/>
      <c r="CT105" s="31"/>
      <c r="CU105" s="31">
        <v>26</v>
      </c>
      <c r="CV105" s="31">
        <v>26</v>
      </c>
      <c r="CW105" s="31" t="s">
        <v>164</v>
      </c>
      <c r="CX105" s="31" t="s">
        <v>164</v>
      </c>
      <c r="CY105" s="31" t="s">
        <v>320</v>
      </c>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111" t="s">
        <v>319</v>
      </c>
    </row>
    <row r="106" spans="1:146">
      <c r="A106" s="31" t="s">
        <v>106</v>
      </c>
      <c r="B106" s="31" t="s">
        <v>320</v>
      </c>
      <c r="C106" s="34">
        <v>45377</v>
      </c>
      <c r="D106" s="31">
        <v>1200</v>
      </c>
      <c r="E106" s="31">
        <v>-3</v>
      </c>
      <c r="F106" s="31">
        <v>33</v>
      </c>
      <c r="G106" s="31">
        <v>20</v>
      </c>
      <c r="H106" s="31" t="s">
        <v>188</v>
      </c>
      <c r="I106" s="31">
        <v>60</v>
      </c>
      <c r="J106" s="31">
        <v>10</v>
      </c>
      <c r="K106" s="31" t="s">
        <v>189</v>
      </c>
      <c r="L106" s="31" t="s">
        <v>193</v>
      </c>
      <c r="M106" s="31" t="s">
        <v>193</v>
      </c>
      <c r="N106" s="31">
        <v>4.4800000000000004</v>
      </c>
      <c r="O106" s="31">
        <v>6.85</v>
      </c>
      <c r="P106" s="31"/>
      <c r="Q106" s="31"/>
      <c r="R106" s="31"/>
      <c r="S106" s="31"/>
      <c r="T106" s="31"/>
      <c r="U106" s="31"/>
      <c r="V106" s="31">
        <v>2</v>
      </c>
      <c r="W106" s="31" t="s">
        <v>196</v>
      </c>
      <c r="X106" s="31">
        <v>0.2</v>
      </c>
      <c r="Y106" s="31">
        <v>0.2</v>
      </c>
      <c r="Z106" s="31" t="s">
        <v>194</v>
      </c>
      <c r="AA106" s="31"/>
      <c r="AB106" s="31"/>
      <c r="AC106" s="31"/>
      <c r="AD106" s="31">
        <v>0</v>
      </c>
      <c r="AE106" s="31">
        <v>12131081</v>
      </c>
      <c r="AF106" s="31"/>
      <c r="AG106" s="31">
        <v>41228700</v>
      </c>
      <c r="AH106" s="31">
        <v>20667200</v>
      </c>
      <c r="AI106" s="31">
        <v>667267</v>
      </c>
      <c r="AJ106" s="31"/>
      <c r="AK106" s="31"/>
      <c r="AL106" s="83">
        <v>332.82</v>
      </c>
      <c r="AM106" s="31"/>
      <c r="AN106" s="83">
        <v>222.04</v>
      </c>
      <c r="AO106" s="31">
        <v>0</v>
      </c>
      <c r="AP106" s="31">
        <v>0</v>
      </c>
      <c r="AQ106" s="31">
        <v>0</v>
      </c>
      <c r="AR106" s="31">
        <v>0</v>
      </c>
      <c r="AS106" s="31"/>
      <c r="AT106" s="31">
        <v>0</v>
      </c>
      <c r="AU106" s="31"/>
      <c r="AV106" s="31">
        <v>0</v>
      </c>
      <c r="AW106" s="31"/>
      <c r="AX106" s="31">
        <v>1.72</v>
      </c>
      <c r="AY106" s="31"/>
      <c r="AZ106" s="31">
        <v>0</v>
      </c>
      <c r="BA106" s="31"/>
      <c r="BB106" s="31"/>
      <c r="BC106" s="31"/>
      <c r="BD106" s="31"/>
      <c r="BE106" s="31"/>
      <c r="BF106" s="31">
        <v>0.7</v>
      </c>
      <c r="BG106" s="31"/>
      <c r="BH106" s="31">
        <v>0</v>
      </c>
      <c r="BI106" s="31"/>
      <c r="BJ106" s="31">
        <v>2.42</v>
      </c>
      <c r="BK106" s="31"/>
      <c r="BL106" s="31">
        <f t="shared" si="28"/>
        <v>0</v>
      </c>
      <c r="BM106" s="31">
        <v>0</v>
      </c>
      <c r="BN106" s="31">
        <v>0</v>
      </c>
      <c r="BO106" s="31">
        <v>24</v>
      </c>
      <c r="BP106" s="31">
        <v>0</v>
      </c>
      <c r="BQ106" s="31"/>
      <c r="BR106" s="31">
        <v>370</v>
      </c>
      <c r="BS106" s="31">
        <v>12195</v>
      </c>
      <c r="BT106" s="31">
        <v>9345</v>
      </c>
      <c r="BU106" s="31"/>
      <c r="BV106" s="31">
        <v>11800</v>
      </c>
      <c r="BW106" s="31">
        <v>4000</v>
      </c>
      <c r="BX106" s="31">
        <v>0</v>
      </c>
      <c r="BY106" s="31">
        <v>0</v>
      </c>
      <c r="BZ106" s="31">
        <v>0</v>
      </c>
      <c r="CA106" s="31">
        <v>0</v>
      </c>
      <c r="CB106" s="31">
        <v>0</v>
      </c>
      <c r="CC106" s="31">
        <v>0</v>
      </c>
      <c r="CD106" s="31">
        <v>0</v>
      </c>
      <c r="CE106" s="31">
        <v>0</v>
      </c>
      <c r="CF106" s="31"/>
      <c r="CG106" s="31"/>
      <c r="CH106" s="31"/>
      <c r="CI106" s="31"/>
      <c r="CJ106" s="31"/>
      <c r="CK106" s="31">
        <v>0</v>
      </c>
      <c r="CL106" s="31">
        <v>8</v>
      </c>
      <c r="CM106" s="31"/>
      <c r="CN106" s="31">
        <v>210</v>
      </c>
      <c r="CO106" s="31">
        <v>4.8</v>
      </c>
      <c r="CP106" s="31"/>
      <c r="CQ106" s="31"/>
      <c r="CR106" s="31"/>
      <c r="CS106" s="31"/>
      <c r="CT106" s="31"/>
      <c r="CU106" s="31">
        <v>26</v>
      </c>
      <c r="CV106" s="31">
        <v>26</v>
      </c>
      <c r="CW106" s="31" t="s">
        <v>164</v>
      </c>
      <c r="CX106" s="31" t="s">
        <v>164</v>
      </c>
      <c r="CY106" s="31" t="s">
        <v>320</v>
      </c>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c r="DZ106" s="31"/>
      <c r="EA106" s="31"/>
      <c r="EB106" s="31"/>
      <c r="EC106" s="31"/>
      <c r="ED106" s="31"/>
      <c r="EE106" s="31"/>
      <c r="EF106" s="31"/>
      <c r="EG106" s="31"/>
      <c r="EH106" s="31"/>
      <c r="EI106" s="31"/>
      <c r="EJ106" s="31"/>
      <c r="EK106" s="31"/>
      <c r="EL106" s="31"/>
      <c r="EM106" s="31"/>
      <c r="EN106" s="31"/>
      <c r="EO106" s="31"/>
      <c r="EP106" s="111" t="s">
        <v>319</v>
      </c>
    </row>
    <row r="107" spans="1:146">
      <c r="A107" s="31" t="s">
        <v>171</v>
      </c>
      <c r="B107" s="31" t="s">
        <v>320</v>
      </c>
      <c r="C107" s="34">
        <v>45377</v>
      </c>
      <c r="D107" s="31">
        <v>2200</v>
      </c>
      <c r="E107" s="31">
        <v>-3</v>
      </c>
      <c r="F107" s="31">
        <v>33</v>
      </c>
      <c r="G107" s="31">
        <v>16</v>
      </c>
      <c r="H107" s="31" t="s">
        <v>188</v>
      </c>
      <c r="I107" s="31">
        <v>60</v>
      </c>
      <c r="J107" s="31">
        <v>15</v>
      </c>
      <c r="K107" s="31" t="s">
        <v>189</v>
      </c>
      <c r="L107" s="31" t="s">
        <v>193</v>
      </c>
      <c r="M107" s="31" t="s">
        <v>193</v>
      </c>
      <c r="N107" s="31">
        <v>4.4800000000000004</v>
      </c>
      <c r="O107" s="31">
        <v>6.85</v>
      </c>
      <c r="P107" s="31"/>
      <c r="Q107" s="31"/>
      <c r="R107" s="31"/>
      <c r="S107" s="31"/>
      <c r="T107" s="31"/>
      <c r="U107" s="31"/>
      <c r="V107" s="31">
        <v>2</v>
      </c>
      <c r="W107" s="31" t="s">
        <v>196</v>
      </c>
      <c r="X107" s="31">
        <v>0.3</v>
      </c>
      <c r="Y107" s="31">
        <v>0.2</v>
      </c>
      <c r="Z107" s="31" t="s">
        <v>194</v>
      </c>
      <c r="AA107" s="31"/>
      <c r="AB107" s="31"/>
      <c r="AC107" s="31"/>
      <c r="AD107" s="31">
        <v>0</v>
      </c>
      <c r="AE107" s="31">
        <v>12132565</v>
      </c>
      <c r="AF107" s="31"/>
      <c r="AG107" s="31">
        <v>41228700</v>
      </c>
      <c r="AH107" s="31">
        <v>20673710</v>
      </c>
      <c r="AI107" s="31">
        <v>667626</v>
      </c>
      <c r="AJ107" s="31"/>
      <c r="AK107" s="31"/>
      <c r="AL107" s="83">
        <f t="shared" si="26"/>
        <v>331.46999999999997</v>
      </c>
      <c r="AM107" s="31"/>
      <c r="AN107" s="83">
        <f t="shared" si="29"/>
        <v>222.04</v>
      </c>
      <c r="AO107" s="31">
        <v>0</v>
      </c>
      <c r="AP107" s="31">
        <v>0</v>
      </c>
      <c r="AQ107" s="31">
        <v>0</v>
      </c>
      <c r="AR107" s="31">
        <v>0</v>
      </c>
      <c r="AS107" s="31"/>
      <c r="AT107" s="31">
        <v>0.24</v>
      </c>
      <c r="AU107" s="31"/>
      <c r="AV107" s="31">
        <v>0</v>
      </c>
      <c r="AW107" s="31"/>
      <c r="AX107" s="31">
        <v>0.77</v>
      </c>
      <c r="AY107" s="31"/>
      <c r="AZ107" s="31">
        <v>0</v>
      </c>
      <c r="BA107" s="31"/>
      <c r="BB107" s="31"/>
      <c r="BC107" s="31"/>
      <c r="BD107" s="31"/>
      <c r="BE107" s="31"/>
      <c r="BF107" s="31">
        <v>0.34</v>
      </c>
      <c r="BG107" s="31"/>
      <c r="BH107" s="31">
        <v>0</v>
      </c>
      <c r="BI107" s="31"/>
      <c r="BJ107" s="31">
        <f t="shared" si="30"/>
        <v>1.35</v>
      </c>
      <c r="BK107" s="31"/>
      <c r="BL107" s="31">
        <f t="shared" si="28"/>
        <v>0</v>
      </c>
      <c r="BM107" s="31">
        <v>0.8</v>
      </c>
      <c r="BN107" s="31">
        <v>2</v>
      </c>
      <c r="BO107" s="31">
        <v>0</v>
      </c>
      <c r="BP107" s="31">
        <v>10</v>
      </c>
      <c r="BQ107" s="31"/>
      <c r="BR107" s="31">
        <v>400</v>
      </c>
      <c r="BS107" s="31">
        <v>12192</v>
      </c>
      <c r="BT107" s="31">
        <v>9345</v>
      </c>
      <c r="BU107" s="31"/>
      <c r="BV107" s="31">
        <v>11800</v>
      </c>
      <c r="BW107" s="31">
        <v>4000</v>
      </c>
      <c r="BX107" s="31">
        <v>3</v>
      </c>
      <c r="BY107" s="31">
        <v>0</v>
      </c>
      <c r="BZ107" s="31">
        <v>0</v>
      </c>
      <c r="CA107" s="31">
        <v>0</v>
      </c>
      <c r="CB107" s="31">
        <v>0</v>
      </c>
      <c r="CC107" s="31">
        <v>0</v>
      </c>
      <c r="CD107" s="31">
        <v>0</v>
      </c>
      <c r="CE107" s="31">
        <v>0</v>
      </c>
      <c r="CF107" s="31"/>
      <c r="CG107" s="31"/>
      <c r="CH107" s="31"/>
      <c r="CI107" s="31"/>
      <c r="CJ107" s="31"/>
      <c r="CK107" s="31">
        <v>0</v>
      </c>
      <c r="CL107" s="31">
        <v>2</v>
      </c>
      <c r="CM107" s="31"/>
      <c r="CN107" s="31">
        <v>208</v>
      </c>
      <c r="CO107" s="31">
        <v>4.8</v>
      </c>
      <c r="CP107" s="31"/>
      <c r="CQ107" s="31"/>
      <c r="CR107" s="31"/>
      <c r="CS107" s="31"/>
      <c r="CT107" s="31"/>
      <c r="CU107" s="31">
        <v>26</v>
      </c>
      <c r="CV107" s="31">
        <v>26</v>
      </c>
      <c r="CW107" s="31" t="s">
        <v>164</v>
      </c>
      <c r="CX107" s="31" t="s">
        <v>164</v>
      </c>
      <c r="CY107" s="31" t="s">
        <v>320</v>
      </c>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c r="DZ107" s="31"/>
      <c r="EA107" s="31"/>
      <c r="EB107" s="31"/>
      <c r="EC107" s="31"/>
      <c r="ED107" s="31"/>
      <c r="EE107" s="31"/>
      <c r="EF107" s="31"/>
      <c r="EG107" s="31"/>
      <c r="EH107" s="31"/>
      <c r="EI107" s="31"/>
      <c r="EJ107" s="31"/>
      <c r="EK107" s="31"/>
      <c r="EL107" s="31"/>
      <c r="EM107" s="31"/>
      <c r="EN107" s="31"/>
      <c r="EO107" s="31"/>
      <c r="EP107" s="111" t="s">
        <v>321</v>
      </c>
    </row>
    <row r="108" spans="1:146">
      <c r="A108" s="31" t="s">
        <v>173</v>
      </c>
      <c r="B108" s="31" t="s">
        <v>320</v>
      </c>
      <c r="C108" s="34">
        <v>45378</v>
      </c>
      <c r="D108" s="31">
        <v>0</v>
      </c>
      <c r="E108" s="31">
        <v>-3</v>
      </c>
      <c r="F108" s="31">
        <v>33</v>
      </c>
      <c r="G108" s="31">
        <v>7</v>
      </c>
      <c r="H108" s="31" t="s">
        <v>188</v>
      </c>
      <c r="I108" s="31">
        <v>60</v>
      </c>
      <c r="J108" s="31">
        <v>30</v>
      </c>
      <c r="K108" s="31" t="s">
        <v>189</v>
      </c>
      <c r="L108" s="31" t="s">
        <v>193</v>
      </c>
      <c r="M108" s="31" t="s">
        <v>193</v>
      </c>
      <c r="N108" s="31">
        <v>4.4800000000000004</v>
      </c>
      <c r="O108" s="31">
        <v>6.85</v>
      </c>
      <c r="P108" s="31"/>
      <c r="Q108" s="31"/>
      <c r="R108" s="31"/>
      <c r="S108" s="31"/>
      <c r="T108" s="31">
        <v>80.099999999999994</v>
      </c>
      <c r="U108" s="31">
        <v>65</v>
      </c>
      <c r="V108" s="31">
        <v>2</v>
      </c>
      <c r="W108" s="31" t="s">
        <v>195</v>
      </c>
      <c r="X108" s="31">
        <v>0.3</v>
      </c>
      <c r="Y108" s="31">
        <v>0.2</v>
      </c>
      <c r="Z108" s="31" t="s">
        <v>194</v>
      </c>
      <c r="AA108" s="31">
        <v>31.2</v>
      </c>
      <c r="AB108" s="31">
        <v>26</v>
      </c>
      <c r="AC108" s="31">
        <v>18</v>
      </c>
      <c r="AD108" s="31">
        <v>0</v>
      </c>
      <c r="AE108" s="31">
        <v>12134301</v>
      </c>
      <c r="AF108" s="31"/>
      <c r="AG108" s="31">
        <v>41228700</v>
      </c>
      <c r="AH108" s="31">
        <v>20673920</v>
      </c>
      <c r="AI108" s="31">
        <v>667629</v>
      </c>
      <c r="AJ108" s="31"/>
      <c r="AK108" s="31"/>
      <c r="AL108" s="83">
        <f t="shared" si="26"/>
        <v>329.89</v>
      </c>
      <c r="AM108" s="31"/>
      <c r="AN108" s="83">
        <f t="shared" si="29"/>
        <v>222.04</v>
      </c>
      <c r="AO108" s="31">
        <v>0</v>
      </c>
      <c r="AP108" s="31">
        <v>0</v>
      </c>
      <c r="AQ108" s="31">
        <v>0</v>
      </c>
      <c r="AR108" s="31">
        <v>0</v>
      </c>
      <c r="AS108" s="31"/>
      <c r="AT108" s="31">
        <v>1.4</v>
      </c>
      <c r="AU108" s="31"/>
      <c r="AV108" s="31">
        <v>0</v>
      </c>
      <c r="AW108" s="31"/>
      <c r="AX108" s="31">
        <v>0.18</v>
      </c>
      <c r="AY108" s="31"/>
      <c r="AZ108" s="31">
        <v>0</v>
      </c>
      <c r="BA108" s="31"/>
      <c r="BB108" s="31"/>
      <c r="BC108" s="31"/>
      <c r="BD108" s="31"/>
      <c r="BE108" s="31"/>
      <c r="BF108" s="31">
        <v>0</v>
      </c>
      <c r="BG108" s="31"/>
      <c r="BH108" s="31">
        <v>0</v>
      </c>
      <c r="BI108" s="31"/>
      <c r="BJ108" s="31">
        <f t="shared" si="30"/>
        <v>1.5799999999999998</v>
      </c>
      <c r="BK108" s="31"/>
      <c r="BL108" s="31">
        <f t="shared" si="28"/>
        <v>0</v>
      </c>
      <c r="BM108" s="31">
        <v>2</v>
      </c>
      <c r="BN108" s="31">
        <v>2</v>
      </c>
      <c r="BO108" s="31">
        <v>0</v>
      </c>
      <c r="BP108" s="31">
        <v>2</v>
      </c>
      <c r="BQ108" s="31"/>
      <c r="BR108" s="31">
        <v>400</v>
      </c>
      <c r="BS108" s="31">
        <v>12186</v>
      </c>
      <c r="BT108" s="31">
        <v>9345</v>
      </c>
      <c r="BU108" s="31"/>
      <c r="BV108" s="31">
        <v>11800</v>
      </c>
      <c r="BW108" s="31">
        <v>4000</v>
      </c>
      <c r="BX108" s="31">
        <v>6</v>
      </c>
      <c r="BY108" s="31">
        <v>0</v>
      </c>
      <c r="BZ108" s="31">
        <v>0</v>
      </c>
      <c r="CA108" s="31">
        <v>0</v>
      </c>
      <c r="CB108" s="31">
        <v>0</v>
      </c>
      <c r="CC108" s="31">
        <v>0</v>
      </c>
      <c r="CD108" s="31">
        <v>0</v>
      </c>
      <c r="CE108" s="31">
        <v>0</v>
      </c>
      <c r="CF108" s="31"/>
      <c r="CG108" s="31"/>
      <c r="CH108" s="31"/>
      <c r="CI108" s="31"/>
      <c r="CJ108" s="31"/>
      <c r="CK108" s="31">
        <v>0</v>
      </c>
      <c r="CL108" s="31">
        <v>1</v>
      </c>
      <c r="CM108" s="31"/>
      <c r="CN108" s="31">
        <v>207</v>
      </c>
      <c r="CO108" s="31">
        <v>5.6</v>
      </c>
      <c r="CP108" s="31"/>
      <c r="CQ108" s="31"/>
      <c r="CR108" s="31"/>
      <c r="CS108" s="31"/>
      <c r="CT108" s="31"/>
      <c r="CU108" s="31">
        <v>26</v>
      </c>
      <c r="CV108" s="31">
        <v>26</v>
      </c>
      <c r="CW108" s="31" t="s">
        <v>164</v>
      </c>
      <c r="CX108" s="31" t="s">
        <v>164</v>
      </c>
      <c r="CY108" s="31" t="s">
        <v>320</v>
      </c>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111" t="s">
        <v>321</v>
      </c>
    </row>
    <row r="109" spans="1:146">
      <c r="A109" s="31" t="s">
        <v>106</v>
      </c>
      <c r="B109" s="31" t="s">
        <v>320</v>
      </c>
      <c r="C109" s="34">
        <v>45378</v>
      </c>
      <c r="D109" s="31">
        <v>1200</v>
      </c>
      <c r="E109" s="31">
        <v>-3</v>
      </c>
      <c r="F109" s="31">
        <v>32</v>
      </c>
      <c r="G109" s="31">
        <v>56</v>
      </c>
      <c r="H109" s="31" t="s">
        <v>188</v>
      </c>
      <c r="I109" s="31">
        <v>60</v>
      </c>
      <c r="J109" s="31">
        <v>37</v>
      </c>
      <c r="K109" s="31" t="s">
        <v>189</v>
      </c>
      <c r="L109" s="31" t="s">
        <v>193</v>
      </c>
      <c r="M109" s="31" t="s">
        <v>193</v>
      </c>
      <c r="N109" s="31">
        <v>4.4800000000000004</v>
      </c>
      <c r="O109" s="31">
        <v>6.85</v>
      </c>
      <c r="P109" s="31"/>
      <c r="Q109" s="31"/>
      <c r="R109" s="31"/>
      <c r="S109" s="31"/>
      <c r="T109" s="31"/>
      <c r="U109" s="31"/>
      <c r="V109" s="31">
        <v>2</v>
      </c>
      <c r="W109" s="31" t="s">
        <v>195</v>
      </c>
      <c r="X109" s="31">
        <v>0.3</v>
      </c>
      <c r="Y109" s="31">
        <v>0.2</v>
      </c>
      <c r="Z109" s="31" t="s">
        <v>194</v>
      </c>
      <c r="AA109" s="31"/>
      <c r="AB109" s="31"/>
      <c r="AC109" s="31"/>
      <c r="AD109" s="31">
        <v>0</v>
      </c>
      <c r="AE109" s="31">
        <v>12136477</v>
      </c>
      <c r="AF109" s="31"/>
      <c r="AG109" s="31">
        <v>41228700</v>
      </c>
      <c r="AH109" s="31">
        <v>20677970</v>
      </c>
      <c r="AI109" s="31">
        <v>667991</v>
      </c>
      <c r="AJ109" s="31"/>
      <c r="AK109" s="31"/>
      <c r="AL109" s="83">
        <f t="shared" si="26"/>
        <v>327.90999999999997</v>
      </c>
      <c r="AM109" s="31"/>
      <c r="AN109" s="83">
        <f t="shared" si="29"/>
        <v>222.04</v>
      </c>
      <c r="AO109" s="31">
        <v>0</v>
      </c>
      <c r="AP109" s="31">
        <v>0</v>
      </c>
      <c r="AQ109" s="31">
        <v>0</v>
      </c>
      <c r="AR109" s="31">
        <v>0</v>
      </c>
      <c r="AS109" s="31"/>
      <c r="AT109" s="31">
        <v>0.72</v>
      </c>
      <c r="AU109" s="31"/>
      <c r="AV109" s="31">
        <v>0</v>
      </c>
      <c r="AW109" s="31"/>
      <c r="AX109" s="31">
        <v>0.92</v>
      </c>
      <c r="AY109" s="31"/>
      <c r="AZ109" s="31">
        <v>0</v>
      </c>
      <c r="BA109" s="31"/>
      <c r="BB109" s="31"/>
      <c r="BC109" s="31"/>
      <c r="BD109" s="31"/>
      <c r="BE109" s="31"/>
      <c r="BF109" s="31">
        <v>0.34</v>
      </c>
      <c r="BG109" s="31"/>
      <c r="BH109" s="31">
        <v>0</v>
      </c>
      <c r="BI109" s="31"/>
      <c r="BJ109" s="31">
        <f t="shared" si="30"/>
        <v>1.9800000000000002</v>
      </c>
      <c r="BK109" s="31"/>
      <c r="BL109" s="31">
        <f t="shared" si="28"/>
        <v>0</v>
      </c>
      <c r="BM109" s="31">
        <v>1.8</v>
      </c>
      <c r="BN109" s="31">
        <v>1.8</v>
      </c>
      <c r="BO109" s="31">
        <v>0</v>
      </c>
      <c r="BP109" s="31">
        <v>12</v>
      </c>
      <c r="BQ109" s="31"/>
      <c r="BR109" s="31">
        <v>380</v>
      </c>
      <c r="BS109" s="31">
        <v>12181</v>
      </c>
      <c r="BT109" s="31">
        <v>9345</v>
      </c>
      <c r="BU109" s="31"/>
      <c r="BV109" s="31">
        <v>11800</v>
      </c>
      <c r="BW109" s="31">
        <v>4000</v>
      </c>
      <c r="BX109" s="31">
        <v>5</v>
      </c>
      <c r="BY109" s="31">
        <v>0</v>
      </c>
      <c r="BZ109" s="31">
        <v>0</v>
      </c>
      <c r="CA109" s="31">
        <v>0</v>
      </c>
      <c r="CB109" s="31">
        <v>0</v>
      </c>
      <c r="CC109" s="31">
        <v>0</v>
      </c>
      <c r="CD109" s="31">
        <v>0</v>
      </c>
      <c r="CE109" s="31">
        <v>0</v>
      </c>
      <c r="CF109" s="31"/>
      <c r="CG109" s="31"/>
      <c r="CH109" s="31"/>
      <c r="CI109" s="31"/>
      <c r="CJ109" s="31"/>
      <c r="CK109" s="31">
        <v>0</v>
      </c>
      <c r="CL109" s="31">
        <v>3</v>
      </c>
      <c r="CM109" s="31"/>
      <c r="CN109" s="31">
        <v>204</v>
      </c>
      <c r="CO109" s="31">
        <v>4.8</v>
      </c>
      <c r="CP109" s="31"/>
      <c r="CQ109" s="31"/>
      <c r="CR109" s="31"/>
      <c r="CS109" s="31"/>
      <c r="CT109" s="31"/>
      <c r="CU109" s="31">
        <v>26</v>
      </c>
      <c r="CV109" s="31">
        <v>26</v>
      </c>
      <c r="CW109" s="31" t="s">
        <v>164</v>
      </c>
      <c r="CX109" s="31" t="s">
        <v>164</v>
      </c>
      <c r="CY109" s="31" t="s">
        <v>320</v>
      </c>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111" t="s">
        <v>324</v>
      </c>
    </row>
    <row r="110" spans="1:146">
      <c r="A110" s="31" t="s">
        <v>106</v>
      </c>
      <c r="B110" s="31" t="s">
        <v>322</v>
      </c>
      <c r="C110" s="34">
        <v>45379</v>
      </c>
      <c r="D110" s="31">
        <v>1200</v>
      </c>
      <c r="E110" s="31">
        <v>-3</v>
      </c>
      <c r="F110" s="31">
        <v>32</v>
      </c>
      <c r="G110" s="31">
        <v>36</v>
      </c>
      <c r="H110" s="31" t="s">
        <v>188</v>
      </c>
      <c r="I110" s="31">
        <v>60</v>
      </c>
      <c r="J110" s="31">
        <v>46</v>
      </c>
      <c r="K110" s="31" t="s">
        <v>189</v>
      </c>
      <c r="L110" s="31" t="s">
        <v>192</v>
      </c>
      <c r="M110" s="31" t="s">
        <v>192</v>
      </c>
      <c r="N110" s="31">
        <v>4.99</v>
      </c>
      <c r="O110" s="31">
        <v>7.57</v>
      </c>
      <c r="P110" s="31"/>
      <c r="Q110" s="31"/>
      <c r="R110" s="31"/>
      <c r="S110" s="31"/>
      <c r="T110" s="31"/>
      <c r="U110" s="31"/>
      <c r="V110" s="31">
        <v>2</v>
      </c>
      <c r="W110" s="31" t="s">
        <v>190</v>
      </c>
      <c r="X110" s="31">
        <v>0.3</v>
      </c>
      <c r="Y110" s="31">
        <v>0.2</v>
      </c>
      <c r="Z110" s="31" t="s">
        <v>194</v>
      </c>
      <c r="AA110" s="31"/>
      <c r="AB110" s="31"/>
      <c r="AC110" s="31"/>
      <c r="AD110" s="31">
        <v>9000</v>
      </c>
      <c r="AE110" s="31">
        <v>12141192</v>
      </c>
      <c r="AF110" s="31"/>
      <c r="AG110" s="31">
        <v>41228700</v>
      </c>
      <c r="AH110" s="31">
        <v>20686230</v>
      </c>
      <c r="AI110" s="31">
        <v>668723</v>
      </c>
      <c r="AJ110" s="31"/>
      <c r="AK110" s="31"/>
      <c r="AL110" s="83">
        <f t="shared" si="26"/>
        <v>323.61999999999995</v>
      </c>
      <c r="AM110" s="31"/>
      <c r="AN110" s="83">
        <f t="shared" si="29"/>
        <v>222.04</v>
      </c>
      <c r="AO110" s="31">
        <v>0</v>
      </c>
      <c r="AP110" s="31">
        <v>0</v>
      </c>
      <c r="AQ110" s="31">
        <v>0</v>
      </c>
      <c r="AR110" s="31">
        <v>0</v>
      </c>
      <c r="AS110" s="31"/>
      <c r="AT110" s="31">
        <v>1.62</v>
      </c>
      <c r="AU110" s="31"/>
      <c r="AV110" s="31">
        <v>0</v>
      </c>
      <c r="AW110" s="31"/>
      <c r="AX110" s="31">
        <v>2.0499999999999998</v>
      </c>
      <c r="AY110" s="31"/>
      <c r="AZ110" s="31">
        <v>0</v>
      </c>
      <c r="BA110" s="31"/>
      <c r="BB110" s="31"/>
      <c r="BC110" s="31"/>
      <c r="BD110" s="31"/>
      <c r="BE110" s="31"/>
      <c r="BF110" s="31">
        <v>0.62</v>
      </c>
      <c r="BG110" s="31"/>
      <c r="BH110" s="31">
        <v>0</v>
      </c>
      <c r="BI110" s="31"/>
      <c r="BJ110" s="31">
        <f t="shared" si="30"/>
        <v>4.29</v>
      </c>
      <c r="BK110" s="31"/>
      <c r="BL110" s="31">
        <f t="shared" ref="BL110:BL157" si="31">IF(C110&lt;&gt;"",AV110+AZ110+BD110+BH110,"")</f>
        <v>0</v>
      </c>
      <c r="BM110" s="31">
        <v>3</v>
      </c>
      <c r="BN110" s="31">
        <v>15.2</v>
      </c>
      <c r="BO110" s="31">
        <v>0</v>
      </c>
      <c r="BP110" s="31">
        <v>24</v>
      </c>
      <c r="BQ110" s="31"/>
      <c r="BR110" s="31">
        <v>440</v>
      </c>
      <c r="BS110" s="31">
        <v>12173</v>
      </c>
      <c r="BT110" s="31">
        <v>9345</v>
      </c>
      <c r="BU110" s="31"/>
      <c r="BV110" s="31">
        <v>11800</v>
      </c>
      <c r="BW110" s="31">
        <v>4000</v>
      </c>
      <c r="BX110" s="31">
        <v>8</v>
      </c>
      <c r="BY110" s="31">
        <v>0</v>
      </c>
      <c r="BZ110" s="31">
        <v>0</v>
      </c>
      <c r="CA110" s="31">
        <v>0</v>
      </c>
      <c r="CB110" s="31">
        <v>0</v>
      </c>
      <c r="CC110" s="31">
        <v>0</v>
      </c>
      <c r="CD110" s="31">
        <v>0</v>
      </c>
      <c r="CE110" s="31">
        <v>0</v>
      </c>
      <c r="CF110" s="31"/>
      <c r="CG110" s="31"/>
      <c r="CH110" s="31"/>
      <c r="CI110" s="31"/>
      <c r="CJ110" s="31"/>
      <c r="CK110" s="31">
        <v>0</v>
      </c>
      <c r="CL110" s="31">
        <v>2</v>
      </c>
      <c r="CM110" s="31"/>
      <c r="CN110" s="31">
        <v>202</v>
      </c>
      <c r="CO110" s="31">
        <v>4.8</v>
      </c>
      <c r="CP110" s="31"/>
      <c r="CQ110" s="31"/>
      <c r="CR110" s="31"/>
      <c r="CS110" s="31"/>
      <c r="CT110" s="31"/>
      <c r="CU110" s="31">
        <v>26</v>
      </c>
      <c r="CV110" s="31">
        <v>26</v>
      </c>
      <c r="CW110" s="31" t="s">
        <v>164</v>
      </c>
      <c r="CX110" s="31" t="s">
        <v>164</v>
      </c>
      <c r="CY110" s="31" t="s">
        <v>322</v>
      </c>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111" t="s">
        <v>323</v>
      </c>
    </row>
    <row r="111" spans="1:146">
      <c r="A111" s="31" t="s">
        <v>106</v>
      </c>
      <c r="B111" s="31" t="s">
        <v>322</v>
      </c>
      <c r="C111" s="34">
        <v>45380</v>
      </c>
      <c r="D111" s="31">
        <v>1200</v>
      </c>
      <c r="E111" s="31">
        <v>-3</v>
      </c>
      <c r="F111" s="31">
        <v>32</v>
      </c>
      <c r="G111" s="31">
        <v>36</v>
      </c>
      <c r="H111" s="31" t="s">
        <v>188</v>
      </c>
      <c r="I111" s="31">
        <v>60</v>
      </c>
      <c r="J111" s="31">
        <v>46</v>
      </c>
      <c r="K111" s="31" t="s">
        <v>189</v>
      </c>
      <c r="L111" s="31" t="s">
        <v>192</v>
      </c>
      <c r="M111" s="31" t="s">
        <v>192</v>
      </c>
      <c r="N111" s="31">
        <v>9.1</v>
      </c>
      <c r="O111" s="31">
        <v>9.3000000000000007</v>
      </c>
      <c r="P111" s="31"/>
      <c r="Q111" s="31"/>
      <c r="R111" s="31"/>
      <c r="S111" s="31"/>
      <c r="T111" s="31"/>
      <c r="U111" s="31"/>
      <c r="V111" s="31">
        <v>3</v>
      </c>
      <c r="W111" s="31" t="s">
        <v>190</v>
      </c>
      <c r="X111" s="31">
        <v>0.3</v>
      </c>
      <c r="Y111" s="31">
        <v>0.2</v>
      </c>
      <c r="Z111" s="31" t="s">
        <v>194</v>
      </c>
      <c r="AA111" s="31"/>
      <c r="AB111" s="31"/>
      <c r="AC111" s="31"/>
      <c r="AD111" s="31">
        <v>31000</v>
      </c>
      <c r="AE111" s="31">
        <v>12143917</v>
      </c>
      <c r="AF111" s="31"/>
      <c r="AG111" s="31">
        <v>41228700</v>
      </c>
      <c r="AH111" s="31">
        <v>20694010</v>
      </c>
      <c r="AI111" s="31">
        <v>669484</v>
      </c>
      <c r="AJ111" s="31"/>
      <c r="AK111" s="31"/>
      <c r="AL111" s="83">
        <f t="shared" si="26"/>
        <v>321.13999999999993</v>
      </c>
      <c r="AM111" s="31"/>
      <c r="AN111" s="83">
        <f t="shared" si="29"/>
        <v>222.04</v>
      </c>
      <c r="AO111" s="31">
        <v>0</v>
      </c>
      <c r="AP111" s="31">
        <v>0</v>
      </c>
      <c r="AQ111" s="31">
        <v>0</v>
      </c>
      <c r="AR111" s="31">
        <v>0</v>
      </c>
      <c r="AS111" s="31"/>
      <c r="AT111" s="31">
        <v>0</v>
      </c>
      <c r="AU111" s="31"/>
      <c r="AV111" s="31">
        <v>0</v>
      </c>
      <c r="AW111" s="31"/>
      <c r="AX111" s="31">
        <v>1.78</v>
      </c>
      <c r="AY111" s="31"/>
      <c r="AZ111" s="31">
        <v>0</v>
      </c>
      <c r="BA111" s="31"/>
      <c r="BB111" s="31"/>
      <c r="BC111" s="31"/>
      <c r="BD111" s="31"/>
      <c r="BE111" s="31"/>
      <c r="BF111" s="31">
        <v>0.7</v>
      </c>
      <c r="BG111" s="31"/>
      <c r="BH111" s="31">
        <v>0</v>
      </c>
      <c r="BI111" s="31"/>
      <c r="BJ111" s="31">
        <f t="shared" si="30"/>
        <v>2.48</v>
      </c>
      <c r="BK111" s="31"/>
      <c r="BL111" s="31">
        <f t="shared" si="31"/>
        <v>0</v>
      </c>
      <c r="BM111" s="31">
        <v>0</v>
      </c>
      <c r="BN111" s="31">
        <v>10</v>
      </c>
      <c r="BO111" s="31">
        <v>0</v>
      </c>
      <c r="BP111" s="31">
        <v>24</v>
      </c>
      <c r="BQ111" s="31"/>
      <c r="BR111" s="31">
        <v>420</v>
      </c>
      <c r="BS111" s="31">
        <v>12173</v>
      </c>
      <c r="BT111" s="31">
        <v>9345</v>
      </c>
      <c r="BU111" s="31"/>
      <c r="BV111" s="31">
        <v>11800</v>
      </c>
      <c r="BW111" s="31">
        <v>4000</v>
      </c>
      <c r="BX111" s="31">
        <v>0</v>
      </c>
      <c r="BY111" s="31">
        <v>0</v>
      </c>
      <c r="BZ111" s="31">
        <v>0</v>
      </c>
      <c r="CA111" s="31">
        <v>0</v>
      </c>
      <c r="CB111" s="31">
        <v>0</v>
      </c>
      <c r="CC111" s="31">
        <v>0</v>
      </c>
      <c r="CD111" s="31">
        <v>0</v>
      </c>
      <c r="CE111" s="31">
        <v>0</v>
      </c>
      <c r="CF111" s="31"/>
      <c r="CG111" s="31"/>
      <c r="CH111" s="31"/>
      <c r="CI111" s="31"/>
      <c r="CJ111" s="31"/>
      <c r="CK111" s="31">
        <v>0</v>
      </c>
      <c r="CL111" s="31">
        <v>5</v>
      </c>
      <c r="CM111" s="31"/>
      <c r="CN111" s="31">
        <v>197</v>
      </c>
      <c r="CO111" s="31">
        <v>4.8</v>
      </c>
      <c r="CP111" s="31"/>
      <c r="CQ111" s="31"/>
      <c r="CR111" s="31"/>
      <c r="CS111" s="31"/>
      <c r="CT111" s="31"/>
      <c r="CU111" s="31">
        <v>26</v>
      </c>
      <c r="CV111" s="31">
        <v>26</v>
      </c>
      <c r="CW111" s="31" t="s">
        <v>164</v>
      </c>
      <c r="CX111" s="31" t="s">
        <v>164</v>
      </c>
      <c r="CY111" s="31" t="s">
        <v>322</v>
      </c>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111" t="s">
        <v>323</v>
      </c>
    </row>
    <row r="112" spans="1:146">
      <c r="A112" s="31" t="s">
        <v>106</v>
      </c>
      <c r="B112" s="31" t="s">
        <v>322</v>
      </c>
      <c r="C112" s="34">
        <v>45381</v>
      </c>
      <c r="D112" s="31">
        <v>1200</v>
      </c>
      <c r="E112" s="31">
        <v>-3</v>
      </c>
      <c r="F112" s="31">
        <v>34</v>
      </c>
      <c r="G112" s="31">
        <v>36</v>
      </c>
      <c r="H112" s="31" t="s">
        <v>188</v>
      </c>
      <c r="I112" s="31">
        <v>58</v>
      </c>
      <c r="J112" s="31">
        <v>15</v>
      </c>
      <c r="K112" s="31" t="s">
        <v>189</v>
      </c>
      <c r="L112" s="31" t="s">
        <v>192</v>
      </c>
      <c r="M112" s="31" t="s">
        <v>192</v>
      </c>
      <c r="N112" s="31">
        <v>9.1999999999999993</v>
      </c>
      <c r="O112" s="31">
        <v>9.1999999999999993</v>
      </c>
      <c r="P112" s="31"/>
      <c r="Q112" s="31"/>
      <c r="R112" s="31"/>
      <c r="S112" s="31"/>
      <c r="T112" s="31"/>
      <c r="U112" s="31"/>
      <c r="V112" s="31">
        <v>4</v>
      </c>
      <c r="W112" s="31" t="s">
        <v>190</v>
      </c>
      <c r="X112" s="31">
        <v>0.3</v>
      </c>
      <c r="Y112" s="31">
        <v>0.3</v>
      </c>
      <c r="Z112" s="31" t="s">
        <v>189</v>
      </c>
      <c r="AA112" s="31"/>
      <c r="AB112" s="31"/>
      <c r="AC112" s="31"/>
      <c r="AD112" s="31">
        <v>33000</v>
      </c>
      <c r="AE112" s="31">
        <v>12160830</v>
      </c>
      <c r="AF112" s="31"/>
      <c r="AG112" s="31">
        <v>41228700</v>
      </c>
      <c r="AH112" s="31">
        <v>20697400</v>
      </c>
      <c r="AI112" s="31">
        <v>669703</v>
      </c>
      <c r="AJ112" s="31"/>
      <c r="AK112" s="31"/>
      <c r="AL112" s="83">
        <f t="shared" si="26"/>
        <v>305.74999999999994</v>
      </c>
      <c r="AM112" s="31"/>
      <c r="AN112" s="83">
        <f t="shared" si="29"/>
        <v>222.04</v>
      </c>
      <c r="AO112" s="31">
        <v>0</v>
      </c>
      <c r="AP112" s="31">
        <v>0</v>
      </c>
      <c r="AQ112" s="31">
        <v>0</v>
      </c>
      <c r="AR112" s="31">
        <v>0</v>
      </c>
      <c r="AS112" s="31"/>
      <c r="AT112" s="31">
        <v>13.32</v>
      </c>
      <c r="AU112" s="31"/>
      <c r="AV112" s="31">
        <v>0</v>
      </c>
      <c r="AW112" s="31"/>
      <c r="AX112" s="31">
        <v>1.91</v>
      </c>
      <c r="AY112" s="31"/>
      <c r="AZ112" s="31">
        <v>0</v>
      </c>
      <c r="BA112" s="31"/>
      <c r="BB112" s="31"/>
      <c r="BC112" s="31"/>
      <c r="BD112" s="31"/>
      <c r="BE112" s="31"/>
      <c r="BF112" s="31">
        <v>0.16</v>
      </c>
      <c r="BG112" s="31"/>
      <c r="BH112" s="31">
        <v>0</v>
      </c>
      <c r="BI112" s="31"/>
      <c r="BJ112" s="31">
        <f t="shared" si="30"/>
        <v>15.39</v>
      </c>
      <c r="BK112" s="31"/>
      <c r="BL112" s="31">
        <f t="shared" si="31"/>
        <v>0</v>
      </c>
      <c r="BM112" s="31">
        <v>19.600000000000001</v>
      </c>
      <c r="BN112" s="31">
        <v>21</v>
      </c>
      <c r="BO112" s="31">
        <v>0</v>
      </c>
      <c r="BP112" s="31">
        <v>24</v>
      </c>
      <c r="BQ112" s="31"/>
      <c r="BR112" s="31">
        <v>400</v>
      </c>
      <c r="BS112" s="31">
        <v>12102</v>
      </c>
      <c r="BT112" s="31">
        <v>9345</v>
      </c>
      <c r="BU112" s="31"/>
      <c r="BV112" s="31">
        <v>11800</v>
      </c>
      <c r="BW112" s="31">
        <v>4000</v>
      </c>
      <c r="BX112" s="31">
        <v>71</v>
      </c>
      <c r="BY112" s="31">
        <v>0</v>
      </c>
      <c r="BZ112" s="31">
        <v>0</v>
      </c>
      <c r="CA112" s="31">
        <v>0</v>
      </c>
      <c r="CB112" s="31">
        <v>0</v>
      </c>
      <c r="CC112" s="31">
        <v>0</v>
      </c>
      <c r="CD112" s="31">
        <v>0</v>
      </c>
      <c r="CE112" s="31">
        <v>0</v>
      </c>
      <c r="CF112" s="31"/>
      <c r="CG112" s="31"/>
      <c r="CH112" s="31"/>
      <c r="CI112" s="31"/>
      <c r="CJ112" s="31"/>
      <c r="CK112" s="31">
        <v>0</v>
      </c>
      <c r="CL112" s="31">
        <v>6</v>
      </c>
      <c r="CM112" s="31"/>
      <c r="CN112" s="31">
        <v>191</v>
      </c>
      <c r="CO112" s="31">
        <v>5.6</v>
      </c>
      <c r="CP112" s="31"/>
      <c r="CQ112" s="31"/>
      <c r="CR112" s="31"/>
      <c r="CS112" s="31"/>
      <c r="CT112" s="31"/>
      <c r="CU112" s="31">
        <v>26</v>
      </c>
      <c r="CV112" s="31">
        <v>26</v>
      </c>
      <c r="CW112" s="31" t="s">
        <v>164</v>
      </c>
      <c r="CX112" s="31" t="s">
        <v>164</v>
      </c>
      <c r="CY112" s="31" t="s">
        <v>322</v>
      </c>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111" t="s">
        <v>325</v>
      </c>
    </row>
    <row r="113" spans="1:146">
      <c r="A113" s="31" t="s">
        <v>106</v>
      </c>
      <c r="B113" s="31" t="s">
        <v>322</v>
      </c>
      <c r="C113" s="34">
        <v>45382</v>
      </c>
      <c r="D113" s="31">
        <v>1200</v>
      </c>
      <c r="E113" s="31">
        <v>-3</v>
      </c>
      <c r="F113" s="31">
        <v>35</v>
      </c>
      <c r="G113" s="31">
        <v>4</v>
      </c>
      <c r="H113" s="31" t="s">
        <v>188</v>
      </c>
      <c r="I113" s="31">
        <v>55</v>
      </c>
      <c r="J113" s="31">
        <v>50</v>
      </c>
      <c r="K113" s="31" t="s">
        <v>189</v>
      </c>
      <c r="L113" s="31" t="s">
        <v>192</v>
      </c>
      <c r="M113" s="31" t="s">
        <v>192</v>
      </c>
      <c r="N113" s="31">
        <v>9.5</v>
      </c>
      <c r="O113" s="31">
        <v>9.75</v>
      </c>
      <c r="P113" s="31"/>
      <c r="Q113" s="31"/>
      <c r="R113" s="31"/>
      <c r="S113" s="31"/>
      <c r="T113" s="31"/>
      <c r="U113" s="31"/>
      <c r="V113" s="31">
        <v>4</v>
      </c>
      <c r="W113" s="31" t="s">
        <v>190</v>
      </c>
      <c r="X113" s="31">
        <v>1</v>
      </c>
      <c r="Y113" s="31">
        <v>1</v>
      </c>
      <c r="Z113" s="31" t="s">
        <v>191</v>
      </c>
      <c r="AA113" s="31"/>
      <c r="AB113" s="31"/>
      <c r="AC113" s="31"/>
      <c r="AD113" s="31">
        <v>33000</v>
      </c>
      <c r="AE113" s="31">
        <v>12174093</v>
      </c>
      <c r="AF113" s="31"/>
      <c r="AG113" s="31">
        <v>41228700</v>
      </c>
      <c r="AH113" s="31">
        <v>20700300</v>
      </c>
      <c r="AI113" s="31">
        <v>669998</v>
      </c>
      <c r="AJ113" s="31"/>
      <c r="AK113" s="31"/>
      <c r="AL113" s="83">
        <v>293.68</v>
      </c>
      <c r="AM113" s="31"/>
      <c r="AN113" s="83">
        <f t="shared" si="29"/>
        <v>222.04</v>
      </c>
      <c r="AO113" s="31">
        <v>0</v>
      </c>
      <c r="AP113" s="31">
        <v>0</v>
      </c>
      <c r="AQ113" s="31">
        <v>0</v>
      </c>
      <c r="AR113" s="31">
        <v>0</v>
      </c>
      <c r="AS113" s="31"/>
      <c r="AT113" s="31">
        <v>9.75</v>
      </c>
      <c r="AU113" s="31"/>
      <c r="AV113" s="31">
        <v>0</v>
      </c>
      <c r="AW113" s="31"/>
      <c r="AX113" s="31">
        <v>2.09</v>
      </c>
      <c r="AY113" s="31"/>
      <c r="AZ113" s="31">
        <v>0</v>
      </c>
      <c r="BA113" s="31"/>
      <c r="BB113" s="31"/>
      <c r="BC113" s="31"/>
      <c r="BD113" s="31"/>
      <c r="BE113" s="31"/>
      <c r="BF113" s="31">
        <v>0.24</v>
      </c>
      <c r="BG113" s="31"/>
      <c r="BH113" s="31">
        <v>0</v>
      </c>
      <c r="BI113" s="31"/>
      <c r="BJ113" s="31">
        <v>12.07</v>
      </c>
      <c r="BK113" s="31"/>
      <c r="BL113" s="31">
        <f t="shared" si="31"/>
        <v>0</v>
      </c>
      <c r="BM113" s="31">
        <v>14.9</v>
      </c>
      <c r="BN113" s="31">
        <v>16.399999999999999</v>
      </c>
      <c r="BO113" s="31">
        <v>0</v>
      </c>
      <c r="BP113" s="31">
        <v>24</v>
      </c>
      <c r="BQ113" s="31"/>
      <c r="BR113" s="31">
        <v>400</v>
      </c>
      <c r="BS113" s="31">
        <v>12058</v>
      </c>
      <c r="BT113" s="31">
        <v>9345</v>
      </c>
      <c r="BU113" s="31"/>
      <c r="BV113" s="31">
        <v>11800</v>
      </c>
      <c r="BW113" s="31">
        <v>4000</v>
      </c>
      <c r="BX113" s="31">
        <v>44</v>
      </c>
      <c r="BY113" s="31">
        <v>0</v>
      </c>
      <c r="BZ113" s="31">
        <v>0</v>
      </c>
      <c r="CA113" s="31">
        <v>0</v>
      </c>
      <c r="CB113" s="31">
        <v>0</v>
      </c>
      <c r="CC113" s="31">
        <v>0</v>
      </c>
      <c r="CD113" s="31">
        <v>0</v>
      </c>
      <c r="CE113" s="31">
        <v>0</v>
      </c>
      <c r="CF113" s="31"/>
      <c r="CG113" s="31"/>
      <c r="CH113" s="31"/>
      <c r="CI113" s="31"/>
      <c r="CJ113" s="31"/>
      <c r="CK113" s="31">
        <v>0</v>
      </c>
      <c r="CL113" s="31">
        <v>6</v>
      </c>
      <c r="CM113" s="31"/>
      <c r="CN113" s="31">
        <v>185</v>
      </c>
      <c r="CO113" s="31">
        <v>5.6</v>
      </c>
      <c r="CP113" s="31"/>
      <c r="CQ113" s="31"/>
      <c r="CR113" s="31"/>
      <c r="CS113" s="31"/>
      <c r="CT113" s="31"/>
      <c r="CU113" s="31">
        <v>23</v>
      </c>
      <c r="CV113" s="31">
        <v>22</v>
      </c>
      <c r="CW113" s="31" t="s">
        <v>164</v>
      </c>
      <c r="CX113" s="31" t="s">
        <v>164</v>
      </c>
      <c r="CY113" s="31" t="s">
        <v>322</v>
      </c>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1"/>
      <c r="DX113" s="31"/>
      <c r="DY113" s="31"/>
      <c r="DZ113" s="31"/>
      <c r="EA113" s="31"/>
      <c r="EB113" s="31"/>
      <c r="EC113" s="31"/>
      <c r="ED113" s="31"/>
      <c r="EE113" s="31"/>
      <c r="EF113" s="31"/>
      <c r="EG113" s="31"/>
      <c r="EH113" s="31"/>
      <c r="EI113" s="31"/>
      <c r="EJ113" s="31"/>
      <c r="EK113" s="31"/>
      <c r="EL113" s="31"/>
      <c r="EM113" s="31"/>
      <c r="EN113" s="31"/>
      <c r="EO113" s="31"/>
      <c r="EP113" s="111" t="s">
        <v>325</v>
      </c>
    </row>
    <row r="114" spans="1:146">
      <c r="A114" s="31" t="s">
        <v>171</v>
      </c>
      <c r="B114" s="31" t="s">
        <v>322</v>
      </c>
      <c r="C114" s="34">
        <v>45382</v>
      </c>
      <c r="D114" s="31">
        <v>1400</v>
      </c>
      <c r="E114" s="31">
        <v>-3</v>
      </c>
      <c r="F114" s="31">
        <v>35</v>
      </c>
      <c r="G114" s="31">
        <v>6</v>
      </c>
      <c r="H114" s="31" t="s">
        <v>188</v>
      </c>
      <c r="I114" s="31">
        <v>55</v>
      </c>
      <c r="J114" s="31">
        <v>19</v>
      </c>
      <c r="K114" s="31" t="s">
        <v>189</v>
      </c>
      <c r="L114" s="31" t="s">
        <v>192</v>
      </c>
      <c r="M114" s="31" t="s">
        <v>192</v>
      </c>
      <c r="N114" s="31">
        <v>9.5</v>
      </c>
      <c r="O114" s="31">
        <v>9.75</v>
      </c>
      <c r="P114" s="31">
        <v>0</v>
      </c>
      <c r="Q114" s="31">
        <v>90</v>
      </c>
      <c r="R114" s="31">
        <v>13.5</v>
      </c>
      <c r="S114" s="31"/>
      <c r="T114" s="31"/>
      <c r="U114" s="31"/>
      <c r="V114" s="31">
        <v>4</v>
      </c>
      <c r="W114" s="31" t="s">
        <v>190</v>
      </c>
      <c r="X114" s="31">
        <v>1</v>
      </c>
      <c r="Y114" s="31">
        <v>1</v>
      </c>
      <c r="Z114" s="31" t="s">
        <v>191</v>
      </c>
      <c r="AA114" s="31"/>
      <c r="AB114" s="31"/>
      <c r="AC114" s="31"/>
      <c r="AD114" s="31">
        <v>33000</v>
      </c>
      <c r="AE114" s="31">
        <v>12175818</v>
      </c>
      <c r="AF114" s="31"/>
      <c r="AG114" s="31">
        <v>41228700</v>
      </c>
      <c r="AH114" s="31">
        <v>20700370</v>
      </c>
      <c r="AI114" s="31">
        <v>669998</v>
      </c>
      <c r="AJ114" s="31"/>
      <c r="AK114" s="31"/>
      <c r="AL114" s="83">
        <f t="shared" ref="AL114:AL145" si="32">IF($A114&lt;&gt;"",AL113+AP114-BJ114,"")</f>
        <v>292.11</v>
      </c>
      <c r="AM114" s="31"/>
      <c r="AN114" s="83">
        <f t="shared" si="29"/>
        <v>222.04</v>
      </c>
      <c r="AO114" s="31">
        <v>0</v>
      </c>
      <c r="AP114" s="31">
        <v>0</v>
      </c>
      <c r="AQ114" s="31">
        <v>0</v>
      </c>
      <c r="AR114" s="31">
        <v>0</v>
      </c>
      <c r="AS114" s="31"/>
      <c r="AT114" s="31">
        <v>1.39</v>
      </c>
      <c r="AU114" s="31"/>
      <c r="AV114" s="31">
        <v>0</v>
      </c>
      <c r="AW114" s="31"/>
      <c r="AX114" s="31">
        <v>0.18</v>
      </c>
      <c r="AY114" s="31"/>
      <c r="AZ114" s="31">
        <v>0</v>
      </c>
      <c r="BA114" s="31"/>
      <c r="BB114" s="31"/>
      <c r="BC114" s="31"/>
      <c r="BD114" s="31"/>
      <c r="BE114" s="31"/>
      <c r="BF114" s="31">
        <v>0</v>
      </c>
      <c r="BG114" s="31"/>
      <c r="BH114" s="31">
        <v>0</v>
      </c>
      <c r="BI114" s="31"/>
      <c r="BJ114" s="31">
        <f t="shared" si="30"/>
        <v>1.5699999999999998</v>
      </c>
      <c r="BK114" s="31"/>
      <c r="BL114" s="31">
        <f t="shared" si="31"/>
        <v>0</v>
      </c>
      <c r="BM114" s="31">
        <v>2</v>
      </c>
      <c r="BN114" s="31">
        <v>2</v>
      </c>
      <c r="BO114" s="31">
        <v>0</v>
      </c>
      <c r="BP114" s="31">
        <v>2</v>
      </c>
      <c r="BQ114" s="31"/>
      <c r="BR114" s="31">
        <v>400</v>
      </c>
      <c r="BS114" s="31">
        <v>12048</v>
      </c>
      <c r="BT114" s="31">
        <v>9345</v>
      </c>
      <c r="BU114" s="31"/>
      <c r="BV114" s="31">
        <v>11800</v>
      </c>
      <c r="BW114" s="31">
        <v>4000</v>
      </c>
      <c r="BX114" s="31">
        <v>10</v>
      </c>
      <c r="BY114" s="31">
        <v>0</v>
      </c>
      <c r="BZ114" s="31">
        <v>0</v>
      </c>
      <c r="CA114" s="31">
        <v>0</v>
      </c>
      <c r="CB114" s="31">
        <v>0</v>
      </c>
      <c r="CC114" s="31">
        <v>0</v>
      </c>
      <c r="CD114" s="31">
        <v>0</v>
      </c>
      <c r="CE114" s="31">
        <v>0</v>
      </c>
      <c r="CF114" s="31" t="s">
        <v>97</v>
      </c>
      <c r="CG114" s="31" t="s">
        <v>87</v>
      </c>
      <c r="CH114" s="31" t="s">
        <v>326</v>
      </c>
      <c r="CI114" s="31">
        <v>2400</v>
      </c>
      <c r="CJ114" s="31">
        <v>4500</v>
      </c>
      <c r="CK114" s="31">
        <v>0</v>
      </c>
      <c r="CL114" s="31">
        <v>1</v>
      </c>
      <c r="CM114" s="31"/>
      <c r="CN114" s="31">
        <v>184</v>
      </c>
      <c r="CO114" s="31">
        <v>5.6</v>
      </c>
      <c r="CP114" s="31"/>
      <c r="CQ114" s="31"/>
      <c r="CR114" s="31"/>
      <c r="CS114" s="31"/>
      <c r="CT114" s="31"/>
      <c r="CU114" s="31">
        <v>22</v>
      </c>
      <c r="CV114" s="31">
        <v>22</v>
      </c>
      <c r="CW114" s="31" t="s">
        <v>164</v>
      </c>
      <c r="CX114" s="31" t="s">
        <v>164</v>
      </c>
      <c r="CY114" s="31" t="s">
        <v>322</v>
      </c>
      <c r="CZ114" s="31" t="s">
        <v>88</v>
      </c>
      <c r="DA114" s="31" t="s">
        <v>87</v>
      </c>
      <c r="DB114" s="31" t="s">
        <v>327</v>
      </c>
      <c r="DC114" s="31"/>
      <c r="DD114" s="31">
        <v>1700</v>
      </c>
      <c r="DE114" s="31"/>
      <c r="DF114" s="31"/>
      <c r="DG114" s="31"/>
      <c r="DH114" s="31"/>
      <c r="DI114" s="31"/>
      <c r="DJ114" s="31"/>
      <c r="DK114" s="31"/>
      <c r="DL114" s="31"/>
      <c r="DM114" s="31"/>
      <c r="DN114" s="31"/>
      <c r="DO114" s="31"/>
      <c r="DP114" s="31"/>
      <c r="DQ114" s="31"/>
      <c r="DR114" s="31"/>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111" t="s">
        <v>171</v>
      </c>
    </row>
    <row r="115" spans="1:146" ht="39.6">
      <c r="A115" s="31" t="s">
        <v>106</v>
      </c>
      <c r="B115" s="31" t="s">
        <v>322</v>
      </c>
      <c r="C115" s="34">
        <v>45383</v>
      </c>
      <c r="D115" s="31">
        <v>1200</v>
      </c>
      <c r="E115" s="31">
        <v>-3</v>
      </c>
      <c r="F115" s="31">
        <v>32</v>
      </c>
      <c r="G115" s="31">
        <v>31</v>
      </c>
      <c r="H115" s="31" t="s">
        <v>188</v>
      </c>
      <c r="I115" s="31">
        <v>50</v>
      </c>
      <c r="J115" s="31">
        <v>56</v>
      </c>
      <c r="K115" s="31" t="s">
        <v>189</v>
      </c>
      <c r="L115" s="31" t="s">
        <v>192</v>
      </c>
      <c r="M115" s="31" t="s">
        <v>192</v>
      </c>
      <c r="N115" s="31">
        <v>9.5</v>
      </c>
      <c r="O115" s="31">
        <v>9.75</v>
      </c>
      <c r="P115" s="31">
        <v>22</v>
      </c>
      <c r="Q115" s="31">
        <v>41</v>
      </c>
      <c r="R115" s="31">
        <v>13.5</v>
      </c>
      <c r="S115" s="31">
        <v>12.82</v>
      </c>
      <c r="T115" s="31">
        <v>89.2</v>
      </c>
      <c r="U115" s="31">
        <v>67</v>
      </c>
      <c r="V115" s="31">
        <v>4</v>
      </c>
      <c r="W115" s="31" t="s">
        <v>196</v>
      </c>
      <c r="X115" s="31">
        <v>2.5</v>
      </c>
      <c r="Y115" s="31">
        <v>2.5</v>
      </c>
      <c r="Z115" s="31" t="s">
        <v>195</v>
      </c>
      <c r="AA115" s="31">
        <v>12</v>
      </c>
      <c r="AB115" s="31">
        <v>321</v>
      </c>
      <c r="AC115" s="31">
        <v>282</v>
      </c>
      <c r="AD115" s="31">
        <v>33000</v>
      </c>
      <c r="AE115" s="31">
        <v>12194851</v>
      </c>
      <c r="AF115" s="31"/>
      <c r="AG115" s="31">
        <v>41228700</v>
      </c>
      <c r="AH115" s="31">
        <v>20702490</v>
      </c>
      <c r="AI115" s="31">
        <v>670003</v>
      </c>
      <c r="AJ115" s="31"/>
      <c r="AK115" s="31"/>
      <c r="AL115" s="83">
        <f t="shared" si="32"/>
        <v>274.79000000000002</v>
      </c>
      <c r="AM115" s="31"/>
      <c r="AN115" s="83">
        <f t="shared" si="29"/>
        <v>222.04</v>
      </c>
      <c r="AO115" s="31">
        <v>0</v>
      </c>
      <c r="AP115" s="31">
        <v>0</v>
      </c>
      <c r="AQ115" s="31">
        <v>0</v>
      </c>
      <c r="AR115" s="31">
        <v>0</v>
      </c>
      <c r="AS115" s="31"/>
      <c r="AT115" s="31">
        <v>15.67</v>
      </c>
      <c r="AU115" s="31"/>
      <c r="AV115" s="31">
        <v>0</v>
      </c>
      <c r="AW115" s="31"/>
      <c r="AX115" s="31">
        <v>1.65</v>
      </c>
      <c r="AY115" s="31"/>
      <c r="AZ115" s="31">
        <v>0</v>
      </c>
      <c r="BA115" s="31"/>
      <c r="BB115" s="31"/>
      <c r="BC115" s="31"/>
      <c r="BD115" s="31"/>
      <c r="BE115" s="31"/>
      <c r="BF115" s="31">
        <v>0</v>
      </c>
      <c r="BG115" s="31"/>
      <c r="BH115" s="31">
        <v>0</v>
      </c>
      <c r="BI115" s="31"/>
      <c r="BJ115" s="31">
        <f t="shared" si="30"/>
        <v>17.32</v>
      </c>
      <c r="BK115" s="31"/>
      <c r="BL115" s="31">
        <f t="shared" si="31"/>
        <v>0</v>
      </c>
      <c r="BM115" s="31">
        <v>22</v>
      </c>
      <c r="BN115" s="31">
        <v>0</v>
      </c>
      <c r="BO115" s="31">
        <v>0</v>
      </c>
      <c r="BP115" s="31">
        <v>22</v>
      </c>
      <c r="BQ115" s="31"/>
      <c r="BR115" s="31">
        <v>400</v>
      </c>
      <c r="BS115" s="31">
        <v>11957</v>
      </c>
      <c r="BT115" s="31">
        <v>9345</v>
      </c>
      <c r="BU115" s="31"/>
      <c r="BV115" s="31">
        <v>11800</v>
      </c>
      <c r="BW115" s="31">
        <v>4000</v>
      </c>
      <c r="BX115" s="31">
        <v>91</v>
      </c>
      <c r="BY115" s="31">
        <v>0</v>
      </c>
      <c r="BZ115" s="31">
        <v>0</v>
      </c>
      <c r="CA115" s="31">
        <v>0</v>
      </c>
      <c r="CB115" s="31">
        <v>0</v>
      </c>
      <c r="CC115" s="31">
        <v>0</v>
      </c>
      <c r="CD115" s="31">
        <v>0</v>
      </c>
      <c r="CE115" s="31">
        <v>0</v>
      </c>
      <c r="CF115" s="31" t="s">
        <v>97</v>
      </c>
      <c r="CG115" s="31" t="s">
        <v>87</v>
      </c>
      <c r="CH115" s="31" t="s">
        <v>326</v>
      </c>
      <c r="CI115" s="31">
        <v>2400</v>
      </c>
      <c r="CJ115" s="31">
        <v>4204</v>
      </c>
      <c r="CK115" s="31">
        <v>10</v>
      </c>
      <c r="CL115" s="31">
        <v>6</v>
      </c>
      <c r="CM115" s="31"/>
      <c r="CN115" s="31">
        <v>188</v>
      </c>
      <c r="CO115" s="31">
        <v>5.6</v>
      </c>
      <c r="CP115" s="31">
        <v>252</v>
      </c>
      <c r="CQ115" s="31">
        <v>225</v>
      </c>
      <c r="CR115" s="31">
        <v>48</v>
      </c>
      <c r="CS115" s="31">
        <v>38</v>
      </c>
      <c r="CT115" s="31" t="s">
        <v>328</v>
      </c>
      <c r="CU115" s="31">
        <v>22</v>
      </c>
      <c r="CV115" s="31">
        <v>23</v>
      </c>
      <c r="CW115" s="31" t="s">
        <v>164</v>
      </c>
      <c r="CX115" s="31" t="s">
        <v>164</v>
      </c>
      <c r="CY115" s="31" t="s">
        <v>322</v>
      </c>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106" t="s">
        <v>329</v>
      </c>
    </row>
    <row r="116" spans="1:146" ht="39.6">
      <c r="A116" s="31" t="s">
        <v>106</v>
      </c>
      <c r="B116" s="31" t="s">
        <v>322</v>
      </c>
      <c r="C116" s="34">
        <v>45384</v>
      </c>
      <c r="D116" s="31">
        <v>1200</v>
      </c>
      <c r="E116" s="31">
        <v>-3</v>
      </c>
      <c r="F116" s="31">
        <v>28</v>
      </c>
      <c r="G116" s="31">
        <v>59</v>
      </c>
      <c r="H116" s="31" t="s">
        <v>188</v>
      </c>
      <c r="I116" s="31">
        <v>47</v>
      </c>
      <c r="J116" s="31">
        <v>17</v>
      </c>
      <c r="K116" s="31" t="s">
        <v>189</v>
      </c>
      <c r="L116" s="31" t="s">
        <v>192</v>
      </c>
      <c r="M116" s="31" t="s">
        <v>192</v>
      </c>
      <c r="N116" s="31">
        <v>9.5</v>
      </c>
      <c r="O116" s="31">
        <v>9.75</v>
      </c>
      <c r="P116" s="31">
        <v>24</v>
      </c>
      <c r="Q116" s="31">
        <v>41</v>
      </c>
      <c r="R116" s="31">
        <v>13.5</v>
      </c>
      <c r="S116" s="31">
        <v>11.83</v>
      </c>
      <c r="T116" s="31">
        <v>89.3</v>
      </c>
      <c r="U116" s="31">
        <v>65</v>
      </c>
      <c r="V116" s="31">
        <v>4</v>
      </c>
      <c r="W116" s="31" t="s">
        <v>196</v>
      </c>
      <c r="X116" s="31">
        <v>2.5</v>
      </c>
      <c r="Y116" s="31">
        <v>2.5</v>
      </c>
      <c r="Z116" s="31" t="s">
        <v>195</v>
      </c>
      <c r="AA116" s="31">
        <v>18.899999999999999</v>
      </c>
      <c r="AB116" s="31">
        <v>350</v>
      </c>
      <c r="AC116" s="31">
        <v>284</v>
      </c>
      <c r="AD116" s="31">
        <v>33000</v>
      </c>
      <c r="AE116" s="31">
        <v>12215027</v>
      </c>
      <c r="AF116" s="31"/>
      <c r="AG116" s="31">
        <v>41228700</v>
      </c>
      <c r="AH116" s="31">
        <v>20750680</v>
      </c>
      <c r="AI116" s="31">
        <v>670003</v>
      </c>
      <c r="AJ116" s="31"/>
      <c r="AK116" s="31"/>
      <c r="AL116" s="83">
        <f t="shared" si="32"/>
        <v>256.43</v>
      </c>
      <c r="AM116" s="31"/>
      <c r="AN116" s="83">
        <f t="shared" si="29"/>
        <v>222.04</v>
      </c>
      <c r="AO116" s="31">
        <v>0</v>
      </c>
      <c r="AP116" s="31">
        <v>0</v>
      </c>
      <c r="AQ116" s="31">
        <v>0</v>
      </c>
      <c r="AR116" s="31">
        <v>0</v>
      </c>
      <c r="AS116" s="31"/>
      <c r="AT116" s="31">
        <v>16.559999999999999</v>
      </c>
      <c r="AU116" s="31"/>
      <c r="AV116" s="31">
        <v>0</v>
      </c>
      <c r="AW116" s="31"/>
      <c r="AX116" s="31">
        <v>1.8</v>
      </c>
      <c r="AY116" s="31"/>
      <c r="AZ116" s="31">
        <v>0</v>
      </c>
      <c r="BA116" s="31"/>
      <c r="BB116" s="31"/>
      <c r="BC116" s="31"/>
      <c r="BD116" s="31"/>
      <c r="BE116" s="31"/>
      <c r="BF116" s="31">
        <v>0</v>
      </c>
      <c r="BG116" s="31"/>
      <c r="BH116" s="31">
        <v>0</v>
      </c>
      <c r="BI116" s="31"/>
      <c r="BJ116" s="31">
        <f t="shared" si="30"/>
        <v>18.36</v>
      </c>
      <c r="BK116" s="31"/>
      <c r="BL116" s="31">
        <f t="shared" si="31"/>
        <v>0</v>
      </c>
      <c r="BM116" s="31">
        <v>24</v>
      </c>
      <c r="BN116" s="31">
        <v>0</v>
      </c>
      <c r="BO116" s="31">
        <v>0</v>
      </c>
      <c r="BP116" s="31">
        <v>24</v>
      </c>
      <c r="BQ116" s="31"/>
      <c r="BR116" s="31">
        <v>400</v>
      </c>
      <c r="BS116" s="31">
        <v>11957</v>
      </c>
      <c r="BT116" s="31">
        <v>9246</v>
      </c>
      <c r="BU116" s="31"/>
      <c r="BV116" s="31">
        <v>11800</v>
      </c>
      <c r="BW116" s="31">
        <v>4000</v>
      </c>
      <c r="BX116" s="31">
        <v>0</v>
      </c>
      <c r="BY116" s="31">
        <v>99</v>
      </c>
      <c r="BZ116" s="31">
        <v>0</v>
      </c>
      <c r="CA116" s="31">
        <v>0</v>
      </c>
      <c r="CB116" s="31">
        <v>0</v>
      </c>
      <c r="CC116" s="31">
        <v>0</v>
      </c>
      <c r="CD116" s="31">
        <v>0</v>
      </c>
      <c r="CE116" s="31">
        <v>0</v>
      </c>
      <c r="CF116" s="31" t="s">
        <v>97</v>
      </c>
      <c r="CG116" s="31" t="s">
        <v>87</v>
      </c>
      <c r="CH116" s="31" t="s">
        <v>326</v>
      </c>
      <c r="CI116" s="31">
        <v>2400</v>
      </c>
      <c r="CJ116" s="31">
        <v>3920</v>
      </c>
      <c r="CK116" s="31">
        <v>15</v>
      </c>
      <c r="CL116" s="31">
        <v>7</v>
      </c>
      <c r="CM116" s="31"/>
      <c r="CN116" s="31">
        <v>196</v>
      </c>
      <c r="CO116" s="31">
        <v>5.6</v>
      </c>
      <c r="CP116" s="31">
        <v>257</v>
      </c>
      <c r="CQ116" s="31">
        <v>225</v>
      </c>
      <c r="CR116" s="31">
        <v>50</v>
      </c>
      <c r="CS116" s="31">
        <v>38</v>
      </c>
      <c r="CT116" s="31" t="s">
        <v>307</v>
      </c>
      <c r="CU116" s="31">
        <v>22</v>
      </c>
      <c r="CV116" s="31">
        <v>26</v>
      </c>
      <c r="CW116" s="31" t="s">
        <v>164</v>
      </c>
      <c r="CX116" s="31" t="s">
        <v>164</v>
      </c>
      <c r="CY116" s="31" t="s">
        <v>322</v>
      </c>
      <c r="CZ116" s="31"/>
      <c r="DA116" s="31"/>
      <c r="DB116" s="31"/>
      <c r="DC116" s="31"/>
      <c r="DD116" s="31"/>
      <c r="DE116" s="31"/>
      <c r="DF116" s="31"/>
      <c r="DG116" s="31"/>
      <c r="DH116" s="31"/>
      <c r="DI116" s="31"/>
      <c r="DJ116" s="31"/>
      <c r="DK116" s="31"/>
      <c r="DL116" s="31"/>
      <c r="DM116" s="31"/>
      <c r="DN116" s="31"/>
      <c r="DO116" s="31"/>
      <c r="DP116" s="31"/>
      <c r="DQ116" s="31"/>
      <c r="DR116" s="31"/>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106" t="s">
        <v>330</v>
      </c>
    </row>
    <row r="117" spans="1:146" ht="39.6">
      <c r="A117" s="31" t="s">
        <v>106</v>
      </c>
      <c r="B117" s="31" t="s">
        <v>322</v>
      </c>
      <c r="C117" s="34">
        <v>45385</v>
      </c>
      <c r="D117" s="31">
        <v>1200</v>
      </c>
      <c r="E117" s="31">
        <v>-3</v>
      </c>
      <c r="F117" s="31">
        <v>25</v>
      </c>
      <c r="G117" s="31">
        <v>6</v>
      </c>
      <c r="H117" s="31" t="s">
        <v>188</v>
      </c>
      <c r="I117" s="31">
        <v>43</v>
      </c>
      <c r="J117" s="31">
        <v>24</v>
      </c>
      <c r="K117" s="31" t="s">
        <v>189</v>
      </c>
      <c r="L117" s="31" t="s">
        <v>192</v>
      </c>
      <c r="M117" s="31" t="s">
        <v>192</v>
      </c>
      <c r="N117" s="31">
        <v>9.5</v>
      </c>
      <c r="O117" s="31">
        <v>9.75</v>
      </c>
      <c r="P117" s="31">
        <v>24</v>
      </c>
      <c r="Q117" s="31">
        <v>45</v>
      </c>
      <c r="R117" s="31">
        <v>13.5</v>
      </c>
      <c r="S117" s="31">
        <v>13</v>
      </c>
      <c r="T117" s="31">
        <v>90.4</v>
      </c>
      <c r="U117" s="31">
        <v>60</v>
      </c>
      <c r="V117" s="31">
        <v>4</v>
      </c>
      <c r="W117" s="31" t="s">
        <v>196</v>
      </c>
      <c r="X117" s="31">
        <v>1.5</v>
      </c>
      <c r="Y117" s="31">
        <v>1.5</v>
      </c>
      <c r="Z117" s="31" t="s">
        <v>195</v>
      </c>
      <c r="AA117" s="31">
        <v>12</v>
      </c>
      <c r="AB117" s="31">
        <v>354</v>
      </c>
      <c r="AC117" s="31">
        <v>312</v>
      </c>
      <c r="AD117" s="31">
        <v>33000</v>
      </c>
      <c r="AE117" s="31">
        <v>12234147</v>
      </c>
      <c r="AF117" s="31"/>
      <c r="AG117" s="31">
        <v>41228700</v>
      </c>
      <c r="AH117" s="31">
        <v>20804010</v>
      </c>
      <c r="AI117" s="31">
        <v>670003</v>
      </c>
      <c r="AJ117" s="31"/>
      <c r="AK117" s="31"/>
      <c r="AL117" s="83">
        <f t="shared" si="32"/>
        <v>239.03</v>
      </c>
      <c r="AM117" s="31"/>
      <c r="AN117" s="83">
        <f t="shared" si="29"/>
        <v>222.04</v>
      </c>
      <c r="AO117" s="31">
        <v>0</v>
      </c>
      <c r="AP117" s="31">
        <v>0</v>
      </c>
      <c r="AQ117" s="31">
        <v>0</v>
      </c>
      <c r="AR117" s="31">
        <v>0</v>
      </c>
      <c r="AS117" s="31"/>
      <c r="AT117" s="31">
        <v>15.6</v>
      </c>
      <c r="AU117" s="31"/>
      <c r="AV117" s="31">
        <v>0</v>
      </c>
      <c r="AW117" s="31"/>
      <c r="AX117" s="31">
        <v>1.8</v>
      </c>
      <c r="AY117" s="31"/>
      <c r="AZ117" s="31">
        <v>0</v>
      </c>
      <c r="BA117" s="31"/>
      <c r="BB117" s="31"/>
      <c r="BC117" s="31"/>
      <c r="BD117" s="31"/>
      <c r="BE117" s="31"/>
      <c r="BF117" s="31">
        <v>0</v>
      </c>
      <c r="BG117" s="31"/>
      <c r="BH117" s="31">
        <v>0</v>
      </c>
      <c r="BI117" s="31"/>
      <c r="BJ117" s="31">
        <f t="shared" si="30"/>
        <v>17.399999999999999</v>
      </c>
      <c r="BK117" s="31"/>
      <c r="BL117" s="31">
        <f t="shared" si="31"/>
        <v>0</v>
      </c>
      <c r="BM117" s="31">
        <v>24</v>
      </c>
      <c r="BN117" s="31">
        <v>0</v>
      </c>
      <c r="BO117" s="31">
        <v>0</v>
      </c>
      <c r="BP117" s="31">
        <v>24</v>
      </c>
      <c r="BQ117" s="31"/>
      <c r="BR117" s="31">
        <v>400</v>
      </c>
      <c r="BS117" s="31">
        <v>11957</v>
      </c>
      <c r="BT117" s="31">
        <v>9152</v>
      </c>
      <c r="BU117" s="31"/>
      <c r="BV117" s="31">
        <v>11800</v>
      </c>
      <c r="BW117" s="31">
        <v>4000</v>
      </c>
      <c r="BX117" s="31">
        <v>0</v>
      </c>
      <c r="BY117" s="31">
        <v>94</v>
      </c>
      <c r="BZ117" s="31">
        <v>0</v>
      </c>
      <c r="CA117" s="31">
        <v>0</v>
      </c>
      <c r="CB117" s="31">
        <v>0</v>
      </c>
      <c r="CC117" s="31">
        <v>0</v>
      </c>
      <c r="CD117" s="31">
        <v>0</v>
      </c>
      <c r="CE117" s="31">
        <v>0</v>
      </c>
      <c r="CF117" s="31" t="s">
        <v>97</v>
      </c>
      <c r="CG117" s="31" t="s">
        <v>87</v>
      </c>
      <c r="CH117" s="31" t="s">
        <v>326</v>
      </c>
      <c r="CI117" s="31">
        <v>2400</v>
      </c>
      <c r="CJ117" s="31">
        <v>3608</v>
      </c>
      <c r="CK117" s="31">
        <v>15</v>
      </c>
      <c r="CL117" s="31">
        <v>7</v>
      </c>
      <c r="CM117" s="31"/>
      <c r="CN117" s="31">
        <v>204</v>
      </c>
      <c r="CO117" s="31">
        <v>5.6</v>
      </c>
      <c r="CP117" s="31">
        <v>254</v>
      </c>
      <c r="CQ117" s="31">
        <v>225</v>
      </c>
      <c r="CR117" s="31">
        <v>51</v>
      </c>
      <c r="CS117" s="31">
        <v>39</v>
      </c>
      <c r="CT117" s="31" t="s">
        <v>285</v>
      </c>
      <c r="CU117" s="31">
        <v>26</v>
      </c>
      <c r="CV117" s="31">
        <v>27</v>
      </c>
      <c r="CW117" s="31" t="s">
        <v>164</v>
      </c>
      <c r="CX117" s="31" t="s">
        <v>164</v>
      </c>
      <c r="CY117" s="31" t="s">
        <v>322</v>
      </c>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106" t="s">
        <v>331</v>
      </c>
    </row>
    <row r="118" spans="1:146" ht="26.4">
      <c r="A118" s="31" t="s">
        <v>106</v>
      </c>
      <c r="B118" s="31">
        <v>31</v>
      </c>
      <c r="C118" s="34">
        <v>45386</v>
      </c>
      <c r="D118" s="31">
        <v>1200</v>
      </c>
      <c r="E118" s="31">
        <v>-3</v>
      </c>
      <c r="F118" s="31">
        <v>21</v>
      </c>
      <c r="G118" s="31">
        <v>23</v>
      </c>
      <c r="H118" s="31" t="s">
        <v>188</v>
      </c>
      <c r="I118" s="31">
        <v>39</v>
      </c>
      <c r="J118" s="31">
        <v>30</v>
      </c>
      <c r="K118" s="31" t="s">
        <v>189</v>
      </c>
      <c r="L118" s="31" t="s">
        <v>192</v>
      </c>
      <c r="M118" s="31" t="s">
        <v>192</v>
      </c>
      <c r="N118" s="31">
        <v>9.5</v>
      </c>
      <c r="O118" s="31">
        <v>9.75</v>
      </c>
      <c r="P118" s="31">
        <v>24</v>
      </c>
      <c r="Q118" s="31">
        <v>35</v>
      </c>
      <c r="R118" s="31">
        <v>13.5</v>
      </c>
      <c r="S118" s="31">
        <v>12.88</v>
      </c>
      <c r="T118" s="31">
        <v>90.3</v>
      </c>
      <c r="U118" s="31">
        <v>65</v>
      </c>
      <c r="V118" s="31">
        <v>4</v>
      </c>
      <c r="W118" s="31" t="s">
        <v>196</v>
      </c>
      <c r="X118" s="31">
        <v>1</v>
      </c>
      <c r="Y118" s="31">
        <v>1</v>
      </c>
      <c r="Z118" s="31" t="s">
        <v>195</v>
      </c>
      <c r="AA118" s="31">
        <v>12.7</v>
      </c>
      <c r="AB118" s="31">
        <v>354</v>
      </c>
      <c r="AC118" s="31">
        <v>309</v>
      </c>
      <c r="AD118" s="31">
        <v>33000</v>
      </c>
      <c r="AE118" s="31">
        <v>12255114</v>
      </c>
      <c r="AF118" s="31"/>
      <c r="AG118" s="31">
        <v>41228700</v>
      </c>
      <c r="AH118" s="31">
        <v>20857560</v>
      </c>
      <c r="AI118" s="31">
        <v>670003</v>
      </c>
      <c r="AJ118" s="31"/>
      <c r="AK118" s="31"/>
      <c r="AL118" s="83">
        <f t="shared" si="32"/>
        <v>219.95</v>
      </c>
      <c r="AM118" s="31"/>
      <c r="AN118" s="83">
        <f t="shared" si="29"/>
        <v>222.04</v>
      </c>
      <c r="AO118" s="31">
        <v>0</v>
      </c>
      <c r="AP118" s="31">
        <v>0</v>
      </c>
      <c r="AQ118" s="31">
        <v>0</v>
      </c>
      <c r="AR118" s="31">
        <v>0</v>
      </c>
      <c r="AS118" s="31"/>
      <c r="AT118" s="31">
        <v>17.28</v>
      </c>
      <c r="AU118" s="31"/>
      <c r="AV118" s="31">
        <v>0</v>
      </c>
      <c r="AW118" s="31"/>
      <c r="AX118" s="31">
        <v>1.8</v>
      </c>
      <c r="AY118" s="31"/>
      <c r="AZ118" s="31">
        <v>0</v>
      </c>
      <c r="BA118" s="31"/>
      <c r="BB118" s="31"/>
      <c r="BC118" s="31"/>
      <c r="BD118" s="31"/>
      <c r="BE118" s="31"/>
      <c r="BF118" s="31">
        <v>0</v>
      </c>
      <c r="BG118" s="31"/>
      <c r="BH118" s="31">
        <v>0</v>
      </c>
      <c r="BI118" s="31"/>
      <c r="BJ118" s="31">
        <f t="shared" si="30"/>
        <v>19.080000000000002</v>
      </c>
      <c r="BK118" s="31"/>
      <c r="BL118" s="31">
        <f t="shared" si="31"/>
        <v>0</v>
      </c>
      <c r="BM118" s="31">
        <v>24</v>
      </c>
      <c r="BN118" s="31">
        <v>0</v>
      </c>
      <c r="BO118" s="31">
        <v>0</v>
      </c>
      <c r="BP118" s="31">
        <v>24</v>
      </c>
      <c r="BQ118" s="31"/>
      <c r="BR118" s="31">
        <v>400</v>
      </c>
      <c r="BS118" s="31">
        <v>11861</v>
      </c>
      <c r="BT118" s="31">
        <v>9152</v>
      </c>
      <c r="BU118" s="31"/>
      <c r="BV118" s="31">
        <v>11800</v>
      </c>
      <c r="BW118" s="31">
        <v>4000</v>
      </c>
      <c r="BX118" s="31">
        <v>96</v>
      </c>
      <c r="BY118" s="31">
        <v>0</v>
      </c>
      <c r="BZ118" s="31">
        <v>0</v>
      </c>
      <c r="CA118" s="31">
        <v>0</v>
      </c>
      <c r="CB118" s="31">
        <v>0</v>
      </c>
      <c r="CC118" s="31">
        <v>0</v>
      </c>
      <c r="CD118" s="31">
        <v>0</v>
      </c>
      <c r="CE118" s="31">
        <v>0</v>
      </c>
      <c r="CF118" s="31" t="s">
        <v>97</v>
      </c>
      <c r="CG118" s="31" t="s">
        <v>87</v>
      </c>
      <c r="CH118" s="31" t="s">
        <v>326</v>
      </c>
      <c r="CI118" s="31">
        <v>2400</v>
      </c>
      <c r="CJ118" s="31">
        <v>3299</v>
      </c>
      <c r="CK118" s="31">
        <v>15</v>
      </c>
      <c r="CL118" s="31">
        <v>7</v>
      </c>
      <c r="CM118" s="31"/>
      <c r="CN118" s="31">
        <v>212</v>
      </c>
      <c r="CO118" s="31">
        <v>5.6</v>
      </c>
      <c r="CP118" s="31">
        <v>260</v>
      </c>
      <c r="CQ118" s="31">
        <v>230</v>
      </c>
      <c r="CR118" s="31">
        <v>51</v>
      </c>
      <c r="CS118" s="31">
        <v>39</v>
      </c>
      <c r="CT118" s="31" t="s">
        <v>287</v>
      </c>
      <c r="CU118" s="31">
        <v>27</v>
      </c>
      <c r="CV118" s="31">
        <v>29</v>
      </c>
      <c r="CW118" s="31" t="s">
        <v>164</v>
      </c>
      <c r="CX118" s="31" t="s">
        <v>164</v>
      </c>
      <c r="CY118" s="31" t="s">
        <v>322</v>
      </c>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106" t="s">
        <v>332</v>
      </c>
    </row>
    <row r="119" spans="1:146">
      <c r="A119" s="31" t="s">
        <v>106</v>
      </c>
      <c r="B119" s="31">
        <v>31</v>
      </c>
      <c r="C119" s="34">
        <v>45387</v>
      </c>
      <c r="D119" s="31">
        <v>1200</v>
      </c>
      <c r="E119" s="31">
        <v>-3</v>
      </c>
      <c r="F119" s="31">
        <v>17</v>
      </c>
      <c r="G119" s="31">
        <v>8</v>
      </c>
      <c r="H119" s="31" t="s">
        <v>188</v>
      </c>
      <c r="I119" s="31">
        <v>36</v>
      </c>
      <c r="J119" s="31">
        <v>37</v>
      </c>
      <c r="K119" s="31" t="s">
        <v>189</v>
      </c>
      <c r="L119" s="31" t="s">
        <v>192</v>
      </c>
      <c r="M119" s="31" t="s">
        <v>192</v>
      </c>
      <c r="N119" s="31">
        <v>9.5</v>
      </c>
      <c r="O119" s="31">
        <v>9.75</v>
      </c>
      <c r="P119" s="31">
        <v>24</v>
      </c>
      <c r="Q119" s="31">
        <v>33</v>
      </c>
      <c r="R119" s="31">
        <v>13.5</v>
      </c>
      <c r="S119" s="31">
        <v>12.63</v>
      </c>
      <c r="T119" s="31">
        <v>89.8</v>
      </c>
      <c r="U119" s="31">
        <v>65</v>
      </c>
      <c r="V119" s="31">
        <v>4</v>
      </c>
      <c r="W119" s="31" t="s">
        <v>196</v>
      </c>
      <c r="X119" s="31">
        <v>1</v>
      </c>
      <c r="Y119" s="31">
        <v>1</v>
      </c>
      <c r="Z119" s="31" t="s">
        <v>195</v>
      </c>
      <c r="AA119" s="31">
        <v>14</v>
      </c>
      <c r="AB119" s="31">
        <v>352</v>
      </c>
      <c r="AC119" s="31">
        <v>303</v>
      </c>
      <c r="AD119" s="31">
        <v>33000</v>
      </c>
      <c r="AE119" s="31">
        <v>12276081</v>
      </c>
      <c r="AF119" s="31"/>
      <c r="AG119" s="31">
        <v>41228700</v>
      </c>
      <c r="AH119" s="31">
        <v>20910720</v>
      </c>
      <c r="AI119" s="31">
        <v>670003</v>
      </c>
      <c r="AJ119" s="31"/>
      <c r="AK119" s="31"/>
      <c r="AL119" s="83">
        <f t="shared" si="32"/>
        <v>200.86999999999998</v>
      </c>
      <c r="AM119" s="31"/>
      <c r="AN119" s="83">
        <f t="shared" si="29"/>
        <v>222.04</v>
      </c>
      <c r="AO119" s="31">
        <v>0</v>
      </c>
      <c r="AP119" s="31">
        <v>0</v>
      </c>
      <c r="AQ119" s="31">
        <v>0</v>
      </c>
      <c r="AR119" s="31">
        <v>0</v>
      </c>
      <c r="AS119" s="31"/>
      <c r="AT119" s="31">
        <v>17.28</v>
      </c>
      <c r="AU119" s="31"/>
      <c r="AV119" s="31">
        <v>0</v>
      </c>
      <c r="AW119" s="31"/>
      <c r="AX119" s="31">
        <v>1.8</v>
      </c>
      <c r="AY119" s="31"/>
      <c r="AZ119" s="31">
        <v>0</v>
      </c>
      <c r="BA119" s="31"/>
      <c r="BB119" s="31"/>
      <c r="BC119" s="31"/>
      <c r="BD119" s="31"/>
      <c r="BE119" s="31"/>
      <c r="BF119" s="31">
        <v>0</v>
      </c>
      <c r="BG119" s="31"/>
      <c r="BH119" s="31">
        <v>0</v>
      </c>
      <c r="BI119" s="31"/>
      <c r="BJ119" s="31">
        <f t="shared" si="30"/>
        <v>19.080000000000002</v>
      </c>
      <c r="BK119" s="31"/>
      <c r="BL119" s="31">
        <f t="shared" si="31"/>
        <v>0</v>
      </c>
      <c r="BM119" s="31">
        <v>24</v>
      </c>
      <c r="BN119" s="31">
        <v>0</v>
      </c>
      <c r="BO119" s="31">
        <v>0</v>
      </c>
      <c r="BP119" s="31">
        <v>24</v>
      </c>
      <c r="BQ119" s="31"/>
      <c r="BR119" s="31">
        <v>400</v>
      </c>
      <c r="BS119" s="31">
        <v>11768</v>
      </c>
      <c r="BT119" s="31">
        <v>9152</v>
      </c>
      <c r="BU119" s="31"/>
      <c r="BV119" s="31">
        <v>11800</v>
      </c>
      <c r="BW119" s="31">
        <v>4000</v>
      </c>
      <c r="BX119" s="31">
        <v>93</v>
      </c>
      <c r="BY119" s="31">
        <v>0</v>
      </c>
      <c r="BZ119" s="31">
        <v>0</v>
      </c>
      <c r="CA119" s="31">
        <v>0</v>
      </c>
      <c r="CB119" s="31">
        <v>0</v>
      </c>
      <c r="CC119" s="31">
        <v>0</v>
      </c>
      <c r="CD119" s="31">
        <v>0</v>
      </c>
      <c r="CE119" s="31">
        <v>0</v>
      </c>
      <c r="CF119" s="31" t="s">
        <v>97</v>
      </c>
      <c r="CG119" s="31" t="s">
        <v>87</v>
      </c>
      <c r="CH119" s="31" t="s">
        <v>334</v>
      </c>
      <c r="CI119" s="31">
        <v>200</v>
      </c>
      <c r="CJ119" s="31">
        <v>2996</v>
      </c>
      <c r="CK119" s="31">
        <v>15</v>
      </c>
      <c r="CL119" s="31">
        <v>8</v>
      </c>
      <c r="CM119" s="31"/>
      <c r="CN119" s="31">
        <v>219</v>
      </c>
      <c r="CO119" s="31">
        <v>5.6</v>
      </c>
      <c r="CP119" s="31">
        <v>260</v>
      </c>
      <c r="CQ119" s="31">
        <v>225</v>
      </c>
      <c r="CR119" s="31">
        <v>53</v>
      </c>
      <c r="CS119" s="31">
        <v>39</v>
      </c>
      <c r="CT119" s="31" t="s">
        <v>333</v>
      </c>
      <c r="CU119" s="31">
        <v>29</v>
      </c>
      <c r="CV119" s="31">
        <v>30</v>
      </c>
      <c r="CW119" s="31" t="s">
        <v>164</v>
      </c>
      <c r="CX119" s="31" t="s">
        <v>164</v>
      </c>
      <c r="CY119" s="31" t="s">
        <v>322</v>
      </c>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111" t="s">
        <v>335</v>
      </c>
    </row>
    <row r="120" spans="1:146" ht="52.8">
      <c r="A120" s="31" t="s">
        <v>106</v>
      </c>
      <c r="B120" s="31">
        <v>31</v>
      </c>
      <c r="C120" s="34">
        <v>45388</v>
      </c>
      <c r="D120" s="31">
        <v>1200</v>
      </c>
      <c r="E120" s="31">
        <v>-2</v>
      </c>
      <c r="F120" s="31">
        <v>12</v>
      </c>
      <c r="G120" s="31">
        <v>36</v>
      </c>
      <c r="H120" s="31" t="s">
        <v>188</v>
      </c>
      <c r="I120" s="31">
        <v>34</v>
      </c>
      <c r="J120" s="31">
        <v>29</v>
      </c>
      <c r="K120" s="31" t="s">
        <v>189</v>
      </c>
      <c r="L120" s="31" t="s">
        <v>192</v>
      </c>
      <c r="M120" s="31" t="s">
        <v>192</v>
      </c>
      <c r="N120" s="31">
        <v>9.5</v>
      </c>
      <c r="O120" s="31">
        <v>9.75</v>
      </c>
      <c r="P120" s="31">
        <v>23</v>
      </c>
      <c r="Q120" s="31">
        <v>25</v>
      </c>
      <c r="R120" s="31">
        <v>13.5</v>
      </c>
      <c r="S120" s="31">
        <v>13</v>
      </c>
      <c r="T120" s="31">
        <v>90.2</v>
      </c>
      <c r="U120" s="31">
        <v>65</v>
      </c>
      <c r="V120" s="31">
        <v>4</v>
      </c>
      <c r="W120" s="31" t="s">
        <v>196</v>
      </c>
      <c r="X120" s="31">
        <v>1</v>
      </c>
      <c r="Y120" s="31">
        <v>1</v>
      </c>
      <c r="Z120" s="31" t="s">
        <v>191</v>
      </c>
      <c r="AA120" s="31">
        <v>11.8</v>
      </c>
      <c r="AB120" s="31">
        <v>339</v>
      </c>
      <c r="AC120" s="31">
        <v>299</v>
      </c>
      <c r="AD120" s="31">
        <v>33000</v>
      </c>
      <c r="AE120" s="31">
        <v>12296180</v>
      </c>
      <c r="AF120" s="31"/>
      <c r="AG120" s="31">
        <v>41228700</v>
      </c>
      <c r="AH120" s="31">
        <v>20962750</v>
      </c>
      <c r="AI120" s="31">
        <v>670003</v>
      </c>
      <c r="AJ120" s="31"/>
      <c r="AK120" s="31"/>
      <c r="AL120" s="83">
        <f t="shared" si="32"/>
        <v>182.57999999999998</v>
      </c>
      <c r="AM120" s="31"/>
      <c r="AN120" s="83">
        <f t="shared" si="29"/>
        <v>222.04</v>
      </c>
      <c r="AO120" s="31">
        <v>0</v>
      </c>
      <c r="AP120" s="31">
        <v>0</v>
      </c>
      <c r="AQ120" s="31">
        <v>0</v>
      </c>
      <c r="AR120" s="31">
        <v>0</v>
      </c>
      <c r="AS120" s="31"/>
      <c r="AT120" s="31">
        <v>16.559999999999999</v>
      </c>
      <c r="AU120" s="31"/>
      <c r="AV120" s="31">
        <v>0</v>
      </c>
      <c r="AW120" s="31"/>
      <c r="AX120" s="31">
        <v>1.73</v>
      </c>
      <c r="AY120" s="31"/>
      <c r="AZ120" s="31">
        <v>0</v>
      </c>
      <c r="BA120" s="31"/>
      <c r="BB120" s="31"/>
      <c r="BC120" s="31"/>
      <c r="BD120" s="31"/>
      <c r="BE120" s="31"/>
      <c r="BF120" s="31">
        <v>0</v>
      </c>
      <c r="BG120" s="31"/>
      <c r="BH120" s="31">
        <v>0</v>
      </c>
      <c r="BI120" s="31"/>
      <c r="BJ120" s="31">
        <f t="shared" si="30"/>
        <v>18.29</v>
      </c>
      <c r="BK120" s="31"/>
      <c r="BL120" s="31">
        <f t="shared" si="31"/>
        <v>0</v>
      </c>
      <c r="BM120" s="31">
        <v>23</v>
      </c>
      <c r="BN120" s="31">
        <v>0</v>
      </c>
      <c r="BO120" s="31">
        <v>0</v>
      </c>
      <c r="BP120" s="31">
        <v>23</v>
      </c>
      <c r="BQ120" s="31"/>
      <c r="BR120" s="31">
        <v>400</v>
      </c>
      <c r="BS120" s="31">
        <v>11676</v>
      </c>
      <c r="BT120" s="31">
        <v>9152</v>
      </c>
      <c r="BU120" s="31"/>
      <c r="BV120" s="31">
        <v>11800</v>
      </c>
      <c r="BW120" s="31">
        <v>4000</v>
      </c>
      <c r="BX120" s="31">
        <v>92</v>
      </c>
      <c r="BY120" s="31">
        <v>0</v>
      </c>
      <c r="BZ120" s="31">
        <v>0</v>
      </c>
      <c r="CA120" s="31">
        <v>0</v>
      </c>
      <c r="CB120" s="31">
        <v>0</v>
      </c>
      <c r="CC120" s="31">
        <v>0</v>
      </c>
      <c r="CD120" s="31">
        <v>0</v>
      </c>
      <c r="CE120" s="31">
        <v>0</v>
      </c>
      <c r="CF120" s="31" t="s">
        <v>97</v>
      </c>
      <c r="CG120" s="31" t="s">
        <v>87</v>
      </c>
      <c r="CH120" s="31" t="s">
        <v>334</v>
      </c>
      <c r="CI120" s="31">
        <v>200</v>
      </c>
      <c r="CJ120" s="31">
        <v>2697</v>
      </c>
      <c r="CK120" s="31">
        <v>13</v>
      </c>
      <c r="CL120" s="31">
        <v>8</v>
      </c>
      <c r="CM120" s="31"/>
      <c r="CN120" s="31">
        <v>224</v>
      </c>
      <c r="CO120" s="31">
        <v>5.6</v>
      </c>
      <c r="CP120" s="31">
        <v>261</v>
      </c>
      <c r="CQ120" s="31">
        <v>225</v>
      </c>
      <c r="CR120" s="31">
        <v>53</v>
      </c>
      <c r="CS120" s="31">
        <v>39</v>
      </c>
      <c r="CT120" s="31" t="s">
        <v>333</v>
      </c>
      <c r="CU120" s="31">
        <v>29</v>
      </c>
      <c r="CV120" s="31">
        <v>30</v>
      </c>
      <c r="CW120" s="31" t="s">
        <v>164</v>
      </c>
      <c r="CX120" s="31" t="s">
        <v>164</v>
      </c>
      <c r="CY120" s="31" t="s">
        <v>322</v>
      </c>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106" t="s">
        <v>336</v>
      </c>
    </row>
    <row r="121" spans="1:146" ht="39.6">
      <c r="A121" s="31" t="s">
        <v>106</v>
      </c>
      <c r="B121" s="31">
        <v>31</v>
      </c>
      <c r="C121" s="34">
        <v>45389</v>
      </c>
      <c r="D121" s="31">
        <v>1200</v>
      </c>
      <c r="E121" s="31">
        <v>-2</v>
      </c>
      <c r="F121" s="31">
        <v>8</v>
      </c>
      <c r="G121" s="31">
        <v>0</v>
      </c>
      <c r="H121" s="31" t="s">
        <v>188</v>
      </c>
      <c r="I121" s="31">
        <v>32</v>
      </c>
      <c r="J121" s="31">
        <v>22</v>
      </c>
      <c r="K121" s="31" t="s">
        <v>189</v>
      </c>
      <c r="L121" s="31" t="s">
        <v>192</v>
      </c>
      <c r="M121" s="31" t="s">
        <v>192</v>
      </c>
      <c r="N121" s="31">
        <v>9.5</v>
      </c>
      <c r="O121" s="31">
        <v>9.75</v>
      </c>
      <c r="P121" s="31">
        <v>24</v>
      </c>
      <c r="Q121" s="31">
        <v>25</v>
      </c>
      <c r="R121" s="31">
        <v>13.5</v>
      </c>
      <c r="S121" s="31">
        <v>12.62</v>
      </c>
      <c r="T121" s="31">
        <v>89.2</v>
      </c>
      <c r="U121" s="31">
        <v>65</v>
      </c>
      <c r="V121" s="31">
        <v>4</v>
      </c>
      <c r="W121" s="31" t="s">
        <v>196</v>
      </c>
      <c r="X121" s="31">
        <v>1</v>
      </c>
      <c r="Y121" s="31">
        <v>1</v>
      </c>
      <c r="Z121" s="31" t="s">
        <v>191</v>
      </c>
      <c r="AA121" s="31">
        <v>13.3</v>
      </c>
      <c r="AB121" s="31">
        <v>350</v>
      </c>
      <c r="AC121" s="31">
        <v>303</v>
      </c>
      <c r="AD121" s="31">
        <v>33000</v>
      </c>
      <c r="AE121" s="31">
        <v>12316355</v>
      </c>
      <c r="AF121" s="31"/>
      <c r="AG121" s="31">
        <v>41228700</v>
      </c>
      <c r="AH121" s="31">
        <v>21016300</v>
      </c>
      <c r="AI121" s="31">
        <v>670003</v>
      </c>
      <c r="AJ121" s="31"/>
      <c r="AK121" s="31"/>
      <c r="AL121" s="83">
        <f t="shared" si="32"/>
        <v>164.21999999999997</v>
      </c>
      <c r="AM121" s="31"/>
      <c r="AN121" s="83">
        <f t="shared" si="29"/>
        <v>222.04</v>
      </c>
      <c r="AO121" s="31">
        <v>0</v>
      </c>
      <c r="AP121" s="31">
        <v>0</v>
      </c>
      <c r="AQ121" s="31">
        <v>0</v>
      </c>
      <c r="AR121" s="31">
        <v>0</v>
      </c>
      <c r="AS121" s="31"/>
      <c r="AT121" s="31">
        <v>16.559999999999999</v>
      </c>
      <c r="AU121" s="31"/>
      <c r="AV121" s="31">
        <v>0</v>
      </c>
      <c r="AW121" s="31"/>
      <c r="AX121" s="31">
        <v>1.8</v>
      </c>
      <c r="AY121" s="31"/>
      <c r="AZ121" s="31">
        <v>0</v>
      </c>
      <c r="BA121" s="31"/>
      <c r="BB121" s="31"/>
      <c r="BC121" s="31"/>
      <c r="BD121" s="31"/>
      <c r="BE121" s="31"/>
      <c r="BF121" s="31">
        <v>0</v>
      </c>
      <c r="BG121" s="31"/>
      <c r="BH121" s="31">
        <v>0</v>
      </c>
      <c r="BI121" s="31"/>
      <c r="BJ121" s="31">
        <f t="shared" si="30"/>
        <v>18.36</v>
      </c>
      <c r="BK121" s="31"/>
      <c r="BL121" s="31">
        <f t="shared" si="31"/>
        <v>0</v>
      </c>
      <c r="BM121" s="31">
        <v>24</v>
      </c>
      <c r="BN121" s="31">
        <v>0</v>
      </c>
      <c r="BO121" s="31">
        <v>0</v>
      </c>
      <c r="BP121" s="31">
        <v>24</v>
      </c>
      <c r="BQ121" s="31"/>
      <c r="BR121" s="31">
        <v>400</v>
      </c>
      <c r="BS121" s="31">
        <v>11676</v>
      </c>
      <c r="BT121" s="31">
        <v>9058</v>
      </c>
      <c r="BU121" s="31"/>
      <c r="BV121" s="31">
        <v>11800</v>
      </c>
      <c r="BW121" s="31">
        <v>4000</v>
      </c>
      <c r="BX121" s="31">
        <v>0</v>
      </c>
      <c r="BY121" s="31">
        <v>94</v>
      </c>
      <c r="BZ121" s="31">
        <v>0</v>
      </c>
      <c r="CA121" s="31">
        <v>0</v>
      </c>
      <c r="CB121" s="31">
        <v>0</v>
      </c>
      <c r="CC121" s="31">
        <v>0</v>
      </c>
      <c r="CD121" s="31">
        <v>0</v>
      </c>
      <c r="CE121" s="31">
        <v>0</v>
      </c>
      <c r="CF121" s="31" t="s">
        <v>97</v>
      </c>
      <c r="CG121" s="31" t="s">
        <v>87</v>
      </c>
      <c r="CH121" s="31" t="s">
        <v>334</v>
      </c>
      <c r="CI121" s="31">
        <v>200</v>
      </c>
      <c r="CJ121" s="31">
        <v>2394</v>
      </c>
      <c r="CK121" s="31">
        <v>14</v>
      </c>
      <c r="CL121" s="31">
        <v>7</v>
      </c>
      <c r="CM121" s="31"/>
      <c r="CN121" s="31">
        <v>231</v>
      </c>
      <c r="CO121" s="31">
        <v>5.6</v>
      </c>
      <c r="CP121" s="31">
        <v>261</v>
      </c>
      <c r="CQ121" s="31">
        <v>225</v>
      </c>
      <c r="CR121" s="31">
        <v>54</v>
      </c>
      <c r="CS121" s="31">
        <v>39</v>
      </c>
      <c r="CT121" s="31" t="s">
        <v>337</v>
      </c>
      <c r="CU121" s="31">
        <v>30</v>
      </c>
      <c r="CV121" s="31">
        <v>30</v>
      </c>
      <c r="CW121" s="31" t="s">
        <v>164</v>
      </c>
      <c r="CX121" s="31" t="s">
        <v>164</v>
      </c>
      <c r="CY121" s="31" t="s">
        <v>322</v>
      </c>
      <c r="CZ121" s="31"/>
      <c r="DA121" s="31"/>
      <c r="DB121" s="31"/>
      <c r="DC121" s="31"/>
      <c r="DD121" s="31"/>
      <c r="DE121" s="31"/>
      <c r="DF121" s="31"/>
      <c r="DG121" s="31"/>
      <c r="DH121" s="31"/>
      <c r="DI121" s="31"/>
      <c r="DJ121" s="31"/>
      <c r="DK121" s="31"/>
      <c r="DL121" s="31"/>
      <c r="DM121" s="31"/>
      <c r="DN121" s="31"/>
      <c r="DO121" s="31"/>
      <c r="DP121" s="31"/>
      <c r="DQ121" s="31"/>
      <c r="DR121" s="31"/>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106" t="s">
        <v>338</v>
      </c>
    </row>
    <row r="122" spans="1:146" ht="26.4">
      <c r="A122" s="31" t="s">
        <v>106</v>
      </c>
      <c r="B122" s="31">
        <v>31</v>
      </c>
      <c r="C122" s="34">
        <v>45390</v>
      </c>
      <c r="D122" s="31">
        <v>1200</v>
      </c>
      <c r="E122" s="31">
        <v>-2</v>
      </c>
      <c r="F122" s="31">
        <v>3</v>
      </c>
      <c r="G122" s="31">
        <v>23</v>
      </c>
      <c r="H122" s="31" t="s">
        <v>188</v>
      </c>
      <c r="I122" s="31">
        <v>30</v>
      </c>
      <c r="J122" s="31">
        <v>15</v>
      </c>
      <c r="K122" s="31" t="s">
        <v>189</v>
      </c>
      <c r="L122" s="31" t="s">
        <v>192</v>
      </c>
      <c r="M122" s="31" t="s">
        <v>192</v>
      </c>
      <c r="N122" s="31">
        <v>9.5</v>
      </c>
      <c r="O122" s="31">
        <v>9.75</v>
      </c>
      <c r="P122" s="31">
        <v>24</v>
      </c>
      <c r="Q122" s="31">
        <v>25</v>
      </c>
      <c r="R122" s="31">
        <v>13.5</v>
      </c>
      <c r="S122" s="31">
        <v>12.75</v>
      </c>
      <c r="T122" s="31">
        <v>90.8</v>
      </c>
      <c r="U122" s="31">
        <v>65</v>
      </c>
      <c r="V122" s="31">
        <v>4</v>
      </c>
      <c r="W122" s="31" t="s">
        <v>196</v>
      </c>
      <c r="X122" s="31">
        <v>1</v>
      </c>
      <c r="Y122" s="31">
        <v>1</v>
      </c>
      <c r="Z122" s="31" t="s">
        <v>191</v>
      </c>
      <c r="AA122" s="31">
        <v>14.1</v>
      </c>
      <c r="AB122" s="31">
        <v>356</v>
      </c>
      <c r="AC122" s="31">
        <v>306</v>
      </c>
      <c r="AD122" s="31">
        <v>33000</v>
      </c>
      <c r="AE122" s="31">
        <v>12336530</v>
      </c>
      <c r="AF122" s="31"/>
      <c r="AG122" s="31">
        <v>41228700</v>
      </c>
      <c r="AH122" s="31">
        <v>21070320</v>
      </c>
      <c r="AI122" s="31">
        <v>670003</v>
      </c>
      <c r="AJ122" s="31"/>
      <c r="AK122" s="31"/>
      <c r="AL122" s="83">
        <f t="shared" si="32"/>
        <v>145.85999999999996</v>
      </c>
      <c r="AM122" s="31"/>
      <c r="AN122" s="83">
        <f t="shared" si="29"/>
        <v>222.04</v>
      </c>
      <c r="AO122" s="31">
        <v>0</v>
      </c>
      <c r="AP122" s="31">
        <v>0</v>
      </c>
      <c r="AQ122" s="31">
        <v>0</v>
      </c>
      <c r="AR122" s="31">
        <v>0</v>
      </c>
      <c r="AS122" s="31"/>
      <c r="AT122" s="31">
        <v>16.559999999999999</v>
      </c>
      <c r="AU122" s="31"/>
      <c r="AV122" s="31">
        <v>0</v>
      </c>
      <c r="AW122" s="31"/>
      <c r="AX122" s="31">
        <v>1.8</v>
      </c>
      <c r="AY122" s="31"/>
      <c r="AZ122" s="31">
        <v>0</v>
      </c>
      <c r="BA122" s="31"/>
      <c r="BB122" s="31"/>
      <c r="BC122" s="31"/>
      <c r="BD122" s="31"/>
      <c r="BE122" s="31"/>
      <c r="BF122" s="31">
        <v>0</v>
      </c>
      <c r="BG122" s="31"/>
      <c r="BH122" s="31">
        <v>0</v>
      </c>
      <c r="BI122" s="31"/>
      <c r="BJ122" s="31">
        <f t="shared" si="30"/>
        <v>18.36</v>
      </c>
      <c r="BK122" s="31"/>
      <c r="BL122" s="31">
        <f t="shared" si="31"/>
        <v>0</v>
      </c>
      <c r="BM122" s="31">
        <v>24</v>
      </c>
      <c r="BN122" s="31">
        <v>0</v>
      </c>
      <c r="BO122" s="31">
        <v>0</v>
      </c>
      <c r="BP122" s="31">
        <v>24</v>
      </c>
      <c r="BQ122" s="31"/>
      <c r="BR122" s="31">
        <v>400</v>
      </c>
      <c r="BS122" s="31">
        <v>11676</v>
      </c>
      <c r="BT122" s="31">
        <v>8962</v>
      </c>
      <c r="BU122" s="31"/>
      <c r="BV122" s="31">
        <v>11800</v>
      </c>
      <c r="BW122" s="31">
        <v>4000</v>
      </c>
      <c r="BX122" s="31">
        <v>0</v>
      </c>
      <c r="BY122" s="31">
        <v>96</v>
      </c>
      <c r="BZ122" s="31">
        <v>0</v>
      </c>
      <c r="CA122" s="31">
        <v>0</v>
      </c>
      <c r="CB122" s="31">
        <v>0</v>
      </c>
      <c r="CC122" s="31">
        <v>0</v>
      </c>
      <c r="CD122" s="31">
        <v>0</v>
      </c>
      <c r="CE122" s="31">
        <v>0</v>
      </c>
      <c r="CF122" s="31" t="s">
        <v>97</v>
      </c>
      <c r="CG122" s="31" t="s">
        <v>87</v>
      </c>
      <c r="CH122" s="31" t="s">
        <v>334</v>
      </c>
      <c r="CI122" s="31">
        <v>500</v>
      </c>
      <c r="CJ122" s="31">
        <v>2088</v>
      </c>
      <c r="CK122" s="31">
        <v>13</v>
      </c>
      <c r="CL122" s="31">
        <v>8</v>
      </c>
      <c r="CM122" s="31"/>
      <c r="CN122" s="31">
        <v>236</v>
      </c>
      <c r="CO122" s="31">
        <v>5.6</v>
      </c>
      <c r="CP122" s="31">
        <v>261</v>
      </c>
      <c r="CQ122" s="31">
        <v>225</v>
      </c>
      <c r="CR122" s="31">
        <v>54</v>
      </c>
      <c r="CS122" s="31">
        <v>39</v>
      </c>
      <c r="CT122" s="31" t="s">
        <v>337</v>
      </c>
      <c r="CU122" s="31">
        <v>30</v>
      </c>
      <c r="CV122" s="31">
        <v>30</v>
      </c>
      <c r="CW122" s="31" t="s">
        <v>164</v>
      </c>
      <c r="CX122" s="31" t="s">
        <v>164</v>
      </c>
      <c r="CY122" s="31" t="s">
        <v>322</v>
      </c>
      <c r="CZ122" s="31"/>
      <c r="DA122" s="31"/>
      <c r="DB122" s="31"/>
      <c r="DC122" s="31"/>
      <c r="DD122" s="31"/>
      <c r="DE122" s="31"/>
      <c r="DF122" s="31"/>
      <c r="DG122" s="31"/>
      <c r="DH122" s="31"/>
      <c r="DI122" s="31"/>
      <c r="DJ122" s="31"/>
      <c r="DK122" s="31"/>
      <c r="DL122" s="31"/>
      <c r="DM122" s="31"/>
      <c r="DN122" s="31"/>
      <c r="DO122" s="31"/>
      <c r="DP122" s="31"/>
      <c r="DQ122" s="31"/>
      <c r="DR122" s="31"/>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106" t="s">
        <v>339</v>
      </c>
    </row>
    <row r="123" spans="1:146" ht="26.4">
      <c r="A123" s="31" t="s">
        <v>106</v>
      </c>
      <c r="B123" s="31">
        <v>31</v>
      </c>
      <c r="C123" s="34">
        <v>45391</v>
      </c>
      <c r="D123" s="31">
        <v>1200</v>
      </c>
      <c r="E123" s="31">
        <v>-2</v>
      </c>
      <c r="F123" s="31">
        <v>1</v>
      </c>
      <c r="G123" s="31">
        <v>6</v>
      </c>
      <c r="H123" s="31" t="s">
        <v>190</v>
      </c>
      <c r="I123" s="31">
        <v>28</v>
      </c>
      <c r="J123" s="31">
        <v>13</v>
      </c>
      <c r="K123" s="31" t="s">
        <v>189</v>
      </c>
      <c r="L123" s="31" t="s">
        <v>192</v>
      </c>
      <c r="M123" s="31" t="s">
        <v>192</v>
      </c>
      <c r="N123" s="31">
        <v>9.5</v>
      </c>
      <c r="O123" s="31">
        <v>9.75</v>
      </c>
      <c r="P123" s="31">
        <v>24</v>
      </c>
      <c r="Q123" s="31">
        <v>25</v>
      </c>
      <c r="R123" s="31">
        <v>13.5</v>
      </c>
      <c r="S123" s="31">
        <v>12.33</v>
      </c>
      <c r="T123" s="31">
        <v>89.3</v>
      </c>
      <c r="U123" s="31">
        <v>65</v>
      </c>
      <c r="V123" s="31">
        <v>4</v>
      </c>
      <c r="W123" s="31" t="s">
        <v>196</v>
      </c>
      <c r="X123" s="31">
        <v>1</v>
      </c>
      <c r="Y123" s="31">
        <v>1</v>
      </c>
      <c r="Z123" s="31" t="s">
        <v>191</v>
      </c>
      <c r="AA123" s="31">
        <v>15.5</v>
      </c>
      <c r="AB123" s="31">
        <v>350</v>
      </c>
      <c r="AC123" s="31">
        <v>296</v>
      </c>
      <c r="AD123" s="31">
        <v>33000</v>
      </c>
      <c r="AE123" s="31">
        <v>12356705</v>
      </c>
      <c r="AF123" s="31"/>
      <c r="AG123" s="31">
        <v>41228700</v>
      </c>
      <c r="AH123" s="31">
        <v>21124490</v>
      </c>
      <c r="AI123" s="31">
        <v>670003</v>
      </c>
      <c r="AJ123" s="31"/>
      <c r="AK123" s="31"/>
      <c r="AL123" s="83">
        <f t="shared" si="32"/>
        <v>127.49999999999996</v>
      </c>
      <c r="AM123" s="31"/>
      <c r="AN123" s="83">
        <f t="shared" si="29"/>
        <v>222.04</v>
      </c>
      <c r="AO123" s="31">
        <v>0</v>
      </c>
      <c r="AP123" s="31">
        <v>0</v>
      </c>
      <c r="AQ123" s="31">
        <v>0</v>
      </c>
      <c r="AR123" s="31">
        <v>0</v>
      </c>
      <c r="AS123" s="31"/>
      <c r="AT123" s="31">
        <v>16.559999999999999</v>
      </c>
      <c r="AU123" s="31"/>
      <c r="AV123" s="31">
        <v>0</v>
      </c>
      <c r="AW123" s="31"/>
      <c r="AX123" s="31">
        <v>1.8</v>
      </c>
      <c r="AY123" s="31"/>
      <c r="AZ123" s="31">
        <v>0</v>
      </c>
      <c r="BA123" s="31"/>
      <c r="BB123" s="31"/>
      <c r="BC123" s="31"/>
      <c r="BD123" s="31"/>
      <c r="BE123" s="31"/>
      <c r="BF123" s="31">
        <v>0</v>
      </c>
      <c r="BG123" s="31"/>
      <c r="BH123" s="31">
        <v>0</v>
      </c>
      <c r="BI123" s="31"/>
      <c r="BJ123" s="31">
        <f t="shared" si="30"/>
        <v>18.36</v>
      </c>
      <c r="BK123" s="31"/>
      <c r="BL123" s="31">
        <f t="shared" si="31"/>
        <v>0</v>
      </c>
      <c r="BM123" s="31">
        <v>24</v>
      </c>
      <c r="BN123" s="31">
        <v>0</v>
      </c>
      <c r="BO123" s="31">
        <v>0</v>
      </c>
      <c r="BP123" s="31">
        <v>24</v>
      </c>
      <c r="BQ123" s="31"/>
      <c r="BR123" s="31">
        <v>400</v>
      </c>
      <c r="BS123" s="31">
        <v>11676</v>
      </c>
      <c r="BT123" s="31">
        <v>8867</v>
      </c>
      <c r="BU123" s="31"/>
      <c r="BV123" s="31">
        <v>10800</v>
      </c>
      <c r="BW123" s="31">
        <v>4000</v>
      </c>
      <c r="BX123" s="31">
        <v>0</v>
      </c>
      <c r="BY123" s="31">
        <v>95</v>
      </c>
      <c r="BZ123" s="31">
        <v>0</v>
      </c>
      <c r="CA123" s="31">
        <v>0</v>
      </c>
      <c r="CB123" s="31">
        <v>0</v>
      </c>
      <c r="CC123" s="31">
        <v>0</v>
      </c>
      <c r="CD123" s="31">
        <v>0</v>
      </c>
      <c r="CE123" s="31">
        <v>0</v>
      </c>
      <c r="CF123" s="31" t="s">
        <v>97</v>
      </c>
      <c r="CG123" s="31" t="s">
        <v>87</v>
      </c>
      <c r="CH123" s="31" t="s">
        <v>334</v>
      </c>
      <c r="CI123" s="31">
        <v>900</v>
      </c>
      <c r="CJ123" s="31">
        <v>1792</v>
      </c>
      <c r="CK123" s="31">
        <v>13</v>
      </c>
      <c r="CL123" s="31">
        <v>8</v>
      </c>
      <c r="CM123" s="31"/>
      <c r="CN123" s="31">
        <v>241</v>
      </c>
      <c r="CO123" s="31">
        <v>5.3</v>
      </c>
      <c r="CP123" s="31">
        <v>259</v>
      </c>
      <c r="CQ123" s="31">
        <v>235</v>
      </c>
      <c r="CR123" s="31">
        <v>54</v>
      </c>
      <c r="CS123" s="31">
        <v>39</v>
      </c>
      <c r="CT123" s="31" t="s">
        <v>333</v>
      </c>
      <c r="CU123" s="31">
        <v>29</v>
      </c>
      <c r="CV123" s="31">
        <v>29</v>
      </c>
      <c r="CW123" s="31" t="s">
        <v>164</v>
      </c>
      <c r="CX123" s="31" t="s">
        <v>164</v>
      </c>
      <c r="CY123" s="31" t="s">
        <v>322</v>
      </c>
      <c r="CZ123" s="31"/>
      <c r="DA123" s="31"/>
      <c r="DB123" s="31"/>
      <c r="DC123" s="31"/>
      <c r="DD123" s="31"/>
      <c r="DE123" s="31"/>
      <c r="DF123" s="31"/>
      <c r="DG123" s="31"/>
      <c r="DH123" s="31"/>
      <c r="DI123" s="31"/>
      <c r="DJ123" s="31"/>
      <c r="DK123" s="31"/>
      <c r="DL123" s="31"/>
      <c r="DM123" s="31"/>
      <c r="DN123" s="31"/>
      <c r="DO123" s="31"/>
      <c r="DP123" s="31"/>
      <c r="DQ123" s="31"/>
      <c r="DR123" s="31"/>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106" t="s">
        <v>339</v>
      </c>
    </row>
    <row r="124" spans="1:146" ht="52.8">
      <c r="A124" s="31" t="s">
        <v>106</v>
      </c>
      <c r="B124" s="31">
        <v>31</v>
      </c>
      <c r="C124" s="34">
        <v>45392</v>
      </c>
      <c r="D124" s="31">
        <v>1200</v>
      </c>
      <c r="E124" s="31">
        <v>-1</v>
      </c>
      <c r="F124" s="31">
        <v>5</v>
      </c>
      <c r="G124" s="31">
        <v>24</v>
      </c>
      <c r="H124" s="31" t="s">
        <v>190</v>
      </c>
      <c r="I124" s="31">
        <v>26</v>
      </c>
      <c r="J124" s="31">
        <v>15</v>
      </c>
      <c r="K124" s="31" t="s">
        <v>189</v>
      </c>
      <c r="L124" s="31" t="s">
        <v>192</v>
      </c>
      <c r="M124" s="31" t="s">
        <v>192</v>
      </c>
      <c r="N124" s="31">
        <v>9.5</v>
      </c>
      <c r="O124" s="31">
        <v>9.75</v>
      </c>
      <c r="P124" s="31">
        <v>23</v>
      </c>
      <c r="Q124" s="31">
        <v>25</v>
      </c>
      <c r="R124" s="31">
        <v>13.5</v>
      </c>
      <c r="S124" s="31">
        <v>12.35</v>
      </c>
      <c r="T124" s="31">
        <v>90.2</v>
      </c>
      <c r="U124" s="31">
        <v>65</v>
      </c>
      <c r="V124" s="31">
        <v>5</v>
      </c>
      <c r="W124" s="31" t="s">
        <v>195</v>
      </c>
      <c r="X124" s="31">
        <v>1</v>
      </c>
      <c r="Y124" s="31">
        <v>1</v>
      </c>
      <c r="Z124" s="31" t="s">
        <v>191</v>
      </c>
      <c r="AA124" s="31">
        <v>16.2</v>
      </c>
      <c r="AB124" s="31">
        <v>339</v>
      </c>
      <c r="AC124" s="31">
        <v>284</v>
      </c>
      <c r="AD124" s="31">
        <v>33000</v>
      </c>
      <c r="AE124" s="31">
        <v>12376045</v>
      </c>
      <c r="AF124" s="31"/>
      <c r="AG124" s="31">
        <v>41228700</v>
      </c>
      <c r="AH124" s="31">
        <v>21177470</v>
      </c>
      <c r="AI124" s="31">
        <v>670003</v>
      </c>
      <c r="AJ124" s="31"/>
      <c r="AK124" s="31"/>
      <c r="AL124" s="83">
        <f t="shared" si="32"/>
        <v>109.89999999999996</v>
      </c>
      <c r="AM124" s="31"/>
      <c r="AN124" s="83">
        <f t="shared" si="29"/>
        <v>222.04</v>
      </c>
      <c r="AO124" s="31">
        <v>0</v>
      </c>
      <c r="AP124" s="31">
        <v>0</v>
      </c>
      <c r="AQ124" s="31">
        <v>0</v>
      </c>
      <c r="AR124" s="31">
        <v>0</v>
      </c>
      <c r="AS124" s="31"/>
      <c r="AT124" s="31">
        <v>15.87</v>
      </c>
      <c r="AU124" s="31"/>
      <c r="AV124" s="31">
        <v>0</v>
      </c>
      <c r="AW124" s="31"/>
      <c r="AX124" s="31">
        <v>1.73</v>
      </c>
      <c r="AY124" s="31"/>
      <c r="AZ124" s="31">
        <v>0</v>
      </c>
      <c r="BA124" s="31"/>
      <c r="BB124" s="31"/>
      <c r="BC124" s="31"/>
      <c r="BD124" s="31"/>
      <c r="BE124" s="31"/>
      <c r="BF124" s="31">
        <v>0</v>
      </c>
      <c r="BG124" s="31"/>
      <c r="BH124" s="31">
        <v>0</v>
      </c>
      <c r="BI124" s="31"/>
      <c r="BJ124" s="31">
        <f t="shared" si="30"/>
        <v>17.599999999999998</v>
      </c>
      <c r="BK124" s="31"/>
      <c r="BL124" s="31">
        <f t="shared" si="31"/>
        <v>0</v>
      </c>
      <c r="BM124" s="31">
        <v>23</v>
      </c>
      <c r="BN124" s="31">
        <v>0</v>
      </c>
      <c r="BO124" s="31">
        <v>0</v>
      </c>
      <c r="BP124" s="31">
        <v>23</v>
      </c>
      <c r="BQ124" s="31"/>
      <c r="BR124" s="31">
        <v>400</v>
      </c>
      <c r="BS124" s="31">
        <v>11676</v>
      </c>
      <c r="BT124" s="31">
        <v>8773</v>
      </c>
      <c r="BU124" s="31"/>
      <c r="BV124" s="31">
        <v>10800</v>
      </c>
      <c r="BW124" s="31">
        <v>4000</v>
      </c>
      <c r="BX124" s="31">
        <v>0</v>
      </c>
      <c r="BY124" s="31">
        <v>94</v>
      </c>
      <c r="BZ124" s="31">
        <v>0</v>
      </c>
      <c r="CA124" s="31">
        <v>0</v>
      </c>
      <c r="CB124" s="31">
        <v>0</v>
      </c>
      <c r="CC124" s="31">
        <v>0</v>
      </c>
      <c r="CD124" s="31">
        <v>0</v>
      </c>
      <c r="CE124" s="31">
        <v>0</v>
      </c>
      <c r="CF124" s="31" t="s">
        <v>97</v>
      </c>
      <c r="CG124" s="31" t="s">
        <v>87</v>
      </c>
      <c r="CH124" s="31" t="s">
        <v>334</v>
      </c>
      <c r="CI124" s="31">
        <v>1100</v>
      </c>
      <c r="CJ124" s="31">
        <v>1508</v>
      </c>
      <c r="CK124" s="31">
        <v>12</v>
      </c>
      <c r="CL124" s="31">
        <v>7</v>
      </c>
      <c r="CM124" s="31"/>
      <c r="CN124" s="31">
        <v>246</v>
      </c>
      <c r="CO124" s="31">
        <v>5.5</v>
      </c>
      <c r="CP124" s="31">
        <v>258</v>
      </c>
      <c r="CQ124" s="31">
        <v>235</v>
      </c>
      <c r="CR124" s="31">
        <v>54</v>
      </c>
      <c r="CS124" s="31">
        <v>39</v>
      </c>
      <c r="CT124" s="31" t="s">
        <v>333</v>
      </c>
      <c r="CU124" s="31">
        <v>29</v>
      </c>
      <c r="CV124" s="31">
        <v>29</v>
      </c>
      <c r="CW124" s="31" t="s">
        <v>164</v>
      </c>
      <c r="CX124" s="31" t="s">
        <v>164</v>
      </c>
      <c r="CY124" s="31" t="s">
        <v>322</v>
      </c>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106" t="s">
        <v>340</v>
      </c>
    </row>
    <row r="125" spans="1:146" ht="26.4">
      <c r="A125" s="31" t="s">
        <v>106</v>
      </c>
      <c r="B125" s="31">
        <v>31</v>
      </c>
      <c r="C125" s="34">
        <v>45393</v>
      </c>
      <c r="D125" s="31">
        <v>1200</v>
      </c>
      <c r="E125" s="31">
        <v>-1</v>
      </c>
      <c r="F125" s="31">
        <v>9</v>
      </c>
      <c r="G125" s="31">
        <v>52</v>
      </c>
      <c r="H125" s="31" t="s">
        <v>190</v>
      </c>
      <c r="I125" s="31">
        <v>24</v>
      </c>
      <c r="J125" s="31">
        <v>13</v>
      </c>
      <c r="K125" s="31" t="s">
        <v>189</v>
      </c>
      <c r="L125" s="31" t="s">
        <v>192</v>
      </c>
      <c r="M125" s="31" t="s">
        <v>192</v>
      </c>
      <c r="N125" s="31">
        <v>9.5</v>
      </c>
      <c r="O125" s="31">
        <v>9.75</v>
      </c>
      <c r="P125" s="31">
        <v>24</v>
      </c>
      <c r="Q125" s="31">
        <v>25</v>
      </c>
      <c r="R125" s="31">
        <v>13.5</v>
      </c>
      <c r="S125" s="31">
        <v>12.25</v>
      </c>
      <c r="T125" s="31">
        <v>89.9</v>
      </c>
      <c r="U125" s="31">
        <v>70</v>
      </c>
      <c r="V125" s="31">
        <v>4</v>
      </c>
      <c r="W125" s="31" t="s">
        <v>195</v>
      </c>
      <c r="X125" s="31">
        <v>1</v>
      </c>
      <c r="Y125" s="31">
        <v>1</v>
      </c>
      <c r="Z125" s="31" t="s">
        <v>191</v>
      </c>
      <c r="AA125" s="31">
        <v>16.600000000000001</v>
      </c>
      <c r="AB125" s="31">
        <v>353</v>
      </c>
      <c r="AC125" s="31">
        <v>294</v>
      </c>
      <c r="AD125" s="31">
        <v>33000</v>
      </c>
      <c r="AE125" s="31">
        <v>12397539</v>
      </c>
      <c r="AF125" s="31"/>
      <c r="AG125" s="31">
        <v>41228700</v>
      </c>
      <c r="AH125" s="31">
        <v>21232000</v>
      </c>
      <c r="AI125" s="31">
        <v>670003</v>
      </c>
      <c r="AJ125" s="31"/>
      <c r="AK125" s="31"/>
      <c r="AL125" s="83">
        <f t="shared" si="32"/>
        <v>90.339999999999961</v>
      </c>
      <c r="AM125" s="31"/>
      <c r="AN125" s="83">
        <f t="shared" si="29"/>
        <v>222.04</v>
      </c>
      <c r="AO125" s="31">
        <v>0</v>
      </c>
      <c r="AP125" s="31">
        <v>0</v>
      </c>
      <c r="AQ125" s="31">
        <v>0</v>
      </c>
      <c r="AR125" s="31">
        <v>0</v>
      </c>
      <c r="AS125" s="31"/>
      <c r="AT125" s="31">
        <v>17.760000000000002</v>
      </c>
      <c r="AU125" s="31"/>
      <c r="AV125" s="31">
        <v>0</v>
      </c>
      <c r="AW125" s="31"/>
      <c r="AX125" s="31">
        <v>1.8</v>
      </c>
      <c r="AY125" s="31"/>
      <c r="AZ125" s="31">
        <v>0</v>
      </c>
      <c r="BA125" s="31"/>
      <c r="BB125" s="31"/>
      <c r="BC125" s="31"/>
      <c r="BD125" s="31"/>
      <c r="BE125" s="31"/>
      <c r="BF125" s="31">
        <v>0</v>
      </c>
      <c r="BG125" s="31"/>
      <c r="BH125" s="31">
        <v>0</v>
      </c>
      <c r="BI125" s="31"/>
      <c r="BJ125" s="31">
        <f t="shared" si="30"/>
        <v>19.560000000000002</v>
      </c>
      <c r="BK125" s="31"/>
      <c r="BL125" s="31">
        <f t="shared" si="31"/>
        <v>0</v>
      </c>
      <c r="BM125" s="31">
        <v>24</v>
      </c>
      <c r="BN125" s="31">
        <v>24</v>
      </c>
      <c r="BO125" s="31">
        <v>0</v>
      </c>
      <c r="BP125" s="31">
        <v>0</v>
      </c>
      <c r="BQ125" s="31"/>
      <c r="BR125" s="31">
        <v>400</v>
      </c>
      <c r="BS125" s="31">
        <v>11579</v>
      </c>
      <c r="BT125" s="31">
        <v>8773</v>
      </c>
      <c r="BU125" s="31"/>
      <c r="BV125" s="31">
        <v>10800</v>
      </c>
      <c r="BW125" s="31">
        <v>4000</v>
      </c>
      <c r="BX125" s="31">
        <v>97</v>
      </c>
      <c r="BY125" s="31">
        <v>0</v>
      </c>
      <c r="BZ125" s="31">
        <v>0</v>
      </c>
      <c r="CA125" s="31">
        <v>0</v>
      </c>
      <c r="CB125" s="31">
        <v>0</v>
      </c>
      <c r="CC125" s="31">
        <v>0</v>
      </c>
      <c r="CD125" s="31">
        <v>0</v>
      </c>
      <c r="CE125" s="31">
        <v>0</v>
      </c>
      <c r="CF125" s="31" t="s">
        <v>97</v>
      </c>
      <c r="CG125" s="31" t="s">
        <v>87</v>
      </c>
      <c r="CH125" s="31" t="s">
        <v>334</v>
      </c>
      <c r="CI125" s="31">
        <v>1200</v>
      </c>
      <c r="CJ125" s="31">
        <v>1214</v>
      </c>
      <c r="CK125" s="31">
        <v>13</v>
      </c>
      <c r="CL125" s="31">
        <v>8</v>
      </c>
      <c r="CM125" s="31"/>
      <c r="CN125" s="31">
        <v>251</v>
      </c>
      <c r="CO125" s="31">
        <v>5.2</v>
      </c>
      <c r="CP125" s="31">
        <v>260</v>
      </c>
      <c r="CQ125" s="31">
        <v>235</v>
      </c>
      <c r="CR125" s="31">
        <v>55</v>
      </c>
      <c r="CS125" s="31">
        <v>39</v>
      </c>
      <c r="CT125" s="31" t="s">
        <v>337</v>
      </c>
      <c r="CU125" s="31">
        <v>27</v>
      </c>
      <c r="CV125" s="31">
        <v>27</v>
      </c>
      <c r="CW125" s="31" t="s">
        <v>164</v>
      </c>
      <c r="CX125" s="31" t="s">
        <v>164</v>
      </c>
      <c r="CY125" s="31" t="s">
        <v>322</v>
      </c>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106" t="s">
        <v>341</v>
      </c>
    </row>
    <row r="126" spans="1:146" ht="26.4">
      <c r="A126" s="31" t="s">
        <v>106</v>
      </c>
      <c r="B126" s="31">
        <v>31</v>
      </c>
      <c r="C126" s="34">
        <v>45394</v>
      </c>
      <c r="D126" s="31">
        <v>1200</v>
      </c>
      <c r="E126" s="31">
        <v>0</v>
      </c>
      <c r="F126" s="31">
        <v>14</v>
      </c>
      <c r="G126" s="31">
        <v>10</v>
      </c>
      <c r="H126" s="31" t="s">
        <v>190</v>
      </c>
      <c r="I126" s="31">
        <v>22</v>
      </c>
      <c r="J126" s="31">
        <v>12</v>
      </c>
      <c r="K126" s="31" t="s">
        <v>189</v>
      </c>
      <c r="L126" s="31" t="s">
        <v>192</v>
      </c>
      <c r="M126" s="31" t="s">
        <v>192</v>
      </c>
      <c r="N126" s="31">
        <v>9.5</v>
      </c>
      <c r="O126" s="31">
        <v>9.75</v>
      </c>
      <c r="P126" s="31">
        <v>23</v>
      </c>
      <c r="Q126" s="31">
        <v>25</v>
      </c>
      <c r="R126" s="31">
        <v>13.5</v>
      </c>
      <c r="S126" s="31">
        <v>12.39</v>
      </c>
      <c r="T126" s="31">
        <v>90.1</v>
      </c>
      <c r="U126" s="31">
        <v>70</v>
      </c>
      <c r="V126" s="31">
        <v>4</v>
      </c>
      <c r="W126" s="31" t="s">
        <v>195</v>
      </c>
      <c r="X126" s="31">
        <v>1</v>
      </c>
      <c r="Y126" s="31">
        <v>1</v>
      </c>
      <c r="Z126" s="31" t="s">
        <v>191</v>
      </c>
      <c r="AA126" s="31">
        <v>15.9</v>
      </c>
      <c r="AB126" s="31">
        <v>339</v>
      </c>
      <c r="AC126" s="31">
        <v>285</v>
      </c>
      <c r="AD126" s="31">
        <v>33000</v>
      </c>
      <c r="AE126" s="31">
        <v>12418143</v>
      </c>
      <c r="AF126" s="31"/>
      <c r="AG126" s="31">
        <v>41228700</v>
      </c>
      <c r="AH126" s="31">
        <v>21284870</v>
      </c>
      <c r="AI126" s="31">
        <v>670003</v>
      </c>
      <c r="AJ126" s="31"/>
      <c r="AK126" s="31"/>
      <c r="AL126" s="83">
        <f t="shared" si="32"/>
        <v>71.589999999999961</v>
      </c>
      <c r="AM126" s="31"/>
      <c r="AN126" s="83">
        <f t="shared" si="29"/>
        <v>222.04</v>
      </c>
      <c r="AO126" s="31">
        <v>0</v>
      </c>
      <c r="AP126" s="31">
        <v>0</v>
      </c>
      <c r="AQ126" s="31">
        <v>0</v>
      </c>
      <c r="AR126" s="31">
        <v>0</v>
      </c>
      <c r="AS126" s="31"/>
      <c r="AT126" s="31">
        <v>17.02</v>
      </c>
      <c r="AU126" s="31"/>
      <c r="AV126" s="31">
        <v>0</v>
      </c>
      <c r="AW126" s="31"/>
      <c r="AX126" s="31">
        <v>1.73</v>
      </c>
      <c r="AY126" s="31"/>
      <c r="AZ126" s="31">
        <v>0</v>
      </c>
      <c r="BA126" s="31"/>
      <c r="BB126" s="31"/>
      <c r="BC126" s="31"/>
      <c r="BD126" s="31"/>
      <c r="BE126" s="31"/>
      <c r="BF126" s="31">
        <v>0</v>
      </c>
      <c r="BG126" s="31"/>
      <c r="BH126" s="31">
        <v>0</v>
      </c>
      <c r="BI126" s="31"/>
      <c r="BJ126" s="31">
        <f t="shared" si="30"/>
        <v>18.75</v>
      </c>
      <c r="BK126" s="31"/>
      <c r="BL126" s="31">
        <f t="shared" si="31"/>
        <v>0</v>
      </c>
      <c r="BM126" s="31">
        <v>23</v>
      </c>
      <c r="BN126" s="31">
        <v>23</v>
      </c>
      <c r="BO126" s="31">
        <v>0</v>
      </c>
      <c r="BP126" s="31">
        <v>0</v>
      </c>
      <c r="BQ126" s="31"/>
      <c r="BR126" s="31">
        <v>400</v>
      </c>
      <c r="BS126" s="31">
        <v>11484</v>
      </c>
      <c r="BT126" s="31">
        <v>8773</v>
      </c>
      <c r="BU126" s="31"/>
      <c r="BV126" s="31">
        <v>10800</v>
      </c>
      <c r="BW126" s="31">
        <v>4000</v>
      </c>
      <c r="BX126" s="31">
        <v>95</v>
      </c>
      <c r="BY126" s="31">
        <v>0</v>
      </c>
      <c r="BZ126" s="31">
        <v>0</v>
      </c>
      <c r="CA126" s="31">
        <v>0</v>
      </c>
      <c r="CB126" s="31">
        <v>0</v>
      </c>
      <c r="CC126" s="31">
        <v>0</v>
      </c>
      <c r="CD126" s="31">
        <v>0</v>
      </c>
      <c r="CE126" s="31">
        <v>0</v>
      </c>
      <c r="CF126" s="31" t="s">
        <v>97</v>
      </c>
      <c r="CG126" s="31" t="s">
        <v>87</v>
      </c>
      <c r="CH126" s="31" t="s">
        <v>334</v>
      </c>
      <c r="CI126" s="31">
        <v>1300</v>
      </c>
      <c r="CJ126" s="31">
        <v>931</v>
      </c>
      <c r="CK126" s="31">
        <v>12</v>
      </c>
      <c r="CL126" s="31">
        <v>7</v>
      </c>
      <c r="CM126" s="31"/>
      <c r="CN126" s="31">
        <v>256</v>
      </c>
      <c r="CO126" s="31">
        <v>5</v>
      </c>
      <c r="CP126" s="31">
        <v>257</v>
      </c>
      <c r="CQ126" s="31">
        <v>230</v>
      </c>
      <c r="CR126" s="31">
        <v>54</v>
      </c>
      <c r="CS126" s="31">
        <v>38</v>
      </c>
      <c r="CT126" s="31" t="s">
        <v>307</v>
      </c>
      <c r="CU126" s="31">
        <v>25</v>
      </c>
      <c r="CV126" s="31">
        <v>24</v>
      </c>
      <c r="CW126" s="31" t="s">
        <v>164</v>
      </c>
      <c r="CX126" s="31" t="s">
        <v>164</v>
      </c>
      <c r="CY126" s="31" t="s">
        <v>322</v>
      </c>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106" t="s">
        <v>342</v>
      </c>
    </row>
    <row r="127" spans="1:146" ht="26.4">
      <c r="A127" s="31" t="s">
        <v>106</v>
      </c>
      <c r="B127" s="31">
        <v>31</v>
      </c>
      <c r="C127" s="34">
        <v>45395</v>
      </c>
      <c r="D127" s="31">
        <v>1200</v>
      </c>
      <c r="E127" s="31">
        <v>0</v>
      </c>
      <c r="F127" s="31">
        <v>18</v>
      </c>
      <c r="G127" s="31">
        <v>38</v>
      </c>
      <c r="H127" s="31" t="s">
        <v>190</v>
      </c>
      <c r="I127" s="31">
        <v>20</v>
      </c>
      <c r="J127" s="31">
        <v>0</v>
      </c>
      <c r="K127" s="31" t="s">
        <v>189</v>
      </c>
      <c r="L127" s="31" t="s">
        <v>192</v>
      </c>
      <c r="M127" s="31" t="s">
        <v>192</v>
      </c>
      <c r="N127" s="31">
        <v>9.5</v>
      </c>
      <c r="O127" s="31">
        <v>9.75</v>
      </c>
      <c r="P127" s="31">
        <v>24</v>
      </c>
      <c r="Q127" s="31">
        <v>26</v>
      </c>
      <c r="R127" s="31">
        <v>13.5</v>
      </c>
      <c r="S127" s="31">
        <v>12.33</v>
      </c>
      <c r="T127" s="31">
        <v>91</v>
      </c>
      <c r="U127" s="31">
        <v>70</v>
      </c>
      <c r="V127" s="31">
        <v>4</v>
      </c>
      <c r="W127" s="31" t="s">
        <v>195</v>
      </c>
      <c r="X127" s="31">
        <v>1</v>
      </c>
      <c r="Y127" s="31">
        <v>1</v>
      </c>
      <c r="Z127" s="31" t="s">
        <v>191</v>
      </c>
      <c r="AA127" s="31">
        <v>17</v>
      </c>
      <c r="AB127" s="31">
        <v>357</v>
      </c>
      <c r="AC127" s="31">
        <v>296</v>
      </c>
      <c r="AD127" s="31">
        <v>33000</v>
      </c>
      <c r="AE127" s="31">
        <v>12439637</v>
      </c>
      <c r="AF127" s="31"/>
      <c r="AG127" s="31">
        <v>41228700</v>
      </c>
      <c r="AH127" s="31">
        <v>21339940</v>
      </c>
      <c r="AI127" s="31">
        <v>670003</v>
      </c>
      <c r="AJ127" s="31"/>
      <c r="AK127" s="31"/>
      <c r="AL127" s="83">
        <f t="shared" si="32"/>
        <v>52.029999999999959</v>
      </c>
      <c r="AM127" s="31"/>
      <c r="AN127" s="83">
        <f t="shared" si="29"/>
        <v>222.04</v>
      </c>
      <c r="AO127" s="31">
        <v>0</v>
      </c>
      <c r="AP127" s="31">
        <v>0</v>
      </c>
      <c r="AQ127" s="31">
        <v>0</v>
      </c>
      <c r="AR127" s="31">
        <v>0</v>
      </c>
      <c r="AS127" s="31"/>
      <c r="AT127" s="31">
        <v>17.760000000000002</v>
      </c>
      <c r="AU127" s="31"/>
      <c r="AV127" s="31">
        <v>0</v>
      </c>
      <c r="AW127" s="31"/>
      <c r="AX127" s="31">
        <v>1.8</v>
      </c>
      <c r="AY127" s="31"/>
      <c r="AZ127" s="31">
        <v>0</v>
      </c>
      <c r="BA127" s="31"/>
      <c r="BB127" s="31"/>
      <c r="BC127" s="31"/>
      <c r="BD127" s="31"/>
      <c r="BE127" s="31"/>
      <c r="BF127" s="31">
        <v>0</v>
      </c>
      <c r="BG127" s="31"/>
      <c r="BH127" s="31">
        <v>0</v>
      </c>
      <c r="BI127" s="31"/>
      <c r="BJ127" s="31">
        <f t="shared" si="30"/>
        <v>19.560000000000002</v>
      </c>
      <c r="BK127" s="31"/>
      <c r="BL127" s="31">
        <f t="shared" si="31"/>
        <v>0</v>
      </c>
      <c r="BM127" s="31">
        <v>24</v>
      </c>
      <c r="BN127" s="31">
        <v>24</v>
      </c>
      <c r="BO127" s="31">
        <v>0</v>
      </c>
      <c r="BP127" s="31">
        <v>0</v>
      </c>
      <c r="BQ127" s="31"/>
      <c r="BR127" s="31">
        <v>400</v>
      </c>
      <c r="BS127" s="31">
        <v>11384</v>
      </c>
      <c r="BT127" s="31">
        <v>8773</v>
      </c>
      <c r="BU127" s="31"/>
      <c r="BV127" s="31">
        <v>10800</v>
      </c>
      <c r="BW127" s="31">
        <v>4000</v>
      </c>
      <c r="BX127" s="31">
        <v>100</v>
      </c>
      <c r="BY127" s="31">
        <v>0</v>
      </c>
      <c r="BZ127" s="31">
        <v>0</v>
      </c>
      <c r="CA127" s="31">
        <v>0</v>
      </c>
      <c r="CB127" s="31">
        <v>0</v>
      </c>
      <c r="CC127" s="31">
        <v>0</v>
      </c>
      <c r="CD127" s="31">
        <v>0</v>
      </c>
      <c r="CE127" s="31">
        <v>0</v>
      </c>
      <c r="CF127" s="31" t="s">
        <v>97</v>
      </c>
      <c r="CG127" s="31" t="s">
        <v>87</v>
      </c>
      <c r="CH127" s="31" t="s">
        <v>334</v>
      </c>
      <c r="CI127" s="31">
        <v>1500</v>
      </c>
      <c r="CJ127" s="31">
        <v>635</v>
      </c>
      <c r="CK127" s="31">
        <v>13</v>
      </c>
      <c r="CL127" s="31">
        <v>7</v>
      </c>
      <c r="CM127" s="31"/>
      <c r="CN127" s="31">
        <v>263</v>
      </c>
      <c r="CO127" s="31">
        <v>4.5999999999999996</v>
      </c>
      <c r="CP127" s="31">
        <v>255</v>
      </c>
      <c r="CQ127" s="31">
        <v>228</v>
      </c>
      <c r="CR127" s="31">
        <v>52</v>
      </c>
      <c r="CS127" s="31">
        <v>38</v>
      </c>
      <c r="CT127" s="31" t="s">
        <v>273</v>
      </c>
      <c r="CU127" s="31">
        <v>23</v>
      </c>
      <c r="CV127" s="31">
        <v>21</v>
      </c>
      <c r="CW127" s="31" t="s">
        <v>164</v>
      </c>
      <c r="CX127" s="31" t="s">
        <v>164</v>
      </c>
      <c r="CY127" s="31" t="s">
        <v>322</v>
      </c>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106" t="s">
        <v>341</v>
      </c>
    </row>
    <row r="128" spans="1:146" ht="39.6">
      <c r="A128" s="31" t="s">
        <v>106</v>
      </c>
      <c r="B128" s="31">
        <v>31</v>
      </c>
      <c r="C128" s="34">
        <v>45396</v>
      </c>
      <c r="D128" s="31">
        <v>1200</v>
      </c>
      <c r="E128" s="31">
        <v>1</v>
      </c>
      <c r="F128" s="31">
        <v>23</v>
      </c>
      <c r="G128" s="31">
        <v>2</v>
      </c>
      <c r="H128" s="31" t="s">
        <v>190</v>
      </c>
      <c r="I128" s="31">
        <v>17</v>
      </c>
      <c r="J128" s="31">
        <v>46</v>
      </c>
      <c r="K128" s="31" t="s">
        <v>189</v>
      </c>
      <c r="L128" s="31" t="s">
        <v>192</v>
      </c>
      <c r="M128" s="31" t="s">
        <v>192</v>
      </c>
      <c r="N128" s="31">
        <v>9.5</v>
      </c>
      <c r="O128" s="31">
        <v>9.75</v>
      </c>
      <c r="P128" s="31">
        <v>23</v>
      </c>
      <c r="Q128" s="31">
        <v>25</v>
      </c>
      <c r="R128" s="31">
        <v>13.5</v>
      </c>
      <c r="S128" s="31">
        <v>12.7</v>
      </c>
      <c r="T128" s="31">
        <v>92.5</v>
      </c>
      <c r="U128" s="31">
        <v>73</v>
      </c>
      <c r="V128" s="31">
        <v>4</v>
      </c>
      <c r="W128" s="31" t="s">
        <v>195</v>
      </c>
      <c r="X128" s="31">
        <v>1</v>
      </c>
      <c r="Y128" s="31">
        <v>1</v>
      </c>
      <c r="Z128" s="31" t="s">
        <v>196</v>
      </c>
      <c r="AA128" s="31">
        <v>16</v>
      </c>
      <c r="AB128" s="31">
        <v>348</v>
      </c>
      <c r="AC128" s="31">
        <v>292</v>
      </c>
      <c r="AD128" s="31">
        <v>33000</v>
      </c>
      <c r="AE128" s="31">
        <v>12461219</v>
      </c>
      <c r="AF128" s="31"/>
      <c r="AG128" s="31">
        <v>41228700</v>
      </c>
      <c r="AH128" s="31">
        <v>21393360</v>
      </c>
      <c r="AI128" s="31">
        <v>670003</v>
      </c>
      <c r="AJ128" s="31"/>
      <c r="AK128" s="31"/>
      <c r="AL128" s="83">
        <f t="shared" si="32"/>
        <v>32.389999999999958</v>
      </c>
      <c r="AM128" s="31"/>
      <c r="AN128" s="83">
        <f t="shared" si="29"/>
        <v>222.04</v>
      </c>
      <c r="AO128" s="31">
        <v>0</v>
      </c>
      <c r="AP128" s="31">
        <v>0</v>
      </c>
      <c r="AQ128" s="31">
        <v>0</v>
      </c>
      <c r="AR128" s="31">
        <v>0</v>
      </c>
      <c r="AS128" s="31"/>
      <c r="AT128" s="31">
        <v>17.91</v>
      </c>
      <c r="AU128" s="31"/>
      <c r="AV128" s="31">
        <v>0</v>
      </c>
      <c r="AW128" s="31"/>
      <c r="AX128" s="31">
        <v>1.73</v>
      </c>
      <c r="AY128" s="31"/>
      <c r="AZ128" s="31">
        <v>0</v>
      </c>
      <c r="BA128" s="31"/>
      <c r="BB128" s="31"/>
      <c r="BC128" s="31"/>
      <c r="BD128" s="31"/>
      <c r="BE128" s="31"/>
      <c r="BF128" s="31">
        <v>0</v>
      </c>
      <c r="BG128" s="31"/>
      <c r="BH128" s="31">
        <v>0</v>
      </c>
      <c r="BI128" s="31"/>
      <c r="BJ128" s="31">
        <f t="shared" si="30"/>
        <v>19.64</v>
      </c>
      <c r="BK128" s="31"/>
      <c r="BL128" s="31">
        <f t="shared" si="31"/>
        <v>0</v>
      </c>
      <c r="BM128" s="31">
        <v>23</v>
      </c>
      <c r="BN128" s="31">
        <v>23</v>
      </c>
      <c r="BO128" s="31">
        <v>0</v>
      </c>
      <c r="BP128" s="31">
        <v>0</v>
      </c>
      <c r="BQ128" s="31"/>
      <c r="BR128" s="31">
        <v>400</v>
      </c>
      <c r="BS128" s="31">
        <v>11384</v>
      </c>
      <c r="BT128" s="31">
        <v>8675</v>
      </c>
      <c r="BU128" s="31"/>
      <c r="BV128" s="31">
        <v>10800</v>
      </c>
      <c r="BW128" s="31">
        <v>4000</v>
      </c>
      <c r="BX128" s="31">
        <v>0</v>
      </c>
      <c r="BY128" s="31">
        <v>98</v>
      </c>
      <c r="BZ128" s="31">
        <v>0</v>
      </c>
      <c r="CA128" s="31">
        <v>0</v>
      </c>
      <c r="CB128" s="31">
        <v>0</v>
      </c>
      <c r="CC128" s="31">
        <v>0</v>
      </c>
      <c r="CD128" s="31">
        <v>0</v>
      </c>
      <c r="CE128" s="31">
        <v>0</v>
      </c>
      <c r="CF128" s="31" t="s">
        <v>97</v>
      </c>
      <c r="CG128" s="31" t="s">
        <v>87</v>
      </c>
      <c r="CH128" s="31" t="s">
        <v>334</v>
      </c>
      <c r="CI128" s="31">
        <v>1500</v>
      </c>
      <c r="CJ128" s="31">
        <v>343</v>
      </c>
      <c r="CK128" s="31">
        <v>13</v>
      </c>
      <c r="CL128" s="31">
        <v>6</v>
      </c>
      <c r="CM128" s="31"/>
      <c r="CN128" s="31">
        <v>270</v>
      </c>
      <c r="CO128" s="31">
        <v>4.5</v>
      </c>
      <c r="CP128" s="31">
        <v>254</v>
      </c>
      <c r="CQ128" s="31">
        <v>227</v>
      </c>
      <c r="CR128" s="31">
        <v>52</v>
      </c>
      <c r="CS128" s="31">
        <v>37</v>
      </c>
      <c r="CT128" s="31" t="s">
        <v>271</v>
      </c>
      <c r="CU128" s="31">
        <v>23</v>
      </c>
      <c r="CV128" s="31">
        <v>21</v>
      </c>
      <c r="CW128" s="31" t="s">
        <v>164</v>
      </c>
      <c r="CX128" s="31" t="s">
        <v>164</v>
      </c>
      <c r="CY128" s="31" t="s">
        <v>322</v>
      </c>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106" t="s">
        <v>343</v>
      </c>
    </row>
    <row r="129" spans="1:146" ht="66">
      <c r="A129" s="31" t="s">
        <v>106</v>
      </c>
      <c r="B129" s="31">
        <v>31</v>
      </c>
      <c r="C129" s="34">
        <v>45397</v>
      </c>
      <c r="D129" s="31">
        <v>1200</v>
      </c>
      <c r="E129" s="31">
        <v>1</v>
      </c>
      <c r="F129" s="31">
        <v>27</v>
      </c>
      <c r="G129" s="31">
        <v>31</v>
      </c>
      <c r="H129" s="31" t="s">
        <v>190</v>
      </c>
      <c r="I129" s="31">
        <v>15</v>
      </c>
      <c r="J129" s="31">
        <v>23</v>
      </c>
      <c r="K129" s="31" t="s">
        <v>189</v>
      </c>
      <c r="L129" s="31" t="s">
        <v>192</v>
      </c>
      <c r="M129" s="31" t="s">
        <v>192</v>
      </c>
      <c r="N129" s="31">
        <v>9.5</v>
      </c>
      <c r="O129" s="31">
        <v>9.75</v>
      </c>
      <c r="P129" s="31">
        <v>24</v>
      </c>
      <c r="Q129" s="31">
        <v>25</v>
      </c>
      <c r="R129" s="31">
        <v>13.5</v>
      </c>
      <c r="S129" s="31">
        <v>12.5</v>
      </c>
      <c r="T129" s="31">
        <v>88.5</v>
      </c>
      <c r="U129" s="31">
        <v>72</v>
      </c>
      <c r="V129" s="31">
        <v>4</v>
      </c>
      <c r="W129" s="31" t="s">
        <v>195</v>
      </c>
      <c r="X129" s="31">
        <v>1</v>
      </c>
      <c r="Y129" s="31">
        <v>1</v>
      </c>
      <c r="Z129" s="31" t="s">
        <v>196</v>
      </c>
      <c r="AA129" s="31">
        <v>13.6</v>
      </c>
      <c r="AB129" s="31">
        <v>347</v>
      </c>
      <c r="AC129" s="31">
        <v>300</v>
      </c>
      <c r="AD129" s="31">
        <v>33000</v>
      </c>
      <c r="AE129" s="31">
        <v>12483746</v>
      </c>
      <c r="AF129" s="31"/>
      <c r="AG129" s="31">
        <v>41228700</v>
      </c>
      <c r="AH129" s="31">
        <v>21448780</v>
      </c>
      <c r="AI129" s="31">
        <v>670003</v>
      </c>
      <c r="AJ129" s="31"/>
      <c r="AK129" s="31"/>
      <c r="AL129" s="83">
        <f t="shared" si="32"/>
        <v>27.26999999999996</v>
      </c>
      <c r="AM129" s="31"/>
      <c r="AN129" s="83">
        <f t="shared" si="29"/>
        <v>206.66</v>
      </c>
      <c r="AO129" s="31">
        <v>0</v>
      </c>
      <c r="AP129" s="31">
        <v>0</v>
      </c>
      <c r="AQ129" s="31">
        <v>0</v>
      </c>
      <c r="AR129" s="31">
        <v>0</v>
      </c>
      <c r="AS129" s="31"/>
      <c r="AT129" s="31">
        <v>4.5199999999999996</v>
      </c>
      <c r="AU129" s="31"/>
      <c r="AV129" s="31">
        <v>14.08</v>
      </c>
      <c r="AW129" s="31"/>
      <c r="AX129" s="31">
        <v>0.6</v>
      </c>
      <c r="AY129" s="31"/>
      <c r="AZ129" s="31">
        <v>1.3</v>
      </c>
      <c r="BA129" s="31"/>
      <c r="BB129" s="31"/>
      <c r="BC129" s="31"/>
      <c r="BD129" s="31"/>
      <c r="BE129" s="31"/>
      <c r="BF129" s="31">
        <v>0</v>
      </c>
      <c r="BG129" s="31"/>
      <c r="BH129" s="31">
        <v>0</v>
      </c>
      <c r="BI129" s="31"/>
      <c r="BJ129" s="31">
        <f t="shared" si="30"/>
        <v>5.1199999999999992</v>
      </c>
      <c r="BK129" s="31"/>
      <c r="BL129" s="31">
        <f t="shared" si="31"/>
        <v>15.38</v>
      </c>
      <c r="BM129" s="31">
        <v>24</v>
      </c>
      <c r="BN129" s="31">
        <v>24</v>
      </c>
      <c r="BO129" s="31">
        <v>3</v>
      </c>
      <c r="BP129" s="31">
        <v>0</v>
      </c>
      <c r="BQ129" s="31"/>
      <c r="BR129" s="31">
        <v>400</v>
      </c>
      <c r="BS129" s="31">
        <v>11384</v>
      </c>
      <c r="BT129" s="31">
        <v>8578</v>
      </c>
      <c r="BU129" s="31"/>
      <c r="BV129" s="31">
        <v>10800</v>
      </c>
      <c r="BW129" s="31">
        <v>4000</v>
      </c>
      <c r="BX129" s="31">
        <v>0</v>
      </c>
      <c r="BY129" s="31">
        <v>97</v>
      </c>
      <c r="BZ129" s="31">
        <v>0</v>
      </c>
      <c r="CA129" s="31">
        <v>0</v>
      </c>
      <c r="CB129" s="31">
        <v>0</v>
      </c>
      <c r="CC129" s="31">
        <v>0</v>
      </c>
      <c r="CD129" s="31">
        <v>0</v>
      </c>
      <c r="CE129" s="31">
        <v>0</v>
      </c>
      <c r="CF129" s="31" t="s">
        <v>97</v>
      </c>
      <c r="CG129" s="31" t="s">
        <v>87</v>
      </c>
      <c r="CH129" s="31" t="s">
        <v>334</v>
      </c>
      <c r="CI129" s="31">
        <v>1600</v>
      </c>
      <c r="CJ129" s="31">
        <v>43</v>
      </c>
      <c r="CK129" s="31">
        <v>13</v>
      </c>
      <c r="CL129" s="31">
        <v>7</v>
      </c>
      <c r="CM129" s="31"/>
      <c r="CN129" s="31">
        <v>276</v>
      </c>
      <c r="CO129" s="31">
        <v>5.5</v>
      </c>
      <c r="CP129" s="31">
        <v>253</v>
      </c>
      <c r="CQ129" s="31">
        <v>226</v>
      </c>
      <c r="CR129" s="31">
        <v>53</v>
      </c>
      <c r="CS129" s="31">
        <v>38</v>
      </c>
      <c r="CT129" s="31" t="s">
        <v>271</v>
      </c>
      <c r="CU129" s="31">
        <v>23</v>
      </c>
      <c r="CV129" s="31">
        <v>20</v>
      </c>
      <c r="CW129" s="31" t="s">
        <v>164</v>
      </c>
      <c r="CX129" s="31" t="s">
        <v>164</v>
      </c>
      <c r="CY129" s="31" t="s">
        <v>322</v>
      </c>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106" t="s">
        <v>344</v>
      </c>
    </row>
    <row r="130" spans="1:146">
      <c r="A130" s="31" t="s">
        <v>173</v>
      </c>
      <c r="B130" s="31">
        <v>31</v>
      </c>
      <c r="C130" s="34">
        <v>45397</v>
      </c>
      <c r="D130" s="31">
        <v>1418</v>
      </c>
      <c r="E130" s="31">
        <v>1</v>
      </c>
      <c r="F130" s="31">
        <v>27</v>
      </c>
      <c r="G130" s="31">
        <v>59</v>
      </c>
      <c r="H130" s="31" t="s">
        <v>190</v>
      </c>
      <c r="I130" s="31">
        <v>15</v>
      </c>
      <c r="J130" s="31">
        <v>15</v>
      </c>
      <c r="K130" s="31" t="s">
        <v>189</v>
      </c>
      <c r="L130" s="31" t="s">
        <v>192</v>
      </c>
      <c r="M130" s="31" t="s">
        <v>192</v>
      </c>
      <c r="N130" s="31">
        <v>9.5</v>
      </c>
      <c r="O130" s="31">
        <v>9.75</v>
      </c>
      <c r="P130" s="31">
        <v>2.2999999999999998</v>
      </c>
      <c r="Q130" s="31">
        <v>0</v>
      </c>
      <c r="R130" s="31">
        <v>13.5</v>
      </c>
      <c r="S130" s="31">
        <v>13.48</v>
      </c>
      <c r="T130" s="31">
        <v>94.3</v>
      </c>
      <c r="U130" s="31">
        <v>72</v>
      </c>
      <c r="V130" s="31">
        <v>3</v>
      </c>
      <c r="W130" s="31" t="s">
        <v>190</v>
      </c>
      <c r="X130" s="31">
        <v>1</v>
      </c>
      <c r="Y130" s="31">
        <v>1</v>
      </c>
      <c r="Z130" s="31" t="s">
        <v>190</v>
      </c>
      <c r="AA130" s="31">
        <v>12.5</v>
      </c>
      <c r="AB130" s="31">
        <v>35</v>
      </c>
      <c r="AC130" s="31">
        <v>31</v>
      </c>
      <c r="AD130" s="31">
        <v>33000</v>
      </c>
      <c r="AE130" s="31">
        <v>12485934</v>
      </c>
      <c r="AF130" s="31"/>
      <c r="AG130" s="31">
        <v>41228700</v>
      </c>
      <c r="AH130" s="31">
        <v>21454440</v>
      </c>
      <c r="AI130" s="31">
        <v>670003</v>
      </c>
      <c r="AJ130" s="31"/>
      <c r="AK130" s="31"/>
      <c r="AL130" s="83">
        <f t="shared" si="32"/>
        <v>27.26999999999996</v>
      </c>
      <c r="AM130" s="31"/>
      <c r="AN130" s="83">
        <f t="shared" si="29"/>
        <v>204.69</v>
      </c>
      <c r="AO130" s="31">
        <v>0</v>
      </c>
      <c r="AP130" s="31">
        <v>0</v>
      </c>
      <c r="AQ130" s="31">
        <v>0</v>
      </c>
      <c r="AR130" s="31">
        <v>0</v>
      </c>
      <c r="AS130" s="31"/>
      <c r="AT130" s="31">
        <v>0</v>
      </c>
      <c r="AU130" s="31"/>
      <c r="AV130" s="31">
        <v>1.8</v>
      </c>
      <c r="AW130" s="31"/>
      <c r="AX130" s="31">
        <v>0</v>
      </c>
      <c r="AY130" s="31"/>
      <c r="AZ130" s="31">
        <v>0.17</v>
      </c>
      <c r="BA130" s="31"/>
      <c r="BB130" s="31"/>
      <c r="BC130" s="31"/>
      <c r="BD130" s="31"/>
      <c r="BE130" s="31"/>
      <c r="BF130" s="31">
        <v>0</v>
      </c>
      <c r="BG130" s="31"/>
      <c r="BH130" s="31">
        <v>0</v>
      </c>
      <c r="BI130" s="31"/>
      <c r="BJ130" s="31">
        <v>0</v>
      </c>
      <c r="BK130" s="31"/>
      <c r="BL130" s="31">
        <v>1.97</v>
      </c>
      <c r="BM130" s="31">
        <v>2.2999999999999998</v>
      </c>
      <c r="BN130" s="31">
        <v>2.2999999999999998</v>
      </c>
      <c r="BO130" s="31">
        <v>1</v>
      </c>
      <c r="BP130" s="31">
        <v>0</v>
      </c>
      <c r="BQ130" s="31"/>
      <c r="BR130" s="31">
        <v>400</v>
      </c>
      <c r="BS130" s="31">
        <v>11384</v>
      </c>
      <c r="BT130" s="31">
        <v>8568</v>
      </c>
      <c r="BU130" s="31"/>
      <c r="BV130" s="31">
        <v>10800</v>
      </c>
      <c r="BW130" s="31">
        <v>4000</v>
      </c>
      <c r="BX130" s="31">
        <v>0</v>
      </c>
      <c r="BY130" s="31">
        <v>10</v>
      </c>
      <c r="BZ130" s="31">
        <v>0</v>
      </c>
      <c r="CA130" s="31">
        <v>0</v>
      </c>
      <c r="CB130" s="31">
        <v>0</v>
      </c>
      <c r="CC130" s="31">
        <v>0</v>
      </c>
      <c r="CD130" s="31">
        <v>0</v>
      </c>
      <c r="CE130" s="31">
        <v>0</v>
      </c>
      <c r="CF130" s="31"/>
      <c r="CG130" s="31"/>
      <c r="CH130" s="31"/>
      <c r="CI130" s="31"/>
      <c r="CJ130" s="31">
        <v>12</v>
      </c>
      <c r="CK130" s="31">
        <v>0</v>
      </c>
      <c r="CL130" s="31">
        <v>1</v>
      </c>
      <c r="CM130" s="31"/>
      <c r="CN130" s="31">
        <v>275</v>
      </c>
      <c r="CO130" s="31">
        <v>5.0999999999999996</v>
      </c>
      <c r="CP130" s="31">
        <v>250</v>
      </c>
      <c r="CQ130" s="31">
        <v>220</v>
      </c>
      <c r="CR130" s="31">
        <v>52</v>
      </c>
      <c r="CS130" s="31">
        <v>37</v>
      </c>
      <c r="CT130" s="31" t="s">
        <v>271</v>
      </c>
      <c r="CU130" s="31">
        <v>23</v>
      </c>
      <c r="CV130" s="31">
        <v>20</v>
      </c>
      <c r="CW130" s="31" t="s">
        <v>164</v>
      </c>
      <c r="CX130" s="31" t="s">
        <v>164</v>
      </c>
      <c r="CY130" s="31" t="s">
        <v>322</v>
      </c>
      <c r="CZ130" s="31" t="s">
        <v>88</v>
      </c>
      <c r="DA130" s="31" t="s">
        <v>87</v>
      </c>
      <c r="DB130" s="31"/>
      <c r="DC130" s="31" t="s">
        <v>334</v>
      </c>
      <c r="DD130" s="31"/>
      <c r="DE130" s="31">
        <v>1318</v>
      </c>
      <c r="DF130" s="31">
        <v>356.3</v>
      </c>
      <c r="DG130" s="31">
        <v>4476</v>
      </c>
      <c r="DH130" s="31">
        <v>33000</v>
      </c>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c r="EH130" s="31"/>
      <c r="EI130" s="31"/>
      <c r="EJ130" s="31"/>
      <c r="EK130" s="31"/>
      <c r="EL130" s="31"/>
      <c r="EM130" s="31"/>
      <c r="EN130" s="31"/>
      <c r="EO130" s="31"/>
      <c r="EP130" s="111" t="s">
        <v>173</v>
      </c>
    </row>
    <row r="131" spans="1:146">
      <c r="A131" s="31" t="s">
        <v>345</v>
      </c>
      <c r="B131" s="31">
        <v>31</v>
      </c>
      <c r="C131" s="34">
        <v>45398</v>
      </c>
      <c r="D131" s="31">
        <v>1200</v>
      </c>
      <c r="E131" s="31">
        <v>1</v>
      </c>
      <c r="F131" s="31">
        <v>28</v>
      </c>
      <c r="G131" s="31">
        <v>15</v>
      </c>
      <c r="H131" s="31" t="s">
        <v>190</v>
      </c>
      <c r="I131" s="31">
        <v>15</v>
      </c>
      <c r="J131" s="31">
        <v>13</v>
      </c>
      <c r="K131" s="31" t="s">
        <v>189</v>
      </c>
      <c r="L131" s="31" t="s">
        <v>192</v>
      </c>
      <c r="M131" s="31" t="s">
        <v>192</v>
      </c>
      <c r="N131" s="31">
        <v>9.4</v>
      </c>
      <c r="O131" s="31">
        <v>10</v>
      </c>
      <c r="P131" s="31">
        <v>1.8</v>
      </c>
      <c r="Q131" s="31">
        <v>45</v>
      </c>
      <c r="R131" s="31">
        <v>13.5</v>
      </c>
      <c r="S131" s="31">
        <v>12.7</v>
      </c>
      <c r="T131" s="31">
        <v>61.3</v>
      </c>
      <c r="U131" s="31">
        <v>72</v>
      </c>
      <c r="V131" s="31">
        <v>4</v>
      </c>
      <c r="W131" s="31" t="s">
        <v>190</v>
      </c>
      <c r="X131" s="31">
        <v>1</v>
      </c>
      <c r="Y131" s="31">
        <v>1</v>
      </c>
      <c r="Z131" s="31" t="s">
        <v>190</v>
      </c>
      <c r="AA131" s="31"/>
      <c r="AB131" s="31">
        <v>18</v>
      </c>
      <c r="AC131" s="31">
        <v>14</v>
      </c>
      <c r="AD131" s="31">
        <v>33000</v>
      </c>
      <c r="AE131" s="31">
        <v>12490636</v>
      </c>
      <c r="AF131" s="31"/>
      <c r="AG131" s="31">
        <v>41228700</v>
      </c>
      <c r="AH131" s="31">
        <v>21508380</v>
      </c>
      <c r="AI131" s="31">
        <v>700659</v>
      </c>
      <c r="AJ131" s="31"/>
      <c r="AK131" s="31"/>
      <c r="AL131" s="83">
        <f t="shared" si="32"/>
        <v>522.36999999999989</v>
      </c>
      <c r="AM131" s="31"/>
      <c r="AN131" s="83">
        <f t="shared" si="29"/>
        <v>221.01</v>
      </c>
      <c r="AO131" s="31">
        <v>0</v>
      </c>
      <c r="AP131" s="31">
        <v>496.58</v>
      </c>
      <c r="AQ131" s="31">
        <v>0</v>
      </c>
      <c r="AR131" s="31">
        <v>19.12</v>
      </c>
      <c r="AS131" s="31"/>
      <c r="AT131" s="31">
        <v>0.72</v>
      </c>
      <c r="AU131" s="31"/>
      <c r="AV131" s="31">
        <v>1.3</v>
      </c>
      <c r="AW131" s="31"/>
      <c r="AX131" s="31">
        <v>0.14000000000000001</v>
      </c>
      <c r="AY131" s="31"/>
      <c r="AZ131" s="31">
        <v>1.5</v>
      </c>
      <c r="BA131" s="31"/>
      <c r="BB131" s="31"/>
      <c r="BC131" s="31"/>
      <c r="BD131" s="31"/>
      <c r="BE131" s="31"/>
      <c r="BF131" s="31">
        <v>0.62</v>
      </c>
      <c r="BG131" s="31"/>
      <c r="BH131" s="31">
        <v>0</v>
      </c>
      <c r="BI131" s="31"/>
      <c r="BJ131" s="31">
        <f t="shared" si="30"/>
        <v>1.48</v>
      </c>
      <c r="BK131" s="31"/>
      <c r="BL131" s="31">
        <f t="shared" si="31"/>
        <v>2.8</v>
      </c>
      <c r="BM131" s="31">
        <v>2.4</v>
      </c>
      <c r="BN131" s="31">
        <v>21.7</v>
      </c>
      <c r="BO131" s="31">
        <v>2</v>
      </c>
      <c r="BP131" s="31"/>
      <c r="BQ131" s="31"/>
      <c r="BR131" s="31">
        <v>400</v>
      </c>
      <c r="BS131" s="31">
        <v>11384</v>
      </c>
      <c r="BT131" s="31">
        <v>8561</v>
      </c>
      <c r="BU131" s="31"/>
      <c r="BV131" s="31">
        <v>10800</v>
      </c>
      <c r="BW131" s="31">
        <v>4000</v>
      </c>
      <c r="BX131" s="31">
        <v>0</v>
      </c>
      <c r="BY131" s="31">
        <v>4</v>
      </c>
      <c r="BZ131" s="31">
        <v>0</v>
      </c>
      <c r="CA131" s="31">
        <v>0</v>
      </c>
      <c r="CB131" s="31">
        <v>0</v>
      </c>
      <c r="CC131" s="31">
        <v>0</v>
      </c>
      <c r="CD131" s="31">
        <v>0</v>
      </c>
      <c r="CE131" s="31">
        <v>0</v>
      </c>
      <c r="CF131" s="31" t="s">
        <v>95</v>
      </c>
      <c r="CG131" s="31" t="s">
        <v>96</v>
      </c>
      <c r="CH131" s="31" t="s">
        <v>346</v>
      </c>
      <c r="CI131" s="31">
        <v>1200</v>
      </c>
      <c r="CJ131" s="31">
        <v>2498</v>
      </c>
      <c r="CK131" s="31">
        <v>0</v>
      </c>
      <c r="CL131" s="31">
        <v>6</v>
      </c>
      <c r="CM131" s="31"/>
      <c r="CN131" s="31">
        <v>269</v>
      </c>
      <c r="CO131" s="31"/>
      <c r="CP131" s="31"/>
      <c r="CQ131" s="31"/>
      <c r="CR131" s="31"/>
      <c r="CS131" s="31"/>
      <c r="CT131" s="31"/>
      <c r="CU131" s="31"/>
      <c r="CV131" s="31"/>
      <c r="CW131" s="31" t="s">
        <v>164</v>
      </c>
      <c r="CX131" s="31" t="s">
        <v>164</v>
      </c>
      <c r="CY131" s="31" t="s">
        <v>322</v>
      </c>
      <c r="CZ131" s="31" t="s">
        <v>87</v>
      </c>
      <c r="DA131" s="31" t="s">
        <v>96</v>
      </c>
      <c r="DB131" s="31" t="s">
        <v>346</v>
      </c>
      <c r="DC131" s="31"/>
      <c r="DD131" s="31">
        <v>1100</v>
      </c>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c r="EH131" s="31"/>
      <c r="EI131" s="31"/>
      <c r="EJ131" s="31"/>
      <c r="EK131" s="31"/>
      <c r="EL131" s="31"/>
      <c r="EM131" s="31"/>
      <c r="EN131" s="31"/>
      <c r="EO131" s="31"/>
      <c r="EP131" s="111" t="s">
        <v>171</v>
      </c>
    </row>
    <row r="132" spans="1:146" ht="39.6">
      <c r="A132" s="31" t="s">
        <v>106</v>
      </c>
      <c r="B132" s="31">
        <v>31</v>
      </c>
      <c r="C132" s="34">
        <v>45399</v>
      </c>
      <c r="D132" s="31">
        <v>1200</v>
      </c>
      <c r="E132" s="31">
        <v>1</v>
      </c>
      <c r="F132" s="31">
        <v>31</v>
      </c>
      <c r="G132" s="31">
        <v>47</v>
      </c>
      <c r="H132" s="31" t="s">
        <v>190</v>
      </c>
      <c r="I132" s="31">
        <v>11</v>
      </c>
      <c r="J132" s="31">
        <v>15</v>
      </c>
      <c r="K132" s="31" t="s">
        <v>189</v>
      </c>
      <c r="L132" s="31" t="s">
        <v>192</v>
      </c>
      <c r="M132" s="31" t="s">
        <v>192</v>
      </c>
      <c r="N132" s="31">
        <v>9.4</v>
      </c>
      <c r="O132" s="31">
        <v>10</v>
      </c>
      <c r="P132" s="31">
        <v>24</v>
      </c>
      <c r="Q132" s="31">
        <v>45</v>
      </c>
      <c r="R132" s="31">
        <v>13.5</v>
      </c>
      <c r="S132" s="31">
        <v>12.38</v>
      </c>
      <c r="T132" s="31">
        <v>89.8</v>
      </c>
      <c r="U132" s="31">
        <v>72</v>
      </c>
      <c r="V132" s="31">
        <v>4</v>
      </c>
      <c r="W132" s="31" t="s">
        <v>195</v>
      </c>
      <c r="X132" s="31">
        <v>1</v>
      </c>
      <c r="Y132" s="31">
        <v>1</v>
      </c>
      <c r="Z132" s="31" t="s">
        <v>195</v>
      </c>
      <c r="AA132" s="31">
        <v>15.6</v>
      </c>
      <c r="AB132" s="31">
        <v>352</v>
      </c>
      <c r="AC132" s="31">
        <v>297</v>
      </c>
      <c r="AD132" s="31">
        <v>33000</v>
      </c>
      <c r="AE132" s="31">
        <v>12512918</v>
      </c>
      <c r="AF132" s="31"/>
      <c r="AG132" s="31">
        <v>41228700</v>
      </c>
      <c r="AH132" s="31">
        <v>21565930</v>
      </c>
      <c r="AI132" s="31">
        <v>700659</v>
      </c>
      <c r="AJ132" s="31"/>
      <c r="AK132" s="31"/>
      <c r="AL132" s="83">
        <f t="shared" si="32"/>
        <v>501.86999999999989</v>
      </c>
      <c r="AM132" s="31"/>
      <c r="AN132" s="83">
        <f t="shared" si="29"/>
        <v>221.01</v>
      </c>
      <c r="AO132" s="31">
        <v>0</v>
      </c>
      <c r="AP132" s="31">
        <v>0</v>
      </c>
      <c r="AQ132" s="31">
        <v>0</v>
      </c>
      <c r="AR132" s="31">
        <v>0</v>
      </c>
      <c r="AS132" s="31"/>
      <c r="AT132" s="31">
        <v>18.7</v>
      </c>
      <c r="AU132" s="31"/>
      <c r="AV132" s="31">
        <v>0</v>
      </c>
      <c r="AW132" s="31"/>
      <c r="AX132" s="31">
        <v>1.8</v>
      </c>
      <c r="AY132" s="31"/>
      <c r="AZ132" s="31">
        <v>0</v>
      </c>
      <c r="BA132" s="31"/>
      <c r="BB132" s="31"/>
      <c r="BC132" s="31"/>
      <c r="BD132" s="31"/>
      <c r="BE132" s="31"/>
      <c r="BF132" s="31">
        <v>0</v>
      </c>
      <c r="BG132" s="31"/>
      <c r="BH132" s="31">
        <v>0</v>
      </c>
      <c r="BI132" s="31"/>
      <c r="BJ132" s="31">
        <f t="shared" si="30"/>
        <v>20.5</v>
      </c>
      <c r="BK132" s="31"/>
      <c r="BL132" s="31">
        <f t="shared" si="31"/>
        <v>0</v>
      </c>
      <c r="BM132" s="31">
        <v>24</v>
      </c>
      <c r="BN132" s="31">
        <v>24</v>
      </c>
      <c r="BO132" s="31">
        <v>0</v>
      </c>
      <c r="BP132" s="31">
        <v>0</v>
      </c>
      <c r="BQ132" s="31"/>
      <c r="BR132" s="31">
        <v>400</v>
      </c>
      <c r="BS132" s="31">
        <v>11384</v>
      </c>
      <c r="BT132" s="31">
        <v>8465</v>
      </c>
      <c r="BU132" s="31"/>
      <c r="BV132" s="31">
        <v>10800</v>
      </c>
      <c r="BW132" s="31">
        <v>3800</v>
      </c>
      <c r="BX132" s="31">
        <v>0</v>
      </c>
      <c r="BY132" s="31">
        <v>96</v>
      </c>
      <c r="BZ132" s="31">
        <v>0</v>
      </c>
      <c r="CA132" s="31">
        <v>200</v>
      </c>
      <c r="CB132" s="31">
        <v>0</v>
      </c>
      <c r="CC132" s="31">
        <v>0</v>
      </c>
      <c r="CD132" s="31">
        <v>0</v>
      </c>
      <c r="CE132" s="31">
        <v>0</v>
      </c>
      <c r="CF132" s="31" t="s">
        <v>95</v>
      </c>
      <c r="CG132" s="31" t="s">
        <v>96</v>
      </c>
      <c r="CH132" s="31" t="s">
        <v>347</v>
      </c>
      <c r="CI132" s="31">
        <v>1200</v>
      </c>
      <c r="CJ132" s="31">
        <v>2201</v>
      </c>
      <c r="CK132" s="31">
        <v>13</v>
      </c>
      <c r="CL132" s="31">
        <v>7</v>
      </c>
      <c r="CM132" s="31"/>
      <c r="CN132" s="31">
        <v>275</v>
      </c>
      <c r="CO132" s="31">
        <v>4.8</v>
      </c>
      <c r="CP132" s="31">
        <v>247</v>
      </c>
      <c r="CQ132" s="31">
        <v>225</v>
      </c>
      <c r="CR132" s="31">
        <v>53</v>
      </c>
      <c r="CS132" s="31">
        <v>38</v>
      </c>
      <c r="CT132" s="31" t="s">
        <v>270</v>
      </c>
      <c r="CU132" s="31">
        <v>21</v>
      </c>
      <c r="CV132" s="31">
        <v>19</v>
      </c>
      <c r="CW132" s="31" t="s">
        <v>164</v>
      </c>
      <c r="CX132" s="31" t="s">
        <v>164</v>
      </c>
      <c r="CY132" s="31" t="s">
        <v>322</v>
      </c>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c r="EH132" s="31"/>
      <c r="EI132" s="31"/>
      <c r="EJ132" s="31"/>
      <c r="EK132" s="31"/>
      <c r="EL132" s="31"/>
      <c r="EM132" s="31"/>
      <c r="EN132" s="31"/>
      <c r="EO132" s="31"/>
      <c r="EP132" s="106" t="s">
        <v>348</v>
      </c>
    </row>
    <row r="133" spans="1:146" ht="26.4">
      <c r="A133" s="31" t="s">
        <v>106</v>
      </c>
      <c r="B133" s="31" t="s">
        <v>322</v>
      </c>
      <c r="C133" s="34">
        <v>45400</v>
      </c>
      <c r="D133" s="31">
        <v>1200</v>
      </c>
      <c r="E133" s="31">
        <v>1</v>
      </c>
      <c r="F133" s="31">
        <v>35</v>
      </c>
      <c r="G133" s="31">
        <v>25</v>
      </c>
      <c r="H133" s="31" t="s">
        <v>190</v>
      </c>
      <c r="I133" s="31">
        <v>6</v>
      </c>
      <c r="J133" s="31">
        <v>59</v>
      </c>
      <c r="K133" s="31" t="s">
        <v>189</v>
      </c>
      <c r="L133" s="31" t="s">
        <v>192</v>
      </c>
      <c r="M133" s="31" t="s">
        <v>192</v>
      </c>
      <c r="N133" s="31">
        <v>9.4</v>
      </c>
      <c r="O133" s="31">
        <v>10</v>
      </c>
      <c r="P133" s="31">
        <v>24</v>
      </c>
      <c r="Q133" s="31">
        <v>45</v>
      </c>
      <c r="R133" s="31">
        <v>13.5</v>
      </c>
      <c r="S133" s="31">
        <v>12.71</v>
      </c>
      <c r="T133" s="31">
        <v>90.6</v>
      </c>
      <c r="U133" s="31">
        <v>72</v>
      </c>
      <c r="V133" s="31">
        <v>3</v>
      </c>
      <c r="W133" s="31" t="s">
        <v>190</v>
      </c>
      <c r="X133" s="31">
        <v>1</v>
      </c>
      <c r="Y133" s="31">
        <v>1</v>
      </c>
      <c r="Z133" s="31" t="s">
        <v>191</v>
      </c>
      <c r="AA133" s="31">
        <v>14.2</v>
      </c>
      <c r="AB133" s="31">
        <v>355</v>
      </c>
      <c r="AC133" s="31">
        <v>305</v>
      </c>
      <c r="AD133" s="31">
        <v>33000</v>
      </c>
      <c r="AE133" s="31">
        <v>12535195</v>
      </c>
      <c r="AF133" s="31"/>
      <c r="AG133" s="31">
        <v>41228700</v>
      </c>
      <c r="AH133" s="31">
        <v>21623640</v>
      </c>
      <c r="AI133" s="31">
        <v>700659</v>
      </c>
      <c r="AJ133" s="31"/>
      <c r="AK133" s="31"/>
      <c r="AL133" s="83">
        <f t="shared" si="32"/>
        <v>481.36999999999989</v>
      </c>
      <c r="AM133" s="31"/>
      <c r="AN133" s="83">
        <f t="shared" si="29"/>
        <v>221.01</v>
      </c>
      <c r="AO133" s="31">
        <v>0</v>
      </c>
      <c r="AP133" s="31">
        <v>0</v>
      </c>
      <c r="AQ133" s="31">
        <v>0</v>
      </c>
      <c r="AR133" s="31">
        <v>0</v>
      </c>
      <c r="AS133" s="31"/>
      <c r="AT133" s="31">
        <v>18.7</v>
      </c>
      <c r="AU133" s="31"/>
      <c r="AV133" s="31">
        <v>0</v>
      </c>
      <c r="AW133" s="31"/>
      <c r="AX133" s="31">
        <v>1.8</v>
      </c>
      <c r="AY133" s="31"/>
      <c r="AZ133" s="31">
        <v>0</v>
      </c>
      <c r="BA133" s="31"/>
      <c r="BB133" s="31"/>
      <c r="BC133" s="31"/>
      <c r="BD133" s="31"/>
      <c r="BE133" s="31"/>
      <c r="BF133" s="31">
        <v>0</v>
      </c>
      <c r="BG133" s="31"/>
      <c r="BH133" s="31">
        <v>0</v>
      </c>
      <c r="BI133" s="31"/>
      <c r="BJ133" s="31">
        <f t="shared" si="30"/>
        <v>20.5</v>
      </c>
      <c r="BK133" s="31"/>
      <c r="BL133" s="31">
        <f t="shared" si="31"/>
        <v>0</v>
      </c>
      <c r="BM133" s="31">
        <v>24</v>
      </c>
      <c r="BN133" s="31">
        <v>24</v>
      </c>
      <c r="BO133" s="31">
        <v>0</v>
      </c>
      <c r="BP133" s="31">
        <v>0</v>
      </c>
      <c r="BQ133" s="31"/>
      <c r="BR133" s="31">
        <v>400</v>
      </c>
      <c r="BS133" s="31">
        <v>11285</v>
      </c>
      <c r="BT133" s="31">
        <v>8465</v>
      </c>
      <c r="BU133" s="31"/>
      <c r="BV133" s="31">
        <v>10800</v>
      </c>
      <c r="BW133" s="31">
        <v>3800</v>
      </c>
      <c r="BX133" s="31">
        <v>99</v>
      </c>
      <c r="BY133" s="31">
        <v>0</v>
      </c>
      <c r="BZ133" s="31">
        <v>0</v>
      </c>
      <c r="CA133" s="31">
        <v>0</v>
      </c>
      <c r="CB133" s="31">
        <v>0</v>
      </c>
      <c r="CC133" s="31">
        <v>0</v>
      </c>
      <c r="CD133" s="31">
        <v>0</v>
      </c>
      <c r="CE133" s="31">
        <v>0</v>
      </c>
      <c r="CF133" s="31" t="s">
        <v>95</v>
      </c>
      <c r="CG133" s="31" t="s">
        <v>96</v>
      </c>
      <c r="CH133" s="31" t="s">
        <v>347</v>
      </c>
      <c r="CI133" s="31">
        <v>1200</v>
      </c>
      <c r="CJ133" s="31">
        <v>1896</v>
      </c>
      <c r="CK133" s="31">
        <v>13</v>
      </c>
      <c r="CL133" s="31">
        <v>7</v>
      </c>
      <c r="CM133" s="31"/>
      <c r="CN133" s="31">
        <v>281</v>
      </c>
      <c r="CO133" s="31">
        <v>4.7</v>
      </c>
      <c r="CP133" s="31">
        <v>246</v>
      </c>
      <c r="CQ133" s="31">
        <v>225</v>
      </c>
      <c r="CR133" s="31">
        <v>54</v>
      </c>
      <c r="CS133" s="31">
        <v>38</v>
      </c>
      <c r="CT133" s="31" t="s">
        <v>270</v>
      </c>
      <c r="CU133" s="31">
        <v>23</v>
      </c>
      <c r="CV133" s="31">
        <v>18</v>
      </c>
      <c r="CW133" s="31" t="s">
        <v>164</v>
      </c>
      <c r="CX133" s="31" t="s">
        <v>164</v>
      </c>
      <c r="CY133" s="31" t="s">
        <v>322</v>
      </c>
      <c r="CZ133" s="31" t="s">
        <v>87</v>
      </c>
      <c r="DA133" s="31" t="s">
        <v>96</v>
      </c>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106" t="s">
        <v>349</v>
      </c>
    </row>
    <row r="134" spans="1:146" ht="26.4">
      <c r="A134" s="31" t="s">
        <v>106</v>
      </c>
      <c r="B134" s="31" t="s">
        <v>322</v>
      </c>
      <c r="C134" s="34">
        <v>45401</v>
      </c>
      <c r="D134" s="31">
        <v>1200</v>
      </c>
      <c r="E134" s="31">
        <v>1</v>
      </c>
      <c r="F134" s="31">
        <v>36</v>
      </c>
      <c r="G134" s="31">
        <v>35</v>
      </c>
      <c r="H134" s="31" t="s">
        <v>190</v>
      </c>
      <c r="I134" s="31">
        <v>0</v>
      </c>
      <c r="J134" s="31">
        <v>43</v>
      </c>
      <c r="K134" s="31" t="s">
        <v>189</v>
      </c>
      <c r="L134" s="31" t="s">
        <v>192</v>
      </c>
      <c r="M134" s="31" t="s">
        <v>192</v>
      </c>
      <c r="N134" s="31">
        <v>9.4</v>
      </c>
      <c r="O134" s="31">
        <v>10</v>
      </c>
      <c r="P134" s="31">
        <v>24</v>
      </c>
      <c r="Q134" s="31">
        <v>81</v>
      </c>
      <c r="R134" s="31">
        <v>13.5</v>
      </c>
      <c r="S134" s="31">
        <v>13.25</v>
      </c>
      <c r="T134" s="31">
        <v>91.4</v>
      </c>
      <c r="U134" s="31">
        <v>72</v>
      </c>
      <c r="V134" s="31">
        <v>6</v>
      </c>
      <c r="W134" s="31" t="s">
        <v>191</v>
      </c>
      <c r="X134" s="31">
        <v>1.5</v>
      </c>
      <c r="Y134" s="31">
        <v>1.5</v>
      </c>
      <c r="Z134" s="31" t="s">
        <v>351</v>
      </c>
      <c r="AA134" s="31">
        <v>11.3</v>
      </c>
      <c r="AB134" s="31">
        <v>359</v>
      </c>
      <c r="AC134" s="31">
        <v>318</v>
      </c>
      <c r="AD134" s="31">
        <v>33000</v>
      </c>
      <c r="AE134" s="31">
        <v>12555532</v>
      </c>
      <c r="AF134" s="31"/>
      <c r="AG134" s="31">
        <v>41228700</v>
      </c>
      <c r="AH134" s="31">
        <v>21680550</v>
      </c>
      <c r="AI134" s="31">
        <v>700659</v>
      </c>
      <c r="AJ134" s="31"/>
      <c r="AK134" s="31"/>
      <c r="AL134" s="83">
        <f t="shared" si="32"/>
        <v>460.86999999999989</v>
      </c>
      <c r="AM134" s="31"/>
      <c r="AN134" s="83">
        <f t="shared" si="29"/>
        <v>221.01</v>
      </c>
      <c r="AO134" s="31">
        <v>0</v>
      </c>
      <c r="AP134" s="31">
        <v>0</v>
      </c>
      <c r="AQ134" s="31">
        <v>0</v>
      </c>
      <c r="AR134" s="31">
        <v>0</v>
      </c>
      <c r="AS134" s="31"/>
      <c r="AT134" s="31">
        <v>18.7</v>
      </c>
      <c r="AU134" s="31"/>
      <c r="AV134" s="31">
        <v>0</v>
      </c>
      <c r="AW134" s="31"/>
      <c r="AX134" s="31">
        <v>1.8</v>
      </c>
      <c r="AY134" s="31"/>
      <c r="AZ134" s="31">
        <v>0</v>
      </c>
      <c r="BA134" s="31"/>
      <c r="BB134" s="31"/>
      <c r="BC134" s="31"/>
      <c r="BD134" s="31"/>
      <c r="BE134" s="31"/>
      <c r="BF134" s="31">
        <v>0</v>
      </c>
      <c r="BG134" s="31"/>
      <c r="BH134" s="31">
        <v>0</v>
      </c>
      <c r="BI134" s="31"/>
      <c r="BJ134" s="31">
        <f t="shared" si="30"/>
        <v>20.5</v>
      </c>
      <c r="BK134" s="31"/>
      <c r="BL134" s="31">
        <f t="shared" si="31"/>
        <v>0</v>
      </c>
      <c r="BM134" s="31">
        <v>24</v>
      </c>
      <c r="BN134" s="31">
        <v>24</v>
      </c>
      <c r="BO134" s="31">
        <v>0</v>
      </c>
      <c r="BP134" s="31">
        <v>0</v>
      </c>
      <c r="BQ134" s="31"/>
      <c r="BR134" s="31">
        <v>400</v>
      </c>
      <c r="BS134" s="31">
        <v>11186</v>
      </c>
      <c r="BT134" s="31">
        <v>8465</v>
      </c>
      <c r="BU134" s="31"/>
      <c r="BV134" s="31">
        <v>10800</v>
      </c>
      <c r="BW134" s="31">
        <v>3800</v>
      </c>
      <c r="BX134" s="31">
        <v>99</v>
      </c>
      <c r="BY134" s="31">
        <v>0</v>
      </c>
      <c r="BZ134" s="31">
        <v>0</v>
      </c>
      <c r="CA134" s="31">
        <v>0</v>
      </c>
      <c r="CB134" s="31">
        <v>0</v>
      </c>
      <c r="CC134" s="31">
        <v>0</v>
      </c>
      <c r="CD134" s="31">
        <v>0</v>
      </c>
      <c r="CE134" s="31">
        <v>0</v>
      </c>
      <c r="CF134" s="31" t="s">
        <v>95</v>
      </c>
      <c r="CG134" s="31" t="s">
        <v>96</v>
      </c>
      <c r="CH134" s="31" t="s">
        <v>347</v>
      </c>
      <c r="CI134" s="31">
        <v>1200</v>
      </c>
      <c r="CJ134" s="31">
        <v>1578</v>
      </c>
      <c r="CK134" s="31">
        <v>13</v>
      </c>
      <c r="CL134" s="31">
        <v>7</v>
      </c>
      <c r="CM134" s="31"/>
      <c r="CN134" s="31">
        <v>285</v>
      </c>
      <c r="CO134" s="31">
        <v>4.5999999999999996</v>
      </c>
      <c r="CP134" s="31">
        <v>245</v>
      </c>
      <c r="CQ134" s="31">
        <v>225</v>
      </c>
      <c r="CR134" s="31">
        <v>56</v>
      </c>
      <c r="CS134" s="31">
        <v>38</v>
      </c>
      <c r="CT134" s="31" t="s">
        <v>350</v>
      </c>
      <c r="CU134" s="31">
        <v>21</v>
      </c>
      <c r="CV134" s="31">
        <v>17</v>
      </c>
      <c r="CW134" s="31" t="s">
        <v>164</v>
      </c>
      <c r="CX134" s="31" t="s">
        <v>164</v>
      </c>
      <c r="CY134" s="31" t="s">
        <v>322</v>
      </c>
      <c r="CZ134" s="31" t="s">
        <v>87</v>
      </c>
      <c r="DA134" s="31" t="s">
        <v>96</v>
      </c>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106" t="s">
        <v>352</v>
      </c>
    </row>
    <row r="135" spans="1:146" ht="39.6">
      <c r="A135" s="31" t="s">
        <v>106</v>
      </c>
      <c r="B135" s="31" t="s">
        <v>322</v>
      </c>
      <c r="C135" s="34">
        <v>45402</v>
      </c>
      <c r="D135" s="31">
        <v>1200</v>
      </c>
      <c r="E135" s="31">
        <v>1</v>
      </c>
      <c r="F135" s="31">
        <v>37</v>
      </c>
      <c r="G135" s="31">
        <v>18</v>
      </c>
      <c r="H135" s="31" t="s">
        <v>190</v>
      </c>
      <c r="I135" s="31">
        <v>4</v>
      </c>
      <c r="J135" s="31">
        <v>44</v>
      </c>
      <c r="K135" s="31" t="s">
        <v>191</v>
      </c>
      <c r="L135" s="31" t="s">
        <v>192</v>
      </c>
      <c r="M135" s="31" t="s">
        <v>192</v>
      </c>
      <c r="N135" s="31">
        <v>9.4</v>
      </c>
      <c r="O135" s="31">
        <v>10</v>
      </c>
      <c r="P135" s="31">
        <v>24</v>
      </c>
      <c r="Q135" s="31">
        <v>81</v>
      </c>
      <c r="R135" s="31">
        <v>12.5</v>
      </c>
      <c r="S135" s="31">
        <v>11.12</v>
      </c>
      <c r="T135" s="31">
        <v>84.5</v>
      </c>
      <c r="U135" s="31">
        <v>57.8</v>
      </c>
      <c r="V135" s="31">
        <v>5</v>
      </c>
      <c r="W135" s="31" t="s">
        <v>195</v>
      </c>
      <c r="X135" s="31">
        <v>1.5</v>
      </c>
      <c r="Y135" s="31">
        <v>1.5</v>
      </c>
      <c r="Z135" s="31" t="s">
        <v>195</v>
      </c>
      <c r="AA135" s="31">
        <v>19.399999999999999</v>
      </c>
      <c r="AB135" s="31">
        <v>331</v>
      </c>
      <c r="AC135" s="31">
        <v>267</v>
      </c>
      <c r="AD135" s="31">
        <v>33000</v>
      </c>
      <c r="AE135" s="31">
        <v>12573642</v>
      </c>
      <c r="AF135" s="31"/>
      <c r="AG135" s="31">
        <v>41228700</v>
      </c>
      <c r="AH135" s="31">
        <v>21733230</v>
      </c>
      <c r="AI135" s="31">
        <v>700659</v>
      </c>
      <c r="AJ135" s="31"/>
      <c r="AK135" s="31"/>
      <c r="AL135" s="83">
        <f t="shared" si="32"/>
        <v>444.38999999999987</v>
      </c>
      <c r="AM135" s="31"/>
      <c r="AN135" s="83">
        <f t="shared" si="29"/>
        <v>221.01</v>
      </c>
      <c r="AO135" s="31">
        <v>0</v>
      </c>
      <c r="AP135" s="31">
        <v>0</v>
      </c>
      <c r="AQ135" s="31">
        <v>0</v>
      </c>
      <c r="AR135" s="31">
        <v>0</v>
      </c>
      <c r="AS135" s="31"/>
      <c r="AT135" s="31">
        <v>14.68</v>
      </c>
      <c r="AU135" s="31"/>
      <c r="AV135" s="31">
        <v>0</v>
      </c>
      <c r="AW135" s="31"/>
      <c r="AX135" s="31">
        <v>1.8</v>
      </c>
      <c r="AY135" s="31"/>
      <c r="AZ135" s="31">
        <v>0</v>
      </c>
      <c r="BA135" s="31"/>
      <c r="BB135" s="31"/>
      <c r="BC135" s="31"/>
      <c r="BD135" s="31"/>
      <c r="BE135" s="31"/>
      <c r="BF135" s="31">
        <v>0</v>
      </c>
      <c r="BG135" s="31"/>
      <c r="BH135" s="31">
        <v>0</v>
      </c>
      <c r="BI135" s="31"/>
      <c r="BJ135" s="31">
        <f t="shared" si="30"/>
        <v>16.48</v>
      </c>
      <c r="BK135" s="31"/>
      <c r="BL135" s="31">
        <f t="shared" si="31"/>
        <v>0</v>
      </c>
      <c r="BM135" s="31">
        <v>24</v>
      </c>
      <c r="BN135" s="31">
        <v>24</v>
      </c>
      <c r="BO135" s="31">
        <v>0</v>
      </c>
      <c r="BP135" s="31">
        <v>0</v>
      </c>
      <c r="BQ135" s="31"/>
      <c r="BR135" s="31">
        <v>400</v>
      </c>
      <c r="BS135" s="31">
        <v>11100</v>
      </c>
      <c r="BT135" s="31">
        <v>8465</v>
      </c>
      <c r="BU135" s="31"/>
      <c r="BV135" s="31">
        <v>10800</v>
      </c>
      <c r="BW135" s="31">
        <v>3800</v>
      </c>
      <c r="BX135" s="31">
        <v>86</v>
      </c>
      <c r="BY135" s="31">
        <v>0</v>
      </c>
      <c r="BZ135" s="31">
        <v>0</v>
      </c>
      <c r="CA135" s="31">
        <v>0</v>
      </c>
      <c r="CB135" s="31">
        <v>0</v>
      </c>
      <c r="CC135" s="31">
        <v>0</v>
      </c>
      <c r="CD135" s="31">
        <v>0</v>
      </c>
      <c r="CE135" s="31">
        <v>0</v>
      </c>
      <c r="CF135" s="31" t="s">
        <v>95</v>
      </c>
      <c r="CG135" s="31" t="s">
        <v>96</v>
      </c>
      <c r="CH135" s="31" t="s">
        <v>353</v>
      </c>
      <c r="CI135" s="31">
        <v>600</v>
      </c>
      <c r="CJ135" s="31">
        <v>1311</v>
      </c>
      <c r="CK135" s="31">
        <v>13</v>
      </c>
      <c r="CL135" s="31">
        <v>7</v>
      </c>
      <c r="CM135" s="31"/>
      <c r="CN135" s="31">
        <v>291</v>
      </c>
      <c r="CO135" s="31">
        <v>4.7</v>
      </c>
      <c r="CP135" s="31">
        <v>255</v>
      </c>
      <c r="CQ135" s="31">
        <v>235</v>
      </c>
      <c r="CR135" s="31">
        <v>54</v>
      </c>
      <c r="CS135" s="31">
        <v>39</v>
      </c>
      <c r="CT135" s="31" t="s">
        <v>259</v>
      </c>
      <c r="CU135" s="31">
        <v>20</v>
      </c>
      <c r="CV135" s="31">
        <v>17</v>
      </c>
      <c r="CW135" s="31" t="s">
        <v>164</v>
      </c>
      <c r="CX135" s="31" t="s">
        <v>164</v>
      </c>
      <c r="CY135" s="31" t="s">
        <v>322</v>
      </c>
      <c r="CZ135" s="31" t="s">
        <v>87</v>
      </c>
      <c r="DA135" s="31" t="s">
        <v>96</v>
      </c>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106" t="s">
        <v>354</v>
      </c>
    </row>
    <row r="136" spans="1:146" ht="26.4">
      <c r="A136" s="31" t="s">
        <v>106</v>
      </c>
      <c r="B136" s="31" t="s">
        <v>322</v>
      </c>
      <c r="C136" s="34">
        <v>45403</v>
      </c>
      <c r="D136" s="31">
        <v>1200</v>
      </c>
      <c r="E136" s="31">
        <v>1</v>
      </c>
      <c r="F136" s="31">
        <v>37</v>
      </c>
      <c r="G136" s="31">
        <v>33</v>
      </c>
      <c r="H136" s="31" t="s">
        <v>190</v>
      </c>
      <c r="I136" s="31">
        <v>10</v>
      </c>
      <c r="J136" s="31">
        <v>24</v>
      </c>
      <c r="K136" s="31" t="s">
        <v>191</v>
      </c>
      <c r="L136" s="31" t="s">
        <v>192</v>
      </c>
      <c r="M136" s="31" t="s">
        <v>192</v>
      </c>
      <c r="N136" s="31">
        <v>9.4</v>
      </c>
      <c r="O136" s="31">
        <v>10</v>
      </c>
      <c r="P136" s="31">
        <v>24</v>
      </c>
      <c r="Q136" s="31">
        <v>100</v>
      </c>
      <c r="R136" s="31">
        <v>12.5</v>
      </c>
      <c r="S136" s="31">
        <v>11.41</v>
      </c>
      <c r="T136" s="31">
        <v>83.2</v>
      </c>
      <c r="U136" s="31">
        <v>51</v>
      </c>
      <c r="V136" s="31">
        <v>4</v>
      </c>
      <c r="W136" s="31" t="s">
        <v>190</v>
      </c>
      <c r="X136" s="31">
        <v>1</v>
      </c>
      <c r="Y136" s="31">
        <v>1</v>
      </c>
      <c r="Z136" s="31" t="s">
        <v>190</v>
      </c>
      <c r="AA136" s="31">
        <v>16</v>
      </c>
      <c r="AB136" s="31">
        <v>326</v>
      </c>
      <c r="AC136" s="31">
        <v>274</v>
      </c>
      <c r="AD136" s="31">
        <v>33000</v>
      </c>
      <c r="AE136" s="31">
        <v>12587296</v>
      </c>
      <c r="AF136" s="31"/>
      <c r="AG136" s="31">
        <v>41228700</v>
      </c>
      <c r="AH136" s="31">
        <v>21785950</v>
      </c>
      <c r="AI136" s="31">
        <v>700659</v>
      </c>
      <c r="AJ136" s="31"/>
      <c r="AK136" s="31"/>
      <c r="AL136" s="83">
        <f t="shared" si="32"/>
        <v>429.38999999999987</v>
      </c>
      <c r="AM136" s="31"/>
      <c r="AN136" s="83">
        <f t="shared" si="29"/>
        <v>221.01</v>
      </c>
      <c r="AO136" s="31">
        <v>0</v>
      </c>
      <c r="AP136" s="31">
        <v>0</v>
      </c>
      <c r="AQ136" s="31">
        <v>0</v>
      </c>
      <c r="AR136" s="31">
        <v>0</v>
      </c>
      <c r="AS136" s="31"/>
      <c r="AT136" s="31">
        <v>13.2</v>
      </c>
      <c r="AU136" s="31"/>
      <c r="AV136" s="31">
        <v>0</v>
      </c>
      <c r="AW136" s="31"/>
      <c r="AX136" s="31">
        <v>1.8</v>
      </c>
      <c r="AY136" s="31"/>
      <c r="AZ136" s="31">
        <v>0</v>
      </c>
      <c r="BA136" s="31"/>
      <c r="BB136" s="31"/>
      <c r="BC136" s="31"/>
      <c r="BD136" s="31"/>
      <c r="BE136" s="31"/>
      <c r="BF136" s="31">
        <v>0</v>
      </c>
      <c r="BG136" s="31"/>
      <c r="BH136" s="31">
        <v>0</v>
      </c>
      <c r="BI136" s="31"/>
      <c r="BJ136" s="31">
        <f t="shared" si="30"/>
        <v>15</v>
      </c>
      <c r="BK136" s="31"/>
      <c r="BL136" s="31">
        <f t="shared" si="31"/>
        <v>0</v>
      </c>
      <c r="BM136" s="31">
        <v>24</v>
      </c>
      <c r="BN136" s="31">
        <v>24</v>
      </c>
      <c r="BO136" s="31">
        <v>0</v>
      </c>
      <c r="BP136" s="31">
        <v>0</v>
      </c>
      <c r="BQ136" s="31"/>
      <c r="BR136" s="31">
        <v>400</v>
      </c>
      <c r="BS136" s="31">
        <v>11024</v>
      </c>
      <c r="BT136" s="31">
        <v>8465</v>
      </c>
      <c r="BU136" s="31"/>
      <c r="BV136" s="31">
        <v>10800</v>
      </c>
      <c r="BW136" s="31">
        <v>3800</v>
      </c>
      <c r="BX136" s="31">
        <v>76</v>
      </c>
      <c r="BY136" s="31">
        <v>0</v>
      </c>
      <c r="BZ136" s="31">
        <v>0</v>
      </c>
      <c r="CA136" s="31">
        <v>0</v>
      </c>
      <c r="CB136" s="31">
        <v>0</v>
      </c>
      <c r="CC136" s="31">
        <v>0</v>
      </c>
      <c r="CD136" s="31">
        <v>0</v>
      </c>
      <c r="CE136" s="31">
        <v>0</v>
      </c>
      <c r="CF136" s="31" t="s">
        <v>95</v>
      </c>
      <c r="CG136" s="31" t="s">
        <v>96</v>
      </c>
      <c r="CH136" s="31" t="s">
        <v>353</v>
      </c>
      <c r="CI136" s="31">
        <v>600</v>
      </c>
      <c r="CJ136" s="31">
        <v>1037</v>
      </c>
      <c r="CK136" s="31">
        <v>13</v>
      </c>
      <c r="CL136" s="31">
        <v>7</v>
      </c>
      <c r="CM136" s="31"/>
      <c r="CN136" s="31">
        <v>297</v>
      </c>
      <c r="CO136" s="31">
        <v>4.5999999999999996</v>
      </c>
      <c r="CP136" s="31">
        <v>256</v>
      </c>
      <c r="CQ136" s="31">
        <v>230</v>
      </c>
      <c r="CR136" s="31">
        <v>54</v>
      </c>
      <c r="CS136" s="31">
        <v>39</v>
      </c>
      <c r="CT136" s="31" t="s">
        <v>355</v>
      </c>
      <c r="CU136" s="31">
        <v>19</v>
      </c>
      <c r="CV136" s="31">
        <v>16</v>
      </c>
      <c r="CW136" s="31" t="s">
        <v>164</v>
      </c>
      <c r="CX136" s="31" t="s">
        <v>164</v>
      </c>
      <c r="CY136" s="31" t="s">
        <v>322</v>
      </c>
      <c r="CZ136" s="31" t="s">
        <v>87</v>
      </c>
      <c r="DA136" s="31" t="s">
        <v>96</v>
      </c>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106" t="s">
        <v>356</v>
      </c>
    </row>
    <row r="137" spans="1:146" ht="26.4">
      <c r="A137" s="31" t="s">
        <v>106</v>
      </c>
      <c r="B137" s="31" t="s">
        <v>322</v>
      </c>
      <c r="C137" s="34">
        <v>45404</v>
      </c>
      <c r="D137" s="31">
        <v>1200</v>
      </c>
      <c r="E137" s="31">
        <v>1</v>
      </c>
      <c r="F137" s="31">
        <v>35</v>
      </c>
      <c r="G137" s="31">
        <v>53</v>
      </c>
      <c r="H137" s="31" t="s">
        <v>190</v>
      </c>
      <c r="I137" s="31">
        <v>15</v>
      </c>
      <c r="J137" s="31">
        <v>43</v>
      </c>
      <c r="K137" s="31" t="s">
        <v>191</v>
      </c>
      <c r="L137" s="31" t="s">
        <v>192</v>
      </c>
      <c r="M137" s="31" t="s">
        <v>192</v>
      </c>
      <c r="N137" s="31">
        <v>9.4</v>
      </c>
      <c r="O137" s="31">
        <v>10</v>
      </c>
      <c r="P137" s="31">
        <v>24</v>
      </c>
      <c r="Q137" s="31">
        <v>108</v>
      </c>
      <c r="R137" s="31">
        <v>12.5</v>
      </c>
      <c r="S137" s="31">
        <v>11.46</v>
      </c>
      <c r="T137" s="31">
        <v>83</v>
      </c>
      <c r="U137" s="31">
        <v>51</v>
      </c>
      <c r="V137" s="31">
        <v>6</v>
      </c>
      <c r="W137" s="31" t="s">
        <v>190</v>
      </c>
      <c r="X137" s="31">
        <v>2.5</v>
      </c>
      <c r="Y137" s="31">
        <v>2.5</v>
      </c>
      <c r="Z137" s="31" t="s">
        <v>191</v>
      </c>
      <c r="AA137" s="31">
        <v>15.5</v>
      </c>
      <c r="AB137" s="31">
        <v>326</v>
      </c>
      <c r="AC137" s="31">
        <v>275</v>
      </c>
      <c r="AD137" s="31">
        <v>33000</v>
      </c>
      <c r="AE137" s="31">
        <v>12604053</v>
      </c>
      <c r="AF137" s="31"/>
      <c r="AG137" s="31">
        <v>41228700</v>
      </c>
      <c r="AH137" s="31">
        <v>21838630</v>
      </c>
      <c r="AI137" s="31">
        <v>700659</v>
      </c>
      <c r="AJ137" s="31"/>
      <c r="AK137" s="31"/>
      <c r="AL137" s="83">
        <f t="shared" si="32"/>
        <v>414.38999999999987</v>
      </c>
      <c r="AM137" s="31"/>
      <c r="AN137" s="83">
        <f t="shared" si="29"/>
        <v>221.01</v>
      </c>
      <c r="AO137" s="31">
        <v>0</v>
      </c>
      <c r="AP137" s="31">
        <v>0</v>
      </c>
      <c r="AQ137" s="31">
        <v>0</v>
      </c>
      <c r="AR137" s="31">
        <v>0</v>
      </c>
      <c r="AS137" s="31"/>
      <c r="AT137" s="31">
        <v>13.2</v>
      </c>
      <c r="AU137" s="31"/>
      <c r="AV137" s="31">
        <v>0</v>
      </c>
      <c r="AW137" s="31"/>
      <c r="AX137" s="31">
        <v>1.8</v>
      </c>
      <c r="AY137" s="31"/>
      <c r="AZ137" s="31">
        <v>0</v>
      </c>
      <c r="BA137" s="31"/>
      <c r="BB137" s="31"/>
      <c r="BC137" s="31"/>
      <c r="BD137" s="31"/>
      <c r="BE137" s="31"/>
      <c r="BF137" s="31">
        <v>0</v>
      </c>
      <c r="BG137" s="31"/>
      <c r="BH137" s="31">
        <v>0</v>
      </c>
      <c r="BI137" s="31"/>
      <c r="BJ137" s="31">
        <f t="shared" si="30"/>
        <v>15</v>
      </c>
      <c r="BK137" s="31"/>
      <c r="BL137" s="31">
        <f t="shared" si="31"/>
        <v>0</v>
      </c>
      <c r="BM137" s="31">
        <v>24</v>
      </c>
      <c r="BN137" s="31">
        <v>24</v>
      </c>
      <c r="BO137" s="31">
        <v>0</v>
      </c>
      <c r="BP137" s="31">
        <v>0</v>
      </c>
      <c r="BQ137" s="31"/>
      <c r="BR137" s="31">
        <v>400</v>
      </c>
      <c r="BS137" s="31">
        <v>11024</v>
      </c>
      <c r="BT137" s="31">
        <v>8388</v>
      </c>
      <c r="BU137" s="31"/>
      <c r="BV137" s="31">
        <v>10800</v>
      </c>
      <c r="BW137" s="31">
        <v>3800</v>
      </c>
      <c r="BX137" s="31">
        <v>0</v>
      </c>
      <c r="BY137" s="31">
        <v>77</v>
      </c>
      <c r="BZ137" s="31">
        <v>0</v>
      </c>
      <c r="CA137" s="31">
        <v>0</v>
      </c>
      <c r="CB137" s="31">
        <v>0</v>
      </c>
      <c r="CC137" s="31">
        <v>0</v>
      </c>
      <c r="CD137" s="31">
        <v>0</v>
      </c>
      <c r="CE137" s="31">
        <v>0</v>
      </c>
      <c r="CF137" s="31" t="s">
        <v>95</v>
      </c>
      <c r="CG137" s="31" t="s">
        <v>96</v>
      </c>
      <c r="CH137" s="31" t="s">
        <v>353</v>
      </c>
      <c r="CI137" s="31">
        <v>600</v>
      </c>
      <c r="CJ137" s="31">
        <v>762</v>
      </c>
      <c r="CK137" s="31">
        <v>13</v>
      </c>
      <c r="CL137" s="31">
        <v>8</v>
      </c>
      <c r="CM137" s="31"/>
      <c r="CN137" s="31">
        <v>302</v>
      </c>
      <c r="CO137" s="31">
        <v>4.5</v>
      </c>
      <c r="CP137" s="31">
        <v>254</v>
      </c>
      <c r="CQ137" s="31">
        <v>230</v>
      </c>
      <c r="CR137" s="31">
        <v>52</v>
      </c>
      <c r="CS137" s="31">
        <v>39</v>
      </c>
      <c r="CT137" s="31" t="s">
        <v>259</v>
      </c>
      <c r="CU137" s="31">
        <v>19</v>
      </c>
      <c r="CV137" s="31">
        <v>17</v>
      </c>
      <c r="CW137" s="31" t="s">
        <v>164</v>
      </c>
      <c r="CX137" s="31" t="s">
        <v>164</v>
      </c>
      <c r="CY137" s="31" t="s">
        <v>322</v>
      </c>
      <c r="CZ137" s="31" t="s">
        <v>87</v>
      </c>
      <c r="DA137" s="31" t="s">
        <v>96</v>
      </c>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c r="EH137" s="31"/>
      <c r="EI137" s="31"/>
      <c r="EJ137" s="31"/>
      <c r="EK137" s="31"/>
      <c r="EL137" s="31"/>
      <c r="EM137" s="31"/>
      <c r="EN137" s="31"/>
      <c r="EO137" s="31"/>
      <c r="EP137" s="106" t="s">
        <v>357</v>
      </c>
    </row>
    <row r="138" spans="1:146" ht="26.4">
      <c r="A138" s="31" t="s">
        <v>106</v>
      </c>
      <c r="B138" s="31" t="s">
        <v>322</v>
      </c>
      <c r="C138" s="34">
        <v>45405</v>
      </c>
      <c r="D138" s="31">
        <v>1200</v>
      </c>
      <c r="E138" s="31">
        <v>2</v>
      </c>
      <c r="F138" s="31">
        <v>34</v>
      </c>
      <c r="G138" s="31">
        <v>22</v>
      </c>
      <c r="H138" s="31" t="s">
        <v>190</v>
      </c>
      <c r="I138" s="31">
        <v>20</v>
      </c>
      <c r="J138" s="31">
        <v>23</v>
      </c>
      <c r="K138" s="31" t="s">
        <v>191</v>
      </c>
      <c r="L138" s="31" t="s">
        <v>192</v>
      </c>
      <c r="M138" s="31" t="s">
        <v>192</v>
      </c>
      <c r="N138" s="31">
        <v>9.4</v>
      </c>
      <c r="O138" s="31">
        <v>10</v>
      </c>
      <c r="P138" s="31">
        <v>23</v>
      </c>
      <c r="Q138" s="31">
        <v>108</v>
      </c>
      <c r="R138" s="31">
        <v>12.5</v>
      </c>
      <c r="S138" s="31">
        <v>11.26</v>
      </c>
      <c r="T138" s="31">
        <v>82.8</v>
      </c>
      <c r="U138" s="31">
        <v>51</v>
      </c>
      <c r="V138" s="31">
        <v>6</v>
      </c>
      <c r="W138" s="31" t="s">
        <v>190</v>
      </c>
      <c r="X138" s="31">
        <v>2.5</v>
      </c>
      <c r="Y138" s="31">
        <v>2.5</v>
      </c>
      <c r="Z138" s="31" t="s">
        <v>191</v>
      </c>
      <c r="AA138" s="31">
        <v>16.8</v>
      </c>
      <c r="AB138" s="31">
        <v>311</v>
      </c>
      <c r="AC138" s="31">
        <v>248</v>
      </c>
      <c r="AD138" s="31">
        <v>33000</v>
      </c>
      <c r="AE138" s="31">
        <v>12620019</v>
      </c>
      <c r="AF138" s="31"/>
      <c r="AG138" s="31">
        <v>41228700</v>
      </c>
      <c r="AH138" s="31">
        <v>21888380</v>
      </c>
      <c r="AI138" s="31">
        <v>700659</v>
      </c>
      <c r="AJ138" s="31"/>
      <c r="AK138" s="31"/>
      <c r="AL138" s="83">
        <v>400.02</v>
      </c>
      <c r="AM138" s="31"/>
      <c r="AN138" s="83">
        <f t="shared" si="29"/>
        <v>221.01</v>
      </c>
      <c r="AO138" s="31">
        <v>0</v>
      </c>
      <c r="AP138" s="31">
        <v>0</v>
      </c>
      <c r="AQ138" s="31">
        <v>0</v>
      </c>
      <c r="AR138" s="31">
        <v>0</v>
      </c>
      <c r="AS138" s="31"/>
      <c r="AT138" s="31">
        <v>12.65</v>
      </c>
      <c r="AU138" s="31"/>
      <c r="AV138" s="31">
        <v>0</v>
      </c>
      <c r="AW138" s="31"/>
      <c r="AX138" s="31">
        <v>1.72</v>
      </c>
      <c r="AY138" s="31"/>
      <c r="AZ138" s="31">
        <v>0</v>
      </c>
      <c r="BA138" s="31"/>
      <c r="BB138" s="31"/>
      <c r="BC138" s="31"/>
      <c r="BD138" s="31"/>
      <c r="BE138" s="31"/>
      <c r="BF138" s="31">
        <v>0</v>
      </c>
      <c r="BG138" s="31"/>
      <c r="BH138" s="31">
        <v>0</v>
      </c>
      <c r="BI138" s="31"/>
      <c r="BJ138" s="31">
        <f t="shared" si="30"/>
        <v>14.370000000000001</v>
      </c>
      <c r="BK138" s="31"/>
      <c r="BL138" s="31">
        <f t="shared" si="31"/>
        <v>0</v>
      </c>
      <c r="BM138" s="31">
        <v>23</v>
      </c>
      <c r="BN138" s="31">
        <v>23</v>
      </c>
      <c r="BO138" s="31">
        <v>0</v>
      </c>
      <c r="BP138" s="31">
        <v>0</v>
      </c>
      <c r="BQ138" s="31"/>
      <c r="BR138" s="31">
        <v>400</v>
      </c>
      <c r="BS138" s="31">
        <v>11024</v>
      </c>
      <c r="BT138" s="31">
        <v>8311</v>
      </c>
      <c r="BU138" s="31"/>
      <c r="BV138" s="31">
        <v>10800</v>
      </c>
      <c r="BW138" s="31">
        <v>3800</v>
      </c>
      <c r="BX138" s="31">
        <v>0</v>
      </c>
      <c r="BY138" s="31">
        <v>77</v>
      </c>
      <c r="BZ138" s="31">
        <v>0</v>
      </c>
      <c r="CA138" s="31">
        <v>0</v>
      </c>
      <c r="CB138" s="31">
        <v>0</v>
      </c>
      <c r="CC138" s="31">
        <v>0</v>
      </c>
      <c r="CD138" s="31">
        <v>0</v>
      </c>
      <c r="CE138" s="31">
        <v>0</v>
      </c>
      <c r="CF138" s="31" t="s">
        <v>95</v>
      </c>
      <c r="CG138" s="31" t="s">
        <v>96</v>
      </c>
      <c r="CH138" s="31" t="s">
        <v>353</v>
      </c>
      <c r="CI138" s="31">
        <v>730</v>
      </c>
      <c r="CJ138" s="31">
        <v>514</v>
      </c>
      <c r="CK138" s="31">
        <v>13</v>
      </c>
      <c r="CL138" s="31">
        <v>8</v>
      </c>
      <c r="CM138" s="31"/>
      <c r="CN138" s="31">
        <v>307</v>
      </c>
      <c r="CO138" s="31">
        <v>4.7</v>
      </c>
      <c r="CP138" s="31">
        <v>259</v>
      </c>
      <c r="CQ138" s="31">
        <v>225</v>
      </c>
      <c r="CR138" s="31">
        <v>52</v>
      </c>
      <c r="CS138" s="31">
        <v>38</v>
      </c>
      <c r="CT138" s="31" t="s">
        <v>269</v>
      </c>
      <c r="CU138" s="31">
        <v>21</v>
      </c>
      <c r="CV138" s="31">
        <v>18</v>
      </c>
      <c r="CW138" s="31" t="s">
        <v>164</v>
      </c>
      <c r="CX138" s="31" t="s">
        <v>164</v>
      </c>
      <c r="CY138" s="31" t="s">
        <v>322</v>
      </c>
      <c r="CZ138" s="31" t="s">
        <v>87</v>
      </c>
      <c r="DA138" s="31" t="s">
        <v>96</v>
      </c>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c r="EH138" s="31"/>
      <c r="EI138" s="31"/>
      <c r="EJ138" s="31"/>
      <c r="EK138" s="31"/>
      <c r="EL138" s="31"/>
      <c r="EM138" s="31"/>
      <c r="EN138" s="31"/>
      <c r="EO138" s="31"/>
      <c r="EP138" s="106" t="s">
        <v>358</v>
      </c>
    </row>
    <row r="139" spans="1:146" ht="26.4">
      <c r="A139" s="31" t="s">
        <v>106</v>
      </c>
      <c r="B139" s="31" t="s">
        <v>322</v>
      </c>
      <c r="C139" s="34">
        <v>45406</v>
      </c>
      <c r="D139" s="31">
        <v>1200</v>
      </c>
      <c r="E139" s="31">
        <v>2</v>
      </c>
      <c r="F139" s="31">
        <v>32</v>
      </c>
      <c r="G139" s="31">
        <v>39</v>
      </c>
      <c r="H139" s="31" t="s">
        <v>190</v>
      </c>
      <c r="I139" s="31">
        <v>25</v>
      </c>
      <c r="J139" s="31">
        <v>37</v>
      </c>
      <c r="K139" s="31" t="s">
        <v>191</v>
      </c>
      <c r="L139" s="31" t="s">
        <v>192</v>
      </c>
      <c r="M139" s="31" t="s">
        <v>192</v>
      </c>
      <c r="N139" s="31">
        <v>9.4</v>
      </c>
      <c r="O139" s="31">
        <v>10</v>
      </c>
      <c r="P139" s="31">
        <v>24</v>
      </c>
      <c r="Q139" s="31">
        <v>108</v>
      </c>
      <c r="R139" s="31">
        <v>12.5</v>
      </c>
      <c r="S139" s="31">
        <v>11.75</v>
      </c>
      <c r="T139" s="31">
        <v>83.7</v>
      </c>
      <c r="U139" s="31">
        <v>50.9</v>
      </c>
      <c r="V139" s="31">
        <v>5</v>
      </c>
      <c r="W139" s="31" t="s">
        <v>194</v>
      </c>
      <c r="X139" s="31">
        <v>1.5</v>
      </c>
      <c r="Y139" s="31">
        <v>1.5</v>
      </c>
      <c r="Z139" s="31" t="s">
        <v>190</v>
      </c>
      <c r="AA139" s="31">
        <v>14.1</v>
      </c>
      <c r="AB139" s="31">
        <v>328</v>
      </c>
      <c r="AC139" s="31">
        <v>282</v>
      </c>
      <c r="AD139" s="31">
        <v>33000</v>
      </c>
      <c r="AE139" s="31">
        <v>12636686</v>
      </c>
      <c r="AF139" s="31"/>
      <c r="AG139" s="31">
        <v>41228700</v>
      </c>
      <c r="AH139" s="31">
        <v>21940120</v>
      </c>
      <c r="AI139" s="31">
        <v>700659</v>
      </c>
      <c r="AJ139" s="31"/>
      <c r="AK139" s="31"/>
      <c r="AL139" s="83">
        <f t="shared" si="32"/>
        <v>385.02</v>
      </c>
      <c r="AM139" s="31"/>
      <c r="AN139" s="83">
        <f t="shared" si="29"/>
        <v>221.01</v>
      </c>
      <c r="AO139" s="31">
        <v>0</v>
      </c>
      <c r="AP139" s="31">
        <v>0</v>
      </c>
      <c r="AQ139" s="31">
        <v>0</v>
      </c>
      <c r="AR139" s="31">
        <v>0</v>
      </c>
      <c r="AS139" s="31"/>
      <c r="AT139" s="31">
        <v>13.2</v>
      </c>
      <c r="AU139" s="31"/>
      <c r="AV139" s="31">
        <v>0</v>
      </c>
      <c r="AW139" s="31"/>
      <c r="AX139" s="31">
        <v>1.8</v>
      </c>
      <c r="AY139" s="31"/>
      <c r="AZ139" s="31">
        <v>0</v>
      </c>
      <c r="BA139" s="31"/>
      <c r="BB139" s="31"/>
      <c r="BC139" s="31"/>
      <c r="BD139" s="31"/>
      <c r="BE139" s="31"/>
      <c r="BF139" s="31">
        <v>0</v>
      </c>
      <c r="BG139" s="31"/>
      <c r="BH139" s="31">
        <v>0</v>
      </c>
      <c r="BI139" s="31"/>
      <c r="BJ139" s="31">
        <f t="shared" si="30"/>
        <v>15</v>
      </c>
      <c r="BK139" s="31"/>
      <c r="BL139" s="31">
        <f t="shared" si="31"/>
        <v>0</v>
      </c>
      <c r="BM139" s="31">
        <v>24</v>
      </c>
      <c r="BN139" s="31">
        <v>0</v>
      </c>
      <c r="BO139" s="31">
        <v>24</v>
      </c>
      <c r="BP139" s="31">
        <v>0</v>
      </c>
      <c r="BQ139" s="31"/>
      <c r="BR139" s="31">
        <v>400</v>
      </c>
      <c r="BS139" s="31">
        <v>11024</v>
      </c>
      <c r="BT139" s="31">
        <v>8231</v>
      </c>
      <c r="BU139" s="31"/>
      <c r="BV139" s="31">
        <v>10800</v>
      </c>
      <c r="BW139" s="31">
        <v>3800</v>
      </c>
      <c r="BX139" s="31">
        <v>0</v>
      </c>
      <c r="BY139" s="31">
        <v>80</v>
      </c>
      <c r="BZ139" s="31">
        <v>0</v>
      </c>
      <c r="CA139" s="31">
        <v>0</v>
      </c>
      <c r="CB139" s="31">
        <v>0</v>
      </c>
      <c r="CC139" s="31">
        <v>0</v>
      </c>
      <c r="CD139" s="31">
        <v>0</v>
      </c>
      <c r="CE139" s="31">
        <v>0</v>
      </c>
      <c r="CF139" s="31" t="s">
        <v>95</v>
      </c>
      <c r="CG139" s="31" t="s">
        <v>96</v>
      </c>
      <c r="CH139" s="31" t="s">
        <v>353</v>
      </c>
      <c r="CI139" s="31">
        <v>830</v>
      </c>
      <c r="CJ139" s="31">
        <v>232</v>
      </c>
      <c r="CK139" s="31">
        <v>13</v>
      </c>
      <c r="CL139" s="31">
        <v>8</v>
      </c>
      <c r="CM139" s="31"/>
      <c r="CN139" s="31">
        <v>312</v>
      </c>
      <c r="CO139" s="31">
        <v>4.7</v>
      </c>
      <c r="CP139" s="31">
        <v>261</v>
      </c>
      <c r="CQ139" s="31">
        <v>230</v>
      </c>
      <c r="CR139" s="31">
        <v>52</v>
      </c>
      <c r="CS139" s="31">
        <v>38</v>
      </c>
      <c r="CT139" s="31" t="s">
        <v>359</v>
      </c>
      <c r="CU139" s="31">
        <v>20</v>
      </c>
      <c r="CV139" s="31">
        <v>19</v>
      </c>
      <c r="CW139" s="31" t="s">
        <v>164</v>
      </c>
      <c r="CX139" s="31" t="s">
        <v>164</v>
      </c>
      <c r="CY139" s="31" t="s">
        <v>322</v>
      </c>
      <c r="CZ139" s="31" t="s">
        <v>87</v>
      </c>
      <c r="DA139" s="31" t="s">
        <v>96</v>
      </c>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c r="EH139" s="31"/>
      <c r="EI139" s="31"/>
      <c r="EJ139" s="31"/>
      <c r="EK139" s="31"/>
      <c r="EL139" s="31"/>
      <c r="EM139" s="31"/>
      <c r="EN139" s="31"/>
      <c r="EO139" s="31"/>
      <c r="EP139" s="106" t="s">
        <v>360</v>
      </c>
    </row>
    <row r="140" spans="1:146" ht="26.4">
      <c r="A140" s="31" t="s">
        <v>173</v>
      </c>
      <c r="B140" s="31" t="s">
        <v>322</v>
      </c>
      <c r="C140" s="34">
        <v>45407</v>
      </c>
      <c r="D140" s="31">
        <v>718</v>
      </c>
      <c r="E140" s="31">
        <v>2</v>
      </c>
      <c r="F140" s="31">
        <v>31</v>
      </c>
      <c r="G140" s="31">
        <v>17</v>
      </c>
      <c r="H140" s="31" t="s">
        <v>190</v>
      </c>
      <c r="I140" s="31">
        <v>29</v>
      </c>
      <c r="J140" s="31">
        <v>40</v>
      </c>
      <c r="K140" s="31" t="s">
        <v>191</v>
      </c>
      <c r="L140" s="31" t="s">
        <v>192</v>
      </c>
      <c r="M140" s="31" t="s">
        <v>192</v>
      </c>
      <c r="N140" s="31">
        <v>9.4</v>
      </c>
      <c r="O140" s="31">
        <v>10</v>
      </c>
      <c r="P140" s="31">
        <v>19.3</v>
      </c>
      <c r="Q140" s="31">
        <v>112</v>
      </c>
      <c r="R140" s="31">
        <v>12.5</v>
      </c>
      <c r="S140" s="31">
        <v>11.6</v>
      </c>
      <c r="T140" s="31">
        <v>83.3</v>
      </c>
      <c r="U140" s="31">
        <v>50.2</v>
      </c>
      <c r="V140" s="31">
        <v>4</v>
      </c>
      <c r="W140" s="31" t="s">
        <v>194</v>
      </c>
      <c r="X140" s="31">
        <v>1</v>
      </c>
      <c r="Y140" s="31">
        <v>1</v>
      </c>
      <c r="Z140" s="31" t="s">
        <v>194</v>
      </c>
      <c r="AA140" s="31">
        <v>14.7</v>
      </c>
      <c r="AB140" s="31">
        <v>263</v>
      </c>
      <c r="AC140" s="31">
        <v>224</v>
      </c>
      <c r="AD140" s="31">
        <v>33000</v>
      </c>
      <c r="AE140" s="31">
        <v>12650225</v>
      </c>
      <c r="AF140" s="31"/>
      <c r="AG140" s="31">
        <v>41228700</v>
      </c>
      <c r="AH140" s="31">
        <v>21983230</v>
      </c>
      <c r="AI140" s="31">
        <v>700659</v>
      </c>
      <c r="AJ140" s="31"/>
      <c r="AK140" s="31"/>
      <c r="AL140" s="83">
        <v>372.97</v>
      </c>
      <c r="AM140" s="31"/>
      <c r="AN140" s="83">
        <f t="shared" si="29"/>
        <v>221.01</v>
      </c>
      <c r="AO140" s="31">
        <v>0</v>
      </c>
      <c r="AP140" s="31">
        <v>0</v>
      </c>
      <c r="AQ140" s="31">
        <v>0</v>
      </c>
      <c r="AR140" s="31">
        <v>0</v>
      </c>
      <c r="AS140" s="31"/>
      <c r="AT140" s="31">
        <v>10.61</v>
      </c>
      <c r="AU140" s="31"/>
      <c r="AV140" s="31">
        <v>0</v>
      </c>
      <c r="AW140" s="31"/>
      <c r="AX140" s="31">
        <v>1.44</v>
      </c>
      <c r="AY140" s="31"/>
      <c r="AZ140" s="31">
        <v>0</v>
      </c>
      <c r="BA140" s="31"/>
      <c r="BB140" s="31"/>
      <c r="BC140" s="31"/>
      <c r="BD140" s="31"/>
      <c r="BE140" s="31"/>
      <c r="BF140" s="31">
        <v>0</v>
      </c>
      <c r="BG140" s="31"/>
      <c r="BH140" s="31">
        <v>0</v>
      </c>
      <c r="BI140" s="31"/>
      <c r="BJ140" s="31">
        <f t="shared" si="30"/>
        <v>12.049999999999999</v>
      </c>
      <c r="BK140" s="31"/>
      <c r="BL140" s="31">
        <f t="shared" si="31"/>
        <v>0</v>
      </c>
      <c r="BM140" s="31">
        <v>19.3</v>
      </c>
      <c r="BN140" s="31">
        <v>1</v>
      </c>
      <c r="BO140" s="31">
        <v>19</v>
      </c>
      <c r="BP140" s="31">
        <v>0</v>
      </c>
      <c r="BQ140" s="31"/>
      <c r="BR140" s="31">
        <v>400</v>
      </c>
      <c r="BS140" s="31">
        <v>10963</v>
      </c>
      <c r="BT140" s="31">
        <v>8231</v>
      </c>
      <c r="BU140" s="31"/>
      <c r="BV140" s="31">
        <v>10500</v>
      </c>
      <c r="BW140" s="31">
        <v>3800</v>
      </c>
      <c r="BX140" s="31">
        <v>61</v>
      </c>
      <c r="BY140" s="31">
        <v>0</v>
      </c>
      <c r="BZ140" s="31">
        <v>300</v>
      </c>
      <c r="CA140" s="31">
        <v>0</v>
      </c>
      <c r="CB140" s="31">
        <v>0</v>
      </c>
      <c r="CC140" s="31">
        <v>0</v>
      </c>
      <c r="CD140" s="31">
        <v>0</v>
      </c>
      <c r="CE140" s="31">
        <v>0</v>
      </c>
      <c r="CF140" s="31"/>
      <c r="CG140" s="31"/>
      <c r="CH140" s="31"/>
      <c r="CI140" s="31"/>
      <c r="CJ140" s="31"/>
      <c r="CK140" s="31">
        <v>10</v>
      </c>
      <c r="CL140" s="31">
        <v>10</v>
      </c>
      <c r="CM140" s="31"/>
      <c r="CN140" s="31">
        <v>312</v>
      </c>
      <c r="CO140" s="31">
        <v>4.7</v>
      </c>
      <c r="CP140" s="31">
        <v>263</v>
      </c>
      <c r="CQ140" s="31">
        <v>230</v>
      </c>
      <c r="CR140" s="31">
        <v>52</v>
      </c>
      <c r="CS140" s="31">
        <v>38</v>
      </c>
      <c r="CT140" s="31" t="s">
        <v>361</v>
      </c>
      <c r="CU140" s="31">
        <v>18</v>
      </c>
      <c r="CV140" s="31">
        <v>21</v>
      </c>
      <c r="CW140" s="31" t="s">
        <v>164</v>
      </c>
      <c r="CX140" s="31" t="s">
        <v>164</v>
      </c>
      <c r="CY140" s="31" t="s">
        <v>322</v>
      </c>
      <c r="CZ140" s="31" t="s">
        <v>87</v>
      </c>
      <c r="DA140" s="31" t="s">
        <v>96</v>
      </c>
      <c r="DB140" s="31" t="s">
        <v>365</v>
      </c>
      <c r="DC140" s="31" t="s">
        <v>364</v>
      </c>
      <c r="DD140" s="31"/>
      <c r="DE140" s="31">
        <v>518</v>
      </c>
      <c r="DF140" s="31">
        <v>210.3</v>
      </c>
      <c r="DG140" s="31">
        <v>2490</v>
      </c>
      <c r="DH140" s="31">
        <v>33000</v>
      </c>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106" t="s">
        <v>363</v>
      </c>
    </row>
    <row r="141" spans="1:146">
      <c r="A141" s="31" t="s">
        <v>106</v>
      </c>
      <c r="B141" s="31" t="s">
        <v>322</v>
      </c>
      <c r="C141" s="34">
        <v>45407</v>
      </c>
      <c r="D141" s="31">
        <v>1200</v>
      </c>
      <c r="E141" s="31">
        <v>2</v>
      </c>
      <c r="F141" s="31">
        <v>31</v>
      </c>
      <c r="G141" s="31">
        <v>13</v>
      </c>
      <c r="H141" s="31" t="s">
        <v>190</v>
      </c>
      <c r="I141" s="31">
        <v>29</v>
      </c>
      <c r="J141" s="31">
        <v>41</v>
      </c>
      <c r="K141" s="31" t="s">
        <v>191</v>
      </c>
      <c r="L141" s="31" t="s">
        <v>192</v>
      </c>
      <c r="M141" s="31" t="s">
        <v>192</v>
      </c>
      <c r="N141" s="31">
        <v>9.5500000000000007</v>
      </c>
      <c r="O141" s="31">
        <v>9.65</v>
      </c>
      <c r="P141" s="31">
        <v>0</v>
      </c>
      <c r="Q141" s="31">
        <v>0</v>
      </c>
      <c r="R141" s="31">
        <v>0</v>
      </c>
      <c r="S141" s="31">
        <v>0</v>
      </c>
      <c r="T141" s="31">
        <v>0</v>
      </c>
      <c r="U141" s="31"/>
      <c r="V141" s="31">
        <v>4</v>
      </c>
      <c r="W141" s="31" t="s">
        <v>194</v>
      </c>
      <c r="X141" s="31">
        <v>1</v>
      </c>
      <c r="Y141" s="31">
        <v>1</v>
      </c>
      <c r="Z141" s="31" t="s">
        <v>194</v>
      </c>
      <c r="AA141" s="31"/>
      <c r="AB141" s="31"/>
      <c r="AC141" s="31"/>
      <c r="AD141" s="31">
        <v>33000</v>
      </c>
      <c r="AE141" s="31">
        <v>12650770</v>
      </c>
      <c r="AF141" s="31"/>
      <c r="AG141" s="31">
        <v>41228700</v>
      </c>
      <c r="AH141" s="31">
        <v>21993490</v>
      </c>
      <c r="AI141" s="31">
        <v>685147</v>
      </c>
      <c r="AJ141" s="31"/>
      <c r="AK141" s="31"/>
      <c r="AL141" s="83">
        <v>372.13</v>
      </c>
      <c r="AM141" s="31"/>
      <c r="AN141" s="83">
        <f t="shared" si="29"/>
        <v>221.01</v>
      </c>
      <c r="AO141" s="31">
        <v>0</v>
      </c>
      <c r="AP141" s="31">
        <v>0</v>
      </c>
      <c r="AQ141" s="31">
        <v>0</v>
      </c>
      <c r="AR141" s="31">
        <v>0</v>
      </c>
      <c r="AS141" s="31"/>
      <c r="AT141" s="31">
        <v>0</v>
      </c>
      <c r="AU141" s="31"/>
      <c r="AV141" s="31">
        <v>0</v>
      </c>
      <c r="AW141" s="31"/>
      <c r="AX141" s="31">
        <v>0.24</v>
      </c>
      <c r="AY141" s="31"/>
      <c r="AZ141" s="31">
        <v>0</v>
      </c>
      <c r="BA141" s="31"/>
      <c r="BB141" s="31"/>
      <c r="BC141" s="31"/>
      <c r="BD141" s="31"/>
      <c r="BE141" s="31"/>
      <c r="BF141" s="31">
        <v>0.2</v>
      </c>
      <c r="BG141" s="31"/>
      <c r="BH141" s="31">
        <v>0</v>
      </c>
      <c r="BI141" s="31"/>
      <c r="BJ141" s="31">
        <f t="shared" si="30"/>
        <v>0.44</v>
      </c>
      <c r="BK141" s="31"/>
      <c r="BL141" s="31">
        <f t="shared" si="31"/>
        <v>0</v>
      </c>
      <c r="BM141" s="31">
        <v>0</v>
      </c>
      <c r="BN141" s="31">
        <v>0</v>
      </c>
      <c r="BO141" s="31">
        <v>3</v>
      </c>
      <c r="BP141" s="31">
        <v>0</v>
      </c>
      <c r="BQ141" s="31"/>
      <c r="BR141" s="31">
        <v>400</v>
      </c>
      <c r="BS141" s="31">
        <v>10961</v>
      </c>
      <c r="BT141" s="31">
        <v>8231</v>
      </c>
      <c r="BU141" s="31"/>
      <c r="BV141" s="31">
        <v>10500</v>
      </c>
      <c r="BW141" s="31">
        <v>3800</v>
      </c>
      <c r="BX141" s="31">
        <v>0</v>
      </c>
      <c r="BY141" s="31">
        <v>0</v>
      </c>
      <c r="BZ141" s="31">
        <v>0</v>
      </c>
      <c r="CA141" s="31">
        <v>0</v>
      </c>
      <c r="CB141" s="31">
        <v>0</v>
      </c>
      <c r="CC141" s="31">
        <v>0</v>
      </c>
      <c r="CD141" s="31">
        <v>0</v>
      </c>
      <c r="CE141" s="31">
        <v>0</v>
      </c>
      <c r="CF141" s="31"/>
      <c r="CG141" s="31"/>
      <c r="CH141" s="31"/>
      <c r="CI141" s="31"/>
      <c r="CJ141" s="31"/>
      <c r="CK141" s="31">
        <v>0</v>
      </c>
      <c r="CL141" s="31">
        <v>2</v>
      </c>
      <c r="CM141" s="31"/>
      <c r="CN141" s="31">
        <v>310</v>
      </c>
      <c r="CO141" s="31">
        <v>4.8</v>
      </c>
      <c r="CP141" s="31"/>
      <c r="CQ141" s="31"/>
      <c r="CR141" s="31">
        <v>51</v>
      </c>
      <c r="CS141" s="31">
        <v>33</v>
      </c>
      <c r="CT141" s="31" t="s">
        <v>362</v>
      </c>
      <c r="CU141" s="31">
        <v>20</v>
      </c>
      <c r="CV141" s="31">
        <v>21</v>
      </c>
      <c r="CW141" s="31" t="s">
        <v>164</v>
      </c>
      <c r="CX141" s="31" t="s">
        <v>164</v>
      </c>
      <c r="CY141" s="31" t="s">
        <v>322</v>
      </c>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c r="EI141" s="31"/>
      <c r="EJ141" s="31"/>
      <c r="EK141" s="31"/>
      <c r="EL141" s="31"/>
      <c r="EM141" s="31"/>
      <c r="EN141" s="31"/>
      <c r="EO141" s="31"/>
      <c r="EP141" s="111" t="s">
        <v>366</v>
      </c>
    </row>
    <row r="142" spans="1:146">
      <c r="A142" s="31" t="s">
        <v>106</v>
      </c>
      <c r="B142" s="31" t="s">
        <v>322</v>
      </c>
      <c r="C142" s="34">
        <v>45408</v>
      </c>
      <c r="D142" s="31">
        <v>1200</v>
      </c>
      <c r="E142" s="31">
        <v>3</v>
      </c>
      <c r="F142" s="31">
        <v>31</v>
      </c>
      <c r="G142" s="31">
        <v>13</v>
      </c>
      <c r="H142" s="31" t="s">
        <v>190</v>
      </c>
      <c r="I142" s="31">
        <v>29</v>
      </c>
      <c r="J142" s="31">
        <v>41</v>
      </c>
      <c r="K142" s="31" t="s">
        <v>191</v>
      </c>
      <c r="L142" s="31" t="s">
        <v>192</v>
      </c>
      <c r="M142" s="31" t="s">
        <v>192</v>
      </c>
      <c r="N142" s="31">
        <v>9.5500000000000007</v>
      </c>
      <c r="O142" s="31">
        <v>9.65</v>
      </c>
      <c r="P142" s="31">
        <v>0</v>
      </c>
      <c r="Q142" s="31">
        <v>0</v>
      </c>
      <c r="R142" s="31">
        <v>0</v>
      </c>
      <c r="S142" s="31">
        <v>0</v>
      </c>
      <c r="T142" s="31">
        <v>0</v>
      </c>
      <c r="U142" s="31"/>
      <c r="V142" s="31">
        <v>4</v>
      </c>
      <c r="W142" s="31" t="s">
        <v>194</v>
      </c>
      <c r="X142" s="31">
        <v>1</v>
      </c>
      <c r="Y142" s="31">
        <v>1</v>
      </c>
      <c r="Z142" s="31" t="s">
        <v>194</v>
      </c>
      <c r="AA142" s="31"/>
      <c r="AB142" s="31"/>
      <c r="AC142" s="31"/>
      <c r="AD142" s="31">
        <v>33000</v>
      </c>
      <c r="AE142" s="31">
        <v>12652568</v>
      </c>
      <c r="AF142" s="31"/>
      <c r="AG142" s="31">
        <v>41228700</v>
      </c>
      <c r="AH142" s="31">
        <v>22046950</v>
      </c>
      <c r="AI142" s="31">
        <v>686498</v>
      </c>
      <c r="AJ142" s="31"/>
      <c r="AK142" s="31"/>
      <c r="AL142" s="83">
        <v>369.34</v>
      </c>
      <c r="AM142" s="31"/>
      <c r="AN142" s="83">
        <f t="shared" si="29"/>
        <v>221.01</v>
      </c>
      <c r="AO142" s="31">
        <v>0</v>
      </c>
      <c r="AP142" s="31">
        <v>0</v>
      </c>
      <c r="AQ142" s="31">
        <v>0</v>
      </c>
      <c r="AR142" s="31">
        <v>0</v>
      </c>
      <c r="AS142" s="31"/>
      <c r="AT142" s="31">
        <v>0</v>
      </c>
      <c r="AU142" s="31"/>
      <c r="AV142" s="31">
        <v>0</v>
      </c>
      <c r="AW142" s="31"/>
      <c r="AX142" s="31">
        <v>1.6</v>
      </c>
      <c r="AY142" s="31"/>
      <c r="AZ142" s="31">
        <v>0</v>
      </c>
      <c r="BA142" s="31"/>
      <c r="BB142" s="31"/>
      <c r="BC142" s="31"/>
      <c r="BD142" s="31"/>
      <c r="BE142" s="31"/>
      <c r="BF142" s="31">
        <v>1.2</v>
      </c>
      <c r="BG142" s="31"/>
      <c r="BH142" s="31">
        <v>0</v>
      </c>
      <c r="BI142" s="31"/>
      <c r="BJ142" s="31">
        <f t="shared" si="30"/>
        <v>2.8</v>
      </c>
      <c r="BK142" s="31"/>
      <c r="BL142" s="31">
        <f t="shared" si="31"/>
        <v>0</v>
      </c>
      <c r="BM142" s="31">
        <v>0</v>
      </c>
      <c r="BN142" s="31">
        <v>0</v>
      </c>
      <c r="BO142" s="31">
        <v>23</v>
      </c>
      <c r="BP142" s="31">
        <v>0</v>
      </c>
      <c r="BQ142" s="31"/>
      <c r="BR142" s="31">
        <v>320</v>
      </c>
      <c r="BS142" s="31">
        <v>10961</v>
      </c>
      <c r="BT142" s="31">
        <v>8231</v>
      </c>
      <c r="BU142" s="31"/>
      <c r="BV142" s="31">
        <v>10500</v>
      </c>
      <c r="BW142" s="31">
        <v>3800</v>
      </c>
      <c r="BX142" s="31">
        <v>0</v>
      </c>
      <c r="BY142" s="31">
        <v>0</v>
      </c>
      <c r="BZ142" s="31">
        <v>0</v>
      </c>
      <c r="CA142" s="31">
        <v>0</v>
      </c>
      <c r="CB142" s="31">
        <v>0</v>
      </c>
      <c r="CC142" s="31">
        <v>0</v>
      </c>
      <c r="CD142" s="31">
        <v>0</v>
      </c>
      <c r="CE142" s="31">
        <v>0</v>
      </c>
      <c r="CF142" s="31"/>
      <c r="CG142" s="31"/>
      <c r="CH142" s="31"/>
      <c r="CI142" s="31"/>
      <c r="CJ142" s="31"/>
      <c r="CK142" s="31">
        <v>0</v>
      </c>
      <c r="CL142" s="31">
        <v>6</v>
      </c>
      <c r="CM142" s="31"/>
      <c r="CN142" s="31">
        <v>304</v>
      </c>
      <c r="CO142" s="31"/>
      <c r="CP142" s="31"/>
      <c r="CQ142" s="31"/>
      <c r="CR142" s="31"/>
      <c r="CS142" s="31">
        <v>32</v>
      </c>
      <c r="CT142" s="31" t="s">
        <v>367</v>
      </c>
      <c r="CU142" s="31">
        <v>19</v>
      </c>
      <c r="CV142" s="31">
        <v>20</v>
      </c>
      <c r="CW142" s="31" t="s">
        <v>164</v>
      </c>
      <c r="CX142" s="31" t="s">
        <v>164</v>
      </c>
      <c r="CY142" s="31" t="s">
        <v>322</v>
      </c>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111" t="s">
        <v>368</v>
      </c>
    </row>
    <row r="143" spans="1:146">
      <c r="A143" s="31" t="s">
        <v>106</v>
      </c>
      <c r="B143" s="31" t="s">
        <v>322</v>
      </c>
      <c r="C143" s="34">
        <v>45409</v>
      </c>
      <c r="D143" s="31">
        <v>1200</v>
      </c>
      <c r="E143" s="31">
        <v>3</v>
      </c>
      <c r="F143" s="31">
        <v>31</v>
      </c>
      <c r="G143" s="31">
        <v>14</v>
      </c>
      <c r="H143" s="31" t="s">
        <v>190</v>
      </c>
      <c r="I143" s="31">
        <v>29</v>
      </c>
      <c r="J143" s="31">
        <v>45</v>
      </c>
      <c r="K143" s="31" t="s">
        <v>191</v>
      </c>
      <c r="L143" s="31" t="s">
        <v>192</v>
      </c>
      <c r="M143" s="31" t="s">
        <v>192</v>
      </c>
      <c r="N143" s="31">
        <v>9.5500000000000007</v>
      </c>
      <c r="O143" s="31">
        <v>9.65</v>
      </c>
      <c r="P143" s="31">
        <v>0</v>
      </c>
      <c r="Q143" s="31"/>
      <c r="R143" s="31"/>
      <c r="S143" s="31"/>
      <c r="T143" s="31">
        <v>0</v>
      </c>
      <c r="U143" s="31"/>
      <c r="V143" s="31">
        <v>4</v>
      </c>
      <c r="W143" s="31" t="s">
        <v>194</v>
      </c>
      <c r="X143" s="31">
        <v>1</v>
      </c>
      <c r="Y143" s="31">
        <v>1</v>
      </c>
      <c r="Z143" s="31" t="s">
        <v>194</v>
      </c>
      <c r="AA143" s="31"/>
      <c r="AB143" s="31"/>
      <c r="AC143" s="31"/>
      <c r="AD143" s="31">
        <v>33000</v>
      </c>
      <c r="AE143" s="31">
        <v>12656018</v>
      </c>
      <c r="AF143" s="31"/>
      <c r="AG143" s="31">
        <v>41228700</v>
      </c>
      <c r="AH143" s="31">
        <v>22104910</v>
      </c>
      <c r="AI143" s="31">
        <v>687486</v>
      </c>
      <c r="AJ143" s="31"/>
      <c r="AK143" s="31"/>
      <c r="AL143" s="83">
        <f t="shared" si="32"/>
        <v>365.17999999999995</v>
      </c>
      <c r="AM143" s="31"/>
      <c r="AN143" s="83">
        <f t="shared" si="29"/>
        <v>221.01</v>
      </c>
      <c r="AO143" s="31">
        <v>0</v>
      </c>
      <c r="AP143" s="31">
        <v>0</v>
      </c>
      <c r="AQ143" s="31">
        <v>0</v>
      </c>
      <c r="AR143" s="31">
        <v>0</v>
      </c>
      <c r="AS143" s="31"/>
      <c r="AT143" s="31">
        <v>1.3</v>
      </c>
      <c r="AU143" s="31"/>
      <c r="AV143" s="31">
        <v>0</v>
      </c>
      <c r="AW143" s="31"/>
      <c r="AX143" s="31">
        <v>1.77</v>
      </c>
      <c r="AY143" s="31"/>
      <c r="AZ143" s="31">
        <v>0</v>
      </c>
      <c r="BA143" s="31"/>
      <c r="BB143" s="31"/>
      <c r="BC143" s="31"/>
      <c r="BD143" s="31"/>
      <c r="BE143" s="31"/>
      <c r="BF143" s="31">
        <v>1.0900000000000001</v>
      </c>
      <c r="BG143" s="31"/>
      <c r="BH143" s="31">
        <v>0</v>
      </c>
      <c r="BI143" s="31"/>
      <c r="BJ143" s="31">
        <f>IF(C143&lt;&gt;"",AT143+AX143+BB143+BF143,"")</f>
        <v>4.16</v>
      </c>
      <c r="BK143" s="31"/>
      <c r="BL143" s="31">
        <f t="shared" si="31"/>
        <v>0</v>
      </c>
      <c r="BM143" s="31">
        <v>6</v>
      </c>
      <c r="BN143" s="31">
        <v>2</v>
      </c>
      <c r="BO143" s="31">
        <v>24</v>
      </c>
      <c r="BP143" s="31">
        <v>0</v>
      </c>
      <c r="BQ143" s="31"/>
      <c r="BR143" s="31">
        <v>8580</v>
      </c>
      <c r="BS143" s="31">
        <v>10957</v>
      </c>
      <c r="BT143" s="31">
        <v>8231</v>
      </c>
      <c r="BU143" s="31"/>
      <c r="BV143" s="31">
        <v>10500</v>
      </c>
      <c r="BW143" s="31">
        <v>3800</v>
      </c>
      <c r="BX143" s="31">
        <v>4</v>
      </c>
      <c r="BY143" s="31">
        <v>0</v>
      </c>
      <c r="BZ143" s="31">
        <v>0</v>
      </c>
      <c r="CA143" s="31">
        <v>0</v>
      </c>
      <c r="CB143" s="31">
        <v>0</v>
      </c>
      <c r="CC143" s="31">
        <v>0</v>
      </c>
      <c r="CD143" s="31">
        <v>0</v>
      </c>
      <c r="CE143" s="31">
        <v>0</v>
      </c>
      <c r="CF143" s="31"/>
      <c r="CG143" s="31"/>
      <c r="CH143" s="31"/>
      <c r="CI143" s="31"/>
      <c r="CJ143" s="31"/>
      <c r="CK143" s="31">
        <v>0</v>
      </c>
      <c r="CL143" s="31">
        <v>6</v>
      </c>
      <c r="CM143" s="31"/>
      <c r="CN143" s="31">
        <v>298</v>
      </c>
      <c r="CO143" s="31"/>
      <c r="CP143" s="31"/>
      <c r="CQ143" s="31"/>
      <c r="CR143" s="31"/>
      <c r="CS143" s="31">
        <v>32</v>
      </c>
      <c r="CT143" s="31" t="s">
        <v>367</v>
      </c>
      <c r="CU143" s="31">
        <v>23</v>
      </c>
      <c r="CV143" s="31">
        <v>20</v>
      </c>
      <c r="CW143" s="31" t="s">
        <v>164</v>
      </c>
      <c r="CX143" s="31" t="s">
        <v>164</v>
      </c>
      <c r="CY143" s="31" t="s">
        <v>322</v>
      </c>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c r="EH143" s="31"/>
      <c r="EI143" s="31"/>
      <c r="EJ143" s="31"/>
      <c r="EK143" s="31"/>
      <c r="EL143" s="31"/>
      <c r="EM143" s="31"/>
      <c r="EN143" s="31"/>
      <c r="EO143" s="31"/>
      <c r="EP143" s="111" t="s">
        <v>369</v>
      </c>
    </row>
    <row r="144" spans="1:146" ht="79.2">
      <c r="A144" s="31" t="s">
        <v>106</v>
      </c>
      <c r="B144" s="31" t="s">
        <v>322</v>
      </c>
      <c r="C144" s="34">
        <v>45410</v>
      </c>
      <c r="D144" s="31">
        <v>1200</v>
      </c>
      <c r="E144" s="31">
        <v>3</v>
      </c>
      <c r="F144" s="31">
        <v>31</v>
      </c>
      <c r="G144" s="31">
        <v>14</v>
      </c>
      <c r="H144" s="31" t="s">
        <v>190</v>
      </c>
      <c r="I144" s="31">
        <v>29</v>
      </c>
      <c r="J144" s="31">
        <v>45</v>
      </c>
      <c r="K144" s="31" t="s">
        <v>191</v>
      </c>
      <c r="L144" s="31" t="s">
        <v>192</v>
      </c>
      <c r="M144" s="31" t="s">
        <v>192</v>
      </c>
      <c r="N144" s="31">
        <v>9.5500000000000007</v>
      </c>
      <c r="O144" s="31">
        <v>9.65</v>
      </c>
      <c r="P144" s="31">
        <v>0</v>
      </c>
      <c r="Q144" s="31"/>
      <c r="R144" s="31"/>
      <c r="S144" s="31"/>
      <c r="T144" s="31">
        <v>0</v>
      </c>
      <c r="U144" s="31"/>
      <c r="V144" s="31">
        <v>4</v>
      </c>
      <c r="W144" s="31" t="s">
        <v>190</v>
      </c>
      <c r="X144" s="31">
        <v>1</v>
      </c>
      <c r="Y144" s="31">
        <v>1</v>
      </c>
      <c r="Z144" s="31" t="s">
        <v>190</v>
      </c>
      <c r="AA144" s="31"/>
      <c r="AB144" s="31"/>
      <c r="AC144" s="31"/>
      <c r="AD144" s="31">
        <v>33000</v>
      </c>
      <c r="AE144" s="31">
        <v>12658512</v>
      </c>
      <c r="AF144" s="31"/>
      <c r="AG144" s="31">
        <v>41228700</v>
      </c>
      <c r="AH144" s="31">
        <v>22115755</v>
      </c>
      <c r="AI144" s="31">
        <v>688287</v>
      </c>
      <c r="AJ144" s="31"/>
      <c r="AK144" s="31"/>
      <c r="AL144" s="83">
        <v>361.45</v>
      </c>
      <c r="AM144" s="31"/>
      <c r="AN144" s="83">
        <v>221.01</v>
      </c>
      <c r="AO144" s="31">
        <v>0</v>
      </c>
      <c r="AP144" s="31">
        <v>0</v>
      </c>
      <c r="AQ144" s="31">
        <v>0</v>
      </c>
      <c r="AR144" s="31">
        <v>0</v>
      </c>
      <c r="AS144" s="31"/>
      <c r="AT144" s="31">
        <v>0.8</v>
      </c>
      <c r="AU144" s="31"/>
      <c r="AV144" s="31">
        <v>0</v>
      </c>
      <c r="AW144" s="31"/>
      <c r="AX144" s="31">
        <v>2.0299999999999998</v>
      </c>
      <c r="AY144" s="31"/>
      <c r="AZ144" s="31">
        <v>0</v>
      </c>
      <c r="BA144" s="31"/>
      <c r="BB144" s="31"/>
      <c r="BC144" s="31"/>
      <c r="BD144" s="31"/>
      <c r="BE144" s="31"/>
      <c r="BF144" s="31">
        <v>0.9</v>
      </c>
      <c r="BG144" s="31"/>
      <c r="BH144" s="31">
        <v>0</v>
      </c>
      <c r="BI144" s="31"/>
      <c r="BJ144" s="31">
        <f t="shared" si="30"/>
        <v>3.73</v>
      </c>
      <c r="BK144" s="31"/>
      <c r="BL144" s="31">
        <f t="shared" si="31"/>
        <v>0</v>
      </c>
      <c r="BM144" s="31">
        <v>1.2</v>
      </c>
      <c r="BN144" s="31">
        <v>4</v>
      </c>
      <c r="BO144" s="31">
        <v>24</v>
      </c>
      <c r="BP144" s="31">
        <v>0</v>
      </c>
      <c r="BQ144" s="31"/>
      <c r="BR144" s="31">
        <v>8500</v>
      </c>
      <c r="BS144" s="31">
        <v>10954</v>
      </c>
      <c r="BT144" s="31">
        <v>8231</v>
      </c>
      <c r="BU144" s="31"/>
      <c r="BV144" s="31">
        <v>10500</v>
      </c>
      <c r="BW144" s="31">
        <v>3800</v>
      </c>
      <c r="BX144" s="31">
        <v>3</v>
      </c>
      <c r="BY144" s="31">
        <v>0</v>
      </c>
      <c r="BZ144" s="31">
        <v>0</v>
      </c>
      <c r="CA144" s="31">
        <v>0</v>
      </c>
      <c r="CB144" s="31">
        <v>0</v>
      </c>
      <c r="CC144" s="31">
        <v>0</v>
      </c>
      <c r="CD144" s="31">
        <v>0</v>
      </c>
      <c r="CE144" s="31">
        <v>0</v>
      </c>
      <c r="CF144" s="31"/>
      <c r="CG144" s="31"/>
      <c r="CH144" s="31"/>
      <c r="CI144" s="31"/>
      <c r="CJ144" s="31"/>
      <c r="CK144" s="31">
        <v>0</v>
      </c>
      <c r="CL144" s="31">
        <v>7</v>
      </c>
      <c r="CM144" s="31"/>
      <c r="CN144" s="31">
        <v>291</v>
      </c>
      <c r="CO144" s="31"/>
      <c r="CP144" s="31"/>
      <c r="CQ144" s="31"/>
      <c r="CR144" s="31"/>
      <c r="CS144" s="31">
        <v>31</v>
      </c>
      <c r="CT144" s="31" t="s">
        <v>370</v>
      </c>
      <c r="CU144" s="31">
        <v>23</v>
      </c>
      <c r="CV144" s="31">
        <v>21</v>
      </c>
      <c r="CW144" s="31" t="s">
        <v>164</v>
      </c>
      <c r="CX144" s="31" t="s">
        <v>164</v>
      </c>
      <c r="CY144" s="31" t="s">
        <v>322</v>
      </c>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106" t="s">
        <v>371</v>
      </c>
    </row>
    <row r="145" spans="1:146">
      <c r="A145" s="31" t="s">
        <v>106</v>
      </c>
      <c r="B145" s="31" t="s">
        <v>322</v>
      </c>
      <c r="C145" s="34">
        <v>45411</v>
      </c>
      <c r="D145" s="31">
        <v>1200</v>
      </c>
      <c r="E145" s="31">
        <v>3</v>
      </c>
      <c r="F145" s="31">
        <v>31</v>
      </c>
      <c r="G145" s="31">
        <v>14</v>
      </c>
      <c r="H145" s="31" t="s">
        <v>190</v>
      </c>
      <c r="I145" s="31">
        <v>29</v>
      </c>
      <c r="J145" s="31">
        <v>45</v>
      </c>
      <c r="K145" s="31" t="s">
        <v>191</v>
      </c>
      <c r="L145" s="31" t="s">
        <v>192</v>
      </c>
      <c r="M145" s="31" t="s">
        <v>192</v>
      </c>
      <c r="N145" s="31">
        <v>9.5500000000000007</v>
      </c>
      <c r="O145" s="31">
        <v>9.65</v>
      </c>
      <c r="P145" s="31">
        <v>0</v>
      </c>
      <c r="Q145" s="31"/>
      <c r="R145" s="31"/>
      <c r="S145" s="31"/>
      <c r="T145" s="31">
        <v>0</v>
      </c>
      <c r="U145" s="31"/>
      <c r="V145" s="31">
        <v>3</v>
      </c>
      <c r="W145" s="31" t="s">
        <v>190</v>
      </c>
      <c r="X145" s="31">
        <v>0.5</v>
      </c>
      <c r="Y145" s="31">
        <v>0.5</v>
      </c>
      <c r="Z145" s="31" t="s">
        <v>190</v>
      </c>
      <c r="AA145" s="31"/>
      <c r="AB145" s="31"/>
      <c r="AC145" s="31"/>
      <c r="AD145" s="31">
        <v>33000</v>
      </c>
      <c r="AE145" s="31">
        <v>12660472</v>
      </c>
      <c r="AF145" s="31"/>
      <c r="AG145" s="31">
        <v>41228700</v>
      </c>
      <c r="AH145" s="31">
        <v>22212710</v>
      </c>
      <c r="AI145" s="31">
        <v>689096</v>
      </c>
      <c r="AJ145" s="31"/>
      <c r="AK145" s="31"/>
      <c r="AL145" s="83">
        <f t="shared" si="32"/>
        <v>358.95</v>
      </c>
      <c r="AM145" s="31"/>
      <c r="AN145" s="83">
        <f t="shared" si="29"/>
        <v>221.01</v>
      </c>
      <c r="AO145" s="31">
        <v>0</v>
      </c>
      <c r="AP145" s="31">
        <v>0</v>
      </c>
      <c r="AQ145" s="31">
        <v>0</v>
      </c>
      <c r="AR145" s="31">
        <v>0</v>
      </c>
      <c r="AS145" s="31"/>
      <c r="AT145" s="31">
        <v>0</v>
      </c>
      <c r="AU145" s="31"/>
      <c r="AV145" s="31">
        <v>0</v>
      </c>
      <c r="AW145" s="31"/>
      <c r="AX145" s="31">
        <v>1.77</v>
      </c>
      <c r="AY145" s="31"/>
      <c r="AZ145" s="31">
        <v>0</v>
      </c>
      <c r="BA145" s="31"/>
      <c r="BB145" s="31"/>
      <c r="BC145" s="31"/>
      <c r="BD145" s="31"/>
      <c r="BE145" s="31"/>
      <c r="BF145" s="31">
        <v>0.73</v>
      </c>
      <c r="BG145" s="31"/>
      <c r="BH145" s="31">
        <v>0</v>
      </c>
      <c r="BI145" s="31"/>
      <c r="BJ145" s="31">
        <f t="shared" si="30"/>
        <v>2.5</v>
      </c>
      <c r="BK145" s="31"/>
      <c r="BL145" s="31">
        <f t="shared" si="31"/>
        <v>0</v>
      </c>
      <c r="BM145" s="31">
        <v>0</v>
      </c>
      <c r="BN145" s="31">
        <v>0</v>
      </c>
      <c r="BO145" s="31">
        <v>24</v>
      </c>
      <c r="BP145" s="31">
        <v>0</v>
      </c>
      <c r="BQ145" s="31"/>
      <c r="BR145" s="31">
        <v>7680</v>
      </c>
      <c r="BS145" s="31">
        <v>10953</v>
      </c>
      <c r="BT145" s="31">
        <v>8231</v>
      </c>
      <c r="BU145" s="31"/>
      <c r="BV145" s="31">
        <v>10500</v>
      </c>
      <c r="BW145" s="31">
        <v>3800</v>
      </c>
      <c r="BX145" s="31">
        <v>1</v>
      </c>
      <c r="BY145" s="31">
        <v>0</v>
      </c>
      <c r="BZ145" s="31">
        <v>0</v>
      </c>
      <c r="CA145" s="31">
        <v>0</v>
      </c>
      <c r="CB145" s="31">
        <v>0</v>
      </c>
      <c r="CC145" s="31">
        <v>0</v>
      </c>
      <c r="CD145" s="31">
        <v>0</v>
      </c>
      <c r="CE145" s="31">
        <v>0</v>
      </c>
      <c r="CF145" s="31"/>
      <c r="CG145" s="31"/>
      <c r="CH145" s="31"/>
      <c r="CI145" s="31"/>
      <c r="CJ145" s="31"/>
      <c r="CK145" s="31">
        <v>0</v>
      </c>
      <c r="CL145" s="31">
        <v>7</v>
      </c>
      <c r="CM145" s="31"/>
      <c r="CN145" s="31">
        <v>284</v>
      </c>
      <c r="CO145" s="31">
        <v>4.7</v>
      </c>
      <c r="CP145" s="31"/>
      <c r="CQ145" s="31"/>
      <c r="CR145" s="31"/>
      <c r="CS145" s="31">
        <v>31</v>
      </c>
      <c r="CT145" s="31" t="s">
        <v>372</v>
      </c>
      <c r="CU145" s="31">
        <v>23</v>
      </c>
      <c r="CV145" s="31">
        <v>21</v>
      </c>
      <c r="CW145" s="31" t="s">
        <v>164</v>
      </c>
      <c r="CX145" s="31" t="s">
        <v>164</v>
      </c>
      <c r="CY145" s="31" t="s">
        <v>322</v>
      </c>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111" t="s">
        <v>373</v>
      </c>
    </row>
    <row r="146" spans="1:146">
      <c r="A146" s="31" t="s">
        <v>106</v>
      </c>
      <c r="B146" s="31" t="s">
        <v>322</v>
      </c>
      <c r="C146" s="34">
        <v>45412</v>
      </c>
      <c r="D146" s="31">
        <v>1200</v>
      </c>
      <c r="E146" s="31">
        <v>3</v>
      </c>
      <c r="F146" s="31">
        <v>31</v>
      </c>
      <c r="G146" s="31">
        <v>14</v>
      </c>
      <c r="H146" s="31" t="s">
        <v>190</v>
      </c>
      <c r="I146" s="31">
        <v>29</v>
      </c>
      <c r="J146" s="31">
        <v>45</v>
      </c>
      <c r="K146" s="31" t="s">
        <v>191</v>
      </c>
      <c r="L146" s="31" t="s">
        <v>192</v>
      </c>
      <c r="M146" s="31" t="s">
        <v>192</v>
      </c>
      <c r="N146" s="31">
        <v>9.5500000000000007</v>
      </c>
      <c r="O146" s="31">
        <v>9.65</v>
      </c>
      <c r="P146" s="31">
        <v>0</v>
      </c>
      <c r="Q146" s="31"/>
      <c r="R146" s="31"/>
      <c r="S146" s="31"/>
      <c r="T146" s="31">
        <v>0</v>
      </c>
      <c r="U146" s="31"/>
      <c r="V146" s="31">
        <v>3</v>
      </c>
      <c r="W146" s="31" t="s">
        <v>190</v>
      </c>
      <c r="X146" s="31">
        <v>0.5</v>
      </c>
      <c r="Y146" s="31">
        <v>0.5</v>
      </c>
      <c r="Z146" s="31" t="s">
        <v>190</v>
      </c>
      <c r="AA146" s="31"/>
      <c r="AB146" s="31"/>
      <c r="AC146" s="31"/>
      <c r="AD146" s="31">
        <v>33000</v>
      </c>
      <c r="AE146" s="31">
        <v>12663585</v>
      </c>
      <c r="AF146" s="31"/>
      <c r="AG146" s="31">
        <v>41227700</v>
      </c>
      <c r="AH146" s="31">
        <v>22267530</v>
      </c>
      <c r="AI146" s="31">
        <v>690481</v>
      </c>
      <c r="AJ146" s="31"/>
      <c r="AK146" s="31"/>
      <c r="AL146" s="83">
        <f t="shared" ref="AL146:AL182" si="33">IF($A146&lt;&gt;"",AL145+AP146-BJ146,"")</f>
        <v>356.4</v>
      </c>
      <c r="AM146" s="31"/>
      <c r="AN146" s="83">
        <f t="shared" ref="AN146:AN208" si="34">IF($A146&lt;&gt;"",AN145+AR146-BL146,"")</f>
        <v>221.01</v>
      </c>
      <c r="AO146" s="31">
        <v>0</v>
      </c>
      <c r="AP146" s="31">
        <v>0</v>
      </c>
      <c r="AQ146" s="31">
        <v>0</v>
      </c>
      <c r="AR146" s="31">
        <v>0</v>
      </c>
      <c r="AS146" s="31"/>
      <c r="AT146" s="31">
        <v>0</v>
      </c>
      <c r="AU146" s="31"/>
      <c r="AV146" s="31">
        <v>0</v>
      </c>
      <c r="AW146" s="31"/>
      <c r="AX146" s="31">
        <v>1.3</v>
      </c>
      <c r="AY146" s="31"/>
      <c r="AZ146" s="31">
        <v>0</v>
      </c>
      <c r="BA146" s="31"/>
      <c r="BB146" s="31"/>
      <c r="BC146" s="31"/>
      <c r="BD146" s="31"/>
      <c r="BE146" s="31"/>
      <c r="BF146" s="31">
        <v>1.25</v>
      </c>
      <c r="BG146" s="31"/>
      <c r="BH146" s="31">
        <v>0</v>
      </c>
      <c r="BI146" s="31"/>
      <c r="BJ146" s="31">
        <f t="shared" si="30"/>
        <v>2.5499999999999998</v>
      </c>
      <c r="BK146" s="31"/>
      <c r="BL146" s="31">
        <f t="shared" si="31"/>
        <v>0</v>
      </c>
      <c r="BM146" s="31">
        <v>0</v>
      </c>
      <c r="BN146" s="31">
        <v>0</v>
      </c>
      <c r="BO146" s="31">
        <v>24</v>
      </c>
      <c r="BP146" s="31">
        <v>0</v>
      </c>
      <c r="BQ146" s="31"/>
      <c r="BR146" s="31">
        <v>7000</v>
      </c>
      <c r="BS146" s="31">
        <v>10953</v>
      </c>
      <c r="BT146" s="31">
        <v>8231</v>
      </c>
      <c r="BU146" s="31"/>
      <c r="BV146" s="31">
        <v>10500</v>
      </c>
      <c r="BW146" s="31">
        <v>3800</v>
      </c>
      <c r="BX146" s="31">
        <v>0</v>
      </c>
      <c r="BY146" s="31">
        <v>0</v>
      </c>
      <c r="BZ146" s="31">
        <v>0</v>
      </c>
      <c r="CA146" s="31">
        <v>0</v>
      </c>
      <c r="CB146" s="31">
        <v>0</v>
      </c>
      <c r="CC146" s="31">
        <v>0</v>
      </c>
      <c r="CD146" s="31">
        <v>0</v>
      </c>
      <c r="CE146" s="31">
        <v>0</v>
      </c>
      <c r="CF146" s="31"/>
      <c r="CG146" s="31"/>
      <c r="CH146" s="31"/>
      <c r="CI146" s="31"/>
      <c r="CJ146" s="31"/>
      <c r="CK146" s="31">
        <v>0</v>
      </c>
      <c r="CL146" s="31">
        <v>4</v>
      </c>
      <c r="CM146" s="31"/>
      <c r="CN146" s="31">
        <v>280</v>
      </c>
      <c r="CO146" s="31">
        <v>4.5</v>
      </c>
      <c r="CP146" s="31"/>
      <c r="CQ146" s="31"/>
      <c r="CR146" s="31"/>
      <c r="CS146" s="31">
        <v>34</v>
      </c>
      <c r="CT146" s="31" t="s">
        <v>372</v>
      </c>
      <c r="CU146" s="31">
        <v>24</v>
      </c>
      <c r="CV146" s="31">
        <v>20</v>
      </c>
      <c r="CW146" s="31" t="s">
        <v>164</v>
      </c>
      <c r="CX146" s="31" t="s">
        <v>164</v>
      </c>
      <c r="CY146" s="31" t="s">
        <v>322</v>
      </c>
      <c r="CZ146" s="31"/>
      <c r="DA146" s="31"/>
      <c r="DB146" s="31"/>
      <c r="DC146" s="31"/>
      <c r="DD146" s="31"/>
      <c r="DE146" s="31"/>
      <c r="DF146" s="31"/>
      <c r="DG146" s="31"/>
      <c r="DH146" s="31"/>
      <c r="DI146" s="31"/>
      <c r="DJ146" s="31"/>
      <c r="DK146" s="31"/>
      <c r="DL146" s="31"/>
      <c r="DM146" s="31"/>
      <c r="DN146" s="31"/>
      <c r="DO146" s="31"/>
      <c r="DP146" s="31"/>
      <c r="DQ146" s="31"/>
      <c r="DR146" s="31"/>
      <c r="DS146" s="31"/>
      <c r="DT146" s="31"/>
      <c r="DU146" s="31"/>
      <c r="DV146" s="31"/>
      <c r="DW146" s="31"/>
      <c r="DX146" s="31"/>
      <c r="DY146" s="31"/>
      <c r="DZ146" s="31"/>
      <c r="EA146" s="31"/>
      <c r="EB146" s="31"/>
      <c r="EC146" s="31"/>
      <c r="ED146" s="31"/>
      <c r="EE146" s="31"/>
      <c r="EF146" s="31"/>
      <c r="EG146" s="31"/>
      <c r="EH146" s="31"/>
      <c r="EI146" s="31"/>
      <c r="EJ146" s="31"/>
      <c r="EK146" s="31"/>
      <c r="EL146" s="31"/>
      <c r="EM146" s="31"/>
      <c r="EN146" s="31"/>
      <c r="EO146" s="31"/>
      <c r="EP146" s="111" t="s">
        <v>373</v>
      </c>
    </row>
    <row r="147" spans="1:146">
      <c r="A147" s="31" t="s">
        <v>106</v>
      </c>
      <c r="B147" s="31" t="s">
        <v>322</v>
      </c>
      <c r="C147" s="34">
        <v>45413</v>
      </c>
      <c r="D147" s="31">
        <v>1200</v>
      </c>
      <c r="E147" s="31">
        <v>3</v>
      </c>
      <c r="F147" s="31">
        <v>31</v>
      </c>
      <c r="G147" s="31">
        <v>14</v>
      </c>
      <c r="H147" s="31" t="s">
        <v>190</v>
      </c>
      <c r="I147" s="31">
        <v>29</v>
      </c>
      <c r="J147" s="31">
        <v>45</v>
      </c>
      <c r="K147" s="31" t="s">
        <v>191</v>
      </c>
      <c r="L147" s="31" t="s">
        <v>192</v>
      </c>
      <c r="M147" s="31" t="s">
        <v>192</v>
      </c>
      <c r="N147" s="31">
        <v>9.5500000000000007</v>
      </c>
      <c r="O147" s="31">
        <v>9.65</v>
      </c>
      <c r="P147" s="31">
        <v>0</v>
      </c>
      <c r="Q147" s="31"/>
      <c r="R147" s="31"/>
      <c r="S147" s="31"/>
      <c r="T147" s="31">
        <v>0</v>
      </c>
      <c r="U147" s="31"/>
      <c r="V147" s="31">
        <v>3</v>
      </c>
      <c r="W147" s="31" t="s">
        <v>190</v>
      </c>
      <c r="X147" s="31">
        <v>0.5</v>
      </c>
      <c r="Y147" s="31">
        <v>0.5</v>
      </c>
      <c r="Z147" s="31" t="s">
        <v>190</v>
      </c>
      <c r="AA147" s="31"/>
      <c r="AB147" s="31"/>
      <c r="AC147" s="31"/>
      <c r="AD147" s="31">
        <v>33000</v>
      </c>
      <c r="AE147" s="31">
        <v>12665325</v>
      </c>
      <c r="AF147" s="31"/>
      <c r="AG147" s="31">
        <v>41227700</v>
      </c>
      <c r="AH147" s="31">
        <v>22323090</v>
      </c>
      <c r="AI147" s="31">
        <v>691534</v>
      </c>
      <c r="AJ147" s="31"/>
      <c r="AK147" s="31"/>
      <c r="AL147" s="83">
        <f t="shared" si="33"/>
        <v>353.9</v>
      </c>
      <c r="AM147" s="31"/>
      <c r="AN147" s="83">
        <f t="shared" si="34"/>
        <v>221.01</v>
      </c>
      <c r="AO147" s="31">
        <v>0</v>
      </c>
      <c r="AP147" s="31">
        <v>0</v>
      </c>
      <c r="AQ147" s="31">
        <v>0</v>
      </c>
      <c r="AR147" s="31">
        <v>0</v>
      </c>
      <c r="AS147" s="31"/>
      <c r="AT147" s="31">
        <v>0</v>
      </c>
      <c r="AU147" s="31"/>
      <c r="AV147" s="31">
        <v>0</v>
      </c>
      <c r="AW147" s="31"/>
      <c r="AX147" s="31">
        <v>1.55</v>
      </c>
      <c r="AY147" s="31"/>
      <c r="AZ147" s="31">
        <v>0</v>
      </c>
      <c r="BA147" s="31"/>
      <c r="BB147" s="31"/>
      <c r="BC147" s="31"/>
      <c r="BD147" s="31"/>
      <c r="BE147" s="31"/>
      <c r="BF147" s="31">
        <v>0.95</v>
      </c>
      <c r="BG147" s="31"/>
      <c r="BH147" s="31">
        <v>0</v>
      </c>
      <c r="BI147" s="31"/>
      <c r="BJ147" s="31">
        <f t="shared" si="30"/>
        <v>2.5</v>
      </c>
      <c r="BK147" s="31"/>
      <c r="BL147" s="31">
        <f t="shared" si="31"/>
        <v>0</v>
      </c>
      <c r="BM147" s="31">
        <v>0</v>
      </c>
      <c r="BN147" s="31">
        <v>0</v>
      </c>
      <c r="BO147" s="31">
        <v>24</v>
      </c>
      <c r="BP147" s="31">
        <v>0</v>
      </c>
      <c r="BQ147" s="31"/>
      <c r="BR147" s="31">
        <v>7200</v>
      </c>
      <c r="BS147" s="31">
        <v>10953</v>
      </c>
      <c r="BT147" s="31">
        <v>8231</v>
      </c>
      <c r="BU147" s="31"/>
      <c r="BV147" s="31">
        <v>10500</v>
      </c>
      <c r="BW147" s="31">
        <v>3800</v>
      </c>
      <c r="BX147" s="31">
        <v>0</v>
      </c>
      <c r="BY147" s="31">
        <v>0</v>
      </c>
      <c r="BZ147" s="31">
        <v>0</v>
      </c>
      <c r="CA147" s="31">
        <v>0</v>
      </c>
      <c r="CB147" s="31">
        <v>0</v>
      </c>
      <c r="CC147" s="31">
        <v>0</v>
      </c>
      <c r="CD147" s="31">
        <v>0</v>
      </c>
      <c r="CE147" s="31">
        <v>0</v>
      </c>
      <c r="CF147" s="31"/>
      <c r="CG147" s="31"/>
      <c r="CH147" s="31"/>
      <c r="CI147" s="31"/>
      <c r="CJ147" s="31"/>
      <c r="CK147" s="31">
        <v>0</v>
      </c>
      <c r="CL147" s="31">
        <v>4</v>
      </c>
      <c r="CM147" s="31"/>
      <c r="CN147" s="31">
        <v>276</v>
      </c>
      <c r="CO147" s="31">
        <v>4.8</v>
      </c>
      <c r="CP147" s="31"/>
      <c r="CQ147" s="31"/>
      <c r="CR147" s="31"/>
      <c r="CS147" s="31">
        <v>32</v>
      </c>
      <c r="CT147" s="31" t="s">
        <v>374</v>
      </c>
      <c r="CU147" s="31">
        <v>23</v>
      </c>
      <c r="CV147" s="31">
        <v>20</v>
      </c>
      <c r="CW147" s="31" t="s">
        <v>164</v>
      </c>
      <c r="CX147" s="31" t="s">
        <v>164</v>
      </c>
      <c r="CY147" s="31" t="s">
        <v>322</v>
      </c>
      <c r="CZ147" s="31"/>
      <c r="DA147" s="31"/>
      <c r="DB147" s="31"/>
      <c r="DC147" s="31"/>
      <c r="DD147" s="31"/>
      <c r="DE147" s="31"/>
      <c r="DF147" s="31"/>
      <c r="DG147" s="31"/>
      <c r="DH147" s="31"/>
      <c r="DI147" s="31"/>
      <c r="DJ147" s="31"/>
      <c r="DK147" s="31"/>
      <c r="DL147" s="31"/>
      <c r="DM147" s="31"/>
      <c r="DN147" s="31"/>
      <c r="DO147" s="31"/>
      <c r="DP147" s="31"/>
      <c r="DQ147" s="31"/>
      <c r="DR147" s="31"/>
      <c r="DS147" s="31"/>
      <c r="DT147" s="31"/>
      <c r="DU147" s="31"/>
      <c r="DV147" s="31"/>
      <c r="DW147" s="31"/>
      <c r="DX147" s="31"/>
      <c r="DY147" s="31"/>
      <c r="DZ147" s="31"/>
      <c r="EA147" s="31"/>
      <c r="EB147" s="31"/>
      <c r="EC147" s="31"/>
      <c r="ED147" s="31"/>
      <c r="EE147" s="31"/>
      <c r="EF147" s="31"/>
      <c r="EG147" s="31"/>
      <c r="EH147" s="31"/>
      <c r="EI147" s="31"/>
      <c r="EJ147" s="31"/>
      <c r="EK147" s="31"/>
      <c r="EL147" s="31"/>
      <c r="EM147" s="31"/>
      <c r="EN147" s="31"/>
      <c r="EO147" s="31"/>
      <c r="EP147" s="111" t="s">
        <v>373</v>
      </c>
    </row>
    <row r="148" spans="1:146">
      <c r="A148" s="31" t="s">
        <v>106</v>
      </c>
      <c r="B148" s="31" t="s">
        <v>322</v>
      </c>
      <c r="C148" s="34">
        <v>45414</v>
      </c>
      <c r="D148" s="31">
        <v>1200</v>
      </c>
      <c r="E148" s="31">
        <v>3</v>
      </c>
      <c r="F148" s="31">
        <v>31</v>
      </c>
      <c r="G148" s="31">
        <v>14</v>
      </c>
      <c r="H148" s="31" t="s">
        <v>190</v>
      </c>
      <c r="I148" s="31">
        <v>29</v>
      </c>
      <c r="J148" s="31">
        <v>45</v>
      </c>
      <c r="K148" s="31" t="s">
        <v>191</v>
      </c>
      <c r="L148" s="31" t="s">
        <v>192</v>
      </c>
      <c r="M148" s="31" t="s">
        <v>192</v>
      </c>
      <c r="N148" s="31">
        <v>9.5500000000000007</v>
      </c>
      <c r="O148" s="31">
        <v>9.65</v>
      </c>
      <c r="P148" s="31">
        <v>0</v>
      </c>
      <c r="Q148" s="31"/>
      <c r="R148" s="31"/>
      <c r="S148" s="31"/>
      <c r="T148" s="31">
        <v>0</v>
      </c>
      <c r="U148" s="31"/>
      <c r="V148" s="31">
        <v>3</v>
      </c>
      <c r="W148" s="31" t="s">
        <v>190</v>
      </c>
      <c r="X148" s="31">
        <v>1</v>
      </c>
      <c r="Y148" s="31">
        <v>1</v>
      </c>
      <c r="Z148" s="31" t="s">
        <v>190</v>
      </c>
      <c r="AA148" s="31"/>
      <c r="AB148" s="31"/>
      <c r="AC148" s="31"/>
      <c r="AD148" s="31">
        <v>33000</v>
      </c>
      <c r="AE148" s="31">
        <v>12667325</v>
      </c>
      <c r="AF148" s="31"/>
      <c r="AG148" s="31">
        <v>41227700</v>
      </c>
      <c r="AH148" s="31">
        <v>22378260</v>
      </c>
      <c r="AI148" s="31">
        <v>692334</v>
      </c>
      <c r="AJ148" s="31"/>
      <c r="AK148" s="31"/>
      <c r="AL148" s="83">
        <f t="shared" si="33"/>
        <v>351.4</v>
      </c>
      <c r="AM148" s="31"/>
      <c r="AN148" s="83">
        <f t="shared" si="34"/>
        <v>221.01</v>
      </c>
      <c r="AO148" s="31">
        <v>0</v>
      </c>
      <c r="AP148" s="31">
        <v>0</v>
      </c>
      <c r="AQ148" s="31">
        <v>0</v>
      </c>
      <c r="AR148" s="31">
        <v>0</v>
      </c>
      <c r="AS148" s="31"/>
      <c r="AT148" s="31">
        <v>0</v>
      </c>
      <c r="AU148" s="31"/>
      <c r="AV148" s="31">
        <v>0</v>
      </c>
      <c r="AW148" s="31"/>
      <c r="AX148" s="31">
        <v>1.78</v>
      </c>
      <c r="AY148" s="31"/>
      <c r="AZ148" s="31">
        <v>0</v>
      </c>
      <c r="BA148" s="31"/>
      <c r="BB148" s="31"/>
      <c r="BC148" s="31"/>
      <c r="BD148" s="31"/>
      <c r="BE148" s="31"/>
      <c r="BF148" s="31">
        <v>0.72</v>
      </c>
      <c r="BG148" s="31"/>
      <c r="BH148" s="31">
        <v>0</v>
      </c>
      <c r="BI148" s="31"/>
      <c r="BJ148" s="31">
        <f t="shared" si="30"/>
        <v>2.5</v>
      </c>
      <c r="BK148" s="31"/>
      <c r="BL148" s="31">
        <f t="shared" si="31"/>
        <v>0</v>
      </c>
      <c r="BM148" s="31">
        <v>0</v>
      </c>
      <c r="BN148" s="31">
        <v>0</v>
      </c>
      <c r="BO148" s="31">
        <v>0</v>
      </c>
      <c r="BP148" s="31">
        <v>24</v>
      </c>
      <c r="BQ148" s="31"/>
      <c r="BR148" s="31">
        <v>8400</v>
      </c>
      <c r="BS148" s="31">
        <v>10953</v>
      </c>
      <c r="BT148" s="31">
        <v>8231</v>
      </c>
      <c r="BU148" s="31"/>
      <c r="BV148" s="31">
        <v>10500</v>
      </c>
      <c r="BW148" s="31">
        <v>3800</v>
      </c>
      <c r="BX148" s="31">
        <v>0</v>
      </c>
      <c r="BY148" s="31">
        <v>0</v>
      </c>
      <c r="BZ148" s="31">
        <v>0</v>
      </c>
      <c r="CA148" s="31">
        <v>0</v>
      </c>
      <c r="CB148" s="31">
        <v>0</v>
      </c>
      <c r="CC148" s="31">
        <v>0</v>
      </c>
      <c r="CD148" s="31">
        <v>0</v>
      </c>
      <c r="CE148" s="31">
        <v>0</v>
      </c>
      <c r="CF148" s="31"/>
      <c r="CG148" s="31"/>
      <c r="CH148" s="31"/>
      <c r="CI148" s="31"/>
      <c r="CJ148" s="31"/>
      <c r="CK148" s="31">
        <v>0</v>
      </c>
      <c r="CL148" s="31">
        <v>5</v>
      </c>
      <c r="CM148" s="31"/>
      <c r="CN148" s="31">
        <v>271</v>
      </c>
      <c r="CO148" s="31">
        <v>4.2</v>
      </c>
      <c r="CP148" s="31"/>
      <c r="CQ148" s="31"/>
      <c r="CR148" s="31"/>
      <c r="CS148" s="31">
        <v>31</v>
      </c>
      <c r="CT148" s="31" t="s">
        <v>374</v>
      </c>
      <c r="CU148" s="31">
        <v>24</v>
      </c>
      <c r="CV148" s="31">
        <v>20</v>
      </c>
      <c r="CW148" s="31" t="s">
        <v>164</v>
      </c>
      <c r="CX148" s="31" t="s">
        <v>164</v>
      </c>
      <c r="CY148" s="31" t="s">
        <v>322</v>
      </c>
      <c r="CZ148" s="31"/>
      <c r="DA148" s="31"/>
      <c r="DB148" s="31"/>
      <c r="DC148" s="31"/>
      <c r="DD148" s="31"/>
      <c r="DE148" s="31"/>
      <c r="DF148" s="31"/>
      <c r="DG148" s="31"/>
      <c r="DH148" s="31"/>
      <c r="DI148" s="31"/>
      <c r="DJ148" s="31"/>
      <c r="DK148" s="31"/>
      <c r="DL148" s="31"/>
      <c r="DM148" s="31"/>
      <c r="DN148" s="31"/>
      <c r="DO148" s="31"/>
      <c r="DP148" s="31"/>
      <c r="DQ148" s="31"/>
      <c r="DR148" s="31"/>
      <c r="DS148" s="31"/>
      <c r="DT148" s="31"/>
      <c r="DU148" s="31"/>
      <c r="DV148" s="31"/>
      <c r="DW148" s="31"/>
      <c r="DX148" s="31"/>
      <c r="DY148" s="31"/>
      <c r="DZ148" s="31"/>
      <c r="EA148" s="31"/>
      <c r="EB148" s="31"/>
      <c r="EC148" s="31"/>
      <c r="ED148" s="31"/>
      <c r="EE148" s="31"/>
      <c r="EF148" s="31"/>
      <c r="EG148" s="31"/>
      <c r="EH148" s="31"/>
      <c r="EI148" s="31"/>
      <c r="EJ148" s="31"/>
      <c r="EK148" s="31"/>
      <c r="EL148" s="31"/>
      <c r="EM148" s="31"/>
      <c r="EN148" s="31"/>
      <c r="EO148" s="31"/>
      <c r="EP148" s="111" t="s">
        <v>373</v>
      </c>
    </row>
    <row r="149" spans="1:146">
      <c r="A149" s="31" t="s">
        <v>106</v>
      </c>
      <c r="B149" s="31" t="s">
        <v>322</v>
      </c>
      <c r="C149" s="34">
        <v>45415</v>
      </c>
      <c r="D149" s="31">
        <v>1200</v>
      </c>
      <c r="E149" s="31">
        <v>3</v>
      </c>
      <c r="F149" s="31">
        <v>31</v>
      </c>
      <c r="G149" s="31">
        <v>14</v>
      </c>
      <c r="H149" s="31" t="s">
        <v>190</v>
      </c>
      <c r="I149" s="31">
        <v>29</v>
      </c>
      <c r="J149" s="31">
        <v>45</v>
      </c>
      <c r="K149" s="31" t="s">
        <v>191</v>
      </c>
      <c r="L149" s="31" t="s">
        <v>192</v>
      </c>
      <c r="M149" s="31" t="s">
        <v>192</v>
      </c>
      <c r="N149" s="31">
        <v>9.5500000000000007</v>
      </c>
      <c r="O149" s="31">
        <v>9.65</v>
      </c>
      <c r="P149" s="31">
        <v>0</v>
      </c>
      <c r="Q149" s="31"/>
      <c r="R149" s="31"/>
      <c r="S149" s="31"/>
      <c r="T149" s="31">
        <v>0</v>
      </c>
      <c r="U149" s="31"/>
      <c r="V149" s="31">
        <v>3</v>
      </c>
      <c r="W149" s="31" t="s">
        <v>190</v>
      </c>
      <c r="X149" s="31">
        <v>0.5</v>
      </c>
      <c r="Y149" s="31">
        <v>0.5</v>
      </c>
      <c r="Z149" s="31" t="s">
        <v>190</v>
      </c>
      <c r="AA149" s="31"/>
      <c r="AB149" s="31"/>
      <c r="AC149" s="31"/>
      <c r="AD149" s="31">
        <v>33000</v>
      </c>
      <c r="AE149" s="31">
        <v>12669326</v>
      </c>
      <c r="AF149" s="31"/>
      <c r="AG149" s="31">
        <v>41227700</v>
      </c>
      <c r="AH149" s="31">
        <v>22434300</v>
      </c>
      <c r="AI149" s="31">
        <v>693126</v>
      </c>
      <c r="AJ149" s="31"/>
      <c r="AK149" s="31"/>
      <c r="AL149" s="83">
        <f t="shared" si="33"/>
        <v>348.9</v>
      </c>
      <c r="AM149" s="31"/>
      <c r="AN149" s="83">
        <f t="shared" si="34"/>
        <v>221.01</v>
      </c>
      <c r="AO149" s="31">
        <v>0</v>
      </c>
      <c r="AP149" s="31">
        <v>0</v>
      </c>
      <c r="AQ149" s="31">
        <v>0</v>
      </c>
      <c r="AR149" s="31">
        <v>0</v>
      </c>
      <c r="AS149" s="31"/>
      <c r="AT149" s="31">
        <v>0</v>
      </c>
      <c r="AU149" s="31"/>
      <c r="AV149" s="31">
        <v>0</v>
      </c>
      <c r="AW149" s="31"/>
      <c r="AX149" s="31">
        <v>1.78</v>
      </c>
      <c r="AY149" s="31"/>
      <c r="AZ149" s="31">
        <v>0</v>
      </c>
      <c r="BA149" s="31"/>
      <c r="BB149" s="31"/>
      <c r="BC149" s="31"/>
      <c r="BD149" s="31"/>
      <c r="BE149" s="31"/>
      <c r="BF149" s="31">
        <v>0.72</v>
      </c>
      <c r="BG149" s="31"/>
      <c r="BH149" s="31">
        <v>0</v>
      </c>
      <c r="BI149" s="31"/>
      <c r="BJ149" s="31">
        <f t="shared" si="30"/>
        <v>2.5</v>
      </c>
      <c r="BK149" s="31"/>
      <c r="BL149" s="31">
        <f t="shared" si="31"/>
        <v>0</v>
      </c>
      <c r="BM149" s="31">
        <v>0</v>
      </c>
      <c r="BN149" s="31">
        <v>0</v>
      </c>
      <c r="BO149" s="31">
        <v>0</v>
      </c>
      <c r="BP149" s="31">
        <v>24</v>
      </c>
      <c r="BQ149" s="31"/>
      <c r="BR149" s="31">
        <v>8400</v>
      </c>
      <c r="BS149" s="31">
        <v>10953</v>
      </c>
      <c r="BT149" s="31">
        <v>8231</v>
      </c>
      <c r="BU149" s="31"/>
      <c r="BV149" s="31">
        <v>10500</v>
      </c>
      <c r="BW149" s="31">
        <v>3800</v>
      </c>
      <c r="BX149" s="31">
        <v>0</v>
      </c>
      <c r="BY149" s="31">
        <v>0</v>
      </c>
      <c r="BZ149" s="31">
        <v>0</v>
      </c>
      <c r="CA149" s="31">
        <v>0</v>
      </c>
      <c r="CB149" s="31">
        <v>0</v>
      </c>
      <c r="CC149" s="31">
        <v>0</v>
      </c>
      <c r="CD149" s="31">
        <v>0</v>
      </c>
      <c r="CE149" s="31">
        <v>0</v>
      </c>
      <c r="CF149" s="31"/>
      <c r="CG149" s="31"/>
      <c r="CH149" s="31"/>
      <c r="CI149" s="31"/>
      <c r="CJ149" s="31"/>
      <c r="CK149" s="31">
        <v>0</v>
      </c>
      <c r="CL149" s="31">
        <v>6</v>
      </c>
      <c r="CM149" s="31"/>
      <c r="CN149" s="31">
        <v>265</v>
      </c>
      <c r="CO149" s="31">
        <v>4</v>
      </c>
      <c r="CP149" s="31"/>
      <c r="CQ149" s="31"/>
      <c r="CR149" s="31"/>
      <c r="CS149" s="31">
        <v>31</v>
      </c>
      <c r="CT149" s="31" t="s">
        <v>367</v>
      </c>
      <c r="CU149" s="31">
        <v>26</v>
      </c>
      <c r="CV149" s="31">
        <v>21</v>
      </c>
      <c r="CW149" s="31" t="s">
        <v>164</v>
      </c>
      <c r="CX149" s="31" t="s">
        <v>164</v>
      </c>
      <c r="CY149" s="31" t="s">
        <v>322</v>
      </c>
      <c r="CZ149" s="31"/>
      <c r="DA149" s="31"/>
      <c r="DB149" s="31"/>
      <c r="DC149" s="31"/>
      <c r="DD149" s="31"/>
      <c r="DE149" s="31"/>
      <c r="DF149" s="31"/>
      <c r="DG149" s="31"/>
      <c r="DH149" s="31"/>
      <c r="DI149" s="31"/>
      <c r="DJ149" s="31"/>
      <c r="DK149" s="31"/>
      <c r="DL149" s="31"/>
      <c r="DM149" s="31"/>
      <c r="DN149" s="31"/>
      <c r="DO149" s="31"/>
      <c r="DP149" s="31"/>
      <c r="DQ149" s="31"/>
      <c r="DR149" s="31"/>
      <c r="DS149" s="31"/>
      <c r="DT149" s="31"/>
      <c r="DU149" s="31"/>
      <c r="DV149" s="31"/>
      <c r="DW149" s="31"/>
      <c r="DX149" s="31"/>
      <c r="DY149" s="31"/>
      <c r="DZ149" s="31"/>
      <c r="EA149" s="31"/>
      <c r="EB149" s="31"/>
      <c r="EC149" s="31"/>
      <c r="ED149" s="31"/>
      <c r="EE149" s="31"/>
      <c r="EF149" s="31"/>
      <c r="EG149" s="31"/>
      <c r="EH149" s="31"/>
      <c r="EI149" s="31"/>
      <c r="EJ149" s="31"/>
      <c r="EK149" s="31"/>
      <c r="EL149" s="31"/>
      <c r="EM149" s="31"/>
      <c r="EN149" s="31"/>
      <c r="EO149" s="31"/>
      <c r="EP149" s="111" t="s">
        <v>373</v>
      </c>
    </row>
    <row r="150" spans="1:146">
      <c r="A150" s="31" t="s">
        <v>106</v>
      </c>
      <c r="B150" s="31" t="s">
        <v>322</v>
      </c>
      <c r="C150" s="34">
        <v>45416</v>
      </c>
      <c r="D150" s="31">
        <v>1200</v>
      </c>
      <c r="E150" s="31">
        <v>3</v>
      </c>
      <c r="F150" s="31">
        <v>31</v>
      </c>
      <c r="G150" s="31">
        <v>14</v>
      </c>
      <c r="H150" s="31" t="s">
        <v>190</v>
      </c>
      <c r="I150" s="31">
        <v>29</v>
      </c>
      <c r="J150" s="31">
        <v>45</v>
      </c>
      <c r="K150" s="31" t="s">
        <v>191</v>
      </c>
      <c r="L150" s="31" t="s">
        <v>192</v>
      </c>
      <c r="M150" s="31" t="s">
        <v>192</v>
      </c>
      <c r="N150" s="31">
        <v>9.5500000000000007</v>
      </c>
      <c r="O150" s="31">
        <v>9.65</v>
      </c>
      <c r="P150" s="31">
        <v>0</v>
      </c>
      <c r="Q150" s="31"/>
      <c r="R150" s="31"/>
      <c r="S150" s="31"/>
      <c r="T150" s="31">
        <v>0</v>
      </c>
      <c r="U150" s="31"/>
      <c r="V150" s="31">
        <v>3</v>
      </c>
      <c r="W150" s="31" t="s">
        <v>190</v>
      </c>
      <c r="X150" s="31">
        <v>0.5</v>
      </c>
      <c r="Y150" s="31">
        <v>0.5</v>
      </c>
      <c r="Z150" s="31" t="s">
        <v>190</v>
      </c>
      <c r="AA150" s="31"/>
      <c r="AB150" s="31"/>
      <c r="AC150" s="31"/>
      <c r="AD150" s="31">
        <v>33000</v>
      </c>
      <c r="AE150" s="31">
        <v>12672135</v>
      </c>
      <c r="AF150" s="31"/>
      <c r="AG150" s="31">
        <v>41227700</v>
      </c>
      <c r="AH150" s="31">
        <v>22491330</v>
      </c>
      <c r="AI150" s="31">
        <v>694087</v>
      </c>
      <c r="AJ150" s="31"/>
      <c r="AK150" s="31"/>
      <c r="AL150" s="83">
        <f t="shared" ref="AL150" si="35">IF($A150&lt;&gt;"",AL149+AP150-BJ150,"")</f>
        <v>346.4</v>
      </c>
      <c r="AM150" s="31"/>
      <c r="AN150" s="83">
        <f t="shared" ref="AN150" si="36">IF($A150&lt;&gt;"",AN149+AR150-BL150,"")</f>
        <v>221.01</v>
      </c>
      <c r="AO150" s="31">
        <v>0</v>
      </c>
      <c r="AP150" s="31">
        <v>0</v>
      </c>
      <c r="AQ150" s="31">
        <v>0</v>
      </c>
      <c r="AR150" s="31">
        <v>0</v>
      </c>
      <c r="AS150" s="31"/>
      <c r="AT150" s="31">
        <v>0</v>
      </c>
      <c r="AU150" s="31"/>
      <c r="AV150" s="31">
        <v>0</v>
      </c>
      <c r="AW150" s="31"/>
      <c r="AX150" s="31">
        <v>1.63</v>
      </c>
      <c r="AY150" s="31"/>
      <c r="AZ150" s="31">
        <v>0</v>
      </c>
      <c r="BA150" s="31"/>
      <c r="BB150" s="31"/>
      <c r="BC150" s="31"/>
      <c r="BD150" s="31"/>
      <c r="BE150" s="31"/>
      <c r="BF150" s="31">
        <v>0.87</v>
      </c>
      <c r="BG150" s="31"/>
      <c r="BH150" s="31">
        <v>0</v>
      </c>
      <c r="BI150" s="31"/>
      <c r="BJ150" s="31">
        <f t="shared" ref="BJ150" si="37">IF(C150&lt;&gt;"",AT150+AX150+BB150+BF150,"")</f>
        <v>2.5</v>
      </c>
      <c r="BK150" s="31"/>
      <c r="BL150" s="31">
        <f t="shared" ref="BL150" si="38">IF(C150&lt;&gt;"",AV150+AZ150+BD150+BH150,"")</f>
        <v>0</v>
      </c>
      <c r="BM150" s="31">
        <v>0</v>
      </c>
      <c r="BN150" s="31">
        <v>0</v>
      </c>
      <c r="BO150" s="31">
        <v>0</v>
      </c>
      <c r="BP150" s="31">
        <v>24</v>
      </c>
      <c r="BQ150" s="31"/>
      <c r="BR150" s="31">
        <v>8400</v>
      </c>
      <c r="BS150" s="31">
        <v>10953</v>
      </c>
      <c r="BT150" s="31">
        <v>8231</v>
      </c>
      <c r="BU150" s="31"/>
      <c r="BV150" s="31">
        <v>10500</v>
      </c>
      <c r="BW150" s="31">
        <v>3800</v>
      </c>
      <c r="BX150" s="31">
        <v>0</v>
      </c>
      <c r="BY150" s="31">
        <v>0</v>
      </c>
      <c r="BZ150" s="31">
        <v>0</v>
      </c>
      <c r="CA150" s="31">
        <v>0</v>
      </c>
      <c r="CB150" s="31">
        <v>0</v>
      </c>
      <c r="CC150" s="31">
        <v>0</v>
      </c>
      <c r="CD150" s="31">
        <v>0</v>
      </c>
      <c r="CE150" s="31">
        <v>0</v>
      </c>
      <c r="CF150" s="31"/>
      <c r="CG150" s="31"/>
      <c r="CH150" s="31"/>
      <c r="CI150" s="31"/>
      <c r="CJ150" s="31"/>
      <c r="CK150" s="31">
        <v>0</v>
      </c>
      <c r="CL150" s="31">
        <v>6</v>
      </c>
      <c r="CM150" s="31"/>
      <c r="CN150" s="31">
        <v>259</v>
      </c>
      <c r="CO150" s="31">
        <v>4.2</v>
      </c>
      <c r="CP150" s="31"/>
      <c r="CQ150" s="31"/>
      <c r="CR150" s="31"/>
      <c r="CS150" s="31">
        <v>33</v>
      </c>
      <c r="CT150" s="31" t="s">
        <v>367</v>
      </c>
      <c r="CU150" s="31">
        <v>26</v>
      </c>
      <c r="CV150" s="31">
        <v>20</v>
      </c>
      <c r="CW150" s="31" t="s">
        <v>164</v>
      </c>
      <c r="CX150" s="31" t="s">
        <v>164</v>
      </c>
      <c r="CY150" s="31" t="s">
        <v>322</v>
      </c>
      <c r="CZ150" s="31"/>
      <c r="DA150" s="31"/>
      <c r="DB150" s="31"/>
      <c r="DC150" s="31"/>
      <c r="DD150" s="31"/>
      <c r="DE150" s="31"/>
      <c r="DF150" s="31"/>
      <c r="DG150" s="31"/>
      <c r="DH150" s="31"/>
      <c r="DI150" s="31"/>
      <c r="DJ150" s="31"/>
      <c r="DK150" s="31"/>
      <c r="DL150" s="31"/>
      <c r="DM150" s="31"/>
      <c r="DN150" s="31"/>
      <c r="DO150" s="31"/>
      <c r="DP150" s="31"/>
      <c r="DQ150" s="31"/>
      <c r="DR150" s="31"/>
      <c r="DS150" s="31"/>
      <c r="DT150" s="31"/>
      <c r="DU150" s="31"/>
      <c r="DV150" s="31"/>
      <c r="DW150" s="31"/>
      <c r="DX150" s="31"/>
      <c r="DY150" s="31"/>
      <c r="DZ150" s="31"/>
      <c r="EA150" s="31"/>
      <c r="EB150" s="31"/>
      <c r="EC150" s="31"/>
      <c r="ED150" s="31"/>
      <c r="EE150" s="31"/>
      <c r="EF150" s="31"/>
      <c r="EG150" s="31"/>
      <c r="EH150" s="31"/>
      <c r="EI150" s="31"/>
      <c r="EJ150" s="31"/>
      <c r="EK150" s="31"/>
      <c r="EL150" s="31"/>
      <c r="EM150" s="31"/>
      <c r="EN150" s="31"/>
      <c r="EO150" s="31"/>
      <c r="EP150" s="111" t="s">
        <v>373</v>
      </c>
    </row>
    <row r="151" spans="1:146">
      <c r="A151" s="31" t="s">
        <v>106</v>
      </c>
      <c r="B151" s="31" t="s">
        <v>322</v>
      </c>
      <c r="C151" s="34">
        <v>45417</v>
      </c>
      <c r="D151" s="31">
        <v>1200</v>
      </c>
      <c r="E151" s="31">
        <v>3</v>
      </c>
      <c r="F151" s="31">
        <v>31</v>
      </c>
      <c r="G151" s="31">
        <v>14</v>
      </c>
      <c r="H151" s="31" t="s">
        <v>190</v>
      </c>
      <c r="I151" s="31">
        <v>29</v>
      </c>
      <c r="J151" s="31">
        <v>45</v>
      </c>
      <c r="K151" s="31" t="s">
        <v>191</v>
      </c>
      <c r="L151" s="31" t="s">
        <v>192</v>
      </c>
      <c r="M151" s="31" t="s">
        <v>192</v>
      </c>
      <c r="N151" s="31">
        <v>9.5500000000000007</v>
      </c>
      <c r="O151" s="31">
        <v>9.65</v>
      </c>
      <c r="P151" s="31">
        <v>0</v>
      </c>
      <c r="Q151" s="31"/>
      <c r="R151" s="31"/>
      <c r="S151" s="31"/>
      <c r="T151" s="31">
        <v>0</v>
      </c>
      <c r="U151" s="31"/>
      <c r="V151" s="31">
        <v>4</v>
      </c>
      <c r="W151" s="31" t="s">
        <v>190</v>
      </c>
      <c r="X151" s="31">
        <v>1</v>
      </c>
      <c r="Y151" s="31">
        <v>1</v>
      </c>
      <c r="Z151" s="31" t="s">
        <v>190</v>
      </c>
      <c r="AA151" s="31"/>
      <c r="AB151" s="31"/>
      <c r="AC151" s="31"/>
      <c r="AD151" s="31">
        <v>33000</v>
      </c>
      <c r="AE151" s="31">
        <v>12672449</v>
      </c>
      <c r="AF151" s="31"/>
      <c r="AG151" s="31">
        <v>41227700</v>
      </c>
      <c r="AH151" s="31">
        <v>22548460</v>
      </c>
      <c r="AI151" s="31">
        <v>695349</v>
      </c>
      <c r="AJ151" s="31"/>
      <c r="AK151" s="31"/>
      <c r="AL151" s="83">
        <f t="shared" ref="AL151" si="39">IF($A151&lt;&gt;"",AL150+AP151-BJ151,"")</f>
        <v>343.9</v>
      </c>
      <c r="AM151" s="31"/>
      <c r="AN151" s="83">
        <f t="shared" ref="AN151" si="40">IF($A151&lt;&gt;"",AN150+AR151-BL151,"")</f>
        <v>221.01</v>
      </c>
      <c r="AO151" s="31">
        <v>0</v>
      </c>
      <c r="AP151" s="31">
        <v>0</v>
      </c>
      <c r="AQ151" s="31">
        <v>0</v>
      </c>
      <c r="AR151" s="31">
        <v>0</v>
      </c>
      <c r="AS151" s="31"/>
      <c r="AT151" s="31">
        <v>0</v>
      </c>
      <c r="AU151" s="31"/>
      <c r="AV151" s="31">
        <v>0</v>
      </c>
      <c r="AW151" s="31"/>
      <c r="AX151" s="31">
        <v>1.35</v>
      </c>
      <c r="AY151" s="31"/>
      <c r="AZ151" s="31">
        <v>0</v>
      </c>
      <c r="BA151" s="31"/>
      <c r="BB151" s="31"/>
      <c r="BC151" s="31"/>
      <c r="BD151" s="31"/>
      <c r="BE151" s="31"/>
      <c r="BF151" s="31">
        <v>1.1499999999999999</v>
      </c>
      <c r="BG151" s="31"/>
      <c r="BH151" s="31">
        <v>0</v>
      </c>
      <c r="BI151" s="31"/>
      <c r="BJ151" s="31">
        <f t="shared" ref="BJ151" si="41">IF(C151&lt;&gt;"",AT151+AX151+BB151+BF151,"")</f>
        <v>2.5</v>
      </c>
      <c r="BK151" s="31"/>
      <c r="BL151" s="31">
        <f t="shared" ref="BL151" si="42">IF(C151&lt;&gt;"",AV151+AZ151+BD151+BH151,"")</f>
        <v>0</v>
      </c>
      <c r="BM151" s="31">
        <v>0</v>
      </c>
      <c r="BN151" s="31">
        <v>0</v>
      </c>
      <c r="BO151" s="31">
        <v>0</v>
      </c>
      <c r="BP151" s="31">
        <v>24</v>
      </c>
      <c r="BQ151" s="31"/>
      <c r="BR151" s="31">
        <v>6720</v>
      </c>
      <c r="BS151" s="31">
        <v>10953</v>
      </c>
      <c r="BT151" s="31">
        <v>8231</v>
      </c>
      <c r="BU151" s="31"/>
      <c r="BV151" s="31">
        <v>10500</v>
      </c>
      <c r="BW151" s="31">
        <v>3800</v>
      </c>
      <c r="BX151" s="31">
        <v>0</v>
      </c>
      <c r="BY151" s="31">
        <v>0</v>
      </c>
      <c r="BZ151" s="31">
        <v>0</v>
      </c>
      <c r="CA151" s="31">
        <v>0</v>
      </c>
      <c r="CB151" s="31">
        <v>0</v>
      </c>
      <c r="CC151" s="31">
        <v>0</v>
      </c>
      <c r="CD151" s="31">
        <v>0</v>
      </c>
      <c r="CE151" s="31">
        <v>0</v>
      </c>
      <c r="CF151" s="31"/>
      <c r="CG151" s="31"/>
      <c r="CH151" s="31"/>
      <c r="CI151" s="31"/>
      <c r="CJ151" s="31"/>
      <c r="CK151" s="31">
        <v>0</v>
      </c>
      <c r="CL151" s="31">
        <v>6</v>
      </c>
      <c r="CM151" s="31"/>
      <c r="CN151" s="31">
        <v>253</v>
      </c>
      <c r="CO151" s="31">
        <v>4.7</v>
      </c>
      <c r="CP151" s="31"/>
      <c r="CQ151" s="31"/>
      <c r="CR151" s="31"/>
      <c r="CS151" s="31">
        <v>34</v>
      </c>
      <c r="CT151" s="31" t="s">
        <v>375</v>
      </c>
      <c r="CU151" s="31">
        <v>26</v>
      </c>
      <c r="CV151" s="31">
        <v>20</v>
      </c>
      <c r="CW151" s="31" t="s">
        <v>164</v>
      </c>
      <c r="CX151" s="31" t="s">
        <v>164</v>
      </c>
      <c r="CY151" s="31" t="s">
        <v>322</v>
      </c>
      <c r="CZ151" s="31"/>
      <c r="DA151" s="31"/>
      <c r="DB151" s="31"/>
      <c r="DC151" s="31"/>
      <c r="DD151" s="31"/>
      <c r="DE151" s="31"/>
      <c r="DF151" s="31"/>
      <c r="DG151" s="31"/>
      <c r="DH151" s="31"/>
      <c r="DI151" s="31"/>
      <c r="DJ151" s="31"/>
      <c r="DK151" s="31"/>
      <c r="DL151" s="31"/>
      <c r="DM151" s="31"/>
      <c r="DN151" s="31"/>
      <c r="DO151" s="31"/>
      <c r="DP151" s="31"/>
      <c r="DQ151" s="31"/>
      <c r="DR151" s="31"/>
      <c r="DS151" s="31"/>
      <c r="DT151" s="31"/>
      <c r="DU151" s="31"/>
      <c r="DV151" s="31"/>
      <c r="DW151" s="31"/>
      <c r="DX151" s="31"/>
      <c r="DY151" s="31"/>
      <c r="DZ151" s="31"/>
      <c r="EA151" s="31"/>
      <c r="EB151" s="31"/>
      <c r="EC151" s="31"/>
      <c r="ED151" s="31"/>
      <c r="EE151" s="31"/>
      <c r="EF151" s="31"/>
      <c r="EG151" s="31"/>
      <c r="EH151" s="31"/>
      <c r="EI151" s="31"/>
      <c r="EJ151" s="31"/>
      <c r="EK151" s="31"/>
      <c r="EL151" s="31"/>
      <c r="EM151" s="31"/>
      <c r="EN151" s="31"/>
      <c r="EO151" s="31"/>
      <c r="EP151" s="111" t="s">
        <v>373</v>
      </c>
    </row>
    <row r="152" spans="1:146">
      <c r="A152" s="31" t="s">
        <v>106</v>
      </c>
      <c r="B152" s="31" t="s">
        <v>322</v>
      </c>
      <c r="C152" s="34">
        <v>45418</v>
      </c>
      <c r="D152" s="31">
        <v>1200</v>
      </c>
      <c r="E152" s="31">
        <v>3</v>
      </c>
      <c r="F152" s="31">
        <v>31</v>
      </c>
      <c r="G152" s="31">
        <v>14</v>
      </c>
      <c r="H152" s="31" t="s">
        <v>190</v>
      </c>
      <c r="I152" s="31">
        <v>29</v>
      </c>
      <c r="J152" s="31">
        <v>45</v>
      </c>
      <c r="K152" s="31" t="s">
        <v>191</v>
      </c>
      <c r="L152" s="31" t="s">
        <v>192</v>
      </c>
      <c r="M152" s="31" t="s">
        <v>192</v>
      </c>
      <c r="N152" s="31">
        <v>9.5500000000000007</v>
      </c>
      <c r="O152" s="31">
        <v>9.65</v>
      </c>
      <c r="P152" s="31">
        <v>0</v>
      </c>
      <c r="Q152" s="31"/>
      <c r="R152" s="31"/>
      <c r="S152" s="31"/>
      <c r="T152" s="31">
        <v>0</v>
      </c>
      <c r="U152" s="31"/>
      <c r="V152" s="31">
        <v>4</v>
      </c>
      <c r="W152" s="31" t="s">
        <v>190</v>
      </c>
      <c r="X152" s="31">
        <v>1</v>
      </c>
      <c r="Y152" s="31">
        <v>1</v>
      </c>
      <c r="Z152" s="31" t="s">
        <v>190</v>
      </c>
      <c r="AA152" s="31"/>
      <c r="AB152" s="31"/>
      <c r="AC152" s="31"/>
      <c r="AD152" s="31">
        <v>33000</v>
      </c>
      <c r="AE152" s="31">
        <v>12674281</v>
      </c>
      <c r="AF152" s="31"/>
      <c r="AG152" s="31">
        <v>41227700</v>
      </c>
      <c r="AH152" s="31">
        <v>22603970</v>
      </c>
      <c r="AI152" s="31">
        <v>696301</v>
      </c>
      <c r="AJ152" s="31"/>
      <c r="AK152" s="31"/>
      <c r="AL152" s="83">
        <f t="shared" ref="AL152" si="43">IF($A152&lt;&gt;"",AL151+AP152-BJ152,"")</f>
        <v>341.4</v>
      </c>
      <c r="AM152" s="31"/>
      <c r="AN152" s="83">
        <f t="shared" ref="AN152" si="44">IF($A152&lt;&gt;"",AN151+AR152-BL152,"")</f>
        <v>221.01</v>
      </c>
      <c r="AO152" s="31">
        <v>0</v>
      </c>
      <c r="AP152" s="31">
        <v>0</v>
      </c>
      <c r="AQ152" s="31">
        <v>0</v>
      </c>
      <c r="AR152" s="31">
        <v>0</v>
      </c>
      <c r="AS152" s="31"/>
      <c r="AT152" s="31">
        <v>0</v>
      </c>
      <c r="AU152" s="31"/>
      <c r="AV152" s="31">
        <v>0</v>
      </c>
      <c r="AW152" s="31"/>
      <c r="AX152" s="31">
        <v>1.63</v>
      </c>
      <c r="AY152" s="31"/>
      <c r="AZ152" s="31">
        <v>0</v>
      </c>
      <c r="BA152" s="31"/>
      <c r="BB152" s="31"/>
      <c r="BC152" s="31"/>
      <c r="BD152" s="31"/>
      <c r="BE152" s="31"/>
      <c r="BF152" s="31">
        <v>0.87</v>
      </c>
      <c r="BG152" s="31"/>
      <c r="BH152" s="31">
        <v>0</v>
      </c>
      <c r="BI152" s="31"/>
      <c r="BJ152" s="31">
        <f t="shared" ref="BJ152" si="45">IF(C152&lt;&gt;"",AT152+AX152+BB152+BF152,"")</f>
        <v>2.5</v>
      </c>
      <c r="BK152" s="31"/>
      <c r="BL152" s="31">
        <f t="shared" ref="BL152" si="46">IF(C152&lt;&gt;"",AV152+AZ152+BD152+BH152,"")</f>
        <v>0</v>
      </c>
      <c r="BM152" s="31">
        <v>0</v>
      </c>
      <c r="BN152" s="31">
        <v>0</v>
      </c>
      <c r="BO152" s="31">
        <v>0</v>
      </c>
      <c r="BP152" s="31">
        <v>24</v>
      </c>
      <c r="BQ152" s="31"/>
      <c r="BR152" s="31">
        <v>8160</v>
      </c>
      <c r="BS152" s="31">
        <v>10953</v>
      </c>
      <c r="BT152" s="31">
        <v>8231</v>
      </c>
      <c r="BU152" s="31"/>
      <c r="BV152" s="31">
        <v>10500</v>
      </c>
      <c r="BW152" s="31">
        <v>3800</v>
      </c>
      <c r="BX152" s="31">
        <v>0</v>
      </c>
      <c r="BY152" s="31">
        <v>0</v>
      </c>
      <c r="BZ152" s="31">
        <v>0</v>
      </c>
      <c r="CA152" s="31">
        <v>0</v>
      </c>
      <c r="CB152" s="31">
        <v>0</v>
      </c>
      <c r="CC152" s="31">
        <v>0</v>
      </c>
      <c r="CD152" s="31">
        <v>0</v>
      </c>
      <c r="CE152" s="31">
        <v>0</v>
      </c>
      <c r="CF152" s="31"/>
      <c r="CG152" s="31"/>
      <c r="CH152" s="31"/>
      <c r="CI152" s="31"/>
      <c r="CJ152" s="31"/>
      <c r="CK152" s="31">
        <v>0</v>
      </c>
      <c r="CL152" s="31">
        <v>3</v>
      </c>
      <c r="CM152" s="31"/>
      <c r="CN152" s="31">
        <v>250</v>
      </c>
      <c r="CO152" s="31">
        <v>4.8</v>
      </c>
      <c r="CP152" s="31"/>
      <c r="CQ152" s="31"/>
      <c r="CR152" s="31"/>
      <c r="CS152" s="31">
        <v>34</v>
      </c>
      <c r="CT152" s="31" t="s">
        <v>367</v>
      </c>
      <c r="CU152" s="31">
        <v>26</v>
      </c>
      <c r="CV152" s="31">
        <v>21</v>
      </c>
      <c r="CW152" s="31" t="s">
        <v>164</v>
      </c>
      <c r="CX152" s="31" t="s">
        <v>164</v>
      </c>
      <c r="CY152" s="31" t="s">
        <v>322</v>
      </c>
      <c r="CZ152" s="31"/>
      <c r="DA152" s="31"/>
      <c r="DB152" s="31"/>
      <c r="DC152" s="31"/>
      <c r="DD152" s="31"/>
      <c r="DE152" s="31"/>
      <c r="DF152" s="31"/>
      <c r="DG152" s="31"/>
      <c r="DH152" s="31"/>
      <c r="DI152" s="31"/>
      <c r="DJ152" s="31"/>
      <c r="DK152" s="31"/>
      <c r="DL152" s="31"/>
      <c r="DM152" s="31"/>
      <c r="DN152" s="31"/>
      <c r="DO152" s="31"/>
      <c r="DP152" s="31"/>
      <c r="DQ152" s="31"/>
      <c r="DR152" s="31"/>
      <c r="DS152" s="31"/>
      <c r="DT152" s="31"/>
      <c r="DU152" s="31"/>
      <c r="DV152" s="31"/>
      <c r="DW152" s="31"/>
      <c r="DX152" s="31"/>
      <c r="DY152" s="31"/>
      <c r="DZ152" s="31"/>
      <c r="EA152" s="31"/>
      <c r="EB152" s="31"/>
      <c r="EC152" s="31"/>
      <c r="ED152" s="31"/>
      <c r="EE152" s="31"/>
      <c r="EF152" s="31"/>
      <c r="EG152" s="31"/>
      <c r="EH152" s="31"/>
      <c r="EI152" s="31"/>
      <c r="EJ152" s="31"/>
      <c r="EK152" s="31"/>
      <c r="EL152" s="31"/>
      <c r="EM152" s="31"/>
      <c r="EN152" s="31"/>
      <c r="EO152" s="31"/>
      <c r="EP152" s="111" t="s">
        <v>373</v>
      </c>
    </row>
    <row r="153" spans="1:146">
      <c r="A153" s="31" t="s">
        <v>106</v>
      </c>
      <c r="B153" s="31" t="s">
        <v>322</v>
      </c>
      <c r="C153" s="34">
        <v>45419</v>
      </c>
      <c r="D153" s="31">
        <v>1200</v>
      </c>
      <c r="E153" s="31">
        <v>3</v>
      </c>
      <c r="F153" s="31">
        <v>31</v>
      </c>
      <c r="G153" s="31">
        <v>14</v>
      </c>
      <c r="H153" s="31" t="s">
        <v>190</v>
      </c>
      <c r="I153" s="31">
        <v>29</v>
      </c>
      <c r="J153" s="31">
        <v>45</v>
      </c>
      <c r="K153" s="31" t="s">
        <v>191</v>
      </c>
      <c r="L153" s="31" t="s">
        <v>192</v>
      </c>
      <c r="M153" s="31" t="s">
        <v>192</v>
      </c>
      <c r="N153" s="31">
        <v>9.5500000000000007</v>
      </c>
      <c r="O153" s="31">
        <v>9.65</v>
      </c>
      <c r="P153" s="31">
        <v>0</v>
      </c>
      <c r="Q153" s="31"/>
      <c r="R153" s="31"/>
      <c r="S153" s="31"/>
      <c r="T153" s="31">
        <v>0</v>
      </c>
      <c r="U153" s="31"/>
      <c r="V153" s="31">
        <v>4</v>
      </c>
      <c r="W153" s="31" t="s">
        <v>190</v>
      </c>
      <c r="X153" s="31">
        <v>1</v>
      </c>
      <c r="Y153" s="31">
        <v>1</v>
      </c>
      <c r="Z153" s="31" t="s">
        <v>190</v>
      </c>
      <c r="AA153" s="31"/>
      <c r="AB153" s="31"/>
      <c r="AC153" s="31"/>
      <c r="AD153" s="31">
        <v>33000</v>
      </c>
      <c r="AE153" s="31">
        <v>12676157</v>
      </c>
      <c r="AF153" s="31"/>
      <c r="AG153" s="31">
        <v>41227700</v>
      </c>
      <c r="AH153" s="31">
        <v>22660150</v>
      </c>
      <c r="AI153" s="31">
        <v>697211</v>
      </c>
      <c r="AJ153" s="31"/>
      <c r="AK153" s="31"/>
      <c r="AL153" s="83">
        <f t="shared" ref="AL153" si="47">IF($A153&lt;&gt;"",AL152+AP153-BJ153,"")</f>
        <v>338.9</v>
      </c>
      <c r="AM153" s="31"/>
      <c r="AN153" s="83">
        <f t="shared" ref="AN153" si="48">IF($A153&lt;&gt;"",AN152+AR153-BL153,"")</f>
        <v>221.01</v>
      </c>
      <c r="AO153" s="31">
        <v>0</v>
      </c>
      <c r="AP153" s="31">
        <v>0</v>
      </c>
      <c r="AQ153" s="31">
        <v>0</v>
      </c>
      <c r="AR153" s="31">
        <v>0</v>
      </c>
      <c r="AS153" s="31"/>
      <c r="AT153" s="31">
        <v>0</v>
      </c>
      <c r="AU153" s="31"/>
      <c r="AV153" s="31">
        <v>0</v>
      </c>
      <c r="AW153" s="31"/>
      <c r="AX153" s="31">
        <v>1.67</v>
      </c>
      <c r="AY153" s="31"/>
      <c r="AZ153" s="31">
        <v>0</v>
      </c>
      <c r="BA153" s="31"/>
      <c r="BB153" s="31"/>
      <c r="BC153" s="31"/>
      <c r="BD153" s="31"/>
      <c r="BE153" s="31"/>
      <c r="BF153" s="31">
        <v>0.83</v>
      </c>
      <c r="BG153" s="31"/>
      <c r="BH153" s="31">
        <v>0</v>
      </c>
      <c r="BI153" s="31"/>
      <c r="BJ153" s="31">
        <f t="shared" ref="BJ153" si="49">IF(C153&lt;&gt;"",AT153+AX153+BB153+BF153,"")</f>
        <v>2.5</v>
      </c>
      <c r="BK153" s="31"/>
      <c r="BL153" s="31">
        <f t="shared" ref="BL153" si="50">IF(C153&lt;&gt;"",AV153+AZ153+BD153+BH153,"")</f>
        <v>0</v>
      </c>
      <c r="BM153" s="31">
        <v>0</v>
      </c>
      <c r="BN153" s="31">
        <v>0</v>
      </c>
      <c r="BO153" s="31">
        <v>0</v>
      </c>
      <c r="BP153" s="31">
        <v>24</v>
      </c>
      <c r="BQ153" s="31"/>
      <c r="BR153" s="31">
        <v>8280</v>
      </c>
      <c r="BS153" s="31">
        <v>10953</v>
      </c>
      <c r="BT153" s="31">
        <v>8231</v>
      </c>
      <c r="BU153" s="31"/>
      <c r="BV153" s="31">
        <v>10500</v>
      </c>
      <c r="BW153" s="31">
        <v>3800</v>
      </c>
      <c r="BX153" s="31">
        <v>0</v>
      </c>
      <c r="BY153" s="31">
        <v>0</v>
      </c>
      <c r="BZ153" s="31">
        <v>0</v>
      </c>
      <c r="CA153" s="31">
        <v>0</v>
      </c>
      <c r="CB153" s="31">
        <v>0</v>
      </c>
      <c r="CC153" s="31">
        <v>0</v>
      </c>
      <c r="CD153" s="31">
        <v>0</v>
      </c>
      <c r="CE153" s="31">
        <v>0</v>
      </c>
      <c r="CF153" s="31"/>
      <c r="CG153" s="31"/>
      <c r="CH153" s="31"/>
      <c r="CI153" s="31"/>
      <c r="CJ153" s="31"/>
      <c r="CK153" s="31">
        <v>0</v>
      </c>
      <c r="CL153" s="31">
        <v>3</v>
      </c>
      <c r="CM153" s="31"/>
      <c r="CN153" s="31">
        <v>247</v>
      </c>
      <c r="CO153" s="31">
        <v>4.8</v>
      </c>
      <c r="CP153" s="31"/>
      <c r="CQ153" s="31"/>
      <c r="CR153" s="31"/>
      <c r="CS153" s="31">
        <v>34</v>
      </c>
      <c r="CT153" s="31" t="s">
        <v>376</v>
      </c>
      <c r="CU153" s="31">
        <v>26</v>
      </c>
      <c r="CV153" s="31">
        <v>21</v>
      </c>
      <c r="CW153" s="31" t="s">
        <v>164</v>
      </c>
      <c r="CX153" s="31" t="s">
        <v>164</v>
      </c>
      <c r="CY153" s="31" t="s">
        <v>322</v>
      </c>
      <c r="CZ153" s="31"/>
      <c r="DA153" s="31"/>
      <c r="DB153" s="31"/>
      <c r="DC153" s="31"/>
      <c r="DD153" s="31"/>
      <c r="DE153" s="31"/>
      <c r="DF153" s="31"/>
      <c r="DG153" s="31"/>
      <c r="DH153" s="31"/>
      <c r="DI153" s="31"/>
      <c r="DJ153" s="31"/>
      <c r="DK153" s="31"/>
      <c r="DL153" s="31"/>
      <c r="DM153" s="31"/>
      <c r="DN153" s="31"/>
      <c r="DO153" s="31"/>
      <c r="DP153" s="31"/>
      <c r="DQ153" s="31"/>
      <c r="DR153" s="31"/>
      <c r="DS153" s="31"/>
      <c r="DT153" s="31"/>
      <c r="DU153" s="31"/>
      <c r="DV153" s="31"/>
      <c r="DW153" s="31"/>
      <c r="DX153" s="31"/>
      <c r="DY153" s="31"/>
      <c r="DZ153" s="31"/>
      <c r="EA153" s="31"/>
      <c r="EB153" s="31"/>
      <c r="EC153" s="31"/>
      <c r="ED153" s="31"/>
      <c r="EE153" s="31"/>
      <c r="EF153" s="31"/>
      <c r="EG153" s="31"/>
      <c r="EH153" s="31"/>
      <c r="EI153" s="31"/>
      <c r="EJ153" s="31"/>
      <c r="EK153" s="31"/>
      <c r="EL153" s="31"/>
      <c r="EM153" s="31"/>
      <c r="EN153" s="31"/>
      <c r="EO153" s="31"/>
      <c r="EP153" s="111" t="s">
        <v>373</v>
      </c>
    </row>
    <row r="154" spans="1:146" ht="15" customHeight="1">
      <c r="A154" s="31" t="s">
        <v>106</v>
      </c>
      <c r="B154" s="31" t="s">
        <v>322</v>
      </c>
      <c r="C154" s="34">
        <v>45420</v>
      </c>
      <c r="D154" s="31">
        <v>1200</v>
      </c>
      <c r="E154" s="31">
        <v>3</v>
      </c>
      <c r="F154" s="31">
        <v>31</v>
      </c>
      <c r="G154" s="31">
        <v>14</v>
      </c>
      <c r="H154" s="31" t="s">
        <v>190</v>
      </c>
      <c r="I154" s="31">
        <v>29</v>
      </c>
      <c r="J154" s="31">
        <v>45</v>
      </c>
      <c r="K154" s="31" t="s">
        <v>191</v>
      </c>
      <c r="L154" s="31" t="s">
        <v>192</v>
      </c>
      <c r="M154" s="31" t="s">
        <v>192</v>
      </c>
      <c r="N154" s="31">
        <v>9.5500000000000007</v>
      </c>
      <c r="O154" s="31">
        <v>9.65</v>
      </c>
      <c r="P154" s="31">
        <v>0</v>
      </c>
      <c r="Q154" s="31"/>
      <c r="R154" s="31"/>
      <c r="S154" s="31"/>
      <c r="T154" s="31">
        <v>0</v>
      </c>
      <c r="U154" s="31"/>
      <c r="V154" s="31">
        <v>3</v>
      </c>
      <c r="W154" s="31" t="s">
        <v>190</v>
      </c>
      <c r="X154" s="31">
        <v>0.3</v>
      </c>
      <c r="Y154" s="31">
        <v>0.3</v>
      </c>
      <c r="Z154" s="31" t="s">
        <v>190</v>
      </c>
      <c r="AA154" s="31"/>
      <c r="AB154" s="31"/>
      <c r="AC154" s="31"/>
      <c r="AD154" s="31">
        <v>30000</v>
      </c>
      <c r="AE154" s="31">
        <v>12676157</v>
      </c>
      <c r="AF154" s="31"/>
      <c r="AG154" s="31">
        <v>41227700</v>
      </c>
      <c r="AH154" s="31">
        <v>22660150</v>
      </c>
      <c r="AI154" s="31">
        <v>697211</v>
      </c>
      <c r="AJ154" s="31"/>
      <c r="AK154" s="31"/>
      <c r="AL154" s="83">
        <v>335.28</v>
      </c>
      <c r="AM154" s="31"/>
      <c r="AN154" s="83">
        <f t="shared" ref="AN154" si="51">IF($A154&lt;&gt;"",AN153+AR154-BL154,"")</f>
        <v>221.01</v>
      </c>
      <c r="AO154" s="31">
        <v>0</v>
      </c>
      <c r="AP154" s="31">
        <v>0</v>
      </c>
      <c r="AQ154" s="31">
        <v>0</v>
      </c>
      <c r="AR154" s="31">
        <v>0</v>
      </c>
      <c r="AS154" s="31"/>
      <c r="AT154" s="31">
        <v>0.8</v>
      </c>
      <c r="AU154" s="31"/>
      <c r="AV154" s="31">
        <v>0</v>
      </c>
      <c r="AW154" s="31"/>
      <c r="AX154" s="31">
        <v>1.67</v>
      </c>
      <c r="AY154" s="31"/>
      <c r="AZ154" s="31">
        <v>0</v>
      </c>
      <c r="BA154" s="31"/>
      <c r="BB154" s="31"/>
      <c r="BC154" s="31"/>
      <c r="BD154" s="31"/>
      <c r="BE154" s="31"/>
      <c r="BF154" s="31">
        <v>0.83</v>
      </c>
      <c r="BG154" s="31"/>
      <c r="BH154" s="31">
        <v>0</v>
      </c>
      <c r="BI154" s="31"/>
      <c r="BJ154" s="31">
        <f t="shared" ref="BJ154" si="52">IF(C154&lt;&gt;"",AT154+AX154+BB154+BF154,"")</f>
        <v>3.3</v>
      </c>
      <c r="BK154" s="31"/>
      <c r="BL154" s="31">
        <f t="shared" ref="BL154" si="53">IF(C154&lt;&gt;"",AV154+AZ154+BD154+BH154,"")</f>
        <v>0</v>
      </c>
      <c r="BM154" s="31">
        <v>0</v>
      </c>
      <c r="BN154" s="31">
        <v>0</v>
      </c>
      <c r="BO154" s="31">
        <v>0</v>
      </c>
      <c r="BP154" s="31">
        <v>24</v>
      </c>
      <c r="BQ154" s="31"/>
      <c r="BR154" s="31">
        <v>8280</v>
      </c>
      <c r="BS154" s="31">
        <v>10951</v>
      </c>
      <c r="BT154" s="31">
        <v>8231</v>
      </c>
      <c r="BU154" s="31"/>
      <c r="BV154" s="31">
        <v>10500</v>
      </c>
      <c r="BW154" s="31">
        <v>3800</v>
      </c>
      <c r="BX154" s="31">
        <v>0</v>
      </c>
      <c r="BY154" s="31">
        <v>0</v>
      </c>
      <c r="BZ154" s="31">
        <v>0</v>
      </c>
      <c r="CA154" s="31">
        <v>0</v>
      </c>
      <c r="CB154" s="31">
        <v>0</v>
      </c>
      <c r="CC154" s="31">
        <v>0</v>
      </c>
      <c r="CD154" s="31">
        <v>0</v>
      </c>
      <c r="CE154" s="31">
        <v>0</v>
      </c>
      <c r="CF154" s="31"/>
      <c r="CG154" s="31"/>
      <c r="CH154" s="31"/>
      <c r="CI154" s="31"/>
      <c r="CJ154" s="31"/>
      <c r="CK154" s="31">
        <v>0</v>
      </c>
      <c r="CL154" s="31">
        <v>3</v>
      </c>
      <c r="CM154" s="31"/>
      <c r="CN154" s="31">
        <v>247</v>
      </c>
      <c r="CO154" s="31">
        <v>4.8</v>
      </c>
      <c r="CP154" s="31"/>
      <c r="CQ154" s="31"/>
      <c r="CR154" s="31"/>
      <c r="CS154" s="31">
        <v>34</v>
      </c>
      <c r="CT154" s="31" t="s">
        <v>377</v>
      </c>
      <c r="CU154" s="31">
        <v>26</v>
      </c>
      <c r="CV154" s="31">
        <v>21</v>
      </c>
      <c r="CW154" s="31" t="s">
        <v>164</v>
      </c>
      <c r="CX154" s="31" t="s">
        <v>164</v>
      </c>
      <c r="CY154" s="31" t="s">
        <v>322</v>
      </c>
      <c r="CZ154" s="31"/>
      <c r="DA154" s="31"/>
      <c r="DB154" s="31"/>
      <c r="DC154" s="31"/>
      <c r="DD154" s="31"/>
      <c r="DE154" s="31"/>
      <c r="DF154" s="31"/>
      <c r="DG154" s="31"/>
      <c r="DH154" s="31"/>
      <c r="DI154" s="31"/>
      <c r="DJ154" s="31"/>
      <c r="DK154" s="31"/>
      <c r="DL154" s="31"/>
      <c r="DM154" s="31"/>
      <c r="DN154" s="31"/>
      <c r="DO154" s="31"/>
      <c r="DP154" s="31"/>
      <c r="DQ154" s="31"/>
      <c r="DR154" s="31"/>
      <c r="DS154" s="31"/>
      <c r="DT154" s="31"/>
      <c r="DU154" s="31"/>
      <c r="DV154" s="31"/>
      <c r="DW154" s="31"/>
      <c r="DX154" s="31"/>
      <c r="DY154" s="31"/>
      <c r="DZ154" s="31"/>
      <c r="EA154" s="31"/>
      <c r="EB154" s="31"/>
      <c r="EC154" s="31"/>
      <c r="ED154" s="31"/>
      <c r="EE154" s="31"/>
      <c r="EF154" s="31"/>
      <c r="EG154" s="31"/>
      <c r="EH154" s="31"/>
      <c r="EI154" s="31"/>
      <c r="EJ154" s="31"/>
      <c r="EK154" s="31"/>
      <c r="EL154" s="31"/>
      <c r="EM154" s="31"/>
      <c r="EN154" s="31"/>
      <c r="EO154" s="31"/>
      <c r="EP154" s="111" t="s">
        <v>379</v>
      </c>
    </row>
    <row r="155" spans="1:146">
      <c r="A155" s="31" t="s">
        <v>106</v>
      </c>
      <c r="B155" s="31" t="s">
        <v>322</v>
      </c>
      <c r="C155" s="34">
        <v>45421</v>
      </c>
      <c r="D155" s="31">
        <v>1200</v>
      </c>
      <c r="E155" s="31">
        <v>3</v>
      </c>
      <c r="F155" s="31">
        <v>31</v>
      </c>
      <c r="G155" s="31">
        <v>8</v>
      </c>
      <c r="H155" s="31" t="s">
        <v>190</v>
      </c>
      <c r="I155" s="31">
        <v>29</v>
      </c>
      <c r="J155" s="31">
        <v>48</v>
      </c>
      <c r="K155" s="31" t="s">
        <v>191</v>
      </c>
      <c r="L155" s="31" t="s">
        <v>192</v>
      </c>
      <c r="M155" s="31" t="s">
        <v>192</v>
      </c>
      <c r="N155" s="31">
        <v>7.08</v>
      </c>
      <c r="O155" s="31">
        <v>8.0399999999999991</v>
      </c>
      <c r="P155" s="31">
        <v>0</v>
      </c>
      <c r="Q155" s="31"/>
      <c r="R155" s="31"/>
      <c r="S155" s="31"/>
      <c r="T155" s="31">
        <v>0</v>
      </c>
      <c r="U155" s="31"/>
      <c r="V155" s="31">
        <v>3</v>
      </c>
      <c r="W155" s="31" t="s">
        <v>190</v>
      </c>
      <c r="X155" s="31">
        <v>0.2</v>
      </c>
      <c r="Y155" s="31">
        <v>0.2</v>
      </c>
      <c r="Z155" s="31" t="s">
        <v>190</v>
      </c>
      <c r="AA155" s="31"/>
      <c r="AB155" s="31"/>
      <c r="AC155" s="31"/>
      <c r="AD155" s="31">
        <v>21520</v>
      </c>
      <c r="AE155" s="31">
        <v>12681582</v>
      </c>
      <c r="AF155" s="31"/>
      <c r="AG155" s="31">
        <v>41227700</v>
      </c>
      <c r="AH155" s="31">
        <v>22673920</v>
      </c>
      <c r="AI155" s="31">
        <v>699198</v>
      </c>
      <c r="AJ155" s="31"/>
      <c r="AK155" s="31"/>
      <c r="AL155" s="83">
        <v>331.28</v>
      </c>
      <c r="AM155" s="31"/>
      <c r="AN155" s="83">
        <f t="shared" ref="AN155" si="54">IF($A155&lt;&gt;"",AN154+AR155-BL155,"")</f>
        <v>221.01</v>
      </c>
      <c r="AO155" s="31">
        <v>0</v>
      </c>
      <c r="AP155" s="31">
        <v>0</v>
      </c>
      <c r="AQ155" s="31">
        <v>0</v>
      </c>
      <c r="AR155" s="31">
        <v>0</v>
      </c>
      <c r="AS155" s="31"/>
      <c r="AT155" s="31">
        <v>0</v>
      </c>
      <c r="AU155" s="31"/>
      <c r="AV155" s="31">
        <v>0</v>
      </c>
      <c r="AW155" s="31"/>
      <c r="AX155" s="31">
        <v>3</v>
      </c>
      <c r="AY155" s="31"/>
      <c r="AZ155" s="31">
        <v>0</v>
      </c>
      <c r="BA155" s="31"/>
      <c r="BB155" s="31"/>
      <c r="BC155" s="31"/>
      <c r="BD155" s="31"/>
      <c r="BE155" s="31"/>
      <c r="BF155" s="31">
        <v>1</v>
      </c>
      <c r="BG155" s="31"/>
      <c r="BH155" s="31">
        <v>0</v>
      </c>
      <c r="BI155" s="31"/>
      <c r="BJ155" s="31">
        <f t="shared" ref="BJ155" si="55">IF(C155&lt;&gt;"",AT155+AX155+BB155+BF155,"")</f>
        <v>4</v>
      </c>
      <c r="BK155" s="31"/>
      <c r="BL155" s="31">
        <f t="shared" ref="BL155" si="56">IF(C155&lt;&gt;"",AV155+AZ155+BD155+BH155,"")</f>
        <v>0</v>
      </c>
      <c r="BM155" s="31">
        <v>0</v>
      </c>
      <c r="BN155" s="31">
        <v>14</v>
      </c>
      <c r="BO155" s="31">
        <v>0</v>
      </c>
      <c r="BP155" s="31">
        <v>24</v>
      </c>
      <c r="BQ155" s="31"/>
      <c r="BR155" s="31">
        <v>14440</v>
      </c>
      <c r="BS155" s="31">
        <v>10951</v>
      </c>
      <c r="BT155" s="31">
        <v>8231</v>
      </c>
      <c r="BU155" s="31"/>
      <c r="BV155" s="31">
        <v>10500</v>
      </c>
      <c r="BW155" s="31">
        <v>3800</v>
      </c>
      <c r="BX155" s="31">
        <v>0</v>
      </c>
      <c r="BY155" s="31">
        <v>0</v>
      </c>
      <c r="BZ155" s="31">
        <v>0</v>
      </c>
      <c r="CA155" s="31">
        <v>0</v>
      </c>
      <c r="CB155" s="31">
        <v>0</v>
      </c>
      <c r="CC155" s="31">
        <v>0</v>
      </c>
      <c r="CD155" s="31">
        <v>0</v>
      </c>
      <c r="CE155" s="31">
        <v>0</v>
      </c>
      <c r="CF155" s="31"/>
      <c r="CG155" s="31"/>
      <c r="CH155" s="31"/>
      <c r="CI155" s="31"/>
      <c r="CJ155" s="31"/>
      <c r="CK155" s="31">
        <v>0</v>
      </c>
      <c r="CL155" s="31">
        <v>3</v>
      </c>
      <c r="CM155" s="31"/>
      <c r="CN155" s="31">
        <v>244</v>
      </c>
      <c r="CO155" s="31">
        <v>4.8</v>
      </c>
      <c r="CP155" s="31"/>
      <c r="CQ155" s="31"/>
      <c r="CR155" s="31"/>
      <c r="CS155" s="31">
        <v>34</v>
      </c>
      <c r="CT155" s="31" t="s">
        <v>378</v>
      </c>
      <c r="CU155" s="31">
        <v>26</v>
      </c>
      <c r="CV155" s="31">
        <v>21</v>
      </c>
      <c r="CW155" s="31" t="s">
        <v>164</v>
      </c>
      <c r="CX155" s="31" t="s">
        <v>164</v>
      </c>
      <c r="CY155" s="31" t="s">
        <v>322</v>
      </c>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111" t="s">
        <v>380</v>
      </c>
    </row>
    <row r="156" spans="1:146">
      <c r="A156" s="31" t="s">
        <v>106</v>
      </c>
      <c r="B156" s="31" t="s">
        <v>322</v>
      </c>
      <c r="C156" s="34">
        <v>45422</v>
      </c>
      <c r="D156" s="31">
        <v>1200</v>
      </c>
      <c r="E156" s="31">
        <v>3</v>
      </c>
      <c r="F156" s="31">
        <v>31</v>
      </c>
      <c r="G156" s="31">
        <v>8</v>
      </c>
      <c r="H156" s="31" t="s">
        <v>190</v>
      </c>
      <c r="I156" s="31">
        <v>29</v>
      </c>
      <c r="J156" s="31">
        <v>48</v>
      </c>
      <c r="K156" s="31" t="s">
        <v>191</v>
      </c>
      <c r="L156" s="31" t="s">
        <v>192</v>
      </c>
      <c r="M156" s="31" t="s">
        <v>192</v>
      </c>
      <c r="N156" s="31">
        <v>4.5999999999999996</v>
      </c>
      <c r="O156" s="31">
        <v>6.36</v>
      </c>
      <c r="P156" s="31">
        <v>0</v>
      </c>
      <c r="Q156" s="31"/>
      <c r="R156" s="31"/>
      <c r="S156" s="31"/>
      <c r="T156" s="31">
        <v>0</v>
      </c>
      <c r="U156" s="31"/>
      <c r="V156" s="31">
        <v>3</v>
      </c>
      <c r="W156" s="31" t="s">
        <v>190</v>
      </c>
      <c r="X156" s="31">
        <v>0.2</v>
      </c>
      <c r="Y156" s="31">
        <v>0.2</v>
      </c>
      <c r="Z156" s="31" t="s">
        <v>190</v>
      </c>
      <c r="AA156" s="31"/>
      <c r="AB156" s="31"/>
      <c r="AC156" s="31"/>
      <c r="AD156" s="31">
        <v>12299</v>
      </c>
      <c r="AE156" s="31">
        <v>12686862</v>
      </c>
      <c r="AF156" s="31"/>
      <c r="AG156" s="31">
        <v>41227700</v>
      </c>
      <c r="AH156" s="31">
        <v>22829560</v>
      </c>
      <c r="AI156" s="31">
        <v>700118</v>
      </c>
      <c r="AJ156" s="31"/>
      <c r="AK156" s="31"/>
      <c r="AL156" s="83">
        <f t="shared" ref="AL156" si="57">IF($A156&lt;&gt;"",AL155+AP156-BJ156,"")</f>
        <v>325.38</v>
      </c>
      <c r="AM156" s="31"/>
      <c r="AN156" s="83">
        <f t="shared" ref="AN156" si="58">IF($A156&lt;&gt;"",AN155+AR156-BL156,"")</f>
        <v>221.01</v>
      </c>
      <c r="AO156" s="31">
        <v>0</v>
      </c>
      <c r="AP156" s="31">
        <v>0</v>
      </c>
      <c r="AQ156" s="31">
        <v>0</v>
      </c>
      <c r="AR156" s="31">
        <v>0</v>
      </c>
      <c r="AS156" s="31"/>
      <c r="AT156" s="31">
        <v>0</v>
      </c>
      <c r="AU156" s="31"/>
      <c r="AV156" s="31">
        <v>0</v>
      </c>
      <c r="AW156" s="31"/>
      <c r="AX156" s="31">
        <v>4.7</v>
      </c>
      <c r="AY156" s="31"/>
      <c r="AZ156" s="31">
        <v>0</v>
      </c>
      <c r="BA156" s="31"/>
      <c r="BB156" s="31"/>
      <c r="BC156" s="31"/>
      <c r="BD156" s="31"/>
      <c r="BE156" s="31"/>
      <c r="BF156" s="31">
        <v>1.2</v>
      </c>
      <c r="BG156" s="31"/>
      <c r="BH156" s="31">
        <v>0</v>
      </c>
      <c r="BI156" s="31"/>
      <c r="BJ156" s="31">
        <f t="shared" ref="BJ156" si="59">IF(C156&lt;&gt;"",AT156+AX156+BB156+BF156,"")</f>
        <v>5.9</v>
      </c>
      <c r="BK156" s="31"/>
      <c r="BL156" s="31">
        <f t="shared" ref="BL156" si="60">IF(C156&lt;&gt;"",AV156+AZ156+BD156+BH156,"")</f>
        <v>0</v>
      </c>
      <c r="BM156" s="31">
        <v>0</v>
      </c>
      <c r="BN156" s="31">
        <v>24</v>
      </c>
      <c r="BO156" s="31">
        <v>0</v>
      </c>
      <c r="BP156" s="31">
        <v>24</v>
      </c>
      <c r="BQ156" s="31"/>
      <c r="BR156" s="31">
        <v>18400</v>
      </c>
      <c r="BS156" s="31">
        <v>10951</v>
      </c>
      <c r="BT156" s="31">
        <v>8231</v>
      </c>
      <c r="BU156" s="31"/>
      <c r="BV156" s="31">
        <v>10500</v>
      </c>
      <c r="BW156" s="31">
        <v>3800</v>
      </c>
      <c r="BX156" s="31">
        <v>0</v>
      </c>
      <c r="BY156" s="31">
        <v>0</v>
      </c>
      <c r="BZ156" s="31">
        <v>0</v>
      </c>
      <c r="CA156" s="31">
        <v>0</v>
      </c>
      <c r="CB156" s="31">
        <v>0</v>
      </c>
      <c r="CC156" s="31">
        <v>0</v>
      </c>
      <c r="CD156" s="31">
        <v>0</v>
      </c>
      <c r="CE156" s="31">
        <v>0</v>
      </c>
      <c r="CF156" s="31"/>
      <c r="CG156" s="31"/>
      <c r="CH156" s="31"/>
      <c r="CI156" s="31"/>
      <c r="CJ156" s="31"/>
      <c r="CK156" s="31">
        <v>0</v>
      </c>
      <c r="CL156" s="31">
        <v>4</v>
      </c>
      <c r="CM156" s="31"/>
      <c r="CN156" s="31">
        <v>240</v>
      </c>
      <c r="CO156" s="31">
        <v>4.8</v>
      </c>
      <c r="CP156" s="31"/>
      <c r="CQ156" s="31"/>
      <c r="CR156" s="31"/>
      <c r="CS156" s="31">
        <v>34</v>
      </c>
      <c r="CT156" s="31" t="s">
        <v>370</v>
      </c>
      <c r="CU156" s="31">
        <v>25</v>
      </c>
      <c r="CV156" s="31">
        <v>22</v>
      </c>
      <c r="CW156" s="31" t="s">
        <v>164</v>
      </c>
      <c r="CX156" s="31" t="s">
        <v>164</v>
      </c>
      <c r="CY156" s="31" t="s">
        <v>322</v>
      </c>
      <c r="CZ156" s="31"/>
      <c r="DA156" s="31"/>
      <c r="DB156" s="31"/>
      <c r="DC156" s="31"/>
      <c r="DD156" s="31"/>
      <c r="DE156" s="31"/>
      <c r="DF156" s="31"/>
      <c r="DG156" s="31"/>
      <c r="DH156" s="31"/>
      <c r="DI156" s="31"/>
      <c r="DJ156" s="31"/>
      <c r="DK156" s="31"/>
      <c r="DL156" s="31"/>
      <c r="DM156" s="31"/>
      <c r="DN156" s="31"/>
      <c r="DO156" s="31"/>
      <c r="DP156" s="31"/>
      <c r="DQ156" s="31"/>
      <c r="DR156" s="31"/>
      <c r="DS156" s="31"/>
      <c r="DT156" s="31"/>
      <c r="DU156" s="31"/>
      <c r="DV156" s="31"/>
      <c r="DW156" s="31"/>
      <c r="DX156" s="31"/>
      <c r="DY156" s="31"/>
      <c r="DZ156" s="31"/>
      <c r="EA156" s="31"/>
      <c r="EB156" s="31"/>
      <c r="EC156" s="31"/>
      <c r="ED156" s="31"/>
      <c r="EE156" s="31"/>
      <c r="EF156" s="31"/>
      <c r="EG156" s="31"/>
      <c r="EH156" s="31"/>
      <c r="EI156" s="31"/>
      <c r="EJ156" s="31"/>
      <c r="EK156" s="31"/>
      <c r="EL156" s="31"/>
      <c r="EM156" s="31"/>
      <c r="EN156" s="31"/>
      <c r="EO156" s="31"/>
      <c r="EP156" s="111" t="s">
        <v>380</v>
      </c>
    </row>
    <row r="157" spans="1:146">
      <c r="A157" s="31" t="s">
        <v>106</v>
      </c>
      <c r="B157" s="31" t="s">
        <v>322</v>
      </c>
      <c r="C157" s="34">
        <v>45423</v>
      </c>
      <c r="D157" s="31">
        <v>1200</v>
      </c>
      <c r="E157" s="31">
        <v>3</v>
      </c>
      <c r="F157" s="31">
        <v>31</v>
      </c>
      <c r="G157" s="31">
        <v>8</v>
      </c>
      <c r="H157" s="31" t="s">
        <v>190</v>
      </c>
      <c r="I157" s="31">
        <v>29</v>
      </c>
      <c r="J157" s="31">
        <v>48</v>
      </c>
      <c r="K157" s="31" t="s">
        <v>191</v>
      </c>
      <c r="L157" s="31" t="s">
        <v>192</v>
      </c>
      <c r="M157" s="31" t="s">
        <v>192</v>
      </c>
      <c r="N157" s="31">
        <v>4.3</v>
      </c>
      <c r="O157" s="31">
        <v>6.2</v>
      </c>
      <c r="P157" s="31">
        <v>0</v>
      </c>
      <c r="Q157" s="31"/>
      <c r="R157" s="31"/>
      <c r="S157" s="31"/>
      <c r="T157" s="31">
        <v>0</v>
      </c>
      <c r="U157" s="31"/>
      <c r="V157" s="31">
        <v>3</v>
      </c>
      <c r="W157" s="31" t="s">
        <v>381</v>
      </c>
      <c r="X157" s="31">
        <v>0.2</v>
      </c>
      <c r="Y157" s="31">
        <v>0.2</v>
      </c>
      <c r="Z157" s="31" t="s">
        <v>190</v>
      </c>
      <c r="AA157" s="31"/>
      <c r="AB157" s="31"/>
      <c r="AC157" s="31"/>
      <c r="AD157" s="31">
        <v>1424.1</v>
      </c>
      <c r="AE157" s="31">
        <v>12692367</v>
      </c>
      <c r="AF157" s="31"/>
      <c r="AG157" s="31">
        <v>41227700</v>
      </c>
      <c r="AH157" s="31">
        <v>22887750</v>
      </c>
      <c r="AI157" s="31">
        <v>700992</v>
      </c>
      <c r="AJ157" s="31"/>
      <c r="AK157" s="31"/>
      <c r="AL157" s="83">
        <v>320.93</v>
      </c>
      <c r="AM157" s="31"/>
      <c r="AN157" s="83">
        <v>221.44</v>
      </c>
      <c r="AO157" s="31">
        <v>0</v>
      </c>
      <c r="AP157" s="31">
        <v>0</v>
      </c>
      <c r="AQ157" s="31">
        <v>0</v>
      </c>
      <c r="AR157" s="31">
        <v>0</v>
      </c>
      <c r="AS157" s="31"/>
      <c r="AT157" s="31">
        <v>0</v>
      </c>
      <c r="AU157" s="31"/>
      <c r="AV157" s="31">
        <v>0</v>
      </c>
      <c r="AW157" s="31"/>
      <c r="AX157" s="31">
        <v>4.9000000000000004</v>
      </c>
      <c r="AY157" s="31"/>
      <c r="AZ157" s="31">
        <v>0</v>
      </c>
      <c r="BA157" s="31"/>
      <c r="BB157" s="31"/>
      <c r="BC157" s="31"/>
      <c r="BD157" s="31"/>
      <c r="BE157" s="31"/>
      <c r="BF157" s="31">
        <v>1</v>
      </c>
      <c r="BG157" s="31"/>
      <c r="BH157" s="31">
        <v>0</v>
      </c>
      <c r="BI157" s="31"/>
      <c r="BJ157" s="31">
        <f t="shared" si="30"/>
        <v>5.9</v>
      </c>
      <c r="BK157" s="31"/>
      <c r="BL157" s="31">
        <f t="shared" si="31"/>
        <v>0</v>
      </c>
      <c r="BM157" s="31">
        <v>0</v>
      </c>
      <c r="BN157" s="31">
        <v>24</v>
      </c>
      <c r="BO157" s="31">
        <v>0</v>
      </c>
      <c r="BP157" s="31">
        <v>24</v>
      </c>
      <c r="BQ157" s="31"/>
      <c r="BR157" s="31">
        <v>18440</v>
      </c>
      <c r="BS157" s="31">
        <v>10951</v>
      </c>
      <c r="BT157" s="31">
        <v>8231</v>
      </c>
      <c r="BU157" s="31"/>
      <c r="BV157" s="31">
        <v>10500</v>
      </c>
      <c r="BW157" s="31">
        <v>3800</v>
      </c>
      <c r="BX157" s="31">
        <v>0</v>
      </c>
      <c r="BY157" s="31">
        <v>0</v>
      </c>
      <c r="BZ157" s="31">
        <v>0</v>
      </c>
      <c r="CA157" s="31">
        <v>0</v>
      </c>
      <c r="CB157" s="31">
        <v>0</v>
      </c>
      <c r="CC157" s="31">
        <v>0</v>
      </c>
      <c r="CD157" s="31">
        <v>0</v>
      </c>
      <c r="CE157" s="31">
        <v>0</v>
      </c>
      <c r="CF157" s="31"/>
      <c r="CG157" s="31"/>
      <c r="CH157" s="31"/>
      <c r="CI157" s="31"/>
      <c r="CJ157" s="31"/>
      <c r="CK157" s="31">
        <v>0</v>
      </c>
      <c r="CL157" s="31">
        <v>5</v>
      </c>
      <c r="CM157" s="31"/>
      <c r="CN157" s="31">
        <v>235</v>
      </c>
      <c r="CO157" s="31">
        <v>4.8</v>
      </c>
      <c r="CP157" s="31"/>
      <c r="CQ157" s="31"/>
      <c r="CR157" s="31"/>
      <c r="CS157" s="31">
        <v>34</v>
      </c>
      <c r="CT157" s="31" t="s">
        <v>370</v>
      </c>
      <c r="CU157" s="31">
        <v>25</v>
      </c>
      <c r="CV157" s="31">
        <v>21</v>
      </c>
      <c r="CW157" s="31" t="s">
        <v>164</v>
      </c>
      <c r="CX157" s="31" t="s">
        <v>164</v>
      </c>
      <c r="CY157" s="31" t="s">
        <v>322</v>
      </c>
      <c r="CZ157" s="31"/>
      <c r="DA157" s="31"/>
      <c r="DB157" s="31"/>
      <c r="DC157" s="31"/>
      <c r="DD157" s="31"/>
      <c r="DE157" s="31"/>
      <c r="DF157" s="31"/>
      <c r="DG157" s="31"/>
      <c r="DH157" s="31"/>
      <c r="DI157" s="31"/>
      <c r="DJ157" s="31"/>
      <c r="DK157" s="31"/>
      <c r="DL157" s="31"/>
      <c r="DM157" s="31"/>
      <c r="DN157" s="31"/>
      <c r="DO157" s="31"/>
      <c r="DP157" s="31"/>
      <c r="DQ157" s="31"/>
      <c r="DR157" s="31"/>
      <c r="DS157" s="31"/>
      <c r="DT157" s="31"/>
      <c r="DU157" s="31"/>
      <c r="DV157" s="31"/>
      <c r="DW157" s="31"/>
      <c r="DX157" s="31"/>
      <c r="DY157" s="31"/>
      <c r="DZ157" s="31"/>
      <c r="EA157" s="31"/>
      <c r="EB157" s="31"/>
      <c r="EC157" s="31"/>
      <c r="ED157" s="31"/>
      <c r="EE157" s="31"/>
      <c r="EF157" s="31"/>
      <c r="EG157" s="31"/>
      <c r="EH157" s="31"/>
      <c r="EI157" s="31"/>
      <c r="EJ157" s="31"/>
      <c r="EK157" s="31"/>
      <c r="EL157" s="31"/>
      <c r="EM157" s="31"/>
      <c r="EN157" s="31"/>
      <c r="EO157" s="31"/>
      <c r="EP157" s="111" t="s">
        <v>382</v>
      </c>
    </row>
    <row r="158" spans="1:146" ht="132">
      <c r="A158" s="31" t="s">
        <v>106</v>
      </c>
      <c r="B158" s="31" t="s">
        <v>383</v>
      </c>
      <c r="C158" s="34">
        <v>45424</v>
      </c>
      <c r="D158" s="31">
        <v>1200</v>
      </c>
      <c r="E158" s="31">
        <v>3</v>
      </c>
      <c r="F158" s="31">
        <v>31</v>
      </c>
      <c r="G158" s="31">
        <v>13</v>
      </c>
      <c r="H158" s="31" t="s">
        <v>190</v>
      </c>
      <c r="I158" s="31">
        <v>29</v>
      </c>
      <c r="J158" s="31">
        <v>46</v>
      </c>
      <c r="K158" s="31" t="s">
        <v>191</v>
      </c>
      <c r="L158" s="31" t="s">
        <v>193</v>
      </c>
      <c r="M158" s="31" t="s">
        <v>193</v>
      </c>
      <c r="N158" s="31">
        <v>4.3</v>
      </c>
      <c r="O158" s="31">
        <v>6.2</v>
      </c>
      <c r="P158" s="31">
        <v>0</v>
      </c>
      <c r="Q158" s="31"/>
      <c r="R158" s="31"/>
      <c r="S158" s="31"/>
      <c r="T158" s="31">
        <v>0</v>
      </c>
      <c r="U158" s="31"/>
      <c r="V158" s="31">
        <v>4</v>
      </c>
      <c r="W158" s="31" t="s">
        <v>194</v>
      </c>
      <c r="X158" s="31">
        <v>1</v>
      </c>
      <c r="Y158" s="31">
        <v>1</v>
      </c>
      <c r="Z158" s="31" t="s">
        <v>194</v>
      </c>
      <c r="AA158" s="31"/>
      <c r="AB158" s="31"/>
      <c r="AC158" s="31"/>
      <c r="AD158" s="31">
        <v>0</v>
      </c>
      <c r="AE158" s="31">
        <v>12695510</v>
      </c>
      <c r="AF158" s="31"/>
      <c r="AG158" s="31">
        <v>41227700</v>
      </c>
      <c r="AH158" s="31">
        <v>22944150</v>
      </c>
      <c r="AI158" s="31">
        <v>701913</v>
      </c>
      <c r="AJ158" s="31"/>
      <c r="AK158" s="31"/>
      <c r="AL158" s="83">
        <v>317.29000000000002</v>
      </c>
      <c r="AM158" s="31"/>
      <c r="AN158" s="83">
        <v>221.44</v>
      </c>
      <c r="AO158" s="31">
        <v>0</v>
      </c>
      <c r="AP158" s="31">
        <v>0</v>
      </c>
      <c r="AQ158" s="31">
        <v>0</v>
      </c>
      <c r="AR158" s="31">
        <v>0</v>
      </c>
      <c r="AS158" s="31"/>
      <c r="AT158" s="31">
        <v>0.4</v>
      </c>
      <c r="AU158" s="31"/>
      <c r="AV158" s="31">
        <v>0</v>
      </c>
      <c r="AW158" s="31"/>
      <c r="AX158" s="31">
        <v>2.4</v>
      </c>
      <c r="AY158" s="31"/>
      <c r="AZ158" s="31">
        <v>0</v>
      </c>
      <c r="BA158" s="31"/>
      <c r="BB158" s="31"/>
      <c r="BC158" s="31"/>
      <c r="BD158" s="31"/>
      <c r="BE158" s="31"/>
      <c r="BF158" s="31">
        <v>0.84</v>
      </c>
      <c r="BG158" s="31"/>
      <c r="BH158" s="31">
        <v>0</v>
      </c>
      <c r="BI158" s="31"/>
      <c r="BJ158" s="31">
        <f t="shared" ref="BJ158" si="61">IF(C158&lt;&gt;"",AT158+AX158+BB158+BF158,"")</f>
        <v>3.6399999999999997</v>
      </c>
      <c r="BK158" s="31"/>
      <c r="BL158" s="31">
        <f t="shared" ref="BL158" si="62">IF(C158&lt;&gt;"",AV158+AZ158+BD158+BH158,"")</f>
        <v>0</v>
      </c>
      <c r="BM158" s="31">
        <v>1.2</v>
      </c>
      <c r="BN158" s="31">
        <v>23</v>
      </c>
      <c r="BO158" s="31">
        <v>0</v>
      </c>
      <c r="BP158" s="31">
        <v>14</v>
      </c>
      <c r="BQ158" s="31"/>
      <c r="BR158" s="31">
        <v>12210</v>
      </c>
      <c r="BS158" s="31">
        <v>10950</v>
      </c>
      <c r="BT158" s="31">
        <v>8231</v>
      </c>
      <c r="BU158" s="31"/>
      <c r="BV158" s="31">
        <v>10500</v>
      </c>
      <c r="BW158" s="31">
        <v>3800</v>
      </c>
      <c r="BX158" s="31">
        <v>1</v>
      </c>
      <c r="BY158" s="31">
        <v>0</v>
      </c>
      <c r="BZ158" s="31">
        <v>0</v>
      </c>
      <c r="CA158" s="31">
        <v>0</v>
      </c>
      <c r="CB158" s="31">
        <v>0</v>
      </c>
      <c r="CC158" s="31">
        <v>0</v>
      </c>
      <c r="CD158" s="31">
        <v>0</v>
      </c>
      <c r="CE158" s="31">
        <v>0</v>
      </c>
      <c r="CF158" s="31"/>
      <c r="CG158" s="31"/>
      <c r="CH158" s="31"/>
      <c r="CI158" s="31"/>
      <c r="CJ158" s="31"/>
      <c r="CK158" s="31">
        <v>0</v>
      </c>
      <c r="CL158" s="31">
        <v>5</v>
      </c>
      <c r="CM158" s="31"/>
      <c r="CN158" s="31">
        <v>230</v>
      </c>
      <c r="CO158" s="31">
        <v>4.8</v>
      </c>
      <c r="CP158" s="31"/>
      <c r="CQ158" s="31"/>
      <c r="CR158" s="31"/>
      <c r="CS158" s="31">
        <v>34</v>
      </c>
      <c r="CT158" s="31" t="s">
        <v>377</v>
      </c>
      <c r="CU158" s="31">
        <v>24</v>
      </c>
      <c r="CV158" s="31">
        <v>21</v>
      </c>
      <c r="CW158" s="31" t="s">
        <v>164</v>
      </c>
      <c r="CX158" s="31" t="s">
        <v>164</v>
      </c>
      <c r="CY158" s="31" t="s">
        <v>383</v>
      </c>
      <c r="CZ158" s="31"/>
      <c r="DA158" s="31"/>
      <c r="DB158" s="31"/>
      <c r="DC158" s="31"/>
      <c r="DD158" s="31"/>
      <c r="DE158" s="31"/>
      <c r="DF158" s="31"/>
      <c r="DG158" s="31"/>
      <c r="DH158" s="31"/>
      <c r="DI158" s="31"/>
      <c r="DJ158" s="31"/>
      <c r="DK158" s="31"/>
      <c r="DL158" s="31"/>
      <c r="DM158" s="31"/>
      <c r="DN158" s="31"/>
      <c r="DO158" s="31"/>
      <c r="DP158" s="31"/>
      <c r="DQ158" s="31"/>
      <c r="DR158" s="31"/>
      <c r="DS158" s="31"/>
      <c r="DT158" s="31"/>
      <c r="DU158" s="31"/>
      <c r="DV158" s="31"/>
      <c r="DW158" s="31"/>
      <c r="DX158" s="31"/>
      <c r="DY158" s="31"/>
      <c r="DZ158" s="31"/>
      <c r="EA158" s="31"/>
      <c r="EB158" s="31"/>
      <c r="EC158" s="31"/>
      <c r="ED158" s="31"/>
      <c r="EE158" s="31"/>
      <c r="EF158" s="31"/>
      <c r="EG158" s="31"/>
      <c r="EH158" s="31"/>
      <c r="EI158" s="31"/>
      <c r="EJ158" s="31"/>
      <c r="EK158" s="31"/>
      <c r="EL158" s="31"/>
      <c r="EM158" s="31"/>
      <c r="EN158" s="31"/>
      <c r="EO158" s="31"/>
      <c r="EP158" s="106" t="s">
        <v>389</v>
      </c>
    </row>
    <row r="159" spans="1:146">
      <c r="A159" s="31" t="s">
        <v>106</v>
      </c>
      <c r="B159" s="31" t="s">
        <v>383</v>
      </c>
      <c r="C159" s="34">
        <v>45425</v>
      </c>
      <c r="D159" s="31">
        <v>1200</v>
      </c>
      <c r="E159" s="31">
        <v>3</v>
      </c>
      <c r="F159" s="31">
        <v>31</v>
      </c>
      <c r="G159" s="31">
        <v>12</v>
      </c>
      <c r="H159" s="31" t="s">
        <v>190</v>
      </c>
      <c r="I159" s="31">
        <v>29</v>
      </c>
      <c r="J159" s="31">
        <v>53</v>
      </c>
      <c r="K159" s="31" t="s">
        <v>191</v>
      </c>
      <c r="L159" s="31" t="s">
        <v>193</v>
      </c>
      <c r="M159" s="31" t="s">
        <v>193</v>
      </c>
      <c r="N159" s="31">
        <v>6.7</v>
      </c>
      <c r="O159" s="31">
        <v>6.8</v>
      </c>
      <c r="P159" s="31">
        <v>0</v>
      </c>
      <c r="Q159" s="31"/>
      <c r="R159" s="31"/>
      <c r="S159" s="31"/>
      <c r="T159" s="31">
        <v>0</v>
      </c>
      <c r="U159" s="31"/>
      <c r="V159" s="31">
        <v>4</v>
      </c>
      <c r="W159" s="31" t="s">
        <v>384</v>
      </c>
      <c r="X159" s="31">
        <v>0.5</v>
      </c>
      <c r="Y159" s="31">
        <v>0.5</v>
      </c>
      <c r="Z159" s="31" t="s">
        <v>194</v>
      </c>
      <c r="AA159" s="31"/>
      <c r="AB159" s="31"/>
      <c r="AC159" s="31"/>
      <c r="AD159" s="31">
        <v>5030.6400000000003</v>
      </c>
      <c r="AE159" s="31">
        <v>12700789</v>
      </c>
      <c r="AF159" s="31"/>
      <c r="AG159" s="31">
        <v>41227700</v>
      </c>
      <c r="AH159" s="31">
        <v>23002130</v>
      </c>
      <c r="AI159" s="31">
        <v>702778</v>
      </c>
      <c r="AJ159" s="31"/>
      <c r="AK159" s="31"/>
      <c r="AL159" s="83">
        <v>311.60000000000002</v>
      </c>
      <c r="AM159" s="31"/>
      <c r="AN159" s="83">
        <v>221.44</v>
      </c>
      <c r="AO159" s="31">
        <v>0</v>
      </c>
      <c r="AP159" s="31">
        <v>0</v>
      </c>
      <c r="AQ159" s="31">
        <v>0</v>
      </c>
      <c r="AR159" s="31">
        <v>0</v>
      </c>
      <c r="AS159" s="31"/>
      <c r="AT159" s="31">
        <v>1</v>
      </c>
      <c r="AU159" s="31"/>
      <c r="AV159" s="31">
        <v>0</v>
      </c>
      <c r="AW159" s="31"/>
      <c r="AX159" s="31">
        <v>3.9</v>
      </c>
      <c r="AY159" s="31"/>
      <c r="AZ159" s="31">
        <v>0</v>
      </c>
      <c r="BA159" s="31"/>
      <c r="BB159" s="31"/>
      <c r="BC159" s="31"/>
      <c r="BD159" s="31"/>
      <c r="BE159" s="31"/>
      <c r="BF159" s="31">
        <v>0.79</v>
      </c>
      <c r="BG159" s="31"/>
      <c r="BH159" s="31">
        <v>0</v>
      </c>
      <c r="BI159" s="31"/>
      <c r="BJ159" s="31">
        <f t="shared" ref="BJ159" si="63">IF(C159&lt;&gt;"",AT159+AX159+BB159+BF159,"")</f>
        <v>5.69</v>
      </c>
      <c r="BK159" s="31"/>
      <c r="BL159" s="31">
        <f t="shared" ref="BL159" si="64">IF(C159&lt;&gt;"",AV159+AZ159+BD159+BH159,"")</f>
        <v>0</v>
      </c>
      <c r="BM159" s="31">
        <v>3.1</v>
      </c>
      <c r="BN159" s="31">
        <v>24</v>
      </c>
      <c r="BO159" s="31">
        <v>0</v>
      </c>
      <c r="BP159" s="31">
        <v>21</v>
      </c>
      <c r="BQ159" s="31"/>
      <c r="BR159" s="31">
        <v>18000</v>
      </c>
      <c r="BS159" s="31">
        <v>10947</v>
      </c>
      <c r="BT159" s="31">
        <v>8231</v>
      </c>
      <c r="BU159" s="31"/>
      <c r="BV159" s="31">
        <v>10500</v>
      </c>
      <c r="BW159" s="31">
        <v>3800</v>
      </c>
      <c r="BX159" s="31">
        <v>3</v>
      </c>
      <c r="BY159" s="31">
        <v>0</v>
      </c>
      <c r="BZ159" s="31">
        <v>0</v>
      </c>
      <c r="CA159" s="31">
        <v>0</v>
      </c>
      <c r="CB159" s="31">
        <v>0</v>
      </c>
      <c r="CC159" s="31">
        <v>0</v>
      </c>
      <c r="CD159" s="31">
        <v>0</v>
      </c>
      <c r="CE159" s="31">
        <v>0</v>
      </c>
      <c r="CF159" s="31"/>
      <c r="CG159" s="31"/>
      <c r="CH159" s="31"/>
      <c r="CI159" s="31"/>
      <c r="CJ159" s="31"/>
      <c r="CK159" s="31">
        <v>0</v>
      </c>
      <c r="CL159" s="31">
        <v>2</v>
      </c>
      <c r="CM159" s="31"/>
      <c r="CN159" s="31">
        <v>228</v>
      </c>
      <c r="CO159" s="31">
        <v>4.7</v>
      </c>
      <c r="CP159" s="31"/>
      <c r="CQ159" s="31"/>
      <c r="CR159" s="31"/>
      <c r="CS159" s="31">
        <v>34</v>
      </c>
      <c r="CT159" s="31" t="s">
        <v>370</v>
      </c>
      <c r="CU159" s="31">
        <v>25</v>
      </c>
      <c r="CV159" s="31">
        <v>22</v>
      </c>
      <c r="CW159" s="31" t="s">
        <v>164</v>
      </c>
      <c r="CX159" s="31" t="s">
        <v>164</v>
      </c>
      <c r="CY159" s="31" t="s">
        <v>383</v>
      </c>
      <c r="CZ159" s="31"/>
      <c r="DA159" s="31"/>
      <c r="DB159" s="31"/>
      <c r="DC159" s="31"/>
      <c r="DD159" s="31"/>
      <c r="DE159" s="31"/>
      <c r="DF159" s="31"/>
      <c r="DG159" s="31"/>
      <c r="DH159" s="31"/>
      <c r="DI159" s="31"/>
      <c r="DJ159" s="31"/>
      <c r="DK159" s="31"/>
      <c r="DL159" s="31"/>
      <c r="DM159" s="31"/>
      <c r="DN159" s="31"/>
      <c r="DO159" s="31"/>
      <c r="DP159" s="31"/>
      <c r="DQ159" s="31"/>
      <c r="DR159" s="31"/>
      <c r="DS159" s="31"/>
      <c r="DT159" s="31"/>
      <c r="DU159" s="31"/>
      <c r="DV159" s="31"/>
      <c r="DW159" s="31"/>
      <c r="DX159" s="31"/>
      <c r="DY159" s="31"/>
      <c r="DZ159" s="31"/>
      <c r="EA159" s="31"/>
      <c r="EB159" s="31"/>
      <c r="EC159" s="31"/>
      <c r="ED159" s="31"/>
      <c r="EE159" s="31"/>
      <c r="EF159" s="31"/>
      <c r="EG159" s="31"/>
      <c r="EH159" s="31"/>
      <c r="EI159" s="31"/>
      <c r="EJ159" s="31"/>
      <c r="EK159" s="31"/>
      <c r="EL159" s="31"/>
      <c r="EM159" s="31"/>
      <c r="EN159" s="31"/>
      <c r="EO159" s="31"/>
      <c r="EP159" s="111" t="s">
        <v>385</v>
      </c>
    </row>
    <row r="160" spans="1:146">
      <c r="A160" s="31" t="s">
        <v>106</v>
      </c>
      <c r="B160" s="31" t="s">
        <v>383</v>
      </c>
      <c r="C160" s="34">
        <v>45426</v>
      </c>
      <c r="D160" s="31">
        <v>1200</v>
      </c>
      <c r="E160" s="31">
        <v>3</v>
      </c>
      <c r="F160" s="31">
        <v>31</v>
      </c>
      <c r="G160" s="31">
        <v>12</v>
      </c>
      <c r="H160" s="31" t="s">
        <v>190</v>
      </c>
      <c r="I160" s="31">
        <v>29</v>
      </c>
      <c r="J160" s="31">
        <v>53</v>
      </c>
      <c r="K160" s="31" t="s">
        <v>191</v>
      </c>
      <c r="L160" s="31" t="s">
        <v>193</v>
      </c>
      <c r="M160" s="31" t="s">
        <v>193</v>
      </c>
      <c r="N160" s="31">
        <v>7.56</v>
      </c>
      <c r="O160" s="31">
        <v>7.72</v>
      </c>
      <c r="P160" s="31">
        <v>0</v>
      </c>
      <c r="Q160" s="31"/>
      <c r="R160" s="31"/>
      <c r="S160" s="31"/>
      <c r="T160" s="31">
        <v>0</v>
      </c>
      <c r="U160" s="31"/>
      <c r="V160" s="31">
        <v>4</v>
      </c>
      <c r="W160" s="31" t="s">
        <v>384</v>
      </c>
      <c r="X160" s="31">
        <v>0.5</v>
      </c>
      <c r="Y160" s="31">
        <v>0.5</v>
      </c>
      <c r="Z160" s="31" t="s">
        <v>194</v>
      </c>
      <c r="AA160" s="31"/>
      <c r="AB160" s="31"/>
      <c r="AC160" s="31"/>
      <c r="AD160" s="31">
        <v>13551.15</v>
      </c>
      <c r="AE160" s="31">
        <v>12705957</v>
      </c>
      <c r="AF160" s="31"/>
      <c r="AG160" s="31">
        <v>41227700</v>
      </c>
      <c r="AH160" s="31">
        <v>23059550</v>
      </c>
      <c r="AI160" s="31">
        <v>703682</v>
      </c>
      <c r="AJ160" s="31"/>
      <c r="AK160" s="31"/>
      <c r="AL160" s="83">
        <v>306</v>
      </c>
      <c r="AM160" s="31"/>
      <c r="AN160" s="83">
        <v>221.44</v>
      </c>
      <c r="AO160" s="31">
        <v>0</v>
      </c>
      <c r="AP160" s="31">
        <v>0</v>
      </c>
      <c r="AQ160" s="31">
        <v>0</v>
      </c>
      <c r="AR160" s="31">
        <v>0</v>
      </c>
      <c r="AS160" s="31"/>
      <c r="AT160" s="31">
        <v>0</v>
      </c>
      <c r="AU160" s="31"/>
      <c r="AV160" s="31">
        <v>0</v>
      </c>
      <c r="AW160" s="31"/>
      <c r="AX160" s="31">
        <v>4.5999999999999996</v>
      </c>
      <c r="AY160" s="31"/>
      <c r="AZ160" s="31">
        <v>0</v>
      </c>
      <c r="BA160" s="31"/>
      <c r="BB160" s="31"/>
      <c r="BC160" s="31"/>
      <c r="BD160" s="31"/>
      <c r="BE160" s="31"/>
      <c r="BF160" s="31">
        <v>1</v>
      </c>
      <c r="BG160" s="31"/>
      <c r="BH160" s="31">
        <v>0</v>
      </c>
      <c r="BI160" s="31"/>
      <c r="BJ160" s="31">
        <f t="shared" ref="BJ160" si="65">IF(C160&lt;&gt;"",AT160+AX160+BB160+BF160,"")</f>
        <v>5.6</v>
      </c>
      <c r="BK160" s="31"/>
      <c r="BL160" s="31">
        <f t="shared" ref="BL160" si="66">IF(C160&lt;&gt;"",AV160+AZ160+BD160+BH160,"")</f>
        <v>0</v>
      </c>
      <c r="BM160" s="31">
        <v>0</v>
      </c>
      <c r="BN160" s="31">
        <v>24</v>
      </c>
      <c r="BO160" s="31">
        <v>0</v>
      </c>
      <c r="BP160" s="31">
        <v>24</v>
      </c>
      <c r="BQ160" s="31"/>
      <c r="BR160" s="31">
        <v>19200</v>
      </c>
      <c r="BS160" s="31">
        <v>10947</v>
      </c>
      <c r="BT160" s="31">
        <v>8231</v>
      </c>
      <c r="BU160" s="31"/>
      <c r="BV160" s="31">
        <v>10500</v>
      </c>
      <c r="BW160" s="31">
        <v>3800</v>
      </c>
      <c r="BX160" s="31">
        <v>0</v>
      </c>
      <c r="BY160" s="31">
        <v>0</v>
      </c>
      <c r="BZ160" s="31">
        <v>0</v>
      </c>
      <c r="CA160" s="31">
        <v>0</v>
      </c>
      <c r="CB160" s="31">
        <v>0</v>
      </c>
      <c r="CC160" s="31">
        <v>0</v>
      </c>
      <c r="CD160" s="31">
        <v>0</v>
      </c>
      <c r="CE160" s="31">
        <v>0</v>
      </c>
      <c r="CF160" s="31"/>
      <c r="CG160" s="31"/>
      <c r="CH160" s="31"/>
      <c r="CI160" s="31"/>
      <c r="CJ160" s="31"/>
      <c r="CK160" s="31">
        <v>0</v>
      </c>
      <c r="CL160" s="31">
        <v>2</v>
      </c>
      <c r="CM160" s="31"/>
      <c r="CN160" s="31">
        <v>226</v>
      </c>
      <c r="CO160" s="31">
        <v>4.8</v>
      </c>
      <c r="CP160" s="31"/>
      <c r="CQ160" s="31"/>
      <c r="CR160" s="31"/>
      <c r="CS160" s="31">
        <v>32</v>
      </c>
      <c r="CT160" s="31" t="s">
        <v>370</v>
      </c>
      <c r="CU160" s="31">
        <v>24</v>
      </c>
      <c r="CV160" s="31">
        <v>22</v>
      </c>
      <c r="CW160" s="31" t="s">
        <v>164</v>
      </c>
      <c r="CX160" s="31" t="s">
        <v>164</v>
      </c>
      <c r="CY160" s="31" t="s">
        <v>383</v>
      </c>
      <c r="CZ160" s="31"/>
      <c r="DA160" s="31"/>
      <c r="DB160" s="31"/>
      <c r="DC160" s="31"/>
      <c r="DD160" s="31"/>
      <c r="DE160" s="31"/>
      <c r="DF160" s="31"/>
      <c r="DG160" s="31"/>
      <c r="DH160" s="31"/>
      <c r="DI160" s="31"/>
      <c r="DJ160" s="31"/>
      <c r="DK160" s="31"/>
      <c r="DL160" s="31"/>
      <c r="DM160" s="31"/>
      <c r="DN160" s="31"/>
      <c r="DO160" s="31"/>
      <c r="DP160" s="31"/>
      <c r="DQ160" s="31"/>
      <c r="DR160" s="31"/>
      <c r="DS160" s="31"/>
      <c r="DT160" s="31"/>
      <c r="DU160" s="31"/>
      <c r="DV160" s="31"/>
      <c r="DW160" s="31"/>
      <c r="DX160" s="31"/>
      <c r="DY160" s="31"/>
      <c r="DZ160" s="31"/>
      <c r="EA160" s="31"/>
      <c r="EB160" s="31"/>
      <c r="EC160" s="31"/>
      <c r="ED160" s="31"/>
      <c r="EE160" s="31"/>
      <c r="EF160" s="31"/>
      <c r="EG160" s="31"/>
      <c r="EH160" s="31"/>
      <c r="EI160" s="31"/>
      <c r="EJ160" s="31"/>
      <c r="EK160" s="31"/>
      <c r="EL160" s="31"/>
      <c r="EM160" s="31"/>
      <c r="EN160" s="31"/>
      <c r="EO160" s="31"/>
      <c r="EP160" s="111" t="s">
        <v>385</v>
      </c>
    </row>
    <row r="161" spans="1:146" ht="132">
      <c r="A161" s="31" t="s">
        <v>106</v>
      </c>
      <c r="B161" s="31" t="s">
        <v>386</v>
      </c>
      <c r="C161" s="34">
        <v>45427</v>
      </c>
      <c r="D161" s="31">
        <v>1200</v>
      </c>
      <c r="E161" s="31">
        <v>3</v>
      </c>
      <c r="F161" s="31">
        <v>31</v>
      </c>
      <c r="G161" s="31">
        <v>20</v>
      </c>
      <c r="H161" s="31" t="s">
        <v>190</v>
      </c>
      <c r="I161" s="31">
        <v>29</v>
      </c>
      <c r="J161" s="31">
        <v>43</v>
      </c>
      <c r="K161" s="31" t="s">
        <v>191</v>
      </c>
      <c r="L161" s="31" t="s">
        <v>192</v>
      </c>
      <c r="M161" s="31" t="s">
        <v>192</v>
      </c>
      <c r="N161" s="31">
        <v>8.0399999999999991</v>
      </c>
      <c r="O161" s="31">
        <v>8.23</v>
      </c>
      <c r="P161" s="31">
        <v>0.6</v>
      </c>
      <c r="Q161" s="31">
        <v>338</v>
      </c>
      <c r="R161" s="31">
        <v>12</v>
      </c>
      <c r="S161" s="31">
        <v>11.66</v>
      </c>
      <c r="T161" s="31">
        <v>82.6</v>
      </c>
      <c r="U161" s="31">
        <v>48</v>
      </c>
      <c r="V161" s="31">
        <v>3</v>
      </c>
      <c r="W161" s="31" t="s">
        <v>194</v>
      </c>
      <c r="X161" s="31">
        <v>1</v>
      </c>
      <c r="Y161" s="31">
        <v>1</v>
      </c>
      <c r="Z161" s="31" t="s">
        <v>381</v>
      </c>
      <c r="AA161" s="31">
        <v>13.6</v>
      </c>
      <c r="AB161" s="31">
        <v>8</v>
      </c>
      <c r="AC161" s="31">
        <v>7</v>
      </c>
      <c r="AD161" s="31">
        <v>19369.939999999999</v>
      </c>
      <c r="AE161" s="31">
        <v>485</v>
      </c>
      <c r="AF161" s="31"/>
      <c r="AG161" s="31">
        <v>41227700</v>
      </c>
      <c r="AH161" s="31">
        <v>23117240</v>
      </c>
      <c r="AI161" s="31">
        <v>704675</v>
      </c>
      <c r="AJ161" s="31"/>
      <c r="AK161" s="31"/>
      <c r="AL161" s="83">
        <v>300.3</v>
      </c>
      <c r="AM161" s="31"/>
      <c r="AN161" s="83">
        <v>221.44</v>
      </c>
      <c r="AO161" s="31">
        <v>0</v>
      </c>
      <c r="AP161" s="31">
        <v>0</v>
      </c>
      <c r="AQ161" s="31">
        <v>0</v>
      </c>
      <c r="AR161" s="31">
        <v>0</v>
      </c>
      <c r="AS161" s="31"/>
      <c r="AT161" s="31">
        <v>0.7</v>
      </c>
      <c r="AU161" s="31"/>
      <c r="AV161" s="31">
        <v>0</v>
      </c>
      <c r="AW161" s="31"/>
      <c r="AX161" s="31">
        <v>4.0999999999999996</v>
      </c>
      <c r="AY161" s="31"/>
      <c r="AZ161" s="31">
        <v>0</v>
      </c>
      <c r="BA161" s="31"/>
      <c r="BB161" s="31"/>
      <c r="BC161" s="31"/>
      <c r="BD161" s="31"/>
      <c r="BE161" s="31"/>
      <c r="BF161" s="31">
        <v>0.9</v>
      </c>
      <c r="BG161" s="31"/>
      <c r="BH161" s="31">
        <v>0</v>
      </c>
      <c r="BI161" s="31"/>
      <c r="BJ161" s="31">
        <f t="shared" ref="BJ161" si="67">IF(C161&lt;&gt;"",AT161+AX161+BB161+BF161,"")</f>
        <v>5.7</v>
      </c>
      <c r="BK161" s="31"/>
      <c r="BL161" s="31">
        <f t="shared" ref="BL161" si="68">IF(C161&lt;&gt;"",AV161+AZ161+BD161+BH161,"")</f>
        <v>0</v>
      </c>
      <c r="BM161" s="31">
        <v>0.6</v>
      </c>
      <c r="BN161" s="31">
        <v>24</v>
      </c>
      <c r="BO161" s="31">
        <v>0</v>
      </c>
      <c r="BP161" s="31">
        <v>19</v>
      </c>
      <c r="BQ161" s="31"/>
      <c r="BR161" s="31">
        <v>15480</v>
      </c>
      <c r="BS161" s="31">
        <v>10942</v>
      </c>
      <c r="BT161" s="31">
        <v>8231</v>
      </c>
      <c r="BU161" s="31"/>
      <c r="BV161" s="31">
        <v>10500</v>
      </c>
      <c r="BW161" s="31">
        <v>3800</v>
      </c>
      <c r="BX161" s="31">
        <v>5</v>
      </c>
      <c r="BY161" s="31">
        <v>0</v>
      </c>
      <c r="BZ161" s="31">
        <v>0</v>
      </c>
      <c r="CA161" s="31">
        <v>0</v>
      </c>
      <c r="CB161" s="31">
        <v>0</v>
      </c>
      <c r="CC161" s="31">
        <v>0</v>
      </c>
      <c r="CD161" s="31">
        <v>0</v>
      </c>
      <c r="CE161" s="31">
        <v>0</v>
      </c>
      <c r="CF161" s="31" t="s">
        <v>105</v>
      </c>
      <c r="CG161" s="31" t="s">
        <v>388</v>
      </c>
      <c r="CH161" s="34">
        <v>45430</v>
      </c>
      <c r="CI161" s="41" t="s">
        <v>392</v>
      </c>
      <c r="CJ161" s="31">
        <v>751</v>
      </c>
      <c r="CK161" s="31">
        <v>0</v>
      </c>
      <c r="CL161" s="31">
        <v>2</v>
      </c>
      <c r="CM161" s="31"/>
      <c r="CN161" s="31">
        <v>224</v>
      </c>
      <c r="CO161" s="31">
        <v>4.8</v>
      </c>
      <c r="CP161" s="31">
        <v>262</v>
      </c>
      <c r="CQ161" s="31">
        <v>210</v>
      </c>
      <c r="CR161" s="31">
        <v>50</v>
      </c>
      <c r="CS161" s="31">
        <v>35</v>
      </c>
      <c r="CT161" s="31" t="s">
        <v>387</v>
      </c>
      <c r="CU161" s="31">
        <v>26</v>
      </c>
      <c r="CV161" s="31">
        <v>20</v>
      </c>
      <c r="CW161" s="31" t="s">
        <v>164</v>
      </c>
      <c r="CX161" s="31" t="s">
        <v>164</v>
      </c>
      <c r="CY161" s="31" t="s">
        <v>386</v>
      </c>
      <c r="CZ161" s="31"/>
      <c r="DA161" s="31"/>
      <c r="DB161" s="31"/>
      <c r="DC161" s="31"/>
      <c r="DD161" s="31"/>
      <c r="DE161" s="31"/>
      <c r="DF161" s="31"/>
      <c r="DG161" s="31"/>
      <c r="DH161" s="31"/>
      <c r="DI161" s="31"/>
      <c r="DJ161" s="31"/>
      <c r="DK161" s="31"/>
      <c r="DL161" s="31"/>
      <c r="DM161" s="31"/>
      <c r="DN161" s="31"/>
      <c r="DO161" s="31"/>
      <c r="DP161" s="31"/>
      <c r="DQ161" s="31"/>
      <c r="DR161" s="31"/>
      <c r="DS161" s="31"/>
      <c r="DT161" s="31"/>
      <c r="DU161" s="31"/>
      <c r="DV161" s="31"/>
      <c r="DW161" s="31"/>
      <c r="DX161" s="31"/>
      <c r="DY161" s="31"/>
      <c r="DZ161" s="31"/>
      <c r="EA161" s="31"/>
      <c r="EB161" s="31"/>
      <c r="EC161" s="31"/>
      <c r="ED161" s="31"/>
      <c r="EE161" s="31"/>
      <c r="EF161" s="31"/>
      <c r="EG161" s="31"/>
      <c r="EH161" s="31"/>
      <c r="EI161" s="31"/>
      <c r="EJ161" s="31"/>
      <c r="EK161" s="31"/>
      <c r="EL161" s="31"/>
      <c r="EM161" s="31"/>
      <c r="EN161" s="31"/>
      <c r="EO161" s="31"/>
      <c r="EP161" s="106" t="s">
        <v>390</v>
      </c>
    </row>
    <row r="162" spans="1:146">
      <c r="A162" s="31" t="s">
        <v>106</v>
      </c>
      <c r="B162" s="31" t="s">
        <v>386</v>
      </c>
      <c r="C162" s="34">
        <v>45428</v>
      </c>
      <c r="D162" s="31">
        <v>1200</v>
      </c>
      <c r="E162" s="31">
        <v>3</v>
      </c>
      <c r="F162" s="31">
        <v>35</v>
      </c>
      <c r="G162" s="31">
        <v>52</v>
      </c>
      <c r="H162" s="31" t="s">
        <v>190</v>
      </c>
      <c r="I162" s="31">
        <v>27</v>
      </c>
      <c r="J162" s="31">
        <v>28</v>
      </c>
      <c r="K162" s="31" t="s">
        <v>191</v>
      </c>
      <c r="L162" s="31" t="s">
        <v>192</v>
      </c>
      <c r="M162" s="31" t="s">
        <v>192</v>
      </c>
      <c r="N162" s="31">
        <v>8.0399999999999991</v>
      </c>
      <c r="O162" s="31">
        <v>8.23</v>
      </c>
      <c r="P162" s="31">
        <v>24</v>
      </c>
      <c r="Q162" s="31">
        <v>328</v>
      </c>
      <c r="R162" s="31">
        <v>12</v>
      </c>
      <c r="S162" s="31">
        <v>12.25</v>
      </c>
      <c r="T162" s="31">
        <v>82.8</v>
      </c>
      <c r="U162" s="31">
        <v>48</v>
      </c>
      <c r="V162" s="31">
        <v>3</v>
      </c>
      <c r="W162" s="31" t="s">
        <v>190</v>
      </c>
      <c r="X162" s="31">
        <v>1</v>
      </c>
      <c r="Y162" s="31">
        <v>1</v>
      </c>
      <c r="Z162" s="31" t="s">
        <v>190</v>
      </c>
      <c r="AA162" s="31">
        <v>9.5</v>
      </c>
      <c r="AB162" s="31">
        <v>325</v>
      </c>
      <c r="AC162" s="31">
        <v>294</v>
      </c>
      <c r="AD162" s="31">
        <v>19369.939999999999</v>
      </c>
      <c r="AE162" s="31">
        <v>16843</v>
      </c>
      <c r="AF162" s="31"/>
      <c r="AG162" s="31">
        <v>41227700</v>
      </c>
      <c r="AH162" s="31">
        <v>23170880</v>
      </c>
      <c r="AI162" s="31">
        <v>706158</v>
      </c>
      <c r="AJ162" s="31"/>
      <c r="AK162" s="31"/>
      <c r="AL162" s="83">
        <v>285.39999999999998</v>
      </c>
      <c r="AM162" s="31"/>
      <c r="AN162" s="83">
        <v>221.44</v>
      </c>
      <c r="AO162" s="31">
        <v>0</v>
      </c>
      <c r="AP162" s="31">
        <v>0</v>
      </c>
      <c r="AQ162" s="31">
        <v>0</v>
      </c>
      <c r="AR162" s="31">
        <v>0</v>
      </c>
      <c r="AS162" s="31"/>
      <c r="AT162" s="31">
        <v>12.47</v>
      </c>
      <c r="AU162" s="31"/>
      <c r="AV162" s="31">
        <v>0</v>
      </c>
      <c r="AW162" s="31"/>
      <c r="AX162" s="31">
        <v>1.9</v>
      </c>
      <c r="AY162" s="31"/>
      <c r="AZ162" s="31">
        <v>0</v>
      </c>
      <c r="BA162" s="31"/>
      <c r="BB162" s="31"/>
      <c r="BC162" s="31"/>
      <c r="BD162" s="31"/>
      <c r="BE162" s="31"/>
      <c r="BF162" s="31">
        <v>0.53</v>
      </c>
      <c r="BG162" s="31"/>
      <c r="BH162" s="31">
        <v>0</v>
      </c>
      <c r="BI162" s="31"/>
      <c r="BJ162" s="31">
        <f t="shared" ref="BJ162" si="69">IF(C162&lt;&gt;"",AT162+AX162+BB162+BF162,"")</f>
        <v>14.9</v>
      </c>
      <c r="BK162" s="31"/>
      <c r="BL162" s="31">
        <f t="shared" ref="BL162" si="70">IF(C162&lt;&gt;"",AV162+AZ162+BD162+BH162,"")</f>
        <v>0</v>
      </c>
      <c r="BM162" s="31">
        <v>24</v>
      </c>
      <c r="BN162" s="31">
        <v>24</v>
      </c>
      <c r="BO162" s="31">
        <v>0</v>
      </c>
      <c r="BP162" s="31">
        <v>4</v>
      </c>
      <c r="BQ162" s="31"/>
      <c r="BR162" s="31">
        <v>15480</v>
      </c>
      <c r="BS162" s="31">
        <v>10862</v>
      </c>
      <c r="BT162" s="31">
        <v>8231</v>
      </c>
      <c r="BU162" s="31"/>
      <c r="BV162" s="31">
        <v>10500</v>
      </c>
      <c r="BW162" s="31">
        <v>3800</v>
      </c>
      <c r="BX162" s="31">
        <v>80</v>
      </c>
      <c r="BY162" s="31">
        <v>0</v>
      </c>
      <c r="BZ162" s="31">
        <v>0</v>
      </c>
      <c r="CA162" s="31">
        <v>0</v>
      </c>
      <c r="CB162" s="31">
        <v>0</v>
      </c>
      <c r="CC162" s="31">
        <v>0</v>
      </c>
      <c r="CD162" s="31">
        <v>0</v>
      </c>
      <c r="CE162" s="31">
        <v>0</v>
      </c>
      <c r="CF162" s="31" t="s">
        <v>105</v>
      </c>
      <c r="CG162" s="31" t="s">
        <v>388</v>
      </c>
      <c r="CH162" s="34">
        <v>45430</v>
      </c>
      <c r="CI162" s="41" t="s">
        <v>392</v>
      </c>
      <c r="CJ162" s="31">
        <v>457</v>
      </c>
      <c r="CK162" s="31">
        <v>12</v>
      </c>
      <c r="CL162" s="31">
        <v>2</v>
      </c>
      <c r="CM162" s="31"/>
      <c r="CN162" s="31">
        <v>234</v>
      </c>
      <c r="CO162" s="31">
        <v>4.5</v>
      </c>
      <c r="CP162" s="31">
        <v>271</v>
      </c>
      <c r="CQ162" s="31">
        <v>220</v>
      </c>
      <c r="CR162" s="31">
        <v>52</v>
      </c>
      <c r="CS162" s="31">
        <v>38</v>
      </c>
      <c r="CT162" s="31" t="s">
        <v>391</v>
      </c>
      <c r="CU162" s="31">
        <v>31</v>
      </c>
      <c r="CV162" s="31">
        <v>20</v>
      </c>
      <c r="CW162" s="31" t="s">
        <v>164</v>
      </c>
      <c r="CX162" s="31" t="s">
        <v>164</v>
      </c>
      <c r="CY162" s="31" t="s">
        <v>386</v>
      </c>
      <c r="CZ162" s="31"/>
      <c r="DA162" s="31"/>
      <c r="DB162" s="31"/>
      <c r="DC162" s="31"/>
      <c r="DD162" s="31"/>
      <c r="DE162" s="31"/>
      <c r="DF162" s="31"/>
      <c r="DG162" s="31"/>
      <c r="DH162" s="31"/>
      <c r="DI162" s="31"/>
      <c r="DJ162" s="31"/>
      <c r="DK162" s="31"/>
      <c r="DL162" s="31"/>
      <c r="DM162" s="31"/>
      <c r="DN162" s="31"/>
      <c r="DO162" s="31"/>
      <c r="DP162" s="31"/>
      <c r="DQ162" s="31"/>
      <c r="DR162" s="31"/>
      <c r="DS162" s="31"/>
      <c r="DT162" s="31"/>
      <c r="DU162" s="31"/>
      <c r="DV162" s="31"/>
      <c r="DW162" s="31"/>
      <c r="DX162" s="31"/>
      <c r="DY162" s="31"/>
      <c r="DZ162" s="31"/>
      <c r="EA162" s="31"/>
      <c r="EB162" s="31"/>
      <c r="EC162" s="31"/>
      <c r="ED162" s="31"/>
      <c r="EE162" s="31"/>
      <c r="EF162" s="31"/>
      <c r="EG162" s="31"/>
      <c r="EH162" s="31"/>
      <c r="EI162" s="31"/>
      <c r="EJ162" s="31"/>
      <c r="EK162" s="31"/>
      <c r="EL162" s="31"/>
      <c r="EM162" s="31"/>
      <c r="EN162" s="31"/>
      <c r="EO162" s="31"/>
      <c r="EP162" s="106" t="s">
        <v>393</v>
      </c>
    </row>
    <row r="163" spans="1:146" ht="26.4">
      <c r="A163" s="31" t="s">
        <v>173</v>
      </c>
      <c r="B163" s="31" t="s">
        <v>386</v>
      </c>
      <c r="C163" s="34">
        <v>45429</v>
      </c>
      <c r="D163" s="41" t="s">
        <v>396</v>
      </c>
      <c r="E163" s="31">
        <v>3</v>
      </c>
      <c r="F163" s="31">
        <v>39</v>
      </c>
      <c r="G163" s="31">
        <v>41</v>
      </c>
      <c r="H163" s="31" t="s">
        <v>190</v>
      </c>
      <c r="I163" s="31">
        <v>25</v>
      </c>
      <c r="J163" s="31">
        <v>44</v>
      </c>
      <c r="K163" s="31" t="s">
        <v>191</v>
      </c>
      <c r="L163" s="31" t="s">
        <v>192</v>
      </c>
      <c r="M163" s="31" t="s">
        <v>192</v>
      </c>
      <c r="N163" s="31">
        <v>6.5</v>
      </c>
      <c r="O163" s="31">
        <v>7.8</v>
      </c>
      <c r="P163" s="31">
        <v>21.6</v>
      </c>
      <c r="Q163" s="31">
        <v>62</v>
      </c>
      <c r="R163" s="31">
        <v>12</v>
      </c>
      <c r="S163" s="31">
        <v>12.11</v>
      </c>
      <c r="T163" s="31">
        <v>81.900000000000006</v>
      </c>
      <c r="U163" s="31">
        <v>46.5</v>
      </c>
      <c r="V163" s="31">
        <v>4</v>
      </c>
      <c r="W163" s="31" t="s">
        <v>191</v>
      </c>
      <c r="X163" s="31">
        <v>1</v>
      </c>
      <c r="Y163" s="31">
        <v>1</v>
      </c>
      <c r="Z163" s="31" t="s">
        <v>190</v>
      </c>
      <c r="AA163" s="31">
        <v>9.5</v>
      </c>
      <c r="AB163" s="31">
        <v>289</v>
      </c>
      <c r="AC163" s="31">
        <v>262</v>
      </c>
      <c r="AD163" s="31">
        <v>19369.939999999999</v>
      </c>
      <c r="AE163" s="31">
        <v>31959</v>
      </c>
      <c r="AF163" s="31"/>
      <c r="AG163" s="31">
        <v>41227700</v>
      </c>
      <c r="AH163" s="31">
        <v>23219460</v>
      </c>
      <c r="AI163" s="31">
        <v>707545</v>
      </c>
      <c r="AJ163" s="31"/>
      <c r="AK163" s="31"/>
      <c r="AL163" s="83">
        <v>271.64999999999998</v>
      </c>
      <c r="AM163" s="31"/>
      <c r="AN163" s="83">
        <f t="shared" si="34"/>
        <v>221.44</v>
      </c>
      <c r="AO163" s="31">
        <v>0</v>
      </c>
      <c r="AP163" s="31">
        <v>0</v>
      </c>
      <c r="AQ163" s="31">
        <v>0</v>
      </c>
      <c r="AR163" s="31">
        <v>0</v>
      </c>
      <c r="AS163" s="31"/>
      <c r="AT163" s="31">
        <v>10.95</v>
      </c>
      <c r="AU163" s="31"/>
      <c r="AV163" s="31">
        <v>0</v>
      </c>
      <c r="AW163" s="31"/>
      <c r="AX163" s="31">
        <v>2.4</v>
      </c>
      <c r="AY163" s="31"/>
      <c r="AZ163" s="31">
        <v>0</v>
      </c>
      <c r="BA163" s="31"/>
      <c r="BB163" s="31"/>
      <c r="BC163" s="31"/>
      <c r="BD163" s="31"/>
      <c r="BE163" s="31"/>
      <c r="BF163" s="31">
        <v>0.4</v>
      </c>
      <c r="BG163" s="31"/>
      <c r="BH163" s="31">
        <v>0</v>
      </c>
      <c r="BI163" s="31"/>
      <c r="BJ163" s="31">
        <f t="shared" si="30"/>
        <v>13.75</v>
      </c>
      <c r="BK163" s="31"/>
      <c r="BL163" s="31">
        <f t="shared" ref="BL163:BL224" si="71">IF(C163&lt;&gt;"",AV163+AZ163+BD163+BH163,"")</f>
        <v>0</v>
      </c>
      <c r="BM163" s="31">
        <v>21.6</v>
      </c>
      <c r="BN163" s="31">
        <v>21.6</v>
      </c>
      <c r="BO163" s="31"/>
      <c r="BP163" s="31">
        <v>20</v>
      </c>
      <c r="BQ163" s="31"/>
      <c r="BR163" s="31">
        <v>13300</v>
      </c>
      <c r="BS163" s="31">
        <v>10797</v>
      </c>
      <c r="BT163" s="31">
        <v>8231</v>
      </c>
      <c r="BU163" s="31"/>
      <c r="BV163" s="31">
        <v>10500</v>
      </c>
      <c r="BW163" s="31">
        <v>3800</v>
      </c>
      <c r="BX163" s="31">
        <v>65</v>
      </c>
      <c r="BY163" s="31">
        <v>0</v>
      </c>
      <c r="BZ163" s="31">
        <v>0</v>
      </c>
      <c r="CA163" s="31">
        <v>0</v>
      </c>
      <c r="CB163" s="31">
        <v>0</v>
      </c>
      <c r="CC163" s="31">
        <v>0</v>
      </c>
      <c r="CD163" s="31">
        <v>0</v>
      </c>
      <c r="CE163" s="31">
        <v>0</v>
      </c>
      <c r="CF163" s="31" t="s">
        <v>105</v>
      </c>
      <c r="CG163" s="31" t="s">
        <v>388</v>
      </c>
      <c r="CH163" s="34">
        <v>45430</v>
      </c>
      <c r="CI163" s="41" t="s">
        <v>392</v>
      </c>
      <c r="CJ163" s="31">
        <v>195</v>
      </c>
      <c r="CK163" s="31">
        <v>10</v>
      </c>
      <c r="CL163" s="31">
        <v>2</v>
      </c>
      <c r="CM163" s="31"/>
      <c r="CN163" s="31">
        <v>242</v>
      </c>
      <c r="CO163" s="31">
        <v>4.7</v>
      </c>
      <c r="CP163" s="31">
        <v>269</v>
      </c>
      <c r="CQ163" s="31">
        <v>215</v>
      </c>
      <c r="CR163" s="31">
        <v>52</v>
      </c>
      <c r="CS163" s="31">
        <v>38</v>
      </c>
      <c r="CT163" s="31" t="s">
        <v>394</v>
      </c>
      <c r="CU163" s="31">
        <v>23</v>
      </c>
      <c r="CV163" s="31">
        <v>16</v>
      </c>
      <c r="CW163" s="31" t="s">
        <v>164</v>
      </c>
      <c r="CX163" s="31" t="s">
        <v>164</v>
      </c>
      <c r="CY163" s="31" t="s">
        <v>386</v>
      </c>
      <c r="CZ163" s="31"/>
      <c r="DA163" s="31"/>
      <c r="DB163" s="31"/>
      <c r="DC163" s="31"/>
      <c r="DD163" s="31"/>
      <c r="DE163" s="31"/>
      <c r="DF163" s="31"/>
      <c r="DG163" s="31"/>
      <c r="DH163" s="31"/>
      <c r="DI163" s="31"/>
      <c r="DJ163" s="31"/>
      <c r="DK163" s="31"/>
      <c r="DL163" s="31"/>
      <c r="DM163" s="31"/>
      <c r="DN163" s="31"/>
      <c r="DO163" s="31"/>
      <c r="DP163" s="31"/>
      <c r="DQ163" s="31"/>
      <c r="DR163" s="31"/>
      <c r="DS163" s="31"/>
      <c r="DT163" s="31"/>
      <c r="DU163" s="31"/>
      <c r="DV163" s="31"/>
      <c r="DW163" s="31"/>
      <c r="DX163" s="31"/>
      <c r="DY163" s="31"/>
      <c r="DZ163" s="31"/>
      <c r="EA163" s="31"/>
      <c r="EB163" s="31"/>
      <c r="EC163" s="31"/>
      <c r="ED163" s="31"/>
      <c r="EE163" s="31"/>
      <c r="EF163" s="31"/>
      <c r="EG163" s="31"/>
      <c r="EH163" s="31"/>
      <c r="EI163" s="31"/>
      <c r="EJ163" s="31"/>
      <c r="EK163" s="31"/>
      <c r="EL163" s="31"/>
      <c r="EM163" s="31"/>
      <c r="EN163" s="31"/>
      <c r="EO163" s="31"/>
      <c r="EP163" s="106" t="s">
        <v>397</v>
      </c>
    </row>
    <row r="164" spans="1:146" ht="26.4">
      <c r="A164" s="31" t="s">
        <v>106</v>
      </c>
      <c r="B164" s="31" t="s">
        <v>386</v>
      </c>
      <c r="C164" s="34">
        <v>45429</v>
      </c>
      <c r="D164" s="31">
        <v>1200</v>
      </c>
      <c r="E164" s="31">
        <v>3</v>
      </c>
      <c r="F164" s="31">
        <v>39</v>
      </c>
      <c r="G164" s="31">
        <v>58</v>
      </c>
      <c r="H164" s="31" t="s">
        <v>190</v>
      </c>
      <c r="I164" s="31">
        <v>26</v>
      </c>
      <c r="J164" s="31">
        <v>2</v>
      </c>
      <c r="K164" s="31" t="s">
        <v>191</v>
      </c>
      <c r="L164" s="31" t="s">
        <v>192</v>
      </c>
      <c r="M164" s="31" t="s">
        <v>192</v>
      </c>
      <c r="N164" s="31">
        <v>6.5</v>
      </c>
      <c r="O164" s="31">
        <v>7.8</v>
      </c>
      <c r="P164" s="31">
        <v>2.4</v>
      </c>
      <c r="Q164" s="31"/>
      <c r="R164" s="31"/>
      <c r="S164" s="31">
        <v>9.58</v>
      </c>
      <c r="T164" s="31">
        <v>67.5</v>
      </c>
      <c r="U164" s="31">
        <v>27</v>
      </c>
      <c r="V164" s="31">
        <v>4</v>
      </c>
      <c r="W164" s="31" t="s">
        <v>191</v>
      </c>
      <c r="X164" s="31">
        <v>1</v>
      </c>
      <c r="Y164" s="31">
        <v>1</v>
      </c>
      <c r="Z164" s="31" t="s">
        <v>190</v>
      </c>
      <c r="AA164" s="31">
        <v>9.5</v>
      </c>
      <c r="AB164" s="31">
        <v>26</v>
      </c>
      <c r="AC164" s="31">
        <v>23</v>
      </c>
      <c r="AD164" s="31">
        <v>19369.939999999999</v>
      </c>
      <c r="AE164" s="31">
        <v>33086</v>
      </c>
      <c r="AF164" s="31"/>
      <c r="AG164" s="31">
        <v>41227700</v>
      </c>
      <c r="AH164" s="31">
        <v>23224520</v>
      </c>
      <c r="AI164" s="31">
        <v>707621</v>
      </c>
      <c r="AJ164" s="31"/>
      <c r="AK164" s="31"/>
      <c r="AL164" s="83">
        <v>270.58</v>
      </c>
      <c r="AM164" s="31"/>
      <c r="AN164" s="83">
        <f t="shared" si="34"/>
        <v>221.44</v>
      </c>
      <c r="AO164" s="31">
        <v>0</v>
      </c>
      <c r="AP164" s="31">
        <v>0</v>
      </c>
      <c r="AQ164" s="31">
        <v>0</v>
      </c>
      <c r="AR164" s="31">
        <v>0</v>
      </c>
      <c r="AS164" s="31"/>
      <c r="AT164" s="31">
        <v>0.8</v>
      </c>
      <c r="AU164" s="31"/>
      <c r="AV164" s="31">
        <v>0</v>
      </c>
      <c r="AW164" s="31"/>
      <c r="AX164" s="31">
        <v>0.2</v>
      </c>
      <c r="AY164" s="31"/>
      <c r="AZ164" s="31">
        <v>0</v>
      </c>
      <c r="BA164" s="31"/>
      <c r="BB164" s="31"/>
      <c r="BC164" s="31"/>
      <c r="BD164" s="31"/>
      <c r="BE164" s="31"/>
      <c r="BF164" s="31">
        <v>7.0000000000000007E-2</v>
      </c>
      <c r="BG164" s="31"/>
      <c r="BH164" s="31">
        <v>0</v>
      </c>
      <c r="BI164" s="31"/>
      <c r="BJ164" s="31">
        <f t="shared" ref="BJ164:BJ226" si="72">IF(C164&lt;&gt;"",AT164+AX164+BB164+BF164,"")</f>
        <v>1.07</v>
      </c>
      <c r="BK164" s="31"/>
      <c r="BL164" s="31">
        <f t="shared" si="71"/>
        <v>0</v>
      </c>
      <c r="BM164" s="31">
        <v>2.4</v>
      </c>
      <c r="BN164" s="31">
        <v>2.4</v>
      </c>
      <c r="BO164" s="31"/>
      <c r="BP164" s="31">
        <v>2.4</v>
      </c>
      <c r="BQ164" s="31"/>
      <c r="BR164" s="31">
        <v>960</v>
      </c>
      <c r="BS164" s="31">
        <v>10791</v>
      </c>
      <c r="BT164" s="31">
        <v>8231</v>
      </c>
      <c r="BU164" s="31"/>
      <c r="BV164" s="31">
        <v>10500</v>
      </c>
      <c r="BW164" s="31">
        <v>3800</v>
      </c>
      <c r="BX164" s="31">
        <v>6</v>
      </c>
      <c r="BY164" s="31">
        <v>0</v>
      </c>
      <c r="BZ164" s="31">
        <v>0</v>
      </c>
      <c r="CA164" s="31">
        <v>0</v>
      </c>
      <c r="CB164" s="31">
        <v>0</v>
      </c>
      <c r="CC164" s="31">
        <v>0</v>
      </c>
      <c r="CD164" s="31">
        <v>0</v>
      </c>
      <c r="CE164" s="31">
        <v>0</v>
      </c>
      <c r="CF164" s="31" t="s">
        <v>105</v>
      </c>
      <c r="CG164" s="31" t="s">
        <v>388</v>
      </c>
      <c r="CH164" s="34">
        <v>45430</v>
      </c>
      <c r="CI164" s="41" t="s">
        <v>392</v>
      </c>
      <c r="CJ164" s="31"/>
      <c r="CK164" s="31">
        <v>0</v>
      </c>
      <c r="CL164" s="31">
        <v>3</v>
      </c>
      <c r="CM164" s="31"/>
      <c r="CN164" s="31">
        <v>239</v>
      </c>
      <c r="CO164" s="31">
        <v>4.5999999999999996</v>
      </c>
      <c r="CP164" s="31"/>
      <c r="CQ164" s="31"/>
      <c r="CR164" s="31">
        <v>50</v>
      </c>
      <c r="CS164" s="31">
        <v>35</v>
      </c>
      <c r="CT164" s="31" t="s">
        <v>395</v>
      </c>
      <c r="CU164" s="31">
        <v>24</v>
      </c>
      <c r="CV164" s="31">
        <v>16</v>
      </c>
      <c r="CW164" s="31" t="s">
        <v>164</v>
      </c>
      <c r="CX164" s="31" t="s">
        <v>164</v>
      </c>
      <c r="CY164" s="31" t="s">
        <v>386</v>
      </c>
      <c r="CZ164" s="31"/>
      <c r="DA164" s="31"/>
      <c r="DB164" s="31"/>
      <c r="DC164" s="31"/>
      <c r="DD164" s="31"/>
      <c r="DE164" s="31"/>
      <c r="DF164" s="31"/>
      <c r="DG164" s="31"/>
      <c r="DH164" s="31"/>
      <c r="DI164" s="31"/>
      <c r="DJ164" s="31"/>
      <c r="DK164" s="31"/>
      <c r="DL164" s="31"/>
      <c r="DM164" s="31"/>
      <c r="DN164" s="31"/>
      <c r="DO164" s="31"/>
      <c r="DP164" s="31"/>
      <c r="DQ164" s="31"/>
      <c r="DR164" s="31"/>
      <c r="DS164" s="31"/>
      <c r="DT164" s="31"/>
      <c r="DU164" s="31"/>
      <c r="DV164" s="31"/>
      <c r="DW164" s="31"/>
      <c r="DX164" s="31"/>
      <c r="DY164" s="31"/>
      <c r="DZ164" s="31"/>
      <c r="EA164" s="31"/>
      <c r="EB164" s="31"/>
      <c r="EC164" s="31"/>
      <c r="ED164" s="31"/>
      <c r="EE164" s="31"/>
      <c r="EF164" s="31"/>
      <c r="EG164" s="31"/>
      <c r="EH164" s="31"/>
      <c r="EI164" s="31"/>
      <c r="EJ164" s="31"/>
      <c r="EK164" s="31"/>
      <c r="EL164" s="31"/>
      <c r="EM164" s="31"/>
      <c r="EN164" s="31"/>
      <c r="EO164" s="31"/>
      <c r="EP164" s="106" t="s">
        <v>398</v>
      </c>
    </row>
    <row r="165" spans="1:146" ht="39.6">
      <c r="A165" s="31" t="s">
        <v>181</v>
      </c>
      <c r="B165" s="31" t="s">
        <v>386</v>
      </c>
      <c r="C165" s="34">
        <v>45430</v>
      </c>
      <c r="D165" s="41" t="s">
        <v>400</v>
      </c>
      <c r="E165" s="31">
        <v>3</v>
      </c>
      <c r="F165" s="31">
        <v>40</v>
      </c>
      <c r="G165" s="31">
        <v>44</v>
      </c>
      <c r="H165" s="31" t="s">
        <v>190</v>
      </c>
      <c r="I165" s="31">
        <v>29</v>
      </c>
      <c r="J165" s="31">
        <v>55</v>
      </c>
      <c r="K165" s="31" t="s">
        <v>191</v>
      </c>
      <c r="L165" s="31" t="s">
        <v>192</v>
      </c>
      <c r="M165" s="31" t="s">
        <v>192</v>
      </c>
      <c r="N165" s="31">
        <v>6.85</v>
      </c>
      <c r="O165" s="31">
        <v>7.35</v>
      </c>
      <c r="P165" s="31">
        <v>18.5</v>
      </c>
      <c r="Q165" s="31"/>
      <c r="R165" s="31"/>
      <c r="S165" s="31">
        <v>10.48</v>
      </c>
      <c r="T165" s="31">
        <v>75.8</v>
      </c>
      <c r="U165" s="31">
        <v>42.8</v>
      </c>
      <c r="V165" s="31">
        <v>4</v>
      </c>
      <c r="W165" s="31" t="s">
        <v>189</v>
      </c>
      <c r="X165" s="31">
        <v>1</v>
      </c>
      <c r="Y165" s="31">
        <v>0.5</v>
      </c>
      <c r="Z165" s="31" t="s">
        <v>189</v>
      </c>
      <c r="AA165" s="31">
        <v>15.3</v>
      </c>
      <c r="AB165" s="31">
        <v>229</v>
      </c>
      <c r="AC165" s="31">
        <v>194</v>
      </c>
      <c r="AD165" s="31">
        <v>19369.939999999999</v>
      </c>
      <c r="AE165" s="31">
        <v>44697</v>
      </c>
      <c r="AF165" s="31"/>
      <c r="AG165" s="31">
        <v>41227700</v>
      </c>
      <c r="AH165" s="31">
        <v>23266210</v>
      </c>
      <c r="AI165" s="31">
        <v>707803</v>
      </c>
      <c r="AJ165" s="31"/>
      <c r="AK165" s="31"/>
      <c r="AL165" s="83">
        <v>260.74</v>
      </c>
      <c r="AM165" s="31"/>
      <c r="AN165" s="83">
        <v>221.21</v>
      </c>
      <c r="AO165" s="31">
        <v>0</v>
      </c>
      <c r="AP165" s="31">
        <v>0</v>
      </c>
      <c r="AQ165" s="31">
        <v>0</v>
      </c>
      <c r="AR165" s="31">
        <v>0</v>
      </c>
      <c r="AS165" s="31"/>
      <c r="AT165" s="31">
        <v>8.6999999999999993</v>
      </c>
      <c r="AU165" s="31"/>
      <c r="AV165" s="31">
        <v>0</v>
      </c>
      <c r="AW165" s="31"/>
      <c r="AX165" s="31">
        <v>1.1399999999999999</v>
      </c>
      <c r="AY165" s="31"/>
      <c r="AZ165" s="31">
        <v>0.06</v>
      </c>
      <c r="BA165" s="31"/>
      <c r="BB165" s="31"/>
      <c r="BC165" s="31"/>
      <c r="BD165" s="31"/>
      <c r="BE165" s="31"/>
      <c r="BF165" s="31">
        <v>0</v>
      </c>
      <c r="BG165" s="31"/>
      <c r="BH165" s="31">
        <v>0.17</v>
      </c>
      <c r="BI165" s="31"/>
      <c r="BJ165" s="31">
        <f t="shared" si="72"/>
        <v>9.84</v>
      </c>
      <c r="BK165" s="31"/>
      <c r="BL165" s="31">
        <f t="shared" si="71"/>
        <v>0.23</v>
      </c>
      <c r="BM165" s="31">
        <v>18.5</v>
      </c>
      <c r="BN165" s="31">
        <v>6.5</v>
      </c>
      <c r="BO165" s="31">
        <v>1</v>
      </c>
      <c r="BP165" s="31">
        <v>6.5</v>
      </c>
      <c r="BQ165" s="31"/>
      <c r="BR165" s="31">
        <v>2600</v>
      </c>
      <c r="BS165" s="31">
        <v>10745</v>
      </c>
      <c r="BT165" s="31">
        <v>8231</v>
      </c>
      <c r="BU165" s="31"/>
      <c r="BV165" s="31">
        <v>10380</v>
      </c>
      <c r="BW165" s="31">
        <v>3775</v>
      </c>
      <c r="BX165" s="31">
        <v>46</v>
      </c>
      <c r="BY165" s="31">
        <v>0</v>
      </c>
      <c r="BZ165" s="31">
        <v>120</v>
      </c>
      <c r="CA165" s="31">
        <v>25</v>
      </c>
      <c r="CB165" s="31">
        <v>0</v>
      </c>
      <c r="CC165" s="31">
        <v>0</v>
      </c>
      <c r="CD165" s="31">
        <v>0</v>
      </c>
      <c r="CE165" s="31">
        <v>0</v>
      </c>
      <c r="CF165" s="31" t="s">
        <v>105</v>
      </c>
      <c r="CG165" s="31" t="s">
        <v>388</v>
      </c>
      <c r="CH165" s="31"/>
      <c r="CI165" s="31"/>
      <c r="CJ165" s="31"/>
      <c r="CK165" s="31">
        <v>0</v>
      </c>
      <c r="CL165" s="31">
        <v>9</v>
      </c>
      <c r="CM165" s="31"/>
      <c r="CN165" s="31">
        <v>230</v>
      </c>
      <c r="CO165" s="31">
        <v>4.7</v>
      </c>
      <c r="CP165" s="31"/>
      <c r="CQ165" s="31"/>
      <c r="CR165" s="31">
        <v>51</v>
      </c>
      <c r="CS165" s="31">
        <v>33</v>
      </c>
      <c r="CT165" s="31" t="s">
        <v>176</v>
      </c>
      <c r="CU165" s="31">
        <v>22</v>
      </c>
      <c r="CV165" s="31">
        <v>14</v>
      </c>
      <c r="CW165" s="31" t="s">
        <v>164</v>
      </c>
      <c r="CX165" s="31" t="s">
        <v>164</v>
      </c>
      <c r="CY165" s="31" t="s">
        <v>386</v>
      </c>
      <c r="CZ165" s="31"/>
      <c r="DA165" s="31"/>
      <c r="DB165" s="31"/>
      <c r="DC165" s="31"/>
      <c r="DD165" s="31"/>
      <c r="DE165" s="31"/>
      <c r="DF165" s="31"/>
      <c r="DG165" s="31"/>
      <c r="DH165" s="31"/>
      <c r="DI165" s="31"/>
      <c r="DJ165" s="31"/>
      <c r="DK165" s="31"/>
      <c r="DL165" s="31"/>
      <c r="DM165" s="31"/>
      <c r="DN165" s="31"/>
      <c r="DO165" s="31"/>
      <c r="DP165" s="31"/>
      <c r="DQ165" s="31"/>
      <c r="DR165" s="31"/>
      <c r="DS165" s="31"/>
      <c r="DT165" s="31"/>
      <c r="DU165" s="31"/>
      <c r="DV165" s="31"/>
      <c r="DW165" s="31"/>
      <c r="DX165" s="31"/>
      <c r="DY165" s="31"/>
      <c r="DZ165" s="31"/>
      <c r="EA165" s="31"/>
      <c r="EB165" s="31"/>
      <c r="EC165" s="31"/>
      <c r="ED165" s="31"/>
      <c r="EE165" s="31"/>
      <c r="EF165" s="31"/>
      <c r="EG165" s="31"/>
      <c r="EH165" s="31"/>
      <c r="EI165" s="31"/>
      <c r="EJ165" s="31"/>
      <c r="EK165" s="31"/>
      <c r="EL165" s="31"/>
      <c r="EM165" s="31"/>
      <c r="EN165" s="31"/>
      <c r="EO165" s="31"/>
      <c r="EP165" s="117" t="s">
        <v>401</v>
      </c>
    </row>
    <row r="166" spans="1:146" ht="52.8">
      <c r="A166" s="31" t="s">
        <v>106</v>
      </c>
      <c r="B166" s="31" t="s">
        <v>386</v>
      </c>
      <c r="C166" s="34">
        <v>45430</v>
      </c>
      <c r="D166" s="31">
        <v>1200</v>
      </c>
      <c r="E166" s="31">
        <v>3</v>
      </c>
      <c r="F166" s="31">
        <v>40</v>
      </c>
      <c r="G166" s="31">
        <v>44</v>
      </c>
      <c r="H166" s="31" t="s">
        <v>190</v>
      </c>
      <c r="I166" s="31">
        <v>29</v>
      </c>
      <c r="J166" s="31">
        <v>55</v>
      </c>
      <c r="K166" s="31" t="s">
        <v>191</v>
      </c>
      <c r="L166" s="31" t="s">
        <v>192</v>
      </c>
      <c r="M166" s="31" t="s">
        <v>192</v>
      </c>
      <c r="N166" s="31">
        <v>6.85</v>
      </c>
      <c r="O166" s="31">
        <v>7.35</v>
      </c>
      <c r="P166" s="31"/>
      <c r="Q166" s="31"/>
      <c r="R166" s="31"/>
      <c r="S166" s="31"/>
      <c r="T166" s="31"/>
      <c r="U166" s="31"/>
      <c r="V166" s="31"/>
      <c r="W166" s="31"/>
      <c r="X166" s="31"/>
      <c r="Y166" s="31"/>
      <c r="Z166" s="31"/>
      <c r="AA166" s="31"/>
      <c r="AB166" s="31"/>
      <c r="AC166" s="31"/>
      <c r="AD166" s="31">
        <v>19369.939999999999</v>
      </c>
      <c r="AE166" s="31">
        <v>45439</v>
      </c>
      <c r="AF166" s="31"/>
      <c r="AG166" s="31">
        <v>41231200</v>
      </c>
      <c r="AH166" s="31">
        <v>23290060</v>
      </c>
      <c r="AI166" s="31"/>
      <c r="AJ166" s="31">
        <v>707872</v>
      </c>
      <c r="AK166" s="31"/>
      <c r="AL166" s="83">
        <f t="shared" si="33"/>
        <v>260.74</v>
      </c>
      <c r="AM166" s="31"/>
      <c r="AN166" s="83">
        <v>220.76</v>
      </c>
      <c r="AO166" s="31">
        <v>0</v>
      </c>
      <c r="AP166" s="31">
        <v>0</v>
      </c>
      <c r="AQ166" s="31">
        <v>0</v>
      </c>
      <c r="AR166" s="31">
        <v>0</v>
      </c>
      <c r="AS166" s="31"/>
      <c r="AT166" s="31">
        <v>0</v>
      </c>
      <c r="AU166" s="31"/>
      <c r="AV166" s="31">
        <v>0</v>
      </c>
      <c r="AW166" s="31"/>
      <c r="AX166" s="31">
        <v>0</v>
      </c>
      <c r="AY166" s="31"/>
      <c r="AZ166" s="31">
        <v>0.39</v>
      </c>
      <c r="BA166" s="31"/>
      <c r="BB166" s="31"/>
      <c r="BC166" s="31"/>
      <c r="BD166" s="31"/>
      <c r="BE166" s="31"/>
      <c r="BF166" s="31">
        <v>0</v>
      </c>
      <c r="BG166" s="31"/>
      <c r="BH166" s="31">
        <v>0.06</v>
      </c>
      <c r="BI166" s="31"/>
      <c r="BJ166" s="31">
        <f t="shared" si="72"/>
        <v>0</v>
      </c>
      <c r="BK166" s="31"/>
      <c r="BL166" s="31">
        <f t="shared" si="71"/>
        <v>0.45</v>
      </c>
      <c r="BM166" s="31"/>
      <c r="BN166" s="31">
        <v>5.5</v>
      </c>
      <c r="BO166" s="31"/>
      <c r="BP166" s="31">
        <v>2</v>
      </c>
      <c r="BQ166" s="31"/>
      <c r="BR166" s="31">
        <v>1870</v>
      </c>
      <c r="BS166" s="31">
        <v>10745</v>
      </c>
      <c r="BT166" s="31">
        <v>8231</v>
      </c>
      <c r="BU166" s="31"/>
      <c r="BV166" s="31">
        <v>10380</v>
      </c>
      <c r="BW166" s="31">
        <v>3775</v>
      </c>
      <c r="BX166" s="31">
        <v>0</v>
      </c>
      <c r="BY166" s="31">
        <v>0</v>
      </c>
      <c r="BZ166" s="31">
        <v>0</v>
      </c>
      <c r="CA166" s="31">
        <v>0</v>
      </c>
      <c r="CB166" s="31">
        <v>0</v>
      </c>
      <c r="CC166" s="31">
        <v>0</v>
      </c>
      <c r="CD166" s="31">
        <v>0</v>
      </c>
      <c r="CE166" s="31">
        <v>0</v>
      </c>
      <c r="CF166" s="31" t="s">
        <v>105</v>
      </c>
      <c r="CG166" s="31" t="s">
        <v>388</v>
      </c>
      <c r="CH166" s="31"/>
      <c r="CI166" s="31"/>
      <c r="CJ166" s="31"/>
      <c r="CK166" s="31">
        <v>0</v>
      </c>
      <c r="CL166" s="31">
        <v>1</v>
      </c>
      <c r="CM166" s="31"/>
      <c r="CN166" s="31">
        <v>229</v>
      </c>
      <c r="CO166" s="31">
        <v>4.8</v>
      </c>
      <c r="CP166" s="31"/>
      <c r="CQ166" s="31"/>
      <c r="CR166" s="31">
        <v>50</v>
      </c>
      <c r="CS166" s="31">
        <v>32</v>
      </c>
      <c r="CT166" s="31" t="s">
        <v>399</v>
      </c>
      <c r="CU166" s="31">
        <v>24</v>
      </c>
      <c r="CV166" s="31">
        <v>14</v>
      </c>
      <c r="CW166" s="31" t="s">
        <v>164</v>
      </c>
      <c r="CX166" s="31" t="s">
        <v>164</v>
      </c>
      <c r="CY166" s="31" t="s">
        <v>386</v>
      </c>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118" t="s">
        <v>402</v>
      </c>
    </row>
    <row r="167" spans="1:146">
      <c r="A167" s="31" t="s">
        <v>106</v>
      </c>
      <c r="B167" s="31" t="s">
        <v>386</v>
      </c>
      <c r="C167" s="34">
        <v>45431</v>
      </c>
      <c r="D167" s="31">
        <v>1200</v>
      </c>
      <c r="E167" s="31">
        <v>3</v>
      </c>
      <c r="F167" s="31">
        <v>40</v>
      </c>
      <c r="G167" s="31">
        <v>44</v>
      </c>
      <c r="H167" s="31" t="s">
        <v>190</v>
      </c>
      <c r="I167" s="31">
        <v>29</v>
      </c>
      <c r="J167" s="31">
        <v>55</v>
      </c>
      <c r="K167" s="31" t="s">
        <v>191</v>
      </c>
      <c r="L167" s="31" t="s">
        <v>192</v>
      </c>
      <c r="M167" s="31" t="s">
        <v>192</v>
      </c>
      <c r="N167" s="31">
        <v>6.85</v>
      </c>
      <c r="O167" s="31">
        <v>7.35</v>
      </c>
      <c r="P167" s="31"/>
      <c r="Q167" s="31"/>
      <c r="R167" s="31"/>
      <c r="S167" s="31"/>
      <c r="T167" s="31"/>
      <c r="U167" s="31"/>
      <c r="V167" s="31">
        <v>3</v>
      </c>
      <c r="W167" s="31" t="s">
        <v>191</v>
      </c>
      <c r="X167" s="31">
        <v>0.5</v>
      </c>
      <c r="Y167" s="31">
        <v>0.5</v>
      </c>
      <c r="Z167" s="31" t="s">
        <v>191</v>
      </c>
      <c r="AA167" s="31"/>
      <c r="AB167" s="31"/>
      <c r="AC167" s="31"/>
      <c r="AD167" s="31">
        <v>19369.939999999999</v>
      </c>
      <c r="AE167" s="31">
        <v>45669</v>
      </c>
      <c r="AF167" s="31"/>
      <c r="AG167" s="31">
        <v>41387300</v>
      </c>
      <c r="AH167" s="31">
        <v>23444650</v>
      </c>
      <c r="AJ167" s="31">
        <v>708220</v>
      </c>
      <c r="AK167" s="31"/>
      <c r="AL167" s="83">
        <f>IF($A167&lt;&gt;"",AL165+AP167-BJ167,"")</f>
        <v>260.74</v>
      </c>
      <c r="AM167" s="31"/>
      <c r="AN167" s="83">
        <v>218.56</v>
      </c>
      <c r="AO167" s="31">
        <v>0</v>
      </c>
      <c r="AP167" s="31">
        <v>0</v>
      </c>
      <c r="AQ167" s="31">
        <v>0</v>
      </c>
      <c r="AR167" s="31">
        <v>0</v>
      </c>
      <c r="AS167" s="31"/>
      <c r="AT167" s="31">
        <v>0</v>
      </c>
      <c r="AU167" s="31"/>
      <c r="AV167" s="31">
        <v>0</v>
      </c>
      <c r="AW167" s="31"/>
      <c r="AX167" s="31">
        <v>0</v>
      </c>
      <c r="AY167" s="31"/>
      <c r="AZ167" s="31">
        <v>1.9</v>
      </c>
      <c r="BA167" s="31"/>
      <c r="BB167" s="31"/>
      <c r="BC167" s="31"/>
      <c r="BD167" s="31"/>
      <c r="BE167" s="31"/>
      <c r="BF167" s="31">
        <v>0</v>
      </c>
      <c r="BG167" s="31"/>
      <c r="BH167" s="31">
        <v>0.3</v>
      </c>
      <c r="BI167" s="31"/>
      <c r="BJ167" s="31">
        <f>IF(C167&lt;&gt;"",AT167+AX167+BB167+BF167,"")</f>
        <v>0</v>
      </c>
      <c r="BK167" s="31"/>
      <c r="BL167" s="31">
        <f>IF(C167&lt;&gt;"",AV167+AZ167+BD167+BH167,"")</f>
        <v>2.1999999999999997</v>
      </c>
      <c r="BM167" s="31"/>
      <c r="BN167" s="31">
        <v>0</v>
      </c>
      <c r="BO167" s="31">
        <v>4</v>
      </c>
      <c r="BP167" s="31">
        <v>20</v>
      </c>
      <c r="BQ167" s="31"/>
      <c r="BR167" s="31">
        <v>8400</v>
      </c>
      <c r="BS167" s="31">
        <v>10745</v>
      </c>
      <c r="BT167" s="31">
        <v>8231</v>
      </c>
      <c r="BU167" s="31"/>
      <c r="BV167" s="31">
        <v>10380</v>
      </c>
      <c r="BW167" s="31">
        <v>3775</v>
      </c>
      <c r="BX167" s="31">
        <v>0</v>
      </c>
      <c r="BY167" s="31">
        <v>0</v>
      </c>
      <c r="BZ167" s="31">
        <v>0</v>
      </c>
      <c r="CA167" s="31">
        <v>0</v>
      </c>
      <c r="CB167" s="31">
        <v>0</v>
      </c>
      <c r="CC167" s="31">
        <v>0</v>
      </c>
      <c r="CD167" s="31">
        <v>0</v>
      </c>
      <c r="CE167" s="31">
        <v>0</v>
      </c>
      <c r="CF167" s="31" t="s">
        <v>105</v>
      </c>
      <c r="CG167" s="31" t="s">
        <v>388</v>
      </c>
      <c r="CH167" s="31"/>
      <c r="CI167" s="31"/>
      <c r="CJ167" s="31"/>
      <c r="CK167" s="31">
        <v>0</v>
      </c>
      <c r="CL167" s="31">
        <v>3</v>
      </c>
      <c r="CM167" s="31"/>
      <c r="CN167" s="31">
        <v>226</v>
      </c>
      <c r="CO167" s="31">
        <v>4.8</v>
      </c>
      <c r="CP167" s="31"/>
      <c r="CQ167" s="31"/>
      <c r="CR167" s="31">
        <v>50</v>
      </c>
      <c r="CS167" s="31">
        <v>28</v>
      </c>
      <c r="CT167" s="31" t="s">
        <v>403</v>
      </c>
      <c r="CU167" s="31">
        <v>23</v>
      </c>
      <c r="CV167" s="31">
        <v>16</v>
      </c>
      <c r="CW167" s="31" t="s">
        <v>164</v>
      </c>
      <c r="CX167" s="31" t="s">
        <v>164</v>
      </c>
      <c r="CY167" s="31" t="s">
        <v>386</v>
      </c>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31"/>
      <c r="EH167" s="31"/>
      <c r="EI167" s="31"/>
      <c r="EJ167" s="31"/>
      <c r="EK167" s="31"/>
      <c r="EL167" s="31"/>
      <c r="EM167" s="31"/>
      <c r="EN167" s="31"/>
      <c r="EO167" s="31"/>
      <c r="EP167" s="119" t="s">
        <v>404</v>
      </c>
    </row>
    <row r="168" spans="1:146">
      <c r="A168" s="31" t="s">
        <v>106</v>
      </c>
      <c r="B168" s="31" t="s">
        <v>386</v>
      </c>
      <c r="C168" s="34">
        <v>45432</v>
      </c>
      <c r="D168" s="31">
        <v>1200</v>
      </c>
      <c r="E168" s="31">
        <v>3</v>
      </c>
      <c r="F168" s="31">
        <v>40</v>
      </c>
      <c r="G168" s="31">
        <v>44</v>
      </c>
      <c r="H168" s="31" t="s">
        <v>190</v>
      </c>
      <c r="I168" s="31">
        <v>29</v>
      </c>
      <c r="J168" s="31">
        <v>55</v>
      </c>
      <c r="K168" s="31" t="s">
        <v>191</v>
      </c>
      <c r="L168" s="31" t="s">
        <v>192</v>
      </c>
      <c r="M168" s="31" t="s">
        <v>192</v>
      </c>
      <c r="N168" s="31">
        <v>6.85</v>
      </c>
      <c r="O168" s="31">
        <v>7.35</v>
      </c>
      <c r="P168" s="31"/>
      <c r="Q168" s="31"/>
      <c r="R168" s="31"/>
      <c r="S168" s="31"/>
      <c r="T168" s="31"/>
      <c r="U168" s="31"/>
      <c r="V168" s="31">
        <v>3</v>
      </c>
      <c r="W168" s="31" t="s">
        <v>195</v>
      </c>
      <c r="X168" s="31">
        <v>0.5</v>
      </c>
      <c r="Y168" s="31">
        <v>0.5</v>
      </c>
      <c r="Z168" s="31" t="s">
        <v>191</v>
      </c>
      <c r="AA168" s="31"/>
      <c r="AB168" s="31"/>
      <c r="AC168" s="31"/>
      <c r="AD168" s="31">
        <v>19369.939999999999</v>
      </c>
      <c r="AE168" s="31">
        <v>45755</v>
      </c>
      <c r="AF168" s="31"/>
      <c r="AG168" s="31">
        <v>41543000</v>
      </c>
      <c r="AH168" s="31">
        <v>23598820</v>
      </c>
      <c r="AI168" s="31"/>
      <c r="AJ168" s="31">
        <v>708889</v>
      </c>
      <c r="AK168" s="31"/>
      <c r="AL168" s="83">
        <v>260.74</v>
      </c>
      <c r="AM168" s="31"/>
      <c r="AN168" s="83">
        <v>216.37</v>
      </c>
      <c r="AO168" s="31">
        <v>0</v>
      </c>
      <c r="AP168" s="31">
        <v>0</v>
      </c>
      <c r="AQ168" s="31">
        <v>0</v>
      </c>
      <c r="AR168" s="31">
        <v>0</v>
      </c>
      <c r="AS168" s="31"/>
      <c r="AT168" s="31">
        <v>0</v>
      </c>
      <c r="AU168" s="31"/>
      <c r="AV168" s="31">
        <v>0</v>
      </c>
      <c r="AW168" s="31"/>
      <c r="AX168" s="31">
        <v>0</v>
      </c>
      <c r="AY168" s="31"/>
      <c r="AZ168" s="31">
        <v>1.62</v>
      </c>
      <c r="BA168" s="31"/>
      <c r="BB168" s="31"/>
      <c r="BC168" s="31"/>
      <c r="BD168" s="31"/>
      <c r="BE168" s="31"/>
      <c r="BF168" s="31">
        <v>0</v>
      </c>
      <c r="BG168" s="31"/>
      <c r="BH168" s="31">
        <v>0.56999999999999995</v>
      </c>
      <c r="BI168" s="31"/>
      <c r="BJ168" s="31">
        <f t="shared" si="72"/>
        <v>0</v>
      </c>
      <c r="BK168" s="31"/>
      <c r="BL168" s="31">
        <f t="shared" si="71"/>
        <v>2.19</v>
      </c>
      <c r="BM168" s="31"/>
      <c r="BN168" s="31">
        <v>1</v>
      </c>
      <c r="BO168" s="31">
        <v>0</v>
      </c>
      <c r="BP168" s="31">
        <v>24</v>
      </c>
      <c r="BQ168" s="31"/>
      <c r="BR168" s="31">
        <v>7880</v>
      </c>
      <c r="BS168" s="31">
        <v>10745</v>
      </c>
      <c r="BT168" s="31">
        <v>8231</v>
      </c>
      <c r="BU168" s="31"/>
      <c r="BV168" s="31">
        <v>10380</v>
      </c>
      <c r="BW168" s="31">
        <v>3775</v>
      </c>
      <c r="BX168" s="31">
        <v>0</v>
      </c>
      <c r="BY168" s="31">
        <v>0</v>
      </c>
      <c r="BZ168" s="31">
        <v>0</v>
      </c>
      <c r="CA168" s="31">
        <v>0</v>
      </c>
      <c r="CB168" s="31">
        <v>0</v>
      </c>
      <c r="CC168" s="31">
        <v>0</v>
      </c>
      <c r="CD168" s="31">
        <v>0</v>
      </c>
      <c r="CE168" s="31">
        <v>0</v>
      </c>
      <c r="CF168" s="31" t="s">
        <v>105</v>
      </c>
      <c r="CG168" s="31" t="s">
        <v>388</v>
      </c>
      <c r="CH168" s="31"/>
      <c r="CI168" s="31"/>
      <c r="CJ168" s="31"/>
      <c r="CK168" s="31">
        <v>0</v>
      </c>
      <c r="CL168" s="31">
        <v>7</v>
      </c>
      <c r="CM168" s="31"/>
      <c r="CN168" s="31">
        <v>219</v>
      </c>
      <c r="CO168" s="31">
        <v>4.8</v>
      </c>
      <c r="CP168" s="31"/>
      <c r="CQ168" s="31"/>
      <c r="CR168" s="31">
        <v>50</v>
      </c>
      <c r="CS168" s="31">
        <v>28</v>
      </c>
      <c r="CT168" s="31" t="s">
        <v>403</v>
      </c>
      <c r="CU168" s="31">
        <v>22</v>
      </c>
      <c r="CV168" s="31">
        <v>15</v>
      </c>
      <c r="CW168" s="31" t="s">
        <v>164</v>
      </c>
      <c r="CX168" s="31" t="s">
        <v>164</v>
      </c>
      <c r="CY168" s="31" t="s">
        <v>386</v>
      </c>
      <c r="CZ168" s="31"/>
      <c r="DA168" s="31"/>
      <c r="DB168" s="31"/>
      <c r="DC168" s="31"/>
      <c r="DD168" s="31"/>
      <c r="DE168" s="31"/>
      <c r="DF168" s="31"/>
      <c r="DG168" s="31"/>
      <c r="DH168" s="31"/>
      <c r="DI168" s="31"/>
      <c r="DJ168" s="31"/>
      <c r="DK168" s="31"/>
      <c r="DL168" s="31"/>
      <c r="DM168" s="31"/>
      <c r="DN168" s="31"/>
      <c r="DO168" s="31"/>
      <c r="DP168" s="31"/>
      <c r="DQ168" s="31"/>
      <c r="DR168" s="31"/>
      <c r="DS168" s="31"/>
      <c r="DT168" s="31"/>
      <c r="DU168" s="31"/>
      <c r="DV168" s="31"/>
      <c r="DW168" s="31"/>
      <c r="DX168" s="31"/>
      <c r="DY168" s="31"/>
      <c r="DZ168" s="31"/>
      <c r="EA168" s="31"/>
      <c r="EB168" s="31"/>
      <c r="EC168" s="31"/>
      <c r="ED168" s="31"/>
      <c r="EE168" s="31"/>
      <c r="EF168" s="31"/>
      <c r="EG168" s="31"/>
      <c r="EH168" s="31"/>
      <c r="EI168" s="31"/>
      <c r="EJ168" s="31"/>
      <c r="EK168" s="31"/>
      <c r="EL168" s="31"/>
      <c r="EM168" s="31"/>
      <c r="EN168" s="31"/>
      <c r="EO168" s="31"/>
      <c r="EP168" s="119" t="s">
        <v>404</v>
      </c>
    </row>
    <row r="169" spans="1:146">
      <c r="A169" s="31" t="s">
        <v>106</v>
      </c>
      <c r="B169" s="31" t="s">
        <v>386</v>
      </c>
      <c r="C169" s="34">
        <v>45433</v>
      </c>
      <c r="D169" s="31">
        <v>1200</v>
      </c>
      <c r="E169" s="31">
        <v>3</v>
      </c>
      <c r="F169" s="31">
        <v>40</v>
      </c>
      <c r="G169" s="31">
        <v>44</v>
      </c>
      <c r="H169" s="31" t="s">
        <v>190</v>
      </c>
      <c r="I169" s="31">
        <v>29</v>
      </c>
      <c r="J169" s="31">
        <v>55</v>
      </c>
      <c r="K169" s="31" t="s">
        <v>191</v>
      </c>
      <c r="L169" s="31" t="s">
        <v>192</v>
      </c>
      <c r="M169" s="31" t="s">
        <v>192</v>
      </c>
      <c r="N169" s="31">
        <v>6.85</v>
      </c>
      <c r="O169" s="31">
        <v>7.35</v>
      </c>
      <c r="P169" s="31"/>
      <c r="Q169" s="31"/>
      <c r="R169" s="31"/>
      <c r="S169" s="31"/>
      <c r="T169" s="31"/>
      <c r="U169" s="31"/>
      <c r="V169" s="31">
        <v>3</v>
      </c>
      <c r="W169" s="31" t="s">
        <v>189</v>
      </c>
      <c r="X169" s="31">
        <v>0.5</v>
      </c>
      <c r="Y169" s="31">
        <v>0.5</v>
      </c>
      <c r="Z169" s="31" t="s">
        <v>191</v>
      </c>
      <c r="AA169" s="31"/>
      <c r="AB169" s="31"/>
      <c r="AC169" s="31"/>
      <c r="AD169" s="31">
        <v>19369.939999999999</v>
      </c>
      <c r="AE169" s="31">
        <v>45792</v>
      </c>
      <c r="AF169" s="31"/>
      <c r="AG169" s="31">
        <v>41693700</v>
      </c>
      <c r="AH169" s="31">
        <v>23748150</v>
      </c>
      <c r="AI169" s="31"/>
      <c r="AJ169" s="31">
        <v>709640</v>
      </c>
      <c r="AK169" s="31"/>
      <c r="AL169" s="83">
        <v>260.74</v>
      </c>
      <c r="AM169" s="31"/>
      <c r="AN169" s="83">
        <v>214.21</v>
      </c>
      <c r="AO169" s="31">
        <v>0</v>
      </c>
      <c r="AP169" s="31">
        <v>0</v>
      </c>
      <c r="AQ169" s="31">
        <v>0</v>
      </c>
      <c r="AR169" s="31">
        <v>0</v>
      </c>
      <c r="AS169" s="31"/>
      <c r="AT169" s="31">
        <v>0</v>
      </c>
      <c r="AU169" s="31"/>
      <c r="AV169" s="31">
        <v>0</v>
      </c>
      <c r="AW169" s="31"/>
      <c r="AX169" s="31">
        <v>0</v>
      </c>
      <c r="AY169" s="31"/>
      <c r="AZ169" s="31">
        <v>1.52</v>
      </c>
      <c r="BA169" s="31"/>
      <c r="BB169" s="31"/>
      <c r="BC169" s="31"/>
      <c r="BD169" s="31"/>
      <c r="BE169" s="31"/>
      <c r="BF169" s="31">
        <v>0</v>
      </c>
      <c r="BG169" s="31"/>
      <c r="BH169" s="31">
        <v>0.64</v>
      </c>
      <c r="BI169" s="31"/>
      <c r="BJ169" s="31">
        <f t="shared" si="72"/>
        <v>0</v>
      </c>
      <c r="BK169" s="31"/>
      <c r="BL169" s="31">
        <f t="shared" si="71"/>
        <v>2.16</v>
      </c>
      <c r="BM169" s="31"/>
      <c r="BN169" s="31">
        <v>0</v>
      </c>
      <c r="BO169" s="31">
        <v>0</v>
      </c>
      <c r="BP169" s="31">
        <v>24</v>
      </c>
      <c r="BQ169" s="31"/>
      <c r="BR169" s="31">
        <v>7440</v>
      </c>
      <c r="BS169" s="31">
        <v>10745</v>
      </c>
      <c r="BT169" s="31">
        <v>8231</v>
      </c>
      <c r="BU169" s="31"/>
      <c r="BV169" s="31">
        <v>10380</v>
      </c>
      <c r="BW169" s="31">
        <v>3775</v>
      </c>
      <c r="BX169" s="31">
        <v>0</v>
      </c>
      <c r="BY169" s="31">
        <v>0</v>
      </c>
      <c r="BZ169" s="31">
        <v>0</v>
      </c>
      <c r="CA169" s="31">
        <v>0</v>
      </c>
      <c r="CB169" s="31">
        <v>0</v>
      </c>
      <c r="CC169" s="31">
        <v>0</v>
      </c>
      <c r="CD169" s="31">
        <v>0</v>
      </c>
      <c r="CE169" s="31">
        <v>0</v>
      </c>
      <c r="CF169" s="31" t="s">
        <v>105</v>
      </c>
      <c r="CG169" s="31" t="s">
        <v>388</v>
      </c>
      <c r="CH169" s="31"/>
      <c r="CI169" s="31"/>
      <c r="CJ169" s="31"/>
      <c r="CK169" s="31">
        <v>0</v>
      </c>
      <c r="CL169" s="31">
        <v>10</v>
      </c>
      <c r="CM169" s="31"/>
      <c r="CN169" s="31">
        <v>209</v>
      </c>
      <c r="CO169" s="31">
        <v>4.7</v>
      </c>
      <c r="CP169" s="31"/>
      <c r="CQ169" s="31"/>
      <c r="CR169" s="31">
        <v>50</v>
      </c>
      <c r="CS169" s="31">
        <v>28</v>
      </c>
      <c r="CT169" s="31" t="s">
        <v>403</v>
      </c>
      <c r="CU169" s="31">
        <v>23</v>
      </c>
      <c r="CV169" s="31">
        <v>16</v>
      </c>
      <c r="CW169" s="31" t="s">
        <v>164</v>
      </c>
      <c r="CX169" s="31" t="s">
        <v>164</v>
      </c>
      <c r="CY169" s="31" t="s">
        <v>386</v>
      </c>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119" t="s">
        <v>404</v>
      </c>
    </row>
    <row r="170" spans="1:146">
      <c r="A170" s="31" t="s">
        <v>106</v>
      </c>
      <c r="B170" s="31" t="s">
        <v>386</v>
      </c>
      <c r="C170" s="34">
        <v>45434</v>
      </c>
      <c r="D170" s="31">
        <v>1200</v>
      </c>
      <c r="E170" s="31">
        <v>3</v>
      </c>
      <c r="F170" s="31">
        <v>40</v>
      </c>
      <c r="G170" s="31">
        <v>44</v>
      </c>
      <c r="H170" s="31" t="s">
        <v>190</v>
      </c>
      <c r="I170" s="31">
        <v>29</v>
      </c>
      <c r="J170" s="31">
        <v>55</v>
      </c>
      <c r="K170" s="31" t="s">
        <v>191</v>
      </c>
      <c r="L170" s="31" t="s">
        <v>192</v>
      </c>
      <c r="M170" s="31" t="s">
        <v>192</v>
      </c>
      <c r="N170" s="31">
        <v>6.85</v>
      </c>
      <c r="O170" s="31">
        <v>7.35</v>
      </c>
      <c r="P170" s="31"/>
      <c r="Q170" s="31"/>
      <c r="R170" s="31"/>
      <c r="S170" s="31"/>
      <c r="T170" s="31"/>
      <c r="U170" s="31"/>
      <c r="V170" s="31">
        <v>3</v>
      </c>
      <c r="W170" s="31" t="s">
        <v>406</v>
      </c>
      <c r="X170" s="31">
        <v>0.5</v>
      </c>
      <c r="Y170" s="31">
        <v>0.5</v>
      </c>
      <c r="Z170" s="31" t="s">
        <v>191</v>
      </c>
      <c r="AA170" s="31"/>
      <c r="AB170" s="31"/>
      <c r="AC170" s="31"/>
      <c r="AD170" s="31">
        <v>19369.939999999999</v>
      </c>
      <c r="AE170" s="31">
        <v>56783</v>
      </c>
      <c r="AF170" s="31"/>
      <c r="AG170" s="31">
        <v>41817300</v>
      </c>
      <c r="AH170" s="31">
        <v>23870740</v>
      </c>
      <c r="AI170" s="31"/>
      <c r="AJ170" s="31">
        <v>710465</v>
      </c>
      <c r="AK170" s="31"/>
      <c r="AL170" s="83">
        <f t="shared" si="33"/>
        <v>260.74</v>
      </c>
      <c r="AM170" s="31"/>
      <c r="AN170" s="83">
        <v>211.94</v>
      </c>
      <c r="AO170" s="31">
        <v>0</v>
      </c>
      <c r="AP170" s="31">
        <v>0</v>
      </c>
      <c r="AQ170" s="31">
        <v>0</v>
      </c>
      <c r="AR170" s="31">
        <v>0</v>
      </c>
      <c r="AS170" s="31"/>
      <c r="AT170" s="31">
        <v>0</v>
      </c>
      <c r="AU170" s="31"/>
      <c r="AV170" s="31">
        <v>0</v>
      </c>
      <c r="AW170" s="31"/>
      <c r="AX170" s="31">
        <v>0</v>
      </c>
      <c r="AY170" s="31"/>
      <c r="AZ170" s="31">
        <v>1.57</v>
      </c>
      <c r="BA170" s="31"/>
      <c r="BB170" s="31"/>
      <c r="BC170" s="31"/>
      <c r="BD170" s="31"/>
      <c r="BE170" s="31"/>
      <c r="BF170" s="31">
        <v>0</v>
      </c>
      <c r="BG170" s="31"/>
      <c r="BH170" s="31">
        <v>0.7</v>
      </c>
      <c r="BI170" s="31"/>
      <c r="BJ170" s="31">
        <f t="shared" si="72"/>
        <v>0</v>
      </c>
      <c r="BK170" s="31"/>
      <c r="BL170" s="31">
        <f t="shared" si="71"/>
        <v>2.27</v>
      </c>
      <c r="BM170" s="31"/>
      <c r="BN170" s="31">
        <v>0</v>
      </c>
      <c r="BO170" s="31">
        <v>0</v>
      </c>
      <c r="BP170" s="31">
        <v>24</v>
      </c>
      <c r="BQ170" s="31"/>
      <c r="BR170" s="31">
        <v>7680</v>
      </c>
      <c r="BS170" s="31">
        <v>10745</v>
      </c>
      <c r="BT170" s="31">
        <v>8231</v>
      </c>
      <c r="BU170" s="31"/>
      <c r="BV170" s="31">
        <v>10380</v>
      </c>
      <c r="BW170" s="31">
        <v>3775</v>
      </c>
      <c r="BX170" s="31">
        <v>0</v>
      </c>
      <c r="BY170" s="31">
        <v>0</v>
      </c>
      <c r="BZ170" s="31">
        <v>0</v>
      </c>
      <c r="CA170" s="31">
        <v>0</v>
      </c>
      <c r="CB170" s="31">
        <v>0</v>
      </c>
      <c r="CC170" s="31">
        <v>0</v>
      </c>
      <c r="CD170" s="31">
        <v>0</v>
      </c>
      <c r="CE170" s="31">
        <v>0</v>
      </c>
      <c r="CF170" s="31" t="s">
        <v>105</v>
      </c>
      <c r="CG170" s="31" t="s">
        <v>388</v>
      </c>
      <c r="CH170" s="31"/>
      <c r="CI170" s="31"/>
      <c r="CJ170" s="31"/>
      <c r="CK170" s="31">
        <v>0</v>
      </c>
      <c r="CL170" s="31">
        <v>7</v>
      </c>
      <c r="CM170" s="31"/>
      <c r="CN170" s="31">
        <v>202</v>
      </c>
      <c r="CO170" s="31">
        <v>4.7</v>
      </c>
      <c r="CP170" s="31"/>
      <c r="CQ170" s="31"/>
      <c r="CR170" s="31">
        <v>50</v>
      </c>
      <c r="CS170" s="31">
        <v>28</v>
      </c>
      <c r="CT170" s="31" t="s">
        <v>405</v>
      </c>
      <c r="CU170" s="31">
        <v>23</v>
      </c>
      <c r="CV170" s="31">
        <v>17</v>
      </c>
      <c r="CW170" s="31" t="s">
        <v>164</v>
      </c>
      <c r="CX170" s="31" t="s">
        <v>164</v>
      </c>
      <c r="CY170" s="31" t="s">
        <v>386</v>
      </c>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119" t="s">
        <v>404</v>
      </c>
    </row>
    <row r="171" spans="1:146">
      <c r="A171" s="31" t="s">
        <v>106</v>
      </c>
      <c r="B171" s="31" t="s">
        <v>386</v>
      </c>
      <c r="C171" s="34">
        <v>45435</v>
      </c>
      <c r="D171" s="31">
        <v>1200</v>
      </c>
      <c r="E171" s="31">
        <v>3</v>
      </c>
      <c r="F171" s="31">
        <v>40</v>
      </c>
      <c r="G171" s="31">
        <v>44</v>
      </c>
      <c r="H171" s="31" t="s">
        <v>190</v>
      </c>
      <c r="I171" s="31">
        <v>29</v>
      </c>
      <c r="J171" s="31">
        <v>55</v>
      </c>
      <c r="K171" s="31" t="s">
        <v>191</v>
      </c>
      <c r="L171" s="31" t="s">
        <v>192</v>
      </c>
      <c r="M171" s="31" t="s">
        <v>192</v>
      </c>
      <c r="N171" s="31">
        <v>6.85</v>
      </c>
      <c r="O171" s="31">
        <v>7.35</v>
      </c>
      <c r="P171" s="31"/>
      <c r="Q171" s="31"/>
      <c r="R171" s="31"/>
      <c r="S171" s="31"/>
      <c r="T171" s="31"/>
      <c r="U171" s="31"/>
      <c r="V171" s="31">
        <v>3</v>
      </c>
      <c r="W171" s="31" t="s">
        <v>189</v>
      </c>
      <c r="X171" s="31">
        <v>0.5</v>
      </c>
      <c r="Y171" s="31">
        <v>0.5</v>
      </c>
      <c r="Z171" s="31" t="s">
        <v>191</v>
      </c>
      <c r="AA171" s="31"/>
      <c r="AB171" s="31"/>
      <c r="AC171" s="31"/>
      <c r="AD171" s="31">
        <v>19369.939999999999</v>
      </c>
      <c r="AE171" s="31">
        <v>188997</v>
      </c>
      <c r="AF171" s="31"/>
      <c r="AG171" s="31">
        <v>41949700</v>
      </c>
      <c r="AH171" s="31">
        <v>24002300</v>
      </c>
      <c r="AI171" s="31"/>
      <c r="AJ171" s="31">
        <v>711269</v>
      </c>
      <c r="AK171" s="31"/>
      <c r="AL171" s="83">
        <f t="shared" si="33"/>
        <v>260.74</v>
      </c>
      <c r="AM171" s="31"/>
      <c r="AN171" s="83">
        <v>209.69</v>
      </c>
      <c r="AO171" s="31">
        <v>0</v>
      </c>
      <c r="AP171" s="31">
        <v>0</v>
      </c>
      <c r="AQ171" s="31">
        <v>0</v>
      </c>
      <c r="AR171" s="31">
        <v>0</v>
      </c>
      <c r="AS171" s="31"/>
      <c r="AT171" s="31">
        <v>0</v>
      </c>
      <c r="AU171" s="31"/>
      <c r="AV171" s="31">
        <v>0</v>
      </c>
      <c r="AW171" s="31"/>
      <c r="AX171" s="31">
        <v>0</v>
      </c>
      <c r="AY171" s="31"/>
      <c r="AZ171" s="31">
        <v>1.57</v>
      </c>
      <c r="BA171" s="31"/>
      <c r="BB171" s="31"/>
      <c r="BC171" s="31"/>
      <c r="BD171" s="31"/>
      <c r="BE171" s="31"/>
      <c r="BF171" s="31">
        <v>0</v>
      </c>
      <c r="BG171" s="31"/>
      <c r="BH171" s="31">
        <v>0.68</v>
      </c>
      <c r="BI171" s="31"/>
      <c r="BJ171" s="31">
        <f t="shared" si="72"/>
        <v>0</v>
      </c>
      <c r="BK171" s="31"/>
      <c r="BL171" s="31">
        <f t="shared" si="71"/>
        <v>2.25</v>
      </c>
      <c r="BM171" s="31"/>
      <c r="BN171" s="31">
        <v>0</v>
      </c>
      <c r="BO171" s="31">
        <v>0</v>
      </c>
      <c r="BP171" s="31">
        <v>24</v>
      </c>
      <c r="BQ171" s="31"/>
      <c r="BR171" s="31">
        <v>7680</v>
      </c>
      <c r="BS171" s="31">
        <v>10745</v>
      </c>
      <c r="BT171" s="31">
        <v>8231</v>
      </c>
      <c r="BU171" s="31"/>
      <c r="BV171" s="31">
        <v>10380</v>
      </c>
      <c r="BW171" s="31">
        <v>3775</v>
      </c>
      <c r="BX171" s="31">
        <v>0</v>
      </c>
      <c r="BY171" s="31">
        <v>0</v>
      </c>
      <c r="BZ171" s="31">
        <v>0</v>
      </c>
      <c r="CA171" s="31">
        <v>0</v>
      </c>
      <c r="CB171" s="31">
        <v>0</v>
      </c>
      <c r="CC171" s="31">
        <v>0</v>
      </c>
      <c r="CD171" s="31">
        <v>0</v>
      </c>
      <c r="CE171" s="31">
        <v>0</v>
      </c>
      <c r="CF171" s="31" t="s">
        <v>105</v>
      </c>
      <c r="CG171" s="31" t="s">
        <v>388</v>
      </c>
      <c r="CH171" s="31"/>
      <c r="CI171" s="31"/>
      <c r="CJ171" s="31"/>
      <c r="CK171" s="31">
        <v>0</v>
      </c>
      <c r="CL171" s="31">
        <v>8</v>
      </c>
      <c r="CM171" s="31"/>
      <c r="CN171" s="31">
        <v>194</v>
      </c>
      <c r="CO171" s="31">
        <v>4.7</v>
      </c>
      <c r="CP171" s="31"/>
      <c r="CQ171" s="31"/>
      <c r="CR171" s="31">
        <v>50</v>
      </c>
      <c r="CS171" s="31">
        <v>28</v>
      </c>
      <c r="CT171" s="31" t="s">
        <v>407</v>
      </c>
      <c r="CU171" s="31">
        <v>21</v>
      </c>
      <c r="CV171" s="31">
        <v>17</v>
      </c>
      <c r="CW171" s="31" t="s">
        <v>164</v>
      </c>
      <c r="CX171" s="31" t="s">
        <v>164</v>
      </c>
      <c r="CY171" s="31" t="s">
        <v>386</v>
      </c>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119" t="s">
        <v>404</v>
      </c>
    </row>
    <row r="172" spans="1:146">
      <c r="A172" s="31" t="s">
        <v>106</v>
      </c>
      <c r="B172" s="31" t="s">
        <v>386</v>
      </c>
      <c r="C172" s="34">
        <v>45436</v>
      </c>
      <c r="D172" s="31">
        <v>1200</v>
      </c>
      <c r="E172" s="31">
        <v>3</v>
      </c>
      <c r="F172" s="31">
        <v>40</v>
      </c>
      <c r="G172" s="31">
        <v>44</v>
      </c>
      <c r="H172" s="31" t="s">
        <v>190</v>
      </c>
      <c r="I172" s="31">
        <v>29</v>
      </c>
      <c r="J172" s="31">
        <v>55</v>
      </c>
      <c r="K172" s="31" t="s">
        <v>191</v>
      </c>
      <c r="L172" s="31" t="s">
        <v>192</v>
      </c>
      <c r="M172" s="31" t="s">
        <v>192</v>
      </c>
      <c r="N172" s="31">
        <v>6.85</v>
      </c>
      <c r="O172" s="31">
        <v>7.35</v>
      </c>
      <c r="P172" s="31"/>
      <c r="Q172" s="31"/>
      <c r="R172" s="31"/>
      <c r="S172" s="31"/>
      <c r="T172" s="31"/>
      <c r="U172" s="31"/>
      <c r="V172" s="31">
        <v>4</v>
      </c>
      <c r="W172" s="31" t="s">
        <v>189</v>
      </c>
      <c r="X172" s="31">
        <v>0.5</v>
      </c>
      <c r="Y172" s="31">
        <v>0.5</v>
      </c>
      <c r="Z172" s="31" t="s">
        <v>191</v>
      </c>
      <c r="AA172" s="31"/>
      <c r="AB172" s="31"/>
      <c r="AC172" s="31"/>
      <c r="AD172" s="31">
        <v>19369.939999999999</v>
      </c>
      <c r="AE172" s="31">
        <v>322707</v>
      </c>
      <c r="AF172" s="31"/>
      <c r="AG172" s="31">
        <v>42087200</v>
      </c>
      <c r="AH172" s="31">
        <v>24138740</v>
      </c>
      <c r="AI172" s="31"/>
      <c r="AJ172" s="31">
        <v>712091</v>
      </c>
      <c r="AK172" s="31"/>
      <c r="AL172" s="83">
        <f t="shared" si="33"/>
        <v>260.74</v>
      </c>
      <c r="AM172" s="31"/>
      <c r="AN172" s="83">
        <v>207.43</v>
      </c>
      <c r="AO172" s="31">
        <v>0</v>
      </c>
      <c r="AP172" s="31">
        <v>0</v>
      </c>
      <c r="AQ172" s="31">
        <v>0</v>
      </c>
      <c r="AR172" s="31">
        <v>0</v>
      </c>
      <c r="AS172" s="31"/>
      <c r="AT172" s="31">
        <v>0</v>
      </c>
      <c r="AU172" s="31"/>
      <c r="AV172" s="31">
        <v>0</v>
      </c>
      <c r="AW172" s="31"/>
      <c r="AX172" s="31">
        <v>0</v>
      </c>
      <c r="AY172" s="31"/>
      <c r="AZ172" s="31">
        <v>1.56</v>
      </c>
      <c r="BA172" s="31"/>
      <c r="BB172" s="31"/>
      <c r="BC172" s="31"/>
      <c r="BD172" s="31"/>
      <c r="BE172" s="31"/>
      <c r="BF172" s="31">
        <v>0</v>
      </c>
      <c r="BG172" s="31"/>
      <c r="BH172" s="31">
        <v>0.7</v>
      </c>
      <c r="BI172" s="31"/>
      <c r="BJ172" s="31">
        <f t="shared" si="72"/>
        <v>0</v>
      </c>
      <c r="BK172" s="31"/>
      <c r="BL172" s="31">
        <f t="shared" si="71"/>
        <v>2.2599999999999998</v>
      </c>
      <c r="BM172" s="31"/>
      <c r="BN172" s="31">
        <v>0</v>
      </c>
      <c r="BO172" s="31">
        <v>4</v>
      </c>
      <c r="BP172" s="31">
        <v>20</v>
      </c>
      <c r="BQ172" s="31"/>
      <c r="BR172" s="31">
        <v>7680</v>
      </c>
      <c r="BS172" s="31">
        <v>10745</v>
      </c>
      <c r="BT172" s="31">
        <v>8231</v>
      </c>
      <c r="BU172" s="31"/>
      <c r="BV172" s="31">
        <v>10380</v>
      </c>
      <c r="BW172" s="31">
        <v>3775</v>
      </c>
      <c r="BX172" s="31">
        <v>0</v>
      </c>
      <c r="BY172" s="31">
        <v>0</v>
      </c>
      <c r="BZ172" s="31">
        <v>0</v>
      </c>
      <c r="CA172" s="31">
        <v>0</v>
      </c>
      <c r="CB172" s="31">
        <v>0</v>
      </c>
      <c r="CC172" s="31">
        <v>0</v>
      </c>
      <c r="CD172" s="31">
        <v>0</v>
      </c>
      <c r="CE172" s="31">
        <v>0</v>
      </c>
      <c r="CF172" s="31" t="s">
        <v>105</v>
      </c>
      <c r="CG172" s="31" t="s">
        <v>388</v>
      </c>
      <c r="CH172" s="31"/>
      <c r="CI172" s="31"/>
      <c r="CJ172" s="31"/>
      <c r="CK172" s="31">
        <v>0</v>
      </c>
      <c r="CL172" s="31">
        <v>6</v>
      </c>
      <c r="CM172" s="31"/>
      <c r="CN172" s="31">
        <v>188</v>
      </c>
      <c r="CO172" s="31">
        <v>4.7</v>
      </c>
      <c r="CP172" s="31"/>
      <c r="CQ172" s="31"/>
      <c r="CR172" s="31">
        <v>50</v>
      </c>
      <c r="CS172" s="31">
        <v>28</v>
      </c>
      <c r="CT172" s="31" t="s">
        <v>408</v>
      </c>
      <c r="CU172" s="31">
        <v>19</v>
      </c>
      <c r="CV172" s="31">
        <v>18</v>
      </c>
      <c r="CW172" s="31" t="s">
        <v>164</v>
      </c>
      <c r="CX172" s="31" t="s">
        <v>164</v>
      </c>
      <c r="CY172" s="31" t="s">
        <v>386</v>
      </c>
      <c r="CZ172" s="31"/>
      <c r="DA172" s="31"/>
      <c r="DB172" s="31"/>
      <c r="DC172" s="31"/>
      <c r="DD172" s="31"/>
      <c r="DE172" s="31"/>
      <c r="DF172" s="31"/>
      <c r="DG172" s="31"/>
      <c r="DH172" s="31"/>
      <c r="DI172" s="31"/>
      <c r="DJ172" s="31"/>
      <c r="DK172" s="31"/>
      <c r="DL172" s="31"/>
      <c r="DM172" s="31"/>
      <c r="DN172" s="31"/>
      <c r="DO172" s="31"/>
      <c r="DP172" s="31"/>
      <c r="DQ172" s="31"/>
      <c r="DR172" s="31"/>
      <c r="DS172" s="31"/>
      <c r="DT172" s="31"/>
      <c r="DU172" s="31"/>
      <c r="DV172" s="31"/>
      <c r="DW172" s="31"/>
      <c r="DX172" s="31"/>
      <c r="DY172" s="31"/>
      <c r="DZ172" s="31"/>
      <c r="EA172" s="31"/>
      <c r="EB172" s="31"/>
      <c r="EC172" s="31"/>
      <c r="ED172" s="31"/>
      <c r="EE172" s="31"/>
      <c r="EF172" s="31"/>
      <c r="EG172" s="31"/>
      <c r="EH172" s="31"/>
      <c r="EI172" s="31"/>
      <c r="EJ172" s="31"/>
      <c r="EK172" s="31"/>
      <c r="EL172" s="31"/>
      <c r="EM172" s="31"/>
      <c r="EN172" s="31"/>
      <c r="EO172" s="31"/>
      <c r="EP172" s="119" t="s">
        <v>404</v>
      </c>
    </row>
    <row r="173" spans="1:146">
      <c r="A173" s="31" t="s">
        <v>106</v>
      </c>
      <c r="B173" s="31" t="s">
        <v>386</v>
      </c>
      <c r="C173" s="34">
        <v>45437</v>
      </c>
      <c r="D173" s="31">
        <v>1200</v>
      </c>
      <c r="E173" s="31">
        <v>3</v>
      </c>
      <c r="F173" s="31">
        <v>40</v>
      </c>
      <c r="G173" s="31">
        <v>44</v>
      </c>
      <c r="H173" s="31" t="s">
        <v>190</v>
      </c>
      <c r="I173" s="31">
        <v>29</v>
      </c>
      <c r="J173" s="31">
        <v>55</v>
      </c>
      <c r="K173" s="31" t="s">
        <v>191</v>
      </c>
      <c r="L173" s="31" t="s">
        <v>192</v>
      </c>
      <c r="M173" s="31" t="s">
        <v>192</v>
      </c>
      <c r="N173" s="31">
        <v>6.85</v>
      </c>
      <c r="O173" s="31">
        <v>7.35</v>
      </c>
      <c r="P173" s="31"/>
      <c r="Q173" s="31"/>
      <c r="R173" s="31"/>
      <c r="S173" s="31"/>
      <c r="T173" s="31"/>
      <c r="U173" s="31"/>
      <c r="V173" s="31">
        <v>4</v>
      </c>
      <c r="W173" s="31" t="s">
        <v>189</v>
      </c>
      <c r="X173" s="31">
        <v>0.5</v>
      </c>
      <c r="Y173" s="31">
        <v>0.5</v>
      </c>
      <c r="Z173" s="31" t="s">
        <v>191</v>
      </c>
      <c r="AA173" s="31"/>
      <c r="AB173" s="31"/>
      <c r="AC173" s="31"/>
      <c r="AD173" s="31">
        <v>19369.939999999999</v>
      </c>
      <c r="AE173" s="31">
        <v>454597</v>
      </c>
      <c r="AF173" s="31"/>
      <c r="AG173" s="31">
        <v>42223300</v>
      </c>
      <c r="AH173" s="31">
        <v>24273800</v>
      </c>
      <c r="AI173" s="31"/>
      <c r="AJ173" s="31">
        <v>712903</v>
      </c>
      <c r="AK173" s="31"/>
      <c r="AL173" s="83">
        <f t="shared" si="33"/>
        <v>260.74</v>
      </c>
      <c r="AM173" s="31"/>
      <c r="AN173" s="83">
        <v>205.19</v>
      </c>
      <c r="AO173" s="31">
        <v>0</v>
      </c>
      <c r="AP173" s="31">
        <v>0</v>
      </c>
      <c r="AQ173" s="31">
        <v>0</v>
      </c>
      <c r="AR173" s="31">
        <v>0</v>
      </c>
      <c r="AS173" s="31"/>
      <c r="AT173" s="31">
        <v>0</v>
      </c>
      <c r="AU173" s="31"/>
      <c r="AV173" s="31">
        <v>0</v>
      </c>
      <c r="AW173" s="31"/>
      <c r="AX173" s="31">
        <v>0</v>
      </c>
      <c r="AY173" s="31"/>
      <c r="AZ173" s="31">
        <v>1.55</v>
      </c>
      <c r="BA173" s="31"/>
      <c r="BB173" s="31"/>
      <c r="BC173" s="31"/>
      <c r="BD173" s="31"/>
      <c r="BE173" s="31"/>
      <c r="BF173" s="31">
        <v>0</v>
      </c>
      <c r="BG173" s="31"/>
      <c r="BH173" s="31">
        <v>0.69</v>
      </c>
      <c r="BI173" s="31"/>
      <c r="BJ173" s="31">
        <f t="shared" si="72"/>
        <v>0</v>
      </c>
      <c r="BK173" s="31"/>
      <c r="BL173" s="31">
        <f t="shared" si="71"/>
        <v>2.2400000000000002</v>
      </c>
      <c r="BM173" s="31"/>
      <c r="BN173" s="31">
        <v>0</v>
      </c>
      <c r="BO173" s="31">
        <v>24</v>
      </c>
      <c r="BP173" s="31">
        <v>0</v>
      </c>
      <c r="BQ173" s="31"/>
      <c r="BR173" s="31">
        <v>7440</v>
      </c>
      <c r="BS173" s="31">
        <v>10745</v>
      </c>
      <c r="BT173" s="31">
        <v>8231</v>
      </c>
      <c r="BU173" s="31"/>
      <c r="BV173" s="31">
        <v>10380</v>
      </c>
      <c r="BW173" s="31">
        <v>3775</v>
      </c>
      <c r="BX173" s="31">
        <v>0</v>
      </c>
      <c r="BY173" s="31">
        <v>0</v>
      </c>
      <c r="BZ173" s="31">
        <v>0</v>
      </c>
      <c r="CA173" s="31">
        <v>0</v>
      </c>
      <c r="CB173" s="31">
        <v>0</v>
      </c>
      <c r="CC173" s="31">
        <v>0</v>
      </c>
      <c r="CD173" s="31">
        <v>0</v>
      </c>
      <c r="CE173" s="31">
        <v>0</v>
      </c>
      <c r="CF173" s="31" t="s">
        <v>105</v>
      </c>
      <c r="CG173" s="31" t="s">
        <v>388</v>
      </c>
      <c r="CH173" s="31"/>
      <c r="CI173" s="31"/>
      <c r="CJ173" s="31"/>
      <c r="CK173" s="31">
        <v>0</v>
      </c>
      <c r="CL173" s="31">
        <v>7</v>
      </c>
      <c r="CM173" s="31"/>
      <c r="CN173" s="31">
        <v>181</v>
      </c>
      <c r="CO173" s="31">
        <v>4.8</v>
      </c>
      <c r="CP173" s="31"/>
      <c r="CQ173" s="31"/>
      <c r="CR173" s="31">
        <v>50</v>
      </c>
      <c r="CS173" s="31">
        <v>28</v>
      </c>
      <c r="CT173" s="31" t="s">
        <v>407</v>
      </c>
      <c r="CU173" s="31">
        <v>20</v>
      </c>
      <c r="CV173" s="31">
        <v>18</v>
      </c>
      <c r="CW173" s="31" t="s">
        <v>164</v>
      </c>
      <c r="CX173" s="31" t="s">
        <v>164</v>
      </c>
      <c r="CY173" s="31" t="s">
        <v>386</v>
      </c>
      <c r="CZ173" s="31"/>
      <c r="DA173" s="31"/>
      <c r="DB173" s="31"/>
      <c r="DC173" s="31"/>
      <c r="DD173" s="31"/>
      <c r="DE173" s="31"/>
      <c r="DF173" s="31"/>
      <c r="DG173" s="31"/>
      <c r="DH173" s="31"/>
      <c r="DI173" s="31"/>
      <c r="DJ173" s="31"/>
      <c r="DK173" s="31"/>
      <c r="DL173" s="31"/>
      <c r="DM173" s="31"/>
      <c r="DN173" s="31"/>
      <c r="DO173" s="31"/>
      <c r="DP173" s="31"/>
      <c r="DQ173" s="31"/>
      <c r="DR173" s="31"/>
      <c r="DS173" s="31"/>
      <c r="DT173" s="31"/>
      <c r="DU173" s="31"/>
      <c r="DV173" s="31"/>
      <c r="DW173" s="31"/>
      <c r="DX173" s="31"/>
      <c r="DY173" s="31"/>
      <c r="DZ173" s="31"/>
      <c r="EA173" s="31"/>
      <c r="EB173" s="31"/>
      <c r="EC173" s="31"/>
      <c r="ED173" s="31"/>
      <c r="EE173" s="31"/>
      <c r="EF173" s="31"/>
      <c r="EG173" s="31"/>
      <c r="EH173" s="31"/>
      <c r="EI173" s="31"/>
      <c r="EJ173" s="31"/>
      <c r="EK173" s="31"/>
      <c r="EL173" s="31"/>
      <c r="EM173" s="31"/>
      <c r="EN173" s="31"/>
      <c r="EO173" s="31"/>
      <c r="EP173" s="119" t="s">
        <v>404</v>
      </c>
    </row>
    <row r="174" spans="1:146">
      <c r="A174" s="31" t="s">
        <v>106</v>
      </c>
      <c r="B174" s="31" t="s">
        <v>386</v>
      </c>
      <c r="C174" s="34">
        <v>45438</v>
      </c>
      <c r="D174" s="31">
        <v>1200</v>
      </c>
      <c r="E174" s="31">
        <v>3</v>
      </c>
      <c r="F174" s="31">
        <v>40</v>
      </c>
      <c r="G174" s="31">
        <v>44</v>
      </c>
      <c r="H174" s="31" t="s">
        <v>190</v>
      </c>
      <c r="I174" s="31">
        <v>29</v>
      </c>
      <c r="J174" s="31">
        <v>55</v>
      </c>
      <c r="K174" s="31" t="s">
        <v>191</v>
      </c>
      <c r="L174" s="31" t="s">
        <v>192</v>
      </c>
      <c r="M174" s="31" t="s">
        <v>192</v>
      </c>
      <c r="N174" s="31">
        <v>6.85</v>
      </c>
      <c r="O174" s="31">
        <v>7.35</v>
      </c>
      <c r="P174" s="31"/>
      <c r="Q174" s="31"/>
      <c r="R174" s="31"/>
      <c r="S174" s="31"/>
      <c r="T174" s="31"/>
      <c r="U174" s="31"/>
      <c r="V174" s="31">
        <v>3</v>
      </c>
      <c r="W174" s="31" t="s">
        <v>191</v>
      </c>
      <c r="X174" s="31">
        <v>0.5</v>
      </c>
      <c r="Y174" s="31">
        <v>0.5</v>
      </c>
      <c r="Z174" s="31" t="s">
        <v>191</v>
      </c>
      <c r="AA174" s="31"/>
      <c r="AB174" s="31"/>
      <c r="AC174" s="31"/>
      <c r="AD174" s="31">
        <v>19369.939999999999</v>
      </c>
      <c r="AE174" s="31">
        <v>588228</v>
      </c>
      <c r="AF174" s="31"/>
      <c r="AG174" s="31">
        <v>42360900</v>
      </c>
      <c r="AH174" s="31">
        <v>24410340</v>
      </c>
      <c r="AI174" s="31"/>
      <c r="AJ174" s="31">
        <v>713723</v>
      </c>
      <c r="AK174" s="31"/>
      <c r="AL174" s="83">
        <f t="shared" si="33"/>
        <v>260.74</v>
      </c>
      <c r="AM174" s="31"/>
      <c r="AN174" s="83">
        <v>202.93</v>
      </c>
      <c r="AO174" s="31">
        <v>0</v>
      </c>
      <c r="AP174" s="31">
        <v>0</v>
      </c>
      <c r="AQ174" s="31">
        <v>0</v>
      </c>
      <c r="AR174" s="31">
        <v>0</v>
      </c>
      <c r="AS174" s="31"/>
      <c r="AT174" s="31">
        <v>0</v>
      </c>
      <c r="AU174" s="31"/>
      <c r="AV174" s="31">
        <v>0</v>
      </c>
      <c r="AW174" s="31"/>
      <c r="AX174" s="31">
        <v>0</v>
      </c>
      <c r="AY174" s="31"/>
      <c r="AZ174" s="31">
        <v>1.56</v>
      </c>
      <c r="BA174" s="31"/>
      <c r="BB174" s="31"/>
      <c r="BC174" s="31"/>
      <c r="BD174" s="31"/>
      <c r="BE174" s="31"/>
      <c r="BF174" s="31">
        <v>0</v>
      </c>
      <c r="BG174" s="31"/>
      <c r="BH174" s="31">
        <v>0.7</v>
      </c>
      <c r="BI174" s="31"/>
      <c r="BJ174" s="31">
        <f t="shared" si="72"/>
        <v>0</v>
      </c>
      <c r="BK174" s="31"/>
      <c r="BL174" s="31">
        <f t="shared" si="71"/>
        <v>2.2599999999999998</v>
      </c>
      <c r="BM174" s="31"/>
      <c r="BN174" s="31">
        <v>0</v>
      </c>
      <c r="BO174" s="31">
        <v>24</v>
      </c>
      <c r="BP174" s="31">
        <v>0</v>
      </c>
      <c r="BQ174" s="31"/>
      <c r="BR174" s="31">
        <v>7440</v>
      </c>
      <c r="BS174" s="31">
        <v>10745</v>
      </c>
      <c r="BT174" s="31">
        <v>8231</v>
      </c>
      <c r="BU174" s="31"/>
      <c r="BV174" s="31">
        <v>10380</v>
      </c>
      <c r="BW174" s="31">
        <v>3775</v>
      </c>
      <c r="BX174" s="31">
        <v>0</v>
      </c>
      <c r="BY174" s="31">
        <v>0</v>
      </c>
      <c r="BZ174" s="31">
        <v>0</v>
      </c>
      <c r="CA174" s="31">
        <v>0</v>
      </c>
      <c r="CB174" s="31">
        <v>0</v>
      </c>
      <c r="CC174" s="31">
        <v>0</v>
      </c>
      <c r="CD174" s="31">
        <v>0</v>
      </c>
      <c r="CE174" s="31">
        <v>0</v>
      </c>
      <c r="CF174" s="31" t="s">
        <v>105</v>
      </c>
      <c r="CG174" s="31" t="s">
        <v>388</v>
      </c>
      <c r="CH174" s="31"/>
      <c r="CI174" s="31"/>
      <c r="CJ174" s="31"/>
      <c r="CK174" s="31">
        <v>0</v>
      </c>
      <c r="CL174" s="31">
        <v>3</v>
      </c>
      <c r="CM174" s="31"/>
      <c r="CN174" s="31">
        <f>CN173-CL174+CK174</f>
        <v>178</v>
      </c>
      <c r="CO174" s="31">
        <v>4.7</v>
      </c>
      <c r="CP174" s="31"/>
      <c r="CQ174" s="31"/>
      <c r="CR174" s="31">
        <v>50</v>
      </c>
      <c r="CS174" s="31">
        <v>28</v>
      </c>
      <c r="CT174" s="31" t="s">
        <v>407</v>
      </c>
      <c r="CU174" s="31">
        <v>20</v>
      </c>
      <c r="CV174" s="31">
        <v>18</v>
      </c>
      <c r="CW174" s="31" t="s">
        <v>164</v>
      </c>
      <c r="CX174" s="31" t="s">
        <v>164</v>
      </c>
      <c r="CY174" s="31" t="s">
        <v>386</v>
      </c>
      <c r="CZ174" s="31"/>
      <c r="DA174" s="31"/>
      <c r="DB174" s="31"/>
      <c r="DC174" s="31"/>
      <c r="DD174" s="31"/>
      <c r="DE174" s="31"/>
      <c r="DF174" s="31"/>
      <c r="DG174" s="31"/>
      <c r="DH174" s="31"/>
      <c r="DI174" s="31"/>
      <c r="DJ174" s="31"/>
      <c r="DK174" s="31"/>
      <c r="DL174" s="31"/>
      <c r="DM174" s="31"/>
      <c r="DN174" s="31"/>
      <c r="DO174" s="31"/>
      <c r="DP174" s="31"/>
      <c r="DQ174" s="31"/>
      <c r="DR174" s="31"/>
      <c r="DS174" s="31"/>
      <c r="DT174" s="31"/>
      <c r="DU174" s="31"/>
      <c r="DV174" s="31"/>
      <c r="DW174" s="31"/>
      <c r="DX174" s="31"/>
      <c r="DY174" s="31"/>
      <c r="DZ174" s="31"/>
      <c r="EA174" s="31"/>
      <c r="EB174" s="31"/>
      <c r="EC174" s="31"/>
      <c r="ED174" s="31"/>
      <c r="EE174" s="31"/>
      <c r="EF174" s="31"/>
      <c r="EG174" s="31"/>
      <c r="EH174" s="31"/>
      <c r="EI174" s="31"/>
      <c r="EJ174" s="31"/>
      <c r="EK174" s="31"/>
      <c r="EL174" s="31"/>
      <c r="EM174" s="31"/>
      <c r="EN174" s="31"/>
      <c r="EO174" s="31"/>
      <c r="EP174" s="119" t="s">
        <v>404</v>
      </c>
    </row>
    <row r="175" spans="1:146">
      <c r="A175" s="31" t="s">
        <v>106</v>
      </c>
      <c r="B175" s="31" t="s">
        <v>386</v>
      </c>
      <c r="C175" s="34">
        <v>45439</v>
      </c>
      <c r="D175" s="31">
        <v>1200</v>
      </c>
      <c r="E175" s="31">
        <v>3</v>
      </c>
      <c r="F175" s="31">
        <v>40</v>
      </c>
      <c r="G175" s="31">
        <v>44</v>
      </c>
      <c r="H175" s="31" t="s">
        <v>190</v>
      </c>
      <c r="I175" s="31">
        <v>29</v>
      </c>
      <c r="J175" s="31">
        <v>55</v>
      </c>
      <c r="K175" s="31" t="s">
        <v>191</v>
      </c>
      <c r="L175" s="31" t="s">
        <v>192</v>
      </c>
      <c r="M175" s="31" t="s">
        <v>192</v>
      </c>
      <c r="N175" s="31">
        <v>6.85</v>
      </c>
      <c r="O175" s="31">
        <v>7.35</v>
      </c>
      <c r="P175" s="31"/>
      <c r="Q175" s="31"/>
      <c r="R175" s="31"/>
      <c r="S175" s="31"/>
      <c r="T175" s="31"/>
      <c r="U175" s="31"/>
      <c r="V175" s="31">
        <v>2</v>
      </c>
      <c r="W175" s="31" t="s">
        <v>191</v>
      </c>
      <c r="X175" s="31">
        <v>0.5</v>
      </c>
      <c r="Y175" s="31">
        <v>0.5</v>
      </c>
      <c r="Z175" s="31" t="s">
        <v>191</v>
      </c>
      <c r="AA175" s="31"/>
      <c r="AB175" s="31"/>
      <c r="AC175" s="31"/>
      <c r="AD175" s="31">
        <v>19369.939999999999</v>
      </c>
      <c r="AE175" s="31">
        <v>720694</v>
      </c>
      <c r="AF175" s="31"/>
      <c r="AG175" s="31">
        <v>42497300</v>
      </c>
      <c r="AH175" s="31">
        <v>24548680</v>
      </c>
      <c r="AI175" s="31"/>
      <c r="AJ175" s="31">
        <v>714538</v>
      </c>
      <c r="AK175" s="31"/>
      <c r="AL175" s="83">
        <f t="shared" si="33"/>
        <v>260.74</v>
      </c>
      <c r="AM175" s="31"/>
      <c r="AN175" s="83">
        <v>200.7</v>
      </c>
      <c r="AO175" s="31">
        <v>0</v>
      </c>
      <c r="AP175" s="31">
        <v>0</v>
      </c>
      <c r="AQ175" s="31">
        <v>0</v>
      </c>
      <c r="AR175" s="31">
        <v>0</v>
      </c>
      <c r="AS175" s="31"/>
      <c r="AT175" s="31">
        <v>0</v>
      </c>
      <c r="AU175" s="31"/>
      <c r="AV175" s="31">
        <v>0</v>
      </c>
      <c r="AW175" s="31"/>
      <c r="AX175" s="31">
        <v>0</v>
      </c>
      <c r="AY175" s="31"/>
      <c r="AZ175" s="31">
        <v>1.54</v>
      </c>
      <c r="BA175" s="31"/>
      <c r="BB175" s="31"/>
      <c r="BC175" s="31"/>
      <c r="BD175" s="31"/>
      <c r="BE175" s="31"/>
      <c r="BF175" s="31">
        <v>0</v>
      </c>
      <c r="BG175" s="31"/>
      <c r="BH175" s="31">
        <v>0.69</v>
      </c>
      <c r="BI175" s="31"/>
      <c r="BJ175" s="31">
        <f t="shared" si="72"/>
        <v>0</v>
      </c>
      <c r="BK175" s="31"/>
      <c r="BL175" s="31">
        <f t="shared" si="71"/>
        <v>2.23</v>
      </c>
      <c r="BM175" s="31"/>
      <c r="BN175" s="31">
        <v>0</v>
      </c>
      <c r="BO175" s="31">
        <v>24</v>
      </c>
      <c r="BP175" s="31">
        <v>0</v>
      </c>
      <c r="BQ175" s="31"/>
      <c r="BR175" s="31">
        <v>7440</v>
      </c>
      <c r="BS175" s="31">
        <v>10745</v>
      </c>
      <c r="BT175" s="31">
        <v>8231</v>
      </c>
      <c r="BU175" s="31"/>
      <c r="BV175" s="31">
        <v>10380</v>
      </c>
      <c r="BW175" s="31">
        <v>3775</v>
      </c>
      <c r="BX175" s="31">
        <v>0</v>
      </c>
      <c r="BY175" s="31">
        <v>0</v>
      </c>
      <c r="BZ175" s="31">
        <v>0</v>
      </c>
      <c r="CA175" s="31">
        <v>0</v>
      </c>
      <c r="CB175" s="31">
        <v>0</v>
      </c>
      <c r="CC175" s="31">
        <v>0</v>
      </c>
      <c r="CD175" s="31">
        <v>0</v>
      </c>
      <c r="CE175" s="31">
        <v>0</v>
      </c>
      <c r="CF175" s="31" t="s">
        <v>105</v>
      </c>
      <c r="CG175" s="31" t="s">
        <v>388</v>
      </c>
      <c r="CH175" s="31"/>
      <c r="CI175" s="31"/>
      <c r="CJ175" s="31"/>
      <c r="CK175" s="31">
        <v>0</v>
      </c>
      <c r="CL175" s="31">
        <v>4</v>
      </c>
      <c r="CM175" s="31"/>
      <c r="CN175" s="31">
        <f>CN174-CL175+CK175</f>
        <v>174</v>
      </c>
      <c r="CO175" s="31">
        <v>4.5999999999999996</v>
      </c>
      <c r="CP175" s="31"/>
      <c r="CQ175" s="31"/>
      <c r="CR175" s="31">
        <v>50</v>
      </c>
      <c r="CS175" s="31">
        <v>28</v>
      </c>
      <c r="CT175" s="31" t="s">
        <v>407</v>
      </c>
      <c r="CU175" s="31">
        <v>20</v>
      </c>
      <c r="CV175" s="31">
        <v>18</v>
      </c>
      <c r="CW175" s="31" t="s">
        <v>164</v>
      </c>
      <c r="CX175" s="31" t="s">
        <v>164</v>
      </c>
      <c r="CY175" s="31" t="s">
        <v>386</v>
      </c>
      <c r="CZ175" s="31"/>
      <c r="DA175" s="31"/>
      <c r="DB175" s="31"/>
      <c r="DC175" s="31"/>
      <c r="DD175" s="31"/>
      <c r="DE175" s="31"/>
      <c r="DF175" s="31"/>
      <c r="DG175" s="31"/>
      <c r="DH175" s="31"/>
      <c r="DI175" s="31"/>
      <c r="DJ175" s="31"/>
      <c r="DK175" s="31"/>
      <c r="DL175" s="31"/>
      <c r="DM175" s="31"/>
      <c r="DN175" s="31"/>
      <c r="DO175" s="31"/>
      <c r="DP175" s="31"/>
      <c r="DQ175" s="31"/>
      <c r="DR175" s="31"/>
      <c r="DS175" s="31"/>
      <c r="DT175" s="31"/>
      <c r="DU175" s="31"/>
      <c r="DV175" s="31"/>
      <c r="DW175" s="31"/>
      <c r="DX175" s="31"/>
      <c r="DY175" s="31"/>
      <c r="DZ175" s="31"/>
      <c r="EA175" s="31"/>
      <c r="EB175" s="31"/>
      <c r="EC175" s="31"/>
      <c r="ED175" s="31"/>
      <c r="EE175" s="31"/>
      <c r="EF175" s="31"/>
      <c r="EG175" s="31"/>
      <c r="EH175" s="31"/>
      <c r="EI175" s="31"/>
      <c r="EJ175" s="31"/>
      <c r="EK175" s="31"/>
      <c r="EL175" s="31"/>
      <c r="EM175" s="31"/>
      <c r="EN175" s="31"/>
      <c r="EO175" s="31"/>
      <c r="EP175" s="119" t="s">
        <v>404</v>
      </c>
    </row>
    <row r="176" spans="1:146">
      <c r="A176" s="31" t="s">
        <v>106</v>
      </c>
      <c r="B176" s="31" t="s">
        <v>386</v>
      </c>
      <c r="C176" s="34">
        <v>45440</v>
      </c>
      <c r="D176" s="31">
        <v>1200</v>
      </c>
      <c r="E176" s="31">
        <v>3</v>
      </c>
      <c r="F176" s="31">
        <v>40</v>
      </c>
      <c r="G176" s="31">
        <v>44</v>
      </c>
      <c r="H176" s="31" t="s">
        <v>190</v>
      </c>
      <c r="I176" s="31">
        <v>29</v>
      </c>
      <c r="J176" s="31">
        <v>55</v>
      </c>
      <c r="K176" s="31" t="s">
        <v>191</v>
      </c>
      <c r="L176" s="31" t="s">
        <v>192</v>
      </c>
      <c r="M176" s="31" t="s">
        <v>192</v>
      </c>
      <c r="N176" s="31">
        <v>6.85</v>
      </c>
      <c r="O176" s="31">
        <v>7.35</v>
      </c>
      <c r="P176" s="31"/>
      <c r="Q176" s="31"/>
      <c r="R176" s="31"/>
      <c r="S176" s="31"/>
      <c r="T176" s="31"/>
      <c r="U176" s="31"/>
      <c r="V176" s="31">
        <v>4</v>
      </c>
      <c r="W176" s="31" t="s">
        <v>189</v>
      </c>
      <c r="X176" s="31">
        <v>0.5</v>
      </c>
      <c r="Y176" s="31">
        <v>0.5</v>
      </c>
      <c r="Z176" s="31" t="s">
        <v>191</v>
      </c>
      <c r="AA176" s="31"/>
      <c r="AB176" s="31"/>
      <c r="AC176" s="31"/>
      <c r="AD176" s="31">
        <v>19369.939999999999</v>
      </c>
      <c r="AE176" s="31">
        <v>853507</v>
      </c>
      <c r="AF176" s="31"/>
      <c r="AG176" s="31">
        <v>42633800</v>
      </c>
      <c r="AH176" s="31">
        <v>24681050</v>
      </c>
      <c r="AI176" s="31"/>
      <c r="AJ176" s="31">
        <v>715352</v>
      </c>
      <c r="AK176" s="31"/>
      <c r="AL176" s="83">
        <f t="shared" si="33"/>
        <v>260.74</v>
      </c>
      <c r="AM176" s="31"/>
      <c r="AN176" s="83">
        <v>198.43</v>
      </c>
      <c r="AO176" s="31">
        <v>0</v>
      </c>
      <c r="AP176" s="31">
        <v>0</v>
      </c>
      <c r="AQ176" s="31">
        <v>0</v>
      </c>
      <c r="AR176" s="31">
        <v>0</v>
      </c>
      <c r="AS176" s="31"/>
      <c r="AT176" s="31">
        <v>0</v>
      </c>
      <c r="AU176" s="31"/>
      <c r="AV176" s="31">
        <v>0</v>
      </c>
      <c r="AW176" s="31"/>
      <c r="AX176" s="31">
        <v>0</v>
      </c>
      <c r="AY176" s="31"/>
      <c r="AZ176" s="31">
        <v>1.54</v>
      </c>
      <c r="BA176" s="31"/>
      <c r="BB176" s="31"/>
      <c r="BC176" s="31"/>
      <c r="BD176" s="31"/>
      <c r="BE176" s="31"/>
      <c r="BF176" s="31">
        <v>0</v>
      </c>
      <c r="BG176" s="31"/>
      <c r="BH176" s="31">
        <v>0.73</v>
      </c>
      <c r="BI176" s="31"/>
      <c r="BJ176" s="31">
        <f t="shared" si="72"/>
        <v>0</v>
      </c>
      <c r="BK176" s="31"/>
      <c r="BL176" s="31">
        <f t="shared" si="71"/>
        <v>2.27</v>
      </c>
      <c r="BM176" s="31"/>
      <c r="BN176" s="31">
        <v>0</v>
      </c>
      <c r="BO176" s="31">
        <v>24</v>
      </c>
      <c r="BP176" s="31">
        <v>0</v>
      </c>
      <c r="BQ176" s="31"/>
      <c r="BR176" s="31">
        <v>7440</v>
      </c>
      <c r="BS176" s="31">
        <v>10745</v>
      </c>
      <c r="BT176" s="31">
        <v>8231</v>
      </c>
      <c r="BU176" s="31"/>
      <c r="BV176" s="31">
        <v>10380</v>
      </c>
      <c r="BW176" s="31">
        <v>3775</v>
      </c>
      <c r="BX176" s="31">
        <v>0</v>
      </c>
      <c r="BY176" s="31">
        <v>0</v>
      </c>
      <c r="BZ176" s="31">
        <v>0</v>
      </c>
      <c r="CA176" s="31">
        <v>0</v>
      </c>
      <c r="CB176" s="31">
        <v>0</v>
      </c>
      <c r="CC176" s="31">
        <v>0</v>
      </c>
      <c r="CD176" s="31">
        <v>0</v>
      </c>
      <c r="CE176" s="31">
        <v>0</v>
      </c>
      <c r="CF176" s="31" t="s">
        <v>105</v>
      </c>
      <c r="CG176" s="31" t="s">
        <v>388</v>
      </c>
      <c r="CH176" s="31"/>
      <c r="CI176" s="31"/>
      <c r="CJ176" s="31"/>
      <c r="CK176" s="31">
        <v>0</v>
      </c>
      <c r="CL176" s="31">
        <v>2</v>
      </c>
      <c r="CM176" s="31"/>
      <c r="CN176" s="31">
        <v>172</v>
      </c>
      <c r="CO176" s="31">
        <v>4.5999999999999996</v>
      </c>
      <c r="CP176" s="31"/>
      <c r="CQ176" s="31"/>
      <c r="CR176" s="31">
        <v>50</v>
      </c>
      <c r="CS176" s="31">
        <v>28</v>
      </c>
      <c r="CT176" s="31" t="s">
        <v>407</v>
      </c>
      <c r="CU176" s="31">
        <v>19</v>
      </c>
      <c r="CV176" s="31">
        <v>18</v>
      </c>
      <c r="CW176" s="31" t="s">
        <v>164</v>
      </c>
      <c r="CX176" s="31" t="s">
        <v>164</v>
      </c>
      <c r="CY176" s="31" t="s">
        <v>386</v>
      </c>
      <c r="CZ176" s="31"/>
      <c r="DA176" s="31"/>
      <c r="DB176" s="31"/>
      <c r="DC176" s="31"/>
      <c r="DD176" s="31"/>
      <c r="DE176" s="31"/>
      <c r="DF176" s="31"/>
      <c r="DG176" s="31"/>
      <c r="DH176" s="31"/>
      <c r="DI176" s="31"/>
      <c r="DJ176" s="31"/>
      <c r="DK176" s="31"/>
      <c r="DL176" s="31"/>
      <c r="DM176" s="31"/>
      <c r="DN176" s="31"/>
      <c r="DO176" s="31"/>
      <c r="DP176" s="31"/>
      <c r="DQ176" s="31"/>
      <c r="DR176" s="31"/>
      <c r="DS176" s="31"/>
      <c r="DT176" s="31"/>
      <c r="DU176" s="31"/>
      <c r="DV176" s="31"/>
      <c r="DW176" s="31"/>
      <c r="DX176" s="31"/>
      <c r="DY176" s="31"/>
      <c r="DZ176" s="31"/>
      <c r="EA176" s="31"/>
      <c r="EB176" s="31"/>
      <c r="EC176" s="31"/>
      <c r="ED176" s="31"/>
      <c r="EE176" s="31"/>
      <c r="EF176" s="31"/>
      <c r="EG176" s="31"/>
      <c r="EH176" s="31"/>
      <c r="EI176" s="31"/>
      <c r="EJ176" s="31"/>
      <c r="EK176" s="31"/>
      <c r="EL176" s="31"/>
      <c r="EM176" s="31"/>
      <c r="EN176" s="31"/>
      <c r="EO176" s="31"/>
      <c r="EP176" s="119" t="s">
        <v>404</v>
      </c>
    </row>
    <row r="177" spans="1:146">
      <c r="A177" s="31" t="s">
        <v>106</v>
      </c>
      <c r="B177" s="31" t="s">
        <v>386</v>
      </c>
      <c r="C177" s="34">
        <v>45441</v>
      </c>
      <c r="D177" s="31">
        <v>1200</v>
      </c>
      <c r="E177" s="31">
        <v>3</v>
      </c>
      <c r="F177" s="31">
        <v>40</v>
      </c>
      <c r="G177" s="31">
        <v>44</v>
      </c>
      <c r="H177" s="31" t="s">
        <v>190</v>
      </c>
      <c r="I177" s="31">
        <v>29</v>
      </c>
      <c r="J177" s="31">
        <v>55</v>
      </c>
      <c r="K177" s="31" t="s">
        <v>191</v>
      </c>
      <c r="L177" s="31" t="s">
        <v>192</v>
      </c>
      <c r="M177" s="31" t="s">
        <v>192</v>
      </c>
      <c r="N177" s="31">
        <v>6.85</v>
      </c>
      <c r="O177" s="31">
        <v>7.35</v>
      </c>
      <c r="P177" s="31"/>
      <c r="Q177" s="31"/>
      <c r="R177" s="31"/>
      <c r="S177" s="31"/>
      <c r="T177" s="31"/>
      <c r="U177" s="31"/>
      <c r="V177" s="31">
        <v>3</v>
      </c>
      <c r="W177" s="31" t="s">
        <v>189</v>
      </c>
      <c r="X177" s="31">
        <v>0.5</v>
      </c>
      <c r="Y177" s="31">
        <v>0.5</v>
      </c>
      <c r="Z177" s="31" t="s">
        <v>191</v>
      </c>
      <c r="AA177" s="31"/>
      <c r="AB177" s="31"/>
      <c r="AC177" s="31"/>
      <c r="AD177" s="31">
        <v>19369.939999999999</v>
      </c>
      <c r="AE177" s="31">
        <v>986184</v>
      </c>
      <c r="AF177" s="31"/>
      <c r="AG177" s="31">
        <v>42769900</v>
      </c>
      <c r="AH177" s="31">
        <v>24816110</v>
      </c>
      <c r="AI177" s="31"/>
      <c r="AJ177" s="31">
        <v>716169</v>
      </c>
      <c r="AK177" s="31"/>
      <c r="AL177" s="83">
        <f t="shared" si="33"/>
        <v>260.74</v>
      </c>
      <c r="AM177" s="31"/>
      <c r="AN177" s="83">
        <v>196.23</v>
      </c>
      <c r="AO177" s="31">
        <v>0</v>
      </c>
      <c r="AP177" s="31">
        <v>0</v>
      </c>
      <c r="AQ177" s="31">
        <v>0</v>
      </c>
      <c r="AR177" s="31">
        <v>0</v>
      </c>
      <c r="AS177" s="31"/>
      <c r="AT177" s="31">
        <v>0</v>
      </c>
      <c r="AU177" s="31"/>
      <c r="AV177" s="31">
        <v>0</v>
      </c>
      <c r="AW177" s="31"/>
      <c r="AX177" s="31">
        <v>0</v>
      </c>
      <c r="AY177" s="31"/>
      <c r="AZ177" s="31">
        <v>1.54</v>
      </c>
      <c r="BA177" s="31"/>
      <c r="BB177" s="31"/>
      <c r="BC177" s="31"/>
      <c r="BD177" s="31"/>
      <c r="BE177" s="31"/>
      <c r="BF177" s="31">
        <v>0</v>
      </c>
      <c r="BG177" s="31"/>
      <c r="BH177" s="31">
        <v>0.66</v>
      </c>
      <c r="BI177" s="31"/>
      <c r="BJ177" s="31">
        <f t="shared" si="72"/>
        <v>0</v>
      </c>
      <c r="BK177" s="31"/>
      <c r="BL177" s="31">
        <f t="shared" si="71"/>
        <v>2.2000000000000002</v>
      </c>
      <c r="BM177" s="31"/>
      <c r="BN177" s="31">
        <v>0</v>
      </c>
      <c r="BO177" s="31">
        <v>24</v>
      </c>
      <c r="BP177" s="31">
        <v>0</v>
      </c>
      <c r="BQ177" s="31"/>
      <c r="BR177" s="31">
        <v>7440</v>
      </c>
      <c r="BS177" s="31">
        <v>10745</v>
      </c>
      <c r="BT177" s="31">
        <v>8231</v>
      </c>
      <c r="BU177" s="31"/>
      <c r="BV177" s="31">
        <v>10380</v>
      </c>
      <c r="BW177" s="31">
        <v>3775</v>
      </c>
      <c r="BX177" s="31">
        <v>0</v>
      </c>
      <c r="BY177" s="31">
        <v>0</v>
      </c>
      <c r="BZ177" s="31">
        <v>0</v>
      </c>
      <c r="CA177" s="31">
        <v>0</v>
      </c>
      <c r="CB177" s="31">
        <v>0</v>
      </c>
      <c r="CC177" s="31">
        <v>0</v>
      </c>
      <c r="CD177" s="31">
        <v>0</v>
      </c>
      <c r="CE177" s="31">
        <v>0</v>
      </c>
      <c r="CF177" s="31" t="s">
        <v>105</v>
      </c>
      <c r="CG177" s="31" t="s">
        <v>388</v>
      </c>
      <c r="CH177" s="31"/>
      <c r="CI177" s="31"/>
      <c r="CJ177" s="31"/>
      <c r="CK177" s="31">
        <v>0</v>
      </c>
      <c r="CL177" s="31">
        <v>3</v>
      </c>
      <c r="CM177" s="31"/>
      <c r="CN177" s="31">
        <v>169</v>
      </c>
      <c r="CO177" s="31">
        <v>4.5999999999999996</v>
      </c>
      <c r="CP177" s="31"/>
      <c r="CQ177" s="31"/>
      <c r="CR177" s="31">
        <v>50</v>
      </c>
      <c r="CS177" s="31">
        <v>28</v>
      </c>
      <c r="CT177" s="31" t="s">
        <v>409</v>
      </c>
      <c r="CU177" s="31">
        <v>19</v>
      </c>
      <c r="CV177" s="31">
        <v>18</v>
      </c>
      <c r="CW177" s="31" t="s">
        <v>164</v>
      </c>
      <c r="CX177" s="31" t="s">
        <v>164</v>
      </c>
      <c r="CY177" s="31" t="s">
        <v>386</v>
      </c>
      <c r="CZ177" s="31"/>
      <c r="DA177" s="31"/>
      <c r="DB177" s="31"/>
      <c r="DC177" s="31"/>
      <c r="DD177" s="31"/>
      <c r="DE177" s="31"/>
      <c r="DF177" s="31"/>
      <c r="DG177" s="31"/>
      <c r="DH177" s="31"/>
      <c r="DI177" s="31"/>
      <c r="DJ177" s="31"/>
      <c r="DK177" s="31"/>
      <c r="DL177" s="31"/>
      <c r="DM177" s="31"/>
      <c r="DN177" s="31"/>
      <c r="DO177" s="31"/>
      <c r="DP177" s="31"/>
      <c r="DQ177" s="31"/>
      <c r="DR177" s="31"/>
      <c r="DS177" s="31"/>
      <c r="DT177" s="31"/>
      <c r="DU177" s="31"/>
      <c r="DV177" s="31"/>
      <c r="DW177" s="31"/>
      <c r="DX177" s="31"/>
      <c r="DY177" s="31"/>
      <c r="DZ177" s="31"/>
      <c r="EA177" s="31"/>
      <c r="EB177" s="31"/>
      <c r="EC177" s="31"/>
      <c r="ED177" s="31"/>
      <c r="EE177" s="31"/>
      <c r="EF177" s="31"/>
      <c r="EG177" s="31"/>
      <c r="EH177" s="31"/>
      <c r="EI177" s="31"/>
      <c r="EJ177" s="31"/>
      <c r="EK177" s="31"/>
      <c r="EL177" s="31"/>
      <c r="EM177" s="31"/>
      <c r="EN177" s="31"/>
      <c r="EO177" s="31"/>
      <c r="EP177" s="119" t="s">
        <v>404</v>
      </c>
    </row>
    <row r="178" spans="1:146">
      <c r="A178" s="31" t="s">
        <v>106</v>
      </c>
      <c r="B178" s="31" t="s">
        <v>386</v>
      </c>
      <c r="C178" s="34">
        <v>45442</v>
      </c>
      <c r="D178" s="31">
        <v>1200</v>
      </c>
      <c r="E178" s="31">
        <v>3</v>
      </c>
      <c r="F178" s="31">
        <v>40</v>
      </c>
      <c r="G178" s="31">
        <v>43</v>
      </c>
      <c r="H178" s="31" t="s">
        <v>190</v>
      </c>
      <c r="I178" s="31">
        <v>29</v>
      </c>
      <c r="J178" s="31">
        <v>53</v>
      </c>
      <c r="K178" s="31" t="s">
        <v>191</v>
      </c>
      <c r="L178" s="31" t="s">
        <v>192</v>
      </c>
      <c r="M178" s="31" t="s">
        <v>192</v>
      </c>
      <c r="N178" s="31">
        <v>6.61</v>
      </c>
      <c r="O178" s="31">
        <v>7.64</v>
      </c>
      <c r="P178" s="31"/>
      <c r="Q178" s="31"/>
      <c r="R178" s="31"/>
      <c r="S178" s="31"/>
      <c r="T178" s="31"/>
      <c r="U178" s="31"/>
      <c r="V178" s="31">
        <v>2</v>
      </c>
      <c r="W178" s="31" t="s">
        <v>189</v>
      </c>
      <c r="X178" s="31">
        <v>0.1</v>
      </c>
      <c r="Y178" s="31">
        <v>0</v>
      </c>
      <c r="Z178" s="31" t="s">
        <v>191</v>
      </c>
      <c r="AA178" s="31"/>
      <c r="AB178" s="31"/>
      <c r="AC178" s="31"/>
      <c r="AD178" s="31">
        <v>16608.349999999999</v>
      </c>
      <c r="AE178" s="31">
        <v>1119110</v>
      </c>
      <c r="AF178" s="31"/>
      <c r="AG178" s="31">
        <v>42904500</v>
      </c>
      <c r="AH178" s="31">
        <v>24949860</v>
      </c>
      <c r="AI178" s="31"/>
      <c r="AJ178" s="31">
        <v>716981</v>
      </c>
      <c r="AK178" s="31"/>
      <c r="AL178" s="83">
        <v>260.72000000000003</v>
      </c>
      <c r="AM178" s="31"/>
      <c r="AN178" s="83">
        <v>194.03</v>
      </c>
      <c r="AO178" s="31">
        <v>0</v>
      </c>
      <c r="AP178" s="31">
        <v>0</v>
      </c>
      <c r="AQ178" s="31">
        <v>0</v>
      </c>
      <c r="AR178" s="31">
        <v>0</v>
      </c>
      <c r="AS178" s="31"/>
      <c r="AT178" s="31">
        <v>0.02</v>
      </c>
      <c r="AU178" s="31"/>
      <c r="AV178" s="31">
        <v>0</v>
      </c>
      <c r="AW178" s="31"/>
      <c r="AX178" s="31">
        <v>0</v>
      </c>
      <c r="AY178" s="31"/>
      <c r="AZ178" s="31">
        <v>1.52</v>
      </c>
      <c r="BA178" s="31"/>
      <c r="BB178" s="31"/>
      <c r="BC178" s="31"/>
      <c r="BD178" s="31"/>
      <c r="BE178" s="31"/>
      <c r="BF178" s="31">
        <v>0</v>
      </c>
      <c r="BG178" s="31"/>
      <c r="BH178" s="31">
        <v>0.68</v>
      </c>
      <c r="BI178" s="31"/>
      <c r="BJ178" s="31">
        <f t="shared" si="72"/>
        <v>0.02</v>
      </c>
      <c r="BK178" s="31"/>
      <c r="BL178" s="31">
        <f t="shared" si="71"/>
        <v>2.2000000000000002</v>
      </c>
      <c r="BM178" s="31"/>
      <c r="BN178" s="31">
        <v>5</v>
      </c>
      <c r="BO178" s="31">
        <v>24</v>
      </c>
      <c r="BP178" s="31">
        <v>0</v>
      </c>
      <c r="BQ178" s="31"/>
      <c r="BR178" s="31">
        <v>7700</v>
      </c>
      <c r="BS178" s="31">
        <v>10744</v>
      </c>
      <c r="BT178" s="31">
        <v>8231</v>
      </c>
      <c r="BU178" s="31"/>
      <c r="BV178" s="31">
        <v>10380</v>
      </c>
      <c r="BW178" s="31">
        <v>3775</v>
      </c>
      <c r="BX178" s="31">
        <v>1</v>
      </c>
      <c r="BY178" s="31">
        <v>0</v>
      </c>
      <c r="BZ178" s="31">
        <v>0</v>
      </c>
      <c r="CA178" s="31">
        <v>0</v>
      </c>
      <c r="CB178" s="31">
        <v>0</v>
      </c>
      <c r="CC178" s="31">
        <v>0</v>
      </c>
      <c r="CD178" s="31">
        <v>0</v>
      </c>
      <c r="CE178" s="31">
        <v>0</v>
      </c>
      <c r="CF178" s="31" t="s">
        <v>105</v>
      </c>
      <c r="CG178" s="31" t="s">
        <v>388</v>
      </c>
      <c r="CH178" s="31"/>
      <c r="CI178" s="31"/>
      <c r="CJ178" s="31"/>
      <c r="CK178" s="31">
        <v>0</v>
      </c>
      <c r="CL178" s="31">
        <v>8</v>
      </c>
      <c r="CM178" s="31"/>
      <c r="CN178" s="31">
        <v>161</v>
      </c>
      <c r="CO178" s="31">
        <v>4.0999999999999996</v>
      </c>
      <c r="CP178" s="31"/>
      <c r="CQ178" s="31"/>
      <c r="CR178" s="31">
        <v>50</v>
      </c>
      <c r="CS178" s="31">
        <v>28</v>
      </c>
      <c r="CT178" s="31" t="s">
        <v>409</v>
      </c>
      <c r="CU178" s="31">
        <v>22</v>
      </c>
      <c r="CV178" s="31">
        <v>19</v>
      </c>
      <c r="CW178" s="31" t="s">
        <v>164</v>
      </c>
      <c r="CX178" s="31" t="s">
        <v>164</v>
      </c>
      <c r="CY178" s="31" t="s">
        <v>386</v>
      </c>
      <c r="CZ178" s="31"/>
      <c r="DA178" s="31"/>
      <c r="DB178" s="31"/>
      <c r="DC178" s="31"/>
      <c r="DD178" s="31"/>
      <c r="DE178" s="31"/>
      <c r="DF178" s="31"/>
      <c r="DG178" s="31"/>
      <c r="DH178" s="31"/>
      <c r="DI178" s="31"/>
      <c r="DJ178" s="31"/>
      <c r="DK178" s="31"/>
      <c r="DL178" s="31"/>
      <c r="DM178" s="31"/>
      <c r="DN178" s="31"/>
      <c r="DO178" s="31"/>
      <c r="DP178" s="31"/>
      <c r="DQ178" s="31"/>
      <c r="DR178" s="31"/>
      <c r="DS178" s="31"/>
      <c r="DT178" s="31"/>
      <c r="DU178" s="31"/>
      <c r="DV178" s="31"/>
      <c r="DW178" s="31"/>
      <c r="DX178" s="31"/>
      <c r="DY178" s="31"/>
      <c r="DZ178" s="31"/>
      <c r="EA178" s="31"/>
      <c r="EB178" s="31"/>
      <c r="EC178" s="31"/>
      <c r="ED178" s="31"/>
      <c r="EE178" s="31"/>
      <c r="EF178" s="31"/>
      <c r="EG178" s="31"/>
      <c r="EH178" s="31"/>
      <c r="EI178" s="31"/>
      <c r="EJ178" s="31"/>
      <c r="EK178" s="31"/>
      <c r="EL178" s="31"/>
      <c r="EM178" s="31"/>
      <c r="EN178" s="31"/>
      <c r="EO178" s="31"/>
      <c r="EP178" s="119" t="s">
        <v>410</v>
      </c>
    </row>
    <row r="179" spans="1:146">
      <c r="A179" s="31" t="s">
        <v>106</v>
      </c>
      <c r="B179" s="31" t="s">
        <v>386</v>
      </c>
      <c r="C179" s="34">
        <v>45443</v>
      </c>
      <c r="D179" s="31">
        <v>1200</v>
      </c>
      <c r="E179" s="31">
        <v>3</v>
      </c>
      <c r="F179" s="31">
        <v>40</v>
      </c>
      <c r="G179" s="31">
        <v>43</v>
      </c>
      <c r="H179" s="31" t="s">
        <v>190</v>
      </c>
      <c r="I179" s="31">
        <v>29</v>
      </c>
      <c r="J179" s="31">
        <v>53</v>
      </c>
      <c r="K179" s="31" t="s">
        <v>191</v>
      </c>
      <c r="L179" s="31" t="s">
        <v>192</v>
      </c>
      <c r="M179" s="31" t="s">
        <v>192</v>
      </c>
      <c r="N179" s="31">
        <v>6.87</v>
      </c>
      <c r="O179" s="31">
        <v>8.2899999999999991</v>
      </c>
      <c r="P179" s="31"/>
      <c r="Q179" s="31"/>
      <c r="R179" s="31"/>
      <c r="S179" s="31"/>
      <c r="T179" s="31"/>
      <c r="U179" s="31"/>
      <c r="V179" s="31">
        <v>2</v>
      </c>
      <c r="W179" s="31" t="s">
        <v>189</v>
      </c>
      <c r="X179" s="31">
        <v>0.1</v>
      </c>
      <c r="Y179" s="31">
        <v>0</v>
      </c>
      <c r="Z179" s="31" t="s">
        <v>191</v>
      </c>
      <c r="AA179" s="31"/>
      <c r="AB179" s="31"/>
      <c r="AC179" s="31"/>
      <c r="AD179" s="31">
        <v>12551</v>
      </c>
      <c r="AE179" s="31">
        <v>1251538</v>
      </c>
      <c r="AF179" s="31"/>
      <c r="AG179" s="31">
        <v>43037300</v>
      </c>
      <c r="AH179" s="31">
        <v>25081820</v>
      </c>
      <c r="AI179" s="31"/>
      <c r="AJ179" s="31">
        <v>717790</v>
      </c>
      <c r="AK179" s="31"/>
      <c r="AL179" s="83">
        <f t="shared" si="33"/>
        <v>260.72000000000003</v>
      </c>
      <c r="AM179" s="31"/>
      <c r="AN179" s="83">
        <v>191.78</v>
      </c>
      <c r="AO179" s="31">
        <v>0</v>
      </c>
      <c r="AP179" s="31">
        <v>0</v>
      </c>
      <c r="AQ179" s="31">
        <v>0</v>
      </c>
      <c r="AR179" s="31">
        <v>0</v>
      </c>
      <c r="AS179" s="31"/>
      <c r="AT179" s="31">
        <v>0</v>
      </c>
      <c r="AU179" s="31"/>
      <c r="AV179" s="31">
        <v>0</v>
      </c>
      <c r="AW179" s="31"/>
      <c r="AX179" s="31">
        <v>0</v>
      </c>
      <c r="AY179" s="31"/>
      <c r="AZ179" s="31">
        <v>1.56</v>
      </c>
      <c r="BA179" s="31"/>
      <c r="BB179" s="31"/>
      <c r="BC179" s="31"/>
      <c r="BD179" s="31"/>
      <c r="BE179" s="31"/>
      <c r="BF179" s="31">
        <v>0</v>
      </c>
      <c r="BG179" s="31"/>
      <c r="BH179" s="31">
        <v>0.69</v>
      </c>
      <c r="BI179" s="31"/>
      <c r="BJ179" s="31">
        <f t="shared" si="72"/>
        <v>0</v>
      </c>
      <c r="BK179" s="31"/>
      <c r="BL179" s="31">
        <f t="shared" si="71"/>
        <v>2.25</v>
      </c>
      <c r="BM179" s="31"/>
      <c r="BN179" s="31">
        <v>0</v>
      </c>
      <c r="BO179" s="31">
        <v>24</v>
      </c>
      <c r="BP179" s="31">
        <v>0</v>
      </c>
      <c r="BQ179" s="31"/>
      <c r="BR179" s="31">
        <v>7920</v>
      </c>
      <c r="BS179" s="31">
        <v>10744</v>
      </c>
      <c r="BT179" s="31">
        <v>8231</v>
      </c>
      <c r="BU179" s="31"/>
      <c r="BV179" s="31">
        <v>10380</v>
      </c>
      <c r="BW179" s="31">
        <v>3575</v>
      </c>
      <c r="BX179" s="31">
        <v>0</v>
      </c>
      <c r="BY179" s="31">
        <v>0</v>
      </c>
      <c r="BZ179" s="31">
        <v>0</v>
      </c>
      <c r="CA179" s="31">
        <v>200</v>
      </c>
      <c r="CB179" s="31">
        <v>0</v>
      </c>
      <c r="CC179" s="31">
        <v>0</v>
      </c>
      <c r="CD179" s="31">
        <v>0</v>
      </c>
      <c r="CE179" s="31">
        <v>0</v>
      </c>
      <c r="CF179" s="31" t="s">
        <v>105</v>
      </c>
      <c r="CG179" s="31" t="s">
        <v>388</v>
      </c>
      <c r="CH179" s="31"/>
      <c r="CI179" s="31"/>
      <c r="CJ179" s="31"/>
      <c r="CK179" s="31">
        <v>0</v>
      </c>
      <c r="CL179" s="31">
        <v>2</v>
      </c>
      <c r="CM179" s="31"/>
      <c r="CN179" s="31">
        <v>159</v>
      </c>
      <c r="CO179" s="31">
        <v>4.2</v>
      </c>
      <c r="CP179" s="31"/>
      <c r="CQ179" s="31"/>
      <c r="CR179" s="31">
        <v>50</v>
      </c>
      <c r="CS179" s="31">
        <v>28</v>
      </c>
      <c r="CT179" s="31" t="s">
        <v>411</v>
      </c>
      <c r="CU179" s="31">
        <v>24</v>
      </c>
      <c r="CV179" s="31">
        <v>20</v>
      </c>
      <c r="CW179" s="31" t="s">
        <v>164</v>
      </c>
      <c r="CX179" s="31" t="s">
        <v>164</v>
      </c>
      <c r="CY179" s="31" t="s">
        <v>386</v>
      </c>
      <c r="CZ179" s="31"/>
      <c r="DA179" s="31"/>
      <c r="DB179" s="31"/>
      <c r="DC179" s="31"/>
      <c r="DD179" s="31"/>
      <c r="DE179" s="31"/>
      <c r="DF179" s="31"/>
      <c r="DG179" s="31"/>
      <c r="DH179" s="31"/>
      <c r="DI179" s="31"/>
      <c r="DJ179" s="31"/>
      <c r="DK179" s="31"/>
      <c r="DL179" s="31"/>
      <c r="DM179" s="31"/>
      <c r="DN179" s="31"/>
      <c r="DO179" s="31"/>
      <c r="DP179" s="31"/>
      <c r="DQ179" s="31"/>
      <c r="DR179" s="31"/>
      <c r="DS179" s="31"/>
      <c r="DT179" s="31"/>
      <c r="DU179" s="31"/>
      <c r="DV179" s="31"/>
      <c r="DW179" s="31"/>
      <c r="DX179" s="31"/>
      <c r="DY179" s="31"/>
      <c r="DZ179" s="31"/>
      <c r="EA179" s="31"/>
      <c r="EB179" s="31"/>
      <c r="EC179" s="31"/>
      <c r="ED179" s="31"/>
      <c r="EE179" s="31"/>
      <c r="EF179" s="31"/>
      <c r="EG179" s="31"/>
      <c r="EH179" s="31"/>
      <c r="EI179" s="31"/>
      <c r="EJ179" s="31"/>
      <c r="EK179" s="31"/>
      <c r="EL179" s="31"/>
      <c r="EM179" s="31"/>
      <c r="EN179" s="31"/>
      <c r="EO179" s="31"/>
      <c r="EP179" s="119" t="s">
        <v>410</v>
      </c>
    </row>
    <row r="180" spans="1:146">
      <c r="A180" s="32" t="s">
        <v>106</v>
      </c>
      <c r="B180" s="31" t="s">
        <v>386</v>
      </c>
      <c r="C180" s="34">
        <v>45444</v>
      </c>
      <c r="D180" s="31">
        <v>1200</v>
      </c>
      <c r="E180" s="31">
        <v>3</v>
      </c>
      <c r="F180" s="31">
        <v>40</v>
      </c>
      <c r="G180" s="31">
        <v>43</v>
      </c>
      <c r="H180" s="31" t="s">
        <v>190</v>
      </c>
      <c r="I180" s="31">
        <v>29</v>
      </c>
      <c r="J180" s="31">
        <v>53</v>
      </c>
      <c r="K180" s="31" t="s">
        <v>191</v>
      </c>
      <c r="L180" s="31" t="s">
        <v>192</v>
      </c>
      <c r="M180" s="31" t="s">
        <v>192</v>
      </c>
      <c r="N180" s="31">
        <v>6.45</v>
      </c>
      <c r="O180" s="31">
        <v>8.94</v>
      </c>
      <c r="V180" s="31">
        <v>2</v>
      </c>
      <c r="W180" s="31" t="s">
        <v>189</v>
      </c>
      <c r="X180" s="31">
        <v>0.1</v>
      </c>
      <c r="Y180" s="31">
        <v>0</v>
      </c>
      <c r="Z180" s="31" t="s">
        <v>191</v>
      </c>
      <c r="AD180" s="32">
        <v>8277.11</v>
      </c>
      <c r="AE180" s="32">
        <v>1382379</v>
      </c>
      <c r="AG180" s="32">
        <v>43170500</v>
      </c>
      <c r="AH180" s="32">
        <v>25214290</v>
      </c>
      <c r="AJ180" s="32">
        <v>718600</v>
      </c>
      <c r="AL180" s="83">
        <f t="shared" si="33"/>
        <v>260.72000000000003</v>
      </c>
      <c r="AN180" s="83">
        <v>189.4</v>
      </c>
      <c r="AO180" s="32">
        <v>0</v>
      </c>
      <c r="AP180" s="32">
        <v>0</v>
      </c>
      <c r="AQ180" s="32">
        <v>0</v>
      </c>
      <c r="AR180" s="32">
        <v>0</v>
      </c>
      <c r="AT180" s="32">
        <v>0</v>
      </c>
      <c r="AV180" s="32">
        <v>0</v>
      </c>
      <c r="AX180" s="32">
        <v>0</v>
      </c>
      <c r="AZ180" s="32">
        <v>1.69</v>
      </c>
      <c r="BF180" s="32">
        <v>0</v>
      </c>
      <c r="BH180" s="32">
        <v>0.69</v>
      </c>
      <c r="BJ180" s="31">
        <f t="shared" si="72"/>
        <v>0</v>
      </c>
      <c r="BK180" s="31"/>
      <c r="BL180" s="31">
        <f t="shared" si="71"/>
        <v>2.38</v>
      </c>
      <c r="BN180" s="33">
        <v>2</v>
      </c>
      <c r="BO180" s="33">
        <v>24</v>
      </c>
      <c r="BP180" s="33">
        <v>0</v>
      </c>
      <c r="BR180" s="33">
        <v>8580</v>
      </c>
      <c r="BS180" s="32">
        <v>10744</v>
      </c>
      <c r="BT180" s="32">
        <v>8231</v>
      </c>
      <c r="BV180" s="32">
        <v>10380</v>
      </c>
      <c r="BW180" s="32">
        <v>3575</v>
      </c>
      <c r="BX180" s="32">
        <v>0</v>
      </c>
      <c r="BY180" s="32">
        <v>0</v>
      </c>
      <c r="BZ180" s="32">
        <v>0</v>
      </c>
      <c r="CA180" s="32">
        <v>0</v>
      </c>
      <c r="CB180" s="32">
        <v>0</v>
      </c>
      <c r="CC180" s="32">
        <v>0</v>
      </c>
      <c r="CD180" s="32">
        <v>0</v>
      </c>
      <c r="CE180" s="32">
        <v>0</v>
      </c>
      <c r="CF180" s="32" t="s">
        <v>105</v>
      </c>
      <c r="CG180" s="32" t="s">
        <v>388</v>
      </c>
      <c r="CK180" s="32">
        <v>0</v>
      </c>
      <c r="CL180" s="32">
        <v>2</v>
      </c>
      <c r="CN180" s="32">
        <v>157</v>
      </c>
      <c r="CO180" s="32">
        <v>4.2</v>
      </c>
      <c r="CR180" s="32">
        <v>50</v>
      </c>
      <c r="CS180" s="32">
        <v>28</v>
      </c>
      <c r="CT180" s="32" t="s">
        <v>374</v>
      </c>
      <c r="CU180" s="32">
        <v>26</v>
      </c>
      <c r="CV180" s="32">
        <v>20</v>
      </c>
      <c r="CW180" s="32" t="s">
        <v>164</v>
      </c>
      <c r="CX180" s="32" t="s">
        <v>164</v>
      </c>
      <c r="CY180" s="32" t="s">
        <v>386</v>
      </c>
      <c r="EP180" s="119" t="s">
        <v>412</v>
      </c>
    </row>
    <row r="181" spans="1:146">
      <c r="A181" s="32" t="s">
        <v>106</v>
      </c>
      <c r="B181" s="31" t="s">
        <v>386</v>
      </c>
      <c r="C181" s="34">
        <v>45445</v>
      </c>
      <c r="D181" s="31">
        <v>1200</v>
      </c>
      <c r="E181" s="31">
        <v>3</v>
      </c>
      <c r="F181" s="31">
        <v>40</v>
      </c>
      <c r="G181" s="31">
        <v>43</v>
      </c>
      <c r="H181" s="31" t="s">
        <v>190</v>
      </c>
      <c r="I181" s="31">
        <v>29</v>
      </c>
      <c r="J181" s="31">
        <v>53</v>
      </c>
      <c r="K181" s="31" t="s">
        <v>191</v>
      </c>
      <c r="L181" s="31" t="s">
        <v>192</v>
      </c>
      <c r="M181" s="31" t="s">
        <v>192</v>
      </c>
      <c r="N181" s="31">
        <v>6.19</v>
      </c>
      <c r="O181" s="31">
        <v>7.4</v>
      </c>
      <c r="V181" s="31">
        <v>2</v>
      </c>
      <c r="W181" s="31" t="s">
        <v>189</v>
      </c>
      <c r="X181" s="31">
        <v>0.1</v>
      </c>
      <c r="Y181" s="31">
        <v>0</v>
      </c>
      <c r="Z181" s="31" t="s">
        <v>191</v>
      </c>
      <c r="AD181" s="32">
        <v>3158.89</v>
      </c>
      <c r="AE181" s="32">
        <v>1516326</v>
      </c>
      <c r="AG181" s="32">
        <v>43305300</v>
      </c>
      <c r="AH181" s="32">
        <v>25348180</v>
      </c>
      <c r="AJ181" s="32">
        <v>719422</v>
      </c>
      <c r="AL181" s="83">
        <f t="shared" si="33"/>
        <v>260.72000000000003</v>
      </c>
      <c r="AN181" s="83">
        <v>187.03</v>
      </c>
      <c r="AO181" s="32">
        <v>0</v>
      </c>
      <c r="AP181" s="32">
        <v>0</v>
      </c>
      <c r="AQ181" s="32">
        <v>0</v>
      </c>
      <c r="AR181" s="32">
        <v>0</v>
      </c>
      <c r="AT181" s="32">
        <v>0</v>
      </c>
      <c r="AV181" s="32">
        <v>0</v>
      </c>
      <c r="AX181" s="32">
        <v>0</v>
      </c>
      <c r="AZ181" s="32">
        <v>1.67</v>
      </c>
      <c r="BF181" s="32">
        <v>0</v>
      </c>
      <c r="BH181" s="32">
        <v>0.7</v>
      </c>
      <c r="BJ181" s="31">
        <f t="shared" si="72"/>
        <v>0</v>
      </c>
      <c r="BK181" s="31"/>
      <c r="BL181" s="31">
        <f t="shared" si="71"/>
        <v>2.37</v>
      </c>
      <c r="BN181" s="33">
        <v>0</v>
      </c>
      <c r="BO181" s="33">
        <v>24</v>
      </c>
      <c r="BP181" s="33">
        <v>0</v>
      </c>
      <c r="BR181" s="33">
        <v>7920</v>
      </c>
      <c r="BS181" s="32">
        <v>10744</v>
      </c>
      <c r="BT181" s="32">
        <v>8231</v>
      </c>
      <c r="BV181" s="32">
        <v>10380</v>
      </c>
      <c r="BW181" s="32">
        <v>3575</v>
      </c>
      <c r="BX181" s="32">
        <v>0</v>
      </c>
      <c r="BY181" s="32">
        <v>0</v>
      </c>
      <c r="BZ181" s="32">
        <v>0</v>
      </c>
      <c r="CA181" s="32">
        <v>0</v>
      </c>
      <c r="CB181" s="32">
        <v>0</v>
      </c>
      <c r="CC181" s="32">
        <v>0</v>
      </c>
      <c r="CD181" s="32">
        <v>0</v>
      </c>
      <c r="CE181" s="32">
        <v>0</v>
      </c>
      <c r="CF181" s="32" t="s">
        <v>105</v>
      </c>
      <c r="CG181" s="32" t="s">
        <v>388</v>
      </c>
      <c r="CK181" s="32">
        <v>0</v>
      </c>
      <c r="CL181" s="32">
        <v>6</v>
      </c>
      <c r="CN181" s="32">
        <v>151</v>
      </c>
      <c r="CO181" s="32">
        <v>4.2</v>
      </c>
      <c r="CR181" s="32">
        <v>50</v>
      </c>
      <c r="CS181" s="32">
        <v>28</v>
      </c>
      <c r="CT181" s="32" t="s">
        <v>413</v>
      </c>
      <c r="CU181" s="32">
        <v>26</v>
      </c>
      <c r="CV181" s="32">
        <v>22</v>
      </c>
      <c r="CW181" s="32" t="s">
        <v>164</v>
      </c>
      <c r="CX181" s="32" t="s">
        <v>164</v>
      </c>
      <c r="CY181" s="32" t="s">
        <v>386</v>
      </c>
      <c r="EP181" s="119" t="s">
        <v>414</v>
      </c>
    </row>
    <row r="182" spans="1:146">
      <c r="A182" s="32" t="s">
        <v>106</v>
      </c>
      <c r="B182" s="31" t="s">
        <v>386</v>
      </c>
      <c r="C182" s="34">
        <v>45446</v>
      </c>
      <c r="D182" s="31">
        <v>1200</v>
      </c>
      <c r="E182" s="31">
        <v>3</v>
      </c>
      <c r="F182" s="31">
        <v>40</v>
      </c>
      <c r="G182" s="31">
        <v>43</v>
      </c>
      <c r="H182" s="31" t="s">
        <v>190</v>
      </c>
      <c r="I182" s="31">
        <v>29</v>
      </c>
      <c r="J182" s="31">
        <v>53</v>
      </c>
      <c r="K182" s="31" t="s">
        <v>191</v>
      </c>
      <c r="L182" s="31" t="s">
        <v>192</v>
      </c>
      <c r="M182" s="31" t="s">
        <v>192</v>
      </c>
      <c r="N182" s="31">
        <v>5.32</v>
      </c>
      <c r="O182" s="31">
        <v>7.05</v>
      </c>
      <c r="V182" s="31">
        <v>2</v>
      </c>
      <c r="W182" s="31" t="s">
        <v>189</v>
      </c>
      <c r="X182" s="31">
        <v>0.1</v>
      </c>
      <c r="Y182" s="31">
        <v>0</v>
      </c>
      <c r="Z182" s="31" t="s">
        <v>191</v>
      </c>
      <c r="AD182" s="32">
        <v>749.05</v>
      </c>
      <c r="AE182" s="32">
        <v>1649539</v>
      </c>
      <c r="AG182" s="32">
        <v>43438800</v>
      </c>
      <c r="AH182" s="32">
        <v>25480850</v>
      </c>
      <c r="AJ182" s="32">
        <v>720330</v>
      </c>
      <c r="AL182" s="83">
        <f t="shared" si="33"/>
        <v>260.72000000000003</v>
      </c>
      <c r="AN182" s="83">
        <v>184.59</v>
      </c>
      <c r="AO182" s="32">
        <v>0</v>
      </c>
      <c r="AP182" s="32">
        <v>0</v>
      </c>
      <c r="AQ182" s="32">
        <v>0</v>
      </c>
      <c r="AR182" s="32">
        <v>0</v>
      </c>
      <c r="AT182" s="32">
        <v>0</v>
      </c>
      <c r="AV182" s="32">
        <v>0</v>
      </c>
      <c r="AX182" s="32">
        <v>0</v>
      </c>
      <c r="AZ182" s="32">
        <v>1.67</v>
      </c>
      <c r="BF182" s="32">
        <v>0</v>
      </c>
      <c r="BH182" s="32">
        <v>0.77</v>
      </c>
      <c r="BJ182" s="31">
        <f t="shared" si="72"/>
        <v>0</v>
      </c>
      <c r="BK182" s="31"/>
      <c r="BL182" s="31">
        <f t="shared" si="71"/>
        <v>2.44</v>
      </c>
      <c r="BN182" s="33">
        <v>0</v>
      </c>
      <c r="BO182" s="33">
        <v>20</v>
      </c>
      <c r="BP182" s="33">
        <v>4</v>
      </c>
      <c r="BR182" s="33">
        <v>7920</v>
      </c>
      <c r="BS182" s="32">
        <v>10744</v>
      </c>
      <c r="BT182" s="32">
        <v>8231</v>
      </c>
      <c r="BV182" s="32">
        <v>10380</v>
      </c>
      <c r="BW182" s="32">
        <v>3575</v>
      </c>
      <c r="BX182" s="32">
        <v>0</v>
      </c>
      <c r="BY182" s="32">
        <v>0</v>
      </c>
      <c r="BZ182" s="32">
        <v>0</v>
      </c>
      <c r="CA182" s="32">
        <v>0</v>
      </c>
      <c r="CB182" s="32">
        <v>0</v>
      </c>
      <c r="CC182" s="32">
        <v>0</v>
      </c>
      <c r="CD182" s="32">
        <v>0</v>
      </c>
      <c r="CE182" s="32">
        <v>0</v>
      </c>
      <c r="CF182" s="32" t="s">
        <v>105</v>
      </c>
      <c r="CG182" s="32" t="s">
        <v>388</v>
      </c>
      <c r="CK182" s="32">
        <v>0</v>
      </c>
      <c r="CL182" s="32">
        <v>4</v>
      </c>
      <c r="CN182" s="32">
        <v>147</v>
      </c>
      <c r="CO182" s="32">
        <v>4.3</v>
      </c>
      <c r="CR182" s="32">
        <v>50</v>
      </c>
      <c r="CS182" s="32">
        <v>28</v>
      </c>
      <c r="CT182" s="32" t="s">
        <v>376</v>
      </c>
      <c r="CU182" s="32">
        <v>25</v>
      </c>
      <c r="CV182" s="32">
        <v>22</v>
      </c>
      <c r="CW182" s="32" t="s">
        <v>164</v>
      </c>
      <c r="CX182" s="32" t="s">
        <v>164</v>
      </c>
      <c r="CY182" s="32" t="s">
        <v>386</v>
      </c>
      <c r="EP182" s="119" t="s">
        <v>414</v>
      </c>
    </row>
    <row r="183" spans="1:146" ht="115.2">
      <c r="A183" s="32" t="s">
        <v>106</v>
      </c>
      <c r="B183" s="32" t="s">
        <v>415</v>
      </c>
      <c r="C183" s="120">
        <v>45447</v>
      </c>
      <c r="D183" s="32">
        <v>1200</v>
      </c>
      <c r="E183" s="32">
        <v>3</v>
      </c>
      <c r="F183" s="32">
        <v>40</v>
      </c>
      <c r="G183" s="32">
        <v>9</v>
      </c>
      <c r="H183" s="32" t="s">
        <v>190</v>
      </c>
      <c r="I183" s="32">
        <v>26</v>
      </c>
      <c r="J183" s="32">
        <v>23</v>
      </c>
      <c r="K183" s="32" t="s">
        <v>191</v>
      </c>
      <c r="L183" s="32" t="s">
        <v>193</v>
      </c>
      <c r="M183" s="32" t="s">
        <v>193</v>
      </c>
      <c r="N183" s="35">
        <v>5.25</v>
      </c>
      <c r="O183" s="35">
        <v>7</v>
      </c>
      <c r="P183" s="32">
        <v>18.3</v>
      </c>
      <c r="T183" s="39">
        <v>62.87</v>
      </c>
      <c r="U183" s="32">
        <v>32</v>
      </c>
      <c r="V183" s="32">
        <v>4</v>
      </c>
      <c r="W183" s="32" t="s">
        <v>197</v>
      </c>
      <c r="X183" s="32">
        <v>1</v>
      </c>
      <c r="Y183" s="32">
        <v>1</v>
      </c>
      <c r="Z183" s="32" t="s">
        <v>197</v>
      </c>
      <c r="AB183" s="33">
        <v>188</v>
      </c>
      <c r="AC183" s="33">
        <v>191</v>
      </c>
      <c r="AD183" s="32">
        <v>0</v>
      </c>
      <c r="AE183" s="32">
        <v>1692368</v>
      </c>
      <c r="AG183" s="32">
        <v>43515800</v>
      </c>
      <c r="AH183" s="32">
        <v>25549810</v>
      </c>
      <c r="AI183" s="32">
        <v>720903</v>
      </c>
      <c r="AL183" s="83">
        <v>252.67</v>
      </c>
      <c r="AN183" s="83">
        <v>184</v>
      </c>
      <c r="AO183" s="32">
        <v>0</v>
      </c>
      <c r="AP183" s="32">
        <v>0</v>
      </c>
      <c r="AQ183" s="32">
        <v>0</v>
      </c>
      <c r="AR183" s="32">
        <v>0</v>
      </c>
      <c r="AT183" s="32">
        <v>6.48</v>
      </c>
      <c r="AV183" s="32">
        <v>0</v>
      </c>
      <c r="AX183" s="32">
        <v>1.21</v>
      </c>
      <c r="AZ183" s="32">
        <v>0.4</v>
      </c>
      <c r="BF183" s="32">
        <v>0.3</v>
      </c>
      <c r="BH183" s="32">
        <v>0.19</v>
      </c>
      <c r="BJ183" s="31">
        <f t="shared" si="72"/>
        <v>7.99</v>
      </c>
      <c r="BK183" s="31"/>
      <c r="BL183" s="31">
        <f t="shared" si="71"/>
        <v>0.59000000000000008</v>
      </c>
      <c r="BN183" s="33">
        <v>22</v>
      </c>
      <c r="BO183" s="33">
        <v>19</v>
      </c>
      <c r="BP183" s="33">
        <v>6</v>
      </c>
      <c r="BR183" s="33">
        <v>9400</v>
      </c>
      <c r="BS183" s="32">
        <v>10707</v>
      </c>
      <c r="BT183" s="32">
        <v>8231</v>
      </c>
      <c r="BV183" s="32">
        <v>10380</v>
      </c>
      <c r="BW183" s="32">
        <v>3575</v>
      </c>
      <c r="BX183" s="32">
        <v>37</v>
      </c>
      <c r="BY183" s="32">
        <v>0</v>
      </c>
      <c r="BZ183" s="32">
        <v>0</v>
      </c>
      <c r="CA183" s="32">
        <v>0</v>
      </c>
      <c r="CB183" s="32">
        <v>0</v>
      </c>
      <c r="CC183" s="32">
        <v>0</v>
      </c>
      <c r="CD183" s="32">
        <v>0</v>
      </c>
      <c r="CE183" s="32">
        <v>0</v>
      </c>
      <c r="CF183" s="32" t="s">
        <v>93</v>
      </c>
      <c r="CG183" s="32" t="s">
        <v>94</v>
      </c>
      <c r="CK183" s="32">
        <v>1</v>
      </c>
      <c r="CL183" s="32">
        <v>6</v>
      </c>
      <c r="CN183" s="32">
        <v>142</v>
      </c>
      <c r="CO183" s="32">
        <v>4.8</v>
      </c>
      <c r="CP183" s="32">
        <v>347</v>
      </c>
      <c r="CQ183" s="32">
        <v>276</v>
      </c>
      <c r="CR183" s="32">
        <v>50</v>
      </c>
      <c r="CS183" s="32">
        <v>39</v>
      </c>
      <c r="CT183" s="32" t="s">
        <v>391</v>
      </c>
      <c r="CU183" s="32">
        <v>27</v>
      </c>
      <c r="CV183" s="32">
        <v>19</v>
      </c>
      <c r="CW183" s="32" t="s">
        <v>164</v>
      </c>
      <c r="CX183" s="32" t="s">
        <v>164</v>
      </c>
      <c r="CY183" s="32" t="s">
        <v>415</v>
      </c>
      <c r="EP183" s="121" t="s">
        <v>416</v>
      </c>
    </row>
    <row r="184" spans="1:146">
      <c r="A184" s="32" t="s">
        <v>106</v>
      </c>
      <c r="B184" s="32" t="s">
        <v>415</v>
      </c>
      <c r="C184" s="120">
        <v>45448</v>
      </c>
      <c r="D184" s="32">
        <v>1200</v>
      </c>
      <c r="E184" s="32">
        <v>3</v>
      </c>
      <c r="F184" s="32">
        <v>36</v>
      </c>
      <c r="G184" s="32">
        <v>2</v>
      </c>
      <c r="H184" s="32" t="s">
        <v>190</v>
      </c>
      <c r="I184" s="32">
        <v>27</v>
      </c>
      <c r="J184" s="32">
        <v>14</v>
      </c>
      <c r="K184" s="32" t="s">
        <v>191</v>
      </c>
      <c r="L184" s="32" t="s">
        <v>193</v>
      </c>
      <c r="M184" s="32" t="s">
        <v>193</v>
      </c>
      <c r="N184" s="35">
        <v>5.25</v>
      </c>
      <c r="O184" s="35">
        <v>7</v>
      </c>
      <c r="P184" s="32">
        <v>23</v>
      </c>
      <c r="Q184" s="32">
        <v>138</v>
      </c>
      <c r="R184" s="32">
        <v>12.5</v>
      </c>
      <c r="S184" s="32">
        <v>12.3</v>
      </c>
      <c r="T184" s="39">
        <v>81.599999999999994</v>
      </c>
      <c r="U184" s="32">
        <v>51.5</v>
      </c>
      <c r="V184" s="32">
        <v>4</v>
      </c>
      <c r="W184" s="32" t="s">
        <v>418</v>
      </c>
      <c r="X184" s="32">
        <v>2</v>
      </c>
      <c r="Y184" s="32">
        <v>2</v>
      </c>
      <c r="Z184" s="32" t="s">
        <v>418</v>
      </c>
      <c r="AA184" s="39">
        <v>7.7</v>
      </c>
      <c r="AB184" s="33">
        <v>307</v>
      </c>
      <c r="AC184" s="33">
        <v>283</v>
      </c>
      <c r="AD184" s="32">
        <v>0</v>
      </c>
      <c r="AE184" s="32">
        <v>1709179</v>
      </c>
      <c r="AG184" s="32">
        <v>43578700</v>
      </c>
      <c r="AH184" s="32">
        <v>25597560</v>
      </c>
      <c r="AI184" s="32">
        <v>722490</v>
      </c>
      <c r="AL184" s="83">
        <v>237.42</v>
      </c>
      <c r="AN184" s="83">
        <f t="shared" si="34"/>
        <v>184</v>
      </c>
      <c r="AO184" s="32">
        <v>0</v>
      </c>
      <c r="AP184" s="32">
        <v>0</v>
      </c>
      <c r="AQ184" s="32">
        <v>0</v>
      </c>
      <c r="AR184" s="32">
        <v>0</v>
      </c>
      <c r="AT184" s="32">
        <v>12.83</v>
      </c>
      <c r="AV184" s="32">
        <v>0</v>
      </c>
      <c r="AX184" s="32">
        <v>1.7</v>
      </c>
      <c r="AZ184" s="32">
        <v>0</v>
      </c>
      <c r="BF184" s="32">
        <v>0.1</v>
      </c>
      <c r="BH184" s="32">
        <v>0</v>
      </c>
      <c r="BJ184" s="31">
        <f t="shared" si="72"/>
        <v>14.629999999999999</v>
      </c>
      <c r="BK184" s="31"/>
      <c r="BL184" s="31">
        <f t="shared" si="71"/>
        <v>0</v>
      </c>
      <c r="BN184" s="33">
        <v>23</v>
      </c>
      <c r="BO184" s="33">
        <v>15</v>
      </c>
      <c r="BP184" s="33">
        <v>0</v>
      </c>
      <c r="BR184" s="33">
        <v>7410</v>
      </c>
      <c r="BS184" s="32">
        <v>10704</v>
      </c>
      <c r="BT184" s="32">
        <v>8156</v>
      </c>
      <c r="BV184" s="32">
        <v>10380</v>
      </c>
      <c r="BW184" s="32">
        <v>3575</v>
      </c>
      <c r="BX184" s="32">
        <v>3</v>
      </c>
      <c r="BY184" s="32">
        <v>75</v>
      </c>
      <c r="BZ184" s="32">
        <v>0</v>
      </c>
      <c r="CA184" s="32">
        <v>0</v>
      </c>
      <c r="CB184" s="32">
        <v>0</v>
      </c>
      <c r="CC184" s="32">
        <v>0</v>
      </c>
      <c r="CD184" s="32">
        <v>0</v>
      </c>
      <c r="CE184" s="32">
        <v>0</v>
      </c>
      <c r="CF184" s="32" t="s">
        <v>93</v>
      </c>
      <c r="CG184" s="32" t="s">
        <v>94</v>
      </c>
      <c r="CH184" s="120">
        <v>45449</v>
      </c>
      <c r="CI184" s="32">
        <v>1730</v>
      </c>
      <c r="CJ184" s="32">
        <v>351</v>
      </c>
      <c r="CK184" s="32">
        <v>14</v>
      </c>
      <c r="CL184" s="32">
        <v>12</v>
      </c>
      <c r="CN184" s="32">
        <v>144</v>
      </c>
      <c r="CO184" s="32">
        <v>4.5</v>
      </c>
      <c r="CP184" s="32">
        <v>355</v>
      </c>
      <c r="CQ184" s="32">
        <v>270</v>
      </c>
      <c r="CR184" s="32">
        <v>50</v>
      </c>
      <c r="CS184" s="32">
        <v>39</v>
      </c>
      <c r="CT184" s="32" t="s">
        <v>417</v>
      </c>
      <c r="CU184" s="32">
        <v>26</v>
      </c>
      <c r="CV184" s="32">
        <v>23</v>
      </c>
      <c r="CW184" s="32" t="s">
        <v>164</v>
      </c>
      <c r="CX184" s="32" t="s">
        <v>164</v>
      </c>
      <c r="CY184" s="32" t="s">
        <v>415</v>
      </c>
      <c r="EP184" s="121" t="s">
        <v>419</v>
      </c>
    </row>
    <row r="185" spans="1:146">
      <c r="A185" s="32" t="s">
        <v>106</v>
      </c>
      <c r="B185" s="32" t="s">
        <v>415</v>
      </c>
      <c r="C185" s="120">
        <v>45449</v>
      </c>
      <c r="D185" s="32">
        <v>1200</v>
      </c>
      <c r="E185" s="32">
        <v>3</v>
      </c>
      <c r="F185" s="32">
        <v>32</v>
      </c>
      <c r="G185" s="32">
        <v>17</v>
      </c>
      <c r="H185" s="32" t="s">
        <v>190</v>
      </c>
      <c r="I185" s="32">
        <v>31</v>
      </c>
      <c r="J185" s="32">
        <v>15</v>
      </c>
      <c r="K185" s="32" t="s">
        <v>191</v>
      </c>
      <c r="L185" s="32" t="s">
        <v>193</v>
      </c>
      <c r="M185" s="32" t="s">
        <v>193</v>
      </c>
      <c r="N185" s="35">
        <v>5.25</v>
      </c>
      <c r="O185" s="35">
        <v>7</v>
      </c>
      <c r="P185" s="32">
        <v>24</v>
      </c>
      <c r="Q185" s="32">
        <v>145</v>
      </c>
      <c r="R185" s="32">
        <v>12.5</v>
      </c>
      <c r="S185" s="32">
        <v>12.58</v>
      </c>
      <c r="T185" s="39">
        <v>80.900000000000006</v>
      </c>
      <c r="U185" s="32">
        <v>50.7</v>
      </c>
      <c r="V185" s="32">
        <v>4</v>
      </c>
      <c r="W185" s="32" t="s">
        <v>194</v>
      </c>
      <c r="X185" s="32">
        <v>2</v>
      </c>
      <c r="Y185" s="32">
        <v>2</v>
      </c>
      <c r="Z185" s="32" t="s">
        <v>194</v>
      </c>
      <c r="AA185" s="39">
        <v>4.9000000000000004</v>
      </c>
      <c r="AB185" s="33">
        <v>317</v>
      </c>
      <c r="AC185" s="33">
        <v>302</v>
      </c>
      <c r="AD185" s="32">
        <v>0</v>
      </c>
      <c r="AE185" s="32">
        <v>1726523</v>
      </c>
      <c r="AG185" s="32">
        <v>43641900</v>
      </c>
      <c r="AH185" s="32">
        <v>25645850</v>
      </c>
      <c r="AI185" s="32">
        <v>724019</v>
      </c>
      <c r="AL185" s="83">
        <v>222.42</v>
      </c>
      <c r="AN185" s="83">
        <f t="shared" si="34"/>
        <v>184</v>
      </c>
      <c r="AO185" s="32">
        <v>0</v>
      </c>
      <c r="AP185" s="32">
        <v>0</v>
      </c>
      <c r="AQ185" s="32">
        <v>0</v>
      </c>
      <c r="AR185" s="32">
        <v>0</v>
      </c>
      <c r="AT185" s="32">
        <v>13.27</v>
      </c>
      <c r="AV185" s="32">
        <v>0</v>
      </c>
      <c r="AX185" s="32">
        <v>1.55</v>
      </c>
      <c r="AZ185" s="32">
        <v>0</v>
      </c>
      <c r="BF185" s="32">
        <v>0.18</v>
      </c>
      <c r="BH185" s="32">
        <v>0</v>
      </c>
      <c r="BJ185" s="31">
        <f t="shared" si="72"/>
        <v>15</v>
      </c>
      <c r="BK185" s="31"/>
      <c r="BL185" s="31">
        <f t="shared" si="71"/>
        <v>0</v>
      </c>
      <c r="BN185" s="33">
        <v>12</v>
      </c>
      <c r="BO185" s="33">
        <v>15</v>
      </c>
      <c r="BP185" s="33">
        <v>0</v>
      </c>
      <c r="BR185" s="33">
        <v>7000</v>
      </c>
      <c r="BS185" s="32">
        <v>10704</v>
      </c>
      <c r="BT185" s="32">
        <v>8078</v>
      </c>
      <c r="BV185" s="32">
        <v>10380</v>
      </c>
      <c r="BW185" s="32">
        <v>3575</v>
      </c>
      <c r="BX185" s="32">
        <v>0</v>
      </c>
      <c r="BY185" s="32">
        <v>78</v>
      </c>
      <c r="BZ185" s="32">
        <v>0</v>
      </c>
      <c r="CA185" s="32">
        <v>0</v>
      </c>
      <c r="CB185" s="32">
        <v>0</v>
      </c>
      <c r="CC185" s="32">
        <v>0</v>
      </c>
      <c r="CD185" s="32">
        <v>0</v>
      </c>
      <c r="CE185" s="32">
        <v>0</v>
      </c>
      <c r="CF185" s="32" t="s">
        <v>93</v>
      </c>
      <c r="CG185" s="32" t="s">
        <v>94</v>
      </c>
      <c r="CH185" s="120">
        <v>43988</v>
      </c>
      <c r="CI185" s="32">
        <v>1700</v>
      </c>
      <c r="CJ185" s="32">
        <v>49</v>
      </c>
      <c r="CK185" s="32">
        <v>14</v>
      </c>
      <c r="CL185" s="32">
        <v>7</v>
      </c>
      <c r="CN185" s="32">
        <v>151</v>
      </c>
      <c r="CO185" s="32">
        <v>4.5</v>
      </c>
      <c r="CP185" s="32">
        <v>353</v>
      </c>
      <c r="CQ185" s="32">
        <v>275</v>
      </c>
      <c r="CR185" s="32">
        <v>50</v>
      </c>
      <c r="CS185" s="32">
        <v>39</v>
      </c>
      <c r="CT185" s="32" t="s">
        <v>420</v>
      </c>
      <c r="CU185" s="32">
        <v>27</v>
      </c>
      <c r="CV185" s="32">
        <v>25</v>
      </c>
      <c r="CW185" s="32" t="s">
        <v>164</v>
      </c>
      <c r="CX185" s="32" t="s">
        <v>164</v>
      </c>
      <c r="CY185" s="32" t="s">
        <v>415</v>
      </c>
      <c r="EP185" s="121" t="s">
        <v>419</v>
      </c>
    </row>
    <row r="186" spans="1:146" ht="28.8">
      <c r="A186" s="32" t="s">
        <v>173</v>
      </c>
      <c r="B186" s="32" t="s">
        <v>415</v>
      </c>
      <c r="C186" s="120">
        <v>45449</v>
      </c>
      <c r="D186" s="32">
        <v>1500</v>
      </c>
      <c r="E186" s="32">
        <v>3</v>
      </c>
      <c r="F186" s="32">
        <v>31</v>
      </c>
      <c r="G186" s="32">
        <v>44</v>
      </c>
      <c r="H186" s="32" t="s">
        <v>190</v>
      </c>
      <c r="I186" s="32">
        <v>31</v>
      </c>
      <c r="J186" s="32">
        <v>41</v>
      </c>
      <c r="K186" s="32" t="s">
        <v>191</v>
      </c>
      <c r="L186" s="32" t="s">
        <v>193</v>
      </c>
      <c r="M186" s="32" t="s">
        <v>193</v>
      </c>
      <c r="N186" s="35">
        <v>5.25</v>
      </c>
      <c r="O186" s="35">
        <v>7</v>
      </c>
      <c r="P186" s="32">
        <v>3</v>
      </c>
      <c r="Q186" s="32">
        <v>145</v>
      </c>
      <c r="R186" s="32">
        <v>12.5</v>
      </c>
      <c r="S186" s="32">
        <v>12.66</v>
      </c>
      <c r="T186" s="39">
        <v>81.8</v>
      </c>
      <c r="U186" s="32">
        <v>48.5</v>
      </c>
      <c r="V186" s="32">
        <v>3</v>
      </c>
      <c r="W186" s="32" t="s">
        <v>194</v>
      </c>
      <c r="X186" s="32">
        <v>1</v>
      </c>
      <c r="Y186" s="32">
        <v>1</v>
      </c>
      <c r="Z186" s="32" t="s">
        <v>194</v>
      </c>
      <c r="AA186" s="39">
        <v>5.2</v>
      </c>
      <c r="AB186" s="33">
        <v>40</v>
      </c>
      <c r="AC186" s="33">
        <v>38</v>
      </c>
      <c r="AD186" s="32">
        <v>0</v>
      </c>
      <c r="AE186" s="32">
        <v>1727974</v>
      </c>
      <c r="AG186" s="32">
        <v>43650700</v>
      </c>
      <c r="AH186" s="32">
        <v>25652610</v>
      </c>
      <c r="AI186" s="32">
        <v>724230</v>
      </c>
      <c r="AL186" s="83">
        <v>220.55</v>
      </c>
      <c r="AN186" s="83">
        <f t="shared" si="34"/>
        <v>184</v>
      </c>
      <c r="AO186" s="32">
        <v>0</v>
      </c>
      <c r="AP186" s="32">
        <v>0</v>
      </c>
      <c r="AQ186" s="32">
        <v>0</v>
      </c>
      <c r="AR186" s="32">
        <v>0</v>
      </c>
      <c r="AT186" s="32">
        <v>1.58</v>
      </c>
      <c r="AV186" s="32">
        <v>0</v>
      </c>
      <c r="AX186" s="32">
        <v>0.2</v>
      </c>
      <c r="AZ186" s="32">
        <v>0</v>
      </c>
      <c r="BF186" s="32">
        <v>0.09</v>
      </c>
      <c r="BH186" s="32">
        <v>0</v>
      </c>
      <c r="BJ186" s="31">
        <f t="shared" si="72"/>
        <v>1.87</v>
      </c>
      <c r="BK186" s="31"/>
      <c r="BL186" s="31">
        <f t="shared" si="71"/>
        <v>0</v>
      </c>
      <c r="BN186" s="33">
        <v>3</v>
      </c>
      <c r="BO186" s="33">
        <v>3</v>
      </c>
      <c r="BP186" s="33">
        <v>0</v>
      </c>
      <c r="BR186" s="33">
        <v>1500</v>
      </c>
      <c r="BS186" s="32">
        <v>10704</v>
      </c>
      <c r="BT186" s="32">
        <v>8070</v>
      </c>
      <c r="BV186" s="32">
        <v>10260</v>
      </c>
      <c r="BW186" s="32">
        <v>3575</v>
      </c>
      <c r="BX186" s="32">
        <v>0</v>
      </c>
      <c r="BY186" s="32">
        <v>8</v>
      </c>
      <c r="BZ186" s="32">
        <v>120</v>
      </c>
      <c r="CA186" s="32">
        <v>0</v>
      </c>
      <c r="CB186" s="32">
        <v>0</v>
      </c>
      <c r="CC186" s="32">
        <v>0</v>
      </c>
      <c r="CD186" s="32">
        <v>0</v>
      </c>
      <c r="CE186" s="32">
        <v>0</v>
      </c>
      <c r="CF186" s="32" t="s">
        <v>93</v>
      </c>
      <c r="CG186" s="32" t="s">
        <v>94</v>
      </c>
      <c r="CJ186" s="32">
        <v>11</v>
      </c>
      <c r="CK186" s="32">
        <v>1.7</v>
      </c>
      <c r="CL186" s="32">
        <v>3</v>
      </c>
      <c r="CN186" s="32">
        <v>150</v>
      </c>
      <c r="CO186" s="32">
        <v>4.5</v>
      </c>
      <c r="CP186" s="32">
        <v>352</v>
      </c>
      <c r="CQ186" s="32">
        <v>273</v>
      </c>
      <c r="CR186" s="32">
        <v>50</v>
      </c>
      <c r="CS186" s="32">
        <v>39</v>
      </c>
      <c r="CT186" s="32" t="s">
        <v>420</v>
      </c>
      <c r="CU186" s="32">
        <v>26</v>
      </c>
      <c r="CV186" s="32">
        <v>26</v>
      </c>
      <c r="CW186" s="32" t="s">
        <v>164</v>
      </c>
      <c r="CX186" s="32" t="s">
        <v>164</v>
      </c>
      <c r="CY186" s="32" t="s">
        <v>415</v>
      </c>
      <c r="EP186" s="121" t="s">
        <v>423</v>
      </c>
    </row>
    <row r="187" spans="1:146" ht="28.8">
      <c r="A187" s="32" t="s">
        <v>106</v>
      </c>
      <c r="B187" s="32" t="s">
        <v>415</v>
      </c>
      <c r="C187" s="120">
        <v>45450</v>
      </c>
      <c r="D187" s="32">
        <v>1200</v>
      </c>
      <c r="E187" s="32">
        <v>3</v>
      </c>
      <c r="F187" s="32">
        <v>31</v>
      </c>
      <c r="G187" s="32">
        <v>40</v>
      </c>
      <c r="H187" s="32" t="s">
        <v>190</v>
      </c>
      <c r="I187" s="32">
        <v>31</v>
      </c>
      <c r="J187" s="32">
        <v>44</v>
      </c>
      <c r="K187" s="32" t="s">
        <v>191</v>
      </c>
      <c r="L187" s="32" t="s">
        <v>193</v>
      </c>
      <c r="M187" s="32" t="s">
        <v>193</v>
      </c>
      <c r="N187" s="35">
        <v>5.25</v>
      </c>
      <c r="O187" s="35">
        <v>7</v>
      </c>
      <c r="P187" s="32">
        <v>0.7</v>
      </c>
      <c r="T187" s="39">
        <v>36</v>
      </c>
      <c r="U187" s="32">
        <v>11</v>
      </c>
      <c r="V187" s="32">
        <v>3</v>
      </c>
      <c r="W187" s="32" t="s">
        <v>189</v>
      </c>
      <c r="X187" s="32">
        <v>0.5</v>
      </c>
      <c r="Y187" s="32">
        <v>0.5</v>
      </c>
      <c r="Z187" s="32" t="s">
        <v>189</v>
      </c>
      <c r="AB187" s="33">
        <v>8</v>
      </c>
      <c r="AC187" s="33">
        <v>7</v>
      </c>
      <c r="AD187" s="32">
        <v>0</v>
      </c>
      <c r="AE187" s="32">
        <v>1730034</v>
      </c>
      <c r="AG187" s="32">
        <v>43695900</v>
      </c>
      <c r="AH187" s="32">
        <v>25697160</v>
      </c>
      <c r="AI187" s="32">
        <v>725515</v>
      </c>
      <c r="AL187" s="83">
        <v>218.31</v>
      </c>
      <c r="AN187" s="83">
        <f t="shared" si="34"/>
        <v>184</v>
      </c>
      <c r="AO187" s="32">
        <v>0</v>
      </c>
      <c r="AP187" s="32">
        <v>0</v>
      </c>
      <c r="AQ187" s="32">
        <v>0</v>
      </c>
      <c r="AR187" s="32">
        <v>0</v>
      </c>
      <c r="AT187" s="32">
        <v>0.09</v>
      </c>
      <c r="AV187" s="32">
        <v>0</v>
      </c>
      <c r="AX187" s="32">
        <v>1.4</v>
      </c>
      <c r="AZ187" s="32">
        <v>0</v>
      </c>
      <c r="BF187" s="32">
        <v>0.75</v>
      </c>
      <c r="BH187" s="32">
        <v>0</v>
      </c>
      <c r="BJ187" s="31">
        <f t="shared" si="72"/>
        <v>2.2400000000000002</v>
      </c>
      <c r="BK187" s="31"/>
      <c r="BL187" s="31">
        <f t="shared" si="71"/>
        <v>0</v>
      </c>
      <c r="BN187" s="33">
        <v>4</v>
      </c>
      <c r="BO187" s="33">
        <v>20</v>
      </c>
      <c r="BP187" s="33">
        <v>0</v>
      </c>
      <c r="BR187" s="33">
        <v>6720</v>
      </c>
      <c r="BS187" s="32">
        <v>10704</v>
      </c>
      <c r="BT187" s="32">
        <v>8069</v>
      </c>
      <c r="BV187" s="32">
        <v>10260</v>
      </c>
      <c r="BW187" s="32">
        <v>3575</v>
      </c>
      <c r="BX187" s="32">
        <v>0</v>
      </c>
      <c r="BY187" s="32">
        <v>1</v>
      </c>
      <c r="BZ187" s="32">
        <v>0</v>
      </c>
      <c r="CA187" s="32">
        <v>0</v>
      </c>
      <c r="CB187" s="32">
        <v>0</v>
      </c>
      <c r="CC187" s="32">
        <v>0</v>
      </c>
      <c r="CD187" s="32">
        <v>0</v>
      </c>
      <c r="CE187" s="32">
        <v>0</v>
      </c>
      <c r="CF187" s="32" t="s">
        <v>93</v>
      </c>
      <c r="CG187" s="32" t="s">
        <v>94</v>
      </c>
      <c r="CJ187" s="32">
        <v>5</v>
      </c>
      <c r="CK187" s="32">
        <v>0</v>
      </c>
      <c r="CL187" s="32">
        <v>2</v>
      </c>
      <c r="CN187" s="32">
        <v>148</v>
      </c>
      <c r="CO187" s="32">
        <v>4.5</v>
      </c>
      <c r="CR187" s="32">
        <v>50</v>
      </c>
      <c r="CS187" s="32">
        <v>39</v>
      </c>
      <c r="CT187" s="32" t="s">
        <v>421</v>
      </c>
      <c r="CU187" s="32">
        <v>27</v>
      </c>
      <c r="CV187" s="32">
        <v>25</v>
      </c>
      <c r="CW187" s="32" t="s">
        <v>164</v>
      </c>
      <c r="CX187" s="32" t="s">
        <v>164</v>
      </c>
      <c r="CY187" s="32" t="s">
        <v>415</v>
      </c>
      <c r="EP187" s="121" t="s">
        <v>422</v>
      </c>
    </row>
    <row r="188" spans="1:146">
      <c r="A188" s="32" t="s">
        <v>106</v>
      </c>
      <c r="B188" s="32" t="s">
        <v>415</v>
      </c>
      <c r="C188" s="120">
        <v>45451</v>
      </c>
      <c r="D188" s="32">
        <v>1200</v>
      </c>
      <c r="E188" s="32">
        <v>3</v>
      </c>
      <c r="F188" s="32">
        <v>31</v>
      </c>
      <c r="G188" s="32">
        <v>40</v>
      </c>
      <c r="H188" s="32" t="s">
        <v>190</v>
      </c>
      <c r="I188" s="32">
        <v>31</v>
      </c>
      <c r="J188" s="32">
        <v>44</v>
      </c>
      <c r="K188" s="32" t="s">
        <v>191</v>
      </c>
      <c r="L188" s="32" t="s">
        <v>193</v>
      </c>
      <c r="M188" s="32" t="s">
        <v>193</v>
      </c>
      <c r="N188" s="35">
        <v>5.25</v>
      </c>
      <c r="O188" s="35">
        <v>7</v>
      </c>
      <c r="P188" s="32">
        <v>0</v>
      </c>
      <c r="T188" s="39">
        <v>0</v>
      </c>
      <c r="U188" s="32">
        <v>0</v>
      </c>
      <c r="V188" s="32">
        <v>4</v>
      </c>
      <c r="W188" s="32" t="s">
        <v>194</v>
      </c>
      <c r="X188" s="32">
        <v>1</v>
      </c>
      <c r="Y188" s="32">
        <v>1</v>
      </c>
      <c r="Z188" s="32" t="s">
        <v>190</v>
      </c>
      <c r="AC188" s="33">
        <v>0</v>
      </c>
      <c r="AD188" s="32">
        <v>0</v>
      </c>
      <c r="AE188" s="32">
        <v>1739173</v>
      </c>
      <c r="AG188" s="32">
        <v>43749300</v>
      </c>
      <c r="AH188" s="32">
        <v>25749960</v>
      </c>
      <c r="AI188" s="32">
        <v>726499</v>
      </c>
      <c r="AL188" s="83">
        <v>215.91</v>
      </c>
      <c r="AN188" s="83">
        <f t="shared" si="34"/>
        <v>184</v>
      </c>
      <c r="AO188" s="32">
        <v>0</v>
      </c>
      <c r="AP188" s="32">
        <v>0</v>
      </c>
      <c r="AQ188" s="32">
        <v>0</v>
      </c>
      <c r="AR188" s="32">
        <v>0</v>
      </c>
      <c r="AT188" s="32">
        <v>0</v>
      </c>
      <c r="AV188" s="32">
        <v>0</v>
      </c>
      <c r="AX188" s="32">
        <v>1.56</v>
      </c>
      <c r="AZ188" s="32">
        <v>0</v>
      </c>
      <c r="BF188" s="32">
        <v>0.84</v>
      </c>
      <c r="BH188" s="32">
        <v>0</v>
      </c>
      <c r="BJ188" s="31">
        <f t="shared" si="72"/>
        <v>2.4</v>
      </c>
      <c r="BK188" s="31"/>
      <c r="BL188" s="31">
        <f t="shared" si="71"/>
        <v>0</v>
      </c>
      <c r="BN188" s="33">
        <v>6</v>
      </c>
      <c r="BO188" s="33">
        <v>24</v>
      </c>
      <c r="BP188" s="33">
        <v>0</v>
      </c>
      <c r="BR188" s="33">
        <v>8160</v>
      </c>
      <c r="BS188" s="32">
        <v>10704</v>
      </c>
      <c r="BT188" s="32">
        <v>8069</v>
      </c>
      <c r="BV188" s="32">
        <v>10260</v>
      </c>
      <c r="BW188" s="32">
        <v>3575</v>
      </c>
      <c r="BX188" s="32">
        <v>0</v>
      </c>
      <c r="BY188" s="32">
        <v>0</v>
      </c>
      <c r="BZ188" s="32">
        <v>0</v>
      </c>
      <c r="CA188" s="32">
        <v>0</v>
      </c>
      <c r="CB188" s="32">
        <v>0</v>
      </c>
      <c r="CC188" s="32">
        <v>0</v>
      </c>
      <c r="CD188" s="32">
        <v>0</v>
      </c>
      <c r="CE188" s="32">
        <v>0</v>
      </c>
      <c r="CF188" s="32" t="s">
        <v>93</v>
      </c>
      <c r="CG188" s="32" t="s">
        <v>94</v>
      </c>
      <c r="CK188" s="32">
        <v>0</v>
      </c>
      <c r="CL188" s="32">
        <v>2</v>
      </c>
      <c r="CN188" s="32">
        <v>146</v>
      </c>
      <c r="CO188" s="32">
        <v>4.4000000000000004</v>
      </c>
      <c r="CR188" s="32">
        <v>50</v>
      </c>
      <c r="CS188" s="32">
        <v>37</v>
      </c>
      <c r="CT188" s="32" t="s">
        <v>424</v>
      </c>
      <c r="CU188" s="32">
        <v>25</v>
      </c>
      <c r="CV188" s="32">
        <v>25</v>
      </c>
      <c r="CW188" s="32" t="s">
        <v>164</v>
      </c>
      <c r="CX188" s="32" t="s">
        <v>164</v>
      </c>
      <c r="CY188" s="32" t="s">
        <v>415</v>
      </c>
      <c r="EP188" s="59" t="s">
        <v>425</v>
      </c>
    </row>
    <row r="189" spans="1:146">
      <c r="A189" s="32" t="s">
        <v>106</v>
      </c>
      <c r="B189" s="32" t="s">
        <v>415</v>
      </c>
      <c r="C189" s="120">
        <v>45452</v>
      </c>
      <c r="D189" s="32">
        <v>1200</v>
      </c>
      <c r="E189" s="32">
        <v>3</v>
      </c>
      <c r="F189" s="32">
        <v>31</v>
      </c>
      <c r="G189" s="32">
        <v>40</v>
      </c>
      <c r="H189" s="32" t="s">
        <v>190</v>
      </c>
      <c r="I189" s="32">
        <v>31</v>
      </c>
      <c r="J189" s="32">
        <v>44</v>
      </c>
      <c r="K189" s="32" t="s">
        <v>191</v>
      </c>
      <c r="L189" s="32" t="s">
        <v>193</v>
      </c>
      <c r="M189" s="32" t="s">
        <v>193</v>
      </c>
      <c r="N189" s="35">
        <v>5.25</v>
      </c>
      <c r="O189" s="35">
        <v>7</v>
      </c>
      <c r="P189" s="32">
        <v>0</v>
      </c>
      <c r="T189" s="39">
        <v>0</v>
      </c>
      <c r="U189" s="32">
        <v>0</v>
      </c>
      <c r="V189" s="32">
        <v>4</v>
      </c>
      <c r="W189" s="32" t="s">
        <v>189</v>
      </c>
      <c r="X189" s="32">
        <v>1</v>
      </c>
      <c r="Y189" s="32">
        <v>1</v>
      </c>
      <c r="Z189" s="32" t="s">
        <v>190</v>
      </c>
      <c r="AC189" s="33">
        <v>0</v>
      </c>
      <c r="AD189" s="32">
        <v>0</v>
      </c>
      <c r="AE189" s="32">
        <v>1788006</v>
      </c>
      <c r="AG189" s="32">
        <v>43811900</v>
      </c>
      <c r="AH189" s="32">
        <v>25811620</v>
      </c>
      <c r="AI189" s="32">
        <v>727420</v>
      </c>
      <c r="AL189" s="83">
        <v>213.5</v>
      </c>
      <c r="AN189" s="83">
        <f t="shared" si="34"/>
        <v>184</v>
      </c>
      <c r="AO189" s="32">
        <v>0</v>
      </c>
      <c r="AP189" s="32">
        <v>0</v>
      </c>
      <c r="AQ189" s="32">
        <v>0</v>
      </c>
      <c r="AR189" s="32">
        <v>0</v>
      </c>
      <c r="AT189" s="32">
        <v>0</v>
      </c>
      <c r="AV189" s="32">
        <v>0</v>
      </c>
      <c r="AX189" s="32">
        <v>1.63</v>
      </c>
      <c r="AZ189" s="32">
        <v>0</v>
      </c>
      <c r="BF189" s="32">
        <v>0.78</v>
      </c>
      <c r="BH189" s="32">
        <v>0</v>
      </c>
      <c r="BJ189" s="31">
        <f t="shared" si="72"/>
        <v>2.41</v>
      </c>
      <c r="BK189" s="31"/>
      <c r="BL189" s="31">
        <f t="shared" si="71"/>
        <v>0</v>
      </c>
      <c r="BN189" s="33">
        <v>5</v>
      </c>
      <c r="BO189" s="33">
        <v>24</v>
      </c>
      <c r="BP189" s="33">
        <v>0</v>
      </c>
      <c r="BR189" s="33">
        <v>8200</v>
      </c>
      <c r="BS189" s="32">
        <v>10704</v>
      </c>
      <c r="BT189" s="32">
        <v>8069</v>
      </c>
      <c r="BV189" s="32">
        <v>10260</v>
      </c>
      <c r="BW189" s="32">
        <v>3575</v>
      </c>
      <c r="BX189" s="32">
        <v>0</v>
      </c>
      <c r="BY189" s="32">
        <v>0</v>
      </c>
      <c r="BZ189" s="32">
        <v>0</v>
      </c>
      <c r="CA189" s="32">
        <v>0</v>
      </c>
      <c r="CB189" s="32">
        <v>0</v>
      </c>
      <c r="CC189" s="32">
        <v>0</v>
      </c>
      <c r="CD189" s="32">
        <v>0</v>
      </c>
      <c r="CE189" s="32">
        <v>0</v>
      </c>
      <c r="CF189" s="32" t="s">
        <v>93</v>
      </c>
      <c r="CG189" s="32" t="s">
        <v>94</v>
      </c>
      <c r="CK189" s="32">
        <v>0</v>
      </c>
      <c r="CL189" s="32">
        <v>2</v>
      </c>
      <c r="CN189" s="32">
        <v>144</v>
      </c>
      <c r="CO189" s="32">
        <v>4.4000000000000004</v>
      </c>
      <c r="CR189" s="32">
        <v>50</v>
      </c>
      <c r="CS189" s="32">
        <v>36</v>
      </c>
      <c r="CT189" s="32" t="s">
        <v>426</v>
      </c>
      <c r="CU189" s="32">
        <v>26</v>
      </c>
      <c r="CV189" s="32">
        <v>25</v>
      </c>
      <c r="CW189" s="32" t="s">
        <v>164</v>
      </c>
      <c r="CX189" s="32" t="s">
        <v>164</v>
      </c>
      <c r="CY189" s="32" t="s">
        <v>415</v>
      </c>
      <c r="EP189" s="59" t="s">
        <v>425</v>
      </c>
    </row>
    <row r="190" spans="1:146">
      <c r="A190" s="32" t="s">
        <v>106</v>
      </c>
      <c r="B190" s="32" t="s">
        <v>415</v>
      </c>
      <c r="C190" s="120">
        <v>45453</v>
      </c>
      <c r="D190" s="32">
        <v>1200</v>
      </c>
      <c r="E190" s="32">
        <v>3</v>
      </c>
      <c r="F190" s="32">
        <v>31</v>
      </c>
      <c r="G190" s="32">
        <v>40</v>
      </c>
      <c r="H190" s="32" t="s">
        <v>190</v>
      </c>
      <c r="I190" s="32">
        <v>31</v>
      </c>
      <c r="J190" s="32">
        <v>44</v>
      </c>
      <c r="K190" s="32" t="s">
        <v>191</v>
      </c>
      <c r="L190" s="32" t="s">
        <v>193</v>
      </c>
      <c r="M190" s="32" t="s">
        <v>193</v>
      </c>
      <c r="N190" s="35">
        <v>5.25</v>
      </c>
      <c r="O190" s="35">
        <v>7</v>
      </c>
      <c r="P190" s="32">
        <v>0</v>
      </c>
      <c r="T190" s="39">
        <v>0</v>
      </c>
      <c r="U190" s="32">
        <v>0</v>
      </c>
      <c r="V190" s="32">
        <v>4</v>
      </c>
      <c r="W190" s="32" t="s">
        <v>189</v>
      </c>
      <c r="X190" s="32">
        <v>1</v>
      </c>
      <c r="Y190" s="32">
        <v>1</v>
      </c>
      <c r="Z190" s="32" t="s">
        <v>190</v>
      </c>
      <c r="AC190" s="33">
        <v>0</v>
      </c>
      <c r="AD190" s="32">
        <v>0</v>
      </c>
      <c r="AE190" s="32">
        <v>1834836</v>
      </c>
      <c r="AG190" s="32">
        <v>43872100</v>
      </c>
      <c r="AH190" s="32">
        <v>25871400</v>
      </c>
      <c r="AI190" s="32">
        <v>728313</v>
      </c>
      <c r="AL190" s="83">
        <v>211.11</v>
      </c>
      <c r="AN190" s="83">
        <f t="shared" si="34"/>
        <v>184</v>
      </c>
      <c r="AO190" s="32">
        <v>0</v>
      </c>
      <c r="AP190" s="32">
        <v>0</v>
      </c>
      <c r="AQ190" s="32">
        <v>0</v>
      </c>
      <c r="AR190" s="32">
        <v>0</v>
      </c>
      <c r="AT190" s="32">
        <v>0</v>
      </c>
      <c r="AV190" s="32">
        <v>0</v>
      </c>
      <c r="AX190" s="32">
        <v>1.63</v>
      </c>
      <c r="AZ190" s="32">
        <v>0</v>
      </c>
      <c r="BF190" s="32">
        <v>0.76</v>
      </c>
      <c r="BH190" s="32">
        <v>0</v>
      </c>
      <c r="BJ190" s="31">
        <f t="shared" si="72"/>
        <v>2.3899999999999997</v>
      </c>
      <c r="BK190" s="31"/>
      <c r="BL190" s="31">
        <f t="shared" si="71"/>
        <v>0</v>
      </c>
      <c r="BN190" s="33">
        <v>2</v>
      </c>
      <c r="BO190" s="33">
        <v>24</v>
      </c>
      <c r="BP190" s="33">
        <v>0</v>
      </c>
      <c r="BR190" s="33">
        <v>8400</v>
      </c>
      <c r="BS190" s="32">
        <v>10704</v>
      </c>
      <c r="BT190" s="32">
        <v>8069</v>
      </c>
      <c r="BV190" s="32">
        <v>10260</v>
      </c>
      <c r="BW190" s="32">
        <v>3575</v>
      </c>
      <c r="BX190" s="32">
        <v>0</v>
      </c>
      <c r="BY190" s="32">
        <v>0</v>
      </c>
      <c r="BZ190" s="32">
        <v>0</v>
      </c>
      <c r="CA190" s="32">
        <v>0</v>
      </c>
      <c r="CB190" s="32">
        <v>0</v>
      </c>
      <c r="CC190" s="32">
        <v>0</v>
      </c>
      <c r="CD190" s="32">
        <v>0</v>
      </c>
      <c r="CE190" s="32">
        <v>0</v>
      </c>
      <c r="CF190" s="32" t="s">
        <v>93</v>
      </c>
      <c r="CG190" s="32" t="s">
        <v>94</v>
      </c>
      <c r="CK190" s="32">
        <v>0</v>
      </c>
      <c r="CL190" s="32">
        <v>4</v>
      </c>
      <c r="CN190" s="32">
        <v>140</v>
      </c>
      <c r="CO190" s="32">
        <v>4.4000000000000004</v>
      </c>
      <c r="CR190" s="32">
        <v>50</v>
      </c>
      <c r="CS190" s="32">
        <v>36</v>
      </c>
      <c r="CT190" s="32" t="s">
        <v>426</v>
      </c>
      <c r="CU190" s="32">
        <v>26</v>
      </c>
      <c r="CV190" s="32">
        <v>25</v>
      </c>
      <c r="CW190" s="32" t="s">
        <v>164</v>
      </c>
      <c r="CX190" s="32" t="s">
        <v>164</v>
      </c>
      <c r="CY190" s="32" t="s">
        <v>415</v>
      </c>
      <c r="EP190" s="59" t="s">
        <v>425</v>
      </c>
    </row>
    <row r="191" spans="1:146">
      <c r="A191" s="32" t="s">
        <v>106</v>
      </c>
      <c r="B191" s="32" t="s">
        <v>415</v>
      </c>
      <c r="C191" s="120">
        <v>45454</v>
      </c>
      <c r="D191" s="32">
        <v>1200</v>
      </c>
      <c r="E191" s="32">
        <v>3</v>
      </c>
      <c r="F191" s="32">
        <v>31</v>
      </c>
      <c r="G191" s="32">
        <v>40</v>
      </c>
      <c r="H191" s="32" t="s">
        <v>190</v>
      </c>
      <c r="I191" s="32">
        <v>31</v>
      </c>
      <c r="J191" s="32">
        <v>44</v>
      </c>
      <c r="K191" s="32" t="s">
        <v>191</v>
      </c>
      <c r="L191" s="32" t="s">
        <v>193</v>
      </c>
      <c r="M191" s="32" t="s">
        <v>193</v>
      </c>
      <c r="N191" s="35">
        <v>5.25</v>
      </c>
      <c r="O191" s="35">
        <v>7</v>
      </c>
      <c r="P191" s="32">
        <v>0</v>
      </c>
      <c r="T191" s="39">
        <v>0</v>
      </c>
      <c r="U191" s="32">
        <v>0</v>
      </c>
      <c r="V191" s="32">
        <v>3</v>
      </c>
      <c r="W191" s="32" t="s">
        <v>194</v>
      </c>
      <c r="X191" s="32">
        <v>1</v>
      </c>
      <c r="Y191" s="32">
        <v>1</v>
      </c>
      <c r="Z191" s="32" t="s">
        <v>190</v>
      </c>
      <c r="AC191" s="33">
        <v>0</v>
      </c>
      <c r="AD191" s="32">
        <v>0</v>
      </c>
      <c r="AE191" s="32">
        <v>1882571</v>
      </c>
      <c r="AG191" s="32">
        <v>43934200</v>
      </c>
      <c r="AH191" s="32">
        <v>25932780</v>
      </c>
      <c r="AI191" s="32">
        <v>729221</v>
      </c>
      <c r="AL191" s="83">
        <v>208.71</v>
      </c>
      <c r="AN191" s="83">
        <f t="shared" si="34"/>
        <v>184</v>
      </c>
      <c r="AO191" s="32">
        <v>0</v>
      </c>
      <c r="AP191" s="32">
        <v>0</v>
      </c>
      <c r="AQ191" s="32">
        <v>0</v>
      </c>
      <c r="AR191" s="32">
        <v>0</v>
      </c>
      <c r="AT191" s="32">
        <v>0</v>
      </c>
      <c r="AV191" s="32">
        <v>0</v>
      </c>
      <c r="AX191" s="32">
        <v>1.63</v>
      </c>
      <c r="AZ191" s="32">
        <v>0</v>
      </c>
      <c r="BF191" s="32">
        <v>0.77</v>
      </c>
      <c r="BH191" s="32">
        <v>0</v>
      </c>
      <c r="BJ191" s="31">
        <f t="shared" si="72"/>
        <v>2.4</v>
      </c>
      <c r="BK191" s="31"/>
      <c r="BL191" s="31">
        <f t="shared" si="71"/>
        <v>0</v>
      </c>
      <c r="BN191" s="33">
        <v>0</v>
      </c>
      <c r="BO191" s="33">
        <v>24</v>
      </c>
      <c r="BP191" s="33">
        <v>1</v>
      </c>
      <c r="BR191" s="33">
        <v>8400</v>
      </c>
      <c r="BS191" s="32">
        <v>10704</v>
      </c>
      <c r="BT191" s="32">
        <v>8069</v>
      </c>
      <c r="BV191" s="32">
        <v>10260</v>
      </c>
      <c r="BW191" s="32">
        <v>3575</v>
      </c>
      <c r="BX191" s="32">
        <v>0</v>
      </c>
      <c r="BY191" s="32">
        <v>0</v>
      </c>
      <c r="BZ191" s="32">
        <v>0</v>
      </c>
      <c r="CA191" s="32">
        <v>0</v>
      </c>
      <c r="CB191" s="32">
        <v>0</v>
      </c>
      <c r="CC191" s="32">
        <v>0</v>
      </c>
      <c r="CD191" s="32">
        <v>0</v>
      </c>
      <c r="CE191" s="32">
        <v>0</v>
      </c>
      <c r="CF191" s="32" t="s">
        <v>93</v>
      </c>
      <c r="CG191" s="32" t="s">
        <v>94</v>
      </c>
      <c r="CK191" s="32">
        <v>0</v>
      </c>
      <c r="CL191" s="32">
        <v>5</v>
      </c>
      <c r="CN191" s="32">
        <v>135</v>
      </c>
      <c r="CO191" s="32">
        <v>4.3</v>
      </c>
      <c r="CR191" s="32">
        <v>50</v>
      </c>
      <c r="CS191" s="32">
        <v>32</v>
      </c>
      <c r="CT191" s="32" t="s">
        <v>182</v>
      </c>
      <c r="CU191" s="32">
        <v>27</v>
      </c>
      <c r="CV191" s="32">
        <v>25</v>
      </c>
      <c r="CW191" s="32" t="s">
        <v>164</v>
      </c>
      <c r="CX191" s="32" t="s">
        <v>164</v>
      </c>
      <c r="CY191" s="32" t="s">
        <v>415</v>
      </c>
      <c r="EP191" s="59" t="s">
        <v>425</v>
      </c>
    </row>
    <row r="192" spans="1:146">
      <c r="A192" s="32" t="s">
        <v>106</v>
      </c>
      <c r="B192" s="32" t="s">
        <v>415</v>
      </c>
      <c r="C192" s="120">
        <v>45455</v>
      </c>
      <c r="D192" s="32">
        <v>1200</v>
      </c>
      <c r="E192" s="32">
        <v>3</v>
      </c>
      <c r="F192" s="32">
        <v>31</v>
      </c>
      <c r="G192" s="32">
        <v>40</v>
      </c>
      <c r="H192" s="32" t="s">
        <v>190</v>
      </c>
      <c r="I192" s="32">
        <v>31</v>
      </c>
      <c r="J192" s="32">
        <v>44</v>
      </c>
      <c r="K192" s="32" t="s">
        <v>191</v>
      </c>
      <c r="L192" s="32" t="s">
        <v>193</v>
      </c>
      <c r="M192" s="32" t="s">
        <v>193</v>
      </c>
      <c r="N192" s="35">
        <v>5.25</v>
      </c>
      <c r="O192" s="35">
        <v>7</v>
      </c>
      <c r="P192" s="32">
        <v>0</v>
      </c>
      <c r="T192" s="39">
        <v>0</v>
      </c>
      <c r="U192" s="32">
        <v>0</v>
      </c>
      <c r="V192" s="32">
        <v>3</v>
      </c>
      <c r="W192" s="32" t="s">
        <v>194</v>
      </c>
      <c r="X192" s="32">
        <v>1</v>
      </c>
      <c r="Y192" s="32">
        <v>1</v>
      </c>
      <c r="Z192" s="32" t="s">
        <v>190</v>
      </c>
      <c r="AC192" s="33">
        <v>0</v>
      </c>
      <c r="AD192" s="32">
        <v>0</v>
      </c>
      <c r="AE192" s="32">
        <v>1929399</v>
      </c>
      <c r="AG192" s="32">
        <v>43996400</v>
      </c>
      <c r="AH192" s="32">
        <v>25994270</v>
      </c>
      <c r="AI192" s="32">
        <v>730080</v>
      </c>
      <c r="AL192" s="83">
        <v>206.37</v>
      </c>
      <c r="AN192" s="83">
        <f t="shared" si="34"/>
        <v>184</v>
      </c>
      <c r="AO192" s="32">
        <v>0</v>
      </c>
      <c r="AP192" s="32">
        <v>0</v>
      </c>
      <c r="AQ192" s="32">
        <v>0</v>
      </c>
      <c r="AR192" s="32">
        <v>0</v>
      </c>
      <c r="AT192" s="32">
        <v>0</v>
      </c>
      <c r="AV192" s="32">
        <v>0</v>
      </c>
      <c r="AX192" s="32">
        <v>1.61</v>
      </c>
      <c r="AZ192" s="32">
        <v>0</v>
      </c>
      <c r="BF192" s="32">
        <v>0.73</v>
      </c>
      <c r="BH192" s="32">
        <v>0</v>
      </c>
      <c r="BJ192" s="31">
        <f t="shared" ref="BJ192" si="73">IF(C192&lt;&gt;"",AT192+AX192+BB192+BF192,"")</f>
        <v>2.34</v>
      </c>
      <c r="BK192" s="31"/>
      <c r="BL192" s="31">
        <f t="shared" ref="BL192" si="74">IF(C192&lt;&gt;"",AV192+AZ192+BD192+BH192,"")</f>
        <v>0</v>
      </c>
      <c r="BN192" s="33">
        <v>4</v>
      </c>
      <c r="BO192" s="33">
        <v>0</v>
      </c>
      <c r="BP192" s="33">
        <v>20</v>
      </c>
      <c r="BR192" s="33">
        <v>7680</v>
      </c>
      <c r="BS192" s="32">
        <v>10704</v>
      </c>
      <c r="BT192" s="32">
        <v>8069</v>
      </c>
      <c r="BV192" s="32">
        <v>10260</v>
      </c>
      <c r="BW192" s="32">
        <v>3575</v>
      </c>
      <c r="BX192" s="32">
        <v>0</v>
      </c>
      <c r="BY192" s="32">
        <v>0</v>
      </c>
      <c r="BZ192" s="32">
        <v>0</v>
      </c>
      <c r="CA192" s="32">
        <v>0</v>
      </c>
      <c r="CB192" s="32">
        <v>0</v>
      </c>
      <c r="CC192" s="32">
        <v>0</v>
      </c>
      <c r="CD192" s="32">
        <v>0</v>
      </c>
      <c r="CE192" s="32">
        <v>0</v>
      </c>
      <c r="CF192" s="32" t="s">
        <v>93</v>
      </c>
      <c r="CG192" s="32" t="s">
        <v>94</v>
      </c>
      <c r="CK192" s="32">
        <v>0</v>
      </c>
      <c r="CL192" s="32">
        <v>2</v>
      </c>
      <c r="CN192" s="32">
        <v>133</v>
      </c>
      <c r="CO192" s="32">
        <v>4.3</v>
      </c>
      <c r="CR192" s="32">
        <v>50</v>
      </c>
      <c r="CS192" s="32">
        <v>33</v>
      </c>
      <c r="CT192" s="32" t="s">
        <v>182</v>
      </c>
      <c r="CU192" s="32">
        <v>31</v>
      </c>
      <c r="CV192" s="32">
        <v>26</v>
      </c>
      <c r="CW192" s="32" t="s">
        <v>164</v>
      </c>
      <c r="CX192" s="32" t="s">
        <v>164</v>
      </c>
      <c r="CY192" s="32" t="s">
        <v>415</v>
      </c>
      <c r="EP192" s="59" t="s">
        <v>425</v>
      </c>
    </row>
    <row r="193" spans="1:146" ht="57.6">
      <c r="A193" s="32" t="s">
        <v>106</v>
      </c>
      <c r="B193" s="32" t="s">
        <v>415</v>
      </c>
      <c r="C193" s="120">
        <v>45456</v>
      </c>
      <c r="D193" s="32">
        <v>1200</v>
      </c>
      <c r="E193" s="32">
        <v>3</v>
      </c>
      <c r="F193" s="32">
        <v>31</v>
      </c>
      <c r="G193" s="32">
        <v>39</v>
      </c>
      <c r="H193" s="32" t="s">
        <v>190</v>
      </c>
      <c r="I193" s="32">
        <v>31</v>
      </c>
      <c r="J193" s="32">
        <v>44</v>
      </c>
      <c r="K193" s="32" t="s">
        <v>191</v>
      </c>
      <c r="L193" s="32" t="s">
        <v>193</v>
      </c>
      <c r="M193" s="32" t="s">
        <v>193</v>
      </c>
      <c r="N193" s="35">
        <v>5.25</v>
      </c>
      <c r="O193" s="35">
        <v>7</v>
      </c>
      <c r="P193" s="32">
        <v>0</v>
      </c>
      <c r="T193" s="39">
        <v>0</v>
      </c>
      <c r="U193" s="32">
        <v>0</v>
      </c>
      <c r="V193" s="32">
        <v>3</v>
      </c>
      <c r="W193" s="32" t="s">
        <v>194</v>
      </c>
      <c r="X193" s="32">
        <v>0.5</v>
      </c>
      <c r="Y193" s="32">
        <v>0.5</v>
      </c>
      <c r="Z193" s="32" t="s">
        <v>190</v>
      </c>
      <c r="AC193" s="33">
        <v>0</v>
      </c>
      <c r="AD193" s="32">
        <v>0</v>
      </c>
      <c r="AE193" s="32">
        <v>1975769</v>
      </c>
      <c r="AG193" s="32">
        <v>44059400</v>
      </c>
      <c r="AH193" s="32">
        <v>26566800</v>
      </c>
      <c r="AI193" s="32">
        <v>730923</v>
      </c>
      <c r="AL193" s="83">
        <v>204.04</v>
      </c>
      <c r="AN193" s="83">
        <f t="shared" si="34"/>
        <v>184</v>
      </c>
      <c r="AO193" s="32">
        <v>0</v>
      </c>
      <c r="AP193" s="32">
        <v>0</v>
      </c>
      <c r="AQ193" s="32">
        <v>0</v>
      </c>
      <c r="AR193" s="32">
        <v>0</v>
      </c>
      <c r="AT193" s="32">
        <v>0</v>
      </c>
      <c r="AV193" s="32">
        <v>0</v>
      </c>
      <c r="AX193" s="32">
        <v>1.61</v>
      </c>
      <c r="AZ193" s="32">
        <v>0</v>
      </c>
      <c r="BF193" s="32">
        <v>0.72</v>
      </c>
      <c r="BH193" s="32">
        <v>0</v>
      </c>
      <c r="BJ193" s="31">
        <f t="shared" ref="BJ193" si="75">IF(C193&lt;&gt;"",AT193+AX193+BB193+BF193,"")</f>
        <v>2.33</v>
      </c>
      <c r="BK193" s="31"/>
      <c r="BL193" s="31">
        <f t="shared" ref="BL193" si="76">IF(C193&lt;&gt;"",AV193+AZ193+BD193+BH193,"")</f>
        <v>0</v>
      </c>
      <c r="BN193" s="33">
        <v>24</v>
      </c>
      <c r="BO193" s="33">
        <v>1</v>
      </c>
      <c r="BP193" s="33">
        <v>0</v>
      </c>
      <c r="BR193" s="33">
        <v>7930</v>
      </c>
      <c r="BS193" s="32">
        <v>10704</v>
      </c>
      <c r="BT193" s="32">
        <v>8069</v>
      </c>
      <c r="BV193" s="32">
        <v>10260</v>
      </c>
      <c r="BW193" s="32">
        <v>3575</v>
      </c>
      <c r="BX193" s="32">
        <v>0</v>
      </c>
      <c r="BY193" s="32">
        <v>0</v>
      </c>
      <c r="BZ193" s="32">
        <v>0</v>
      </c>
      <c r="CA193" s="32">
        <v>0</v>
      </c>
      <c r="CB193" s="32">
        <v>0</v>
      </c>
      <c r="CC193" s="32">
        <v>0</v>
      </c>
      <c r="CD193" s="32">
        <v>0</v>
      </c>
      <c r="CE193" s="32">
        <v>0</v>
      </c>
      <c r="CF193" s="32" t="s">
        <v>93</v>
      </c>
      <c r="CG193" s="32" t="s">
        <v>94</v>
      </c>
      <c r="CK193" s="32">
        <v>0</v>
      </c>
      <c r="CL193" s="32">
        <v>3</v>
      </c>
      <c r="CN193" s="32">
        <v>130</v>
      </c>
      <c r="CO193" s="32">
        <v>4.3</v>
      </c>
      <c r="CR193" s="32">
        <v>50</v>
      </c>
      <c r="CS193" s="32">
        <v>34</v>
      </c>
      <c r="CT193" s="32" t="s">
        <v>427</v>
      </c>
      <c r="CU193" s="32">
        <v>28</v>
      </c>
      <c r="CV193" s="32">
        <v>26</v>
      </c>
      <c r="CW193" s="32" t="s">
        <v>164</v>
      </c>
      <c r="CX193" s="32" t="s">
        <v>164</v>
      </c>
      <c r="CY193" s="32" t="s">
        <v>415</v>
      </c>
      <c r="EP193" s="121" t="s">
        <v>428</v>
      </c>
    </row>
    <row r="194" spans="1:146">
      <c r="A194" s="32" t="s">
        <v>106</v>
      </c>
      <c r="B194" s="32" t="s">
        <v>415</v>
      </c>
      <c r="C194" s="120">
        <v>45457</v>
      </c>
      <c r="D194" s="32">
        <v>1200</v>
      </c>
      <c r="E194" s="32">
        <v>3</v>
      </c>
      <c r="F194" s="32">
        <v>31</v>
      </c>
      <c r="G194" s="32">
        <v>39</v>
      </c>
      <c r="H194" s="32" t="s">
        <v>190</v>
      </c>
      <c r="I194" s="32">
        <v>31</v>
      </c>
      <c r="J194" s="32">
        <v>44</v>
      </c>
      <c r="K194" s="32" t="s">
        <v>191</v>
      </c>
      <c r="L194" s="32" t="s">
        <v>193</v>
      </c>
      <c r="M194" s="32" t="s">
        <v>193</v>
      </c>
      <c r="N194" s="35">
        <v>5.25</v>
      </c>
      <c r="O194" s="35">
        <v>7</v>
      </c>
      <c r="P194" s="32">
        <v>0</v>
      </c>
      <c r="T194" s="39">
        <v>0</v>
      </c>
      <c r="U194" s="32">
        <v>0</v>
      </c>
      <c r="V194" s="32">
        <v>3</v>
      </c>
      <c r="W194" s="32" t="s">
        <v>189</v>
      </c>
      <c r="X194" s="32">
        <v>1</v>
      </c>
      <c r="Y194" s="32">
        <v>1</v>
      </c>
      <c r="Z194" s="32" t="s">
        <v>190</v>
      </c>
      <c r="AC194" s="33">
        <v>0</v>
      </c>
      <c r="AD194" s="32">
        <v>0</v>
      </c>
      <c r="AE194" s="32">
        <v>2020877</v>
      </c>
      <c r="AG194" s="32">
        <v>44121300</v>
      </c>
      <c r="AH194" s="32">
        <v>27117880</v>
      </c>
      <c r="AI194" s="32">
        <v>731992</v>
      </c>
      <c r="AL194" s="83">
        <v>201.64</v>
      </c>
      <c r="AN194" s="83">
        <f t="shared" si="34"/>
        <v>184</v>
      </c>
      <c r="AO194" s="32">
        <v>0</v>
      </c>
      <c r="AP194" s="32">
        <v>0</v>
      </c>
      <c r="AQ194" s="32">
        <v>0</v>
      </c>
      <c r="AR194" s="32">
        <v>0</v>
      </c>
      <c r="AT194" s="32">
        <v>0</v>
      </c>
      <c r="AV194" s="32">
        <v>0</v>
      </c>
      <c r="AX194" s="32">
        <v>1.6</v>
      </c>
      <c r="AZ194" s="32">
        <v>0</v>
      </c>
      <c r="BF194" s="32">
        <v>0.8</v>
      </c>
      <c r="BH194" s="32">
        <v>0</v>
      </c>
      <c r="BJ194" s="31">
        <f t="shared" ref="BJ194" si="77">IF(C194&lt;&gt;"",AT194+AX194+BB194+BF194,"")</f>
        <v>2.4000000000000004</v>
      </c>
      <c r="BK194" s="31"/>
      <c r="BL194" s="31">
        <f t="shared" ref="BL194" si="78">IF(C194&lt;&gt;"",AV194+AZ194+BD194+BH194,"")</f>
        <v>0</v>
      </c>
      <c r="BN194" s="33">
        <v>3</v>
      </c>
      <c r="BO194" s="33">
        <v>22</v>
      </c>
      <c r="BP194" s="33">
        <v>0</v>
      </c>
      <c r="BR194" s="33">
        <v>7750</v>
      </c>
      <c r="BS194" s="32">
        <v>10704</v>
      </c>
      <c r="BT194" s="32">
        <v>8069</v>
      </c>
      <c r="BV194" s="32">
        <v>10260</v>
      </c>
      <c r="BW194" s="32">
        <v>3575</v>
      </c>
      <c r="BX194" s="32">
        <v>0</v>
      </c>
      <c r="BY194" s="32">
        <v>0</v>
      </c>
      <c r="BZ194" s="32">
        <v>0</v>
      </c>
      <c r="CA194" s="32">
        <v>0</v>
      </c>
      <c r="CB194" s="32">
        <v>0</v>
      </c>
      <c r="CC194" s="32">
        <v>0</v>
      </c>
      <c r="CD194" s="32">
        <v>0</v>
      </c>
      <c r="CE194" s="32">
        <v>0</v>
      </c>
      <c r="CF194" s="32" t="s">
        <v>93</v>
      </c>
      <c r="CG194" s="32" t="s">
        <v>94</v>
      </c>
      <c r="CK194" s="32">
        <v>0</v>
      </c>
      <c r="CL194" s="32">
        <v>8</v>
      </c>
      <c r="CN194" s="32">
        <v>122</v>
      </c>
      <c r="CO194" s="32">
        <v>4.4000000000000004</v>
      </c>
      <c r="CR194" s="32">
        <v>50</v>
      </c>
      <c r="CS194" s="32">
        <v>34</v>
      </c>
      <c r="CT194" s="32" t="s">
        <v>427</v>
      </c>
      <c r="CU194" s="32">
        <v>29</v>
      </c>
      <c r="CV194" s="32">
        <v>26</v>
      </c>
      <c r="CW194" s="32" t="s">
        <v>164</v>
      </c>
      <c r="CX194" s="32" t="s">
        <v>164</v>
      </c>
      <c r="CY194" s="32" t="s">
        <v>415</v>
      </c>
      <c r="EP194" s="59" t="s">
        <v>425</v>
      </c>
    </row>
    <row r="195" spans="1:146" ht="28.8">
      <c r="A195" s="32" t="s">
        <v>106</v>
      </c>
      <c r="B195" s="32" t="s">
        <v>415</v>
      </c>
      <c r="C195" s="120">
        <v>45458</v>
      </c>
      <c r="D195" s="32">
        <v>1200</v>
      </c>
      <c r="E195" s="32">
        <v>3</v>
      </c>
      <c r="F195" s="32">
        <v>31</v>
      </c>
      <c r="G195" s="32">
        <v>32</v>
      </c>
      <c r="H195" s="32" t="s">
        <v>190</v>
      </c>
      <c r="I195" s="32">
        <v>31</v>
      </c>
      <c r="J195" s="32">
        <v>46</v>
      </c>
      <c r="K195" s="32" t="s">
        <v>191</v>
      </c>
      <c r="L195" s="32" t="s">
        <v>193</v>
      </c>
      <c r="M195" s="32" t="s">
        <v>193</v>
      </c>
      <c r="N195" s="35">
        <v>5.7</v>
      </c>
      <c r="O195" s="35">
        <v>6.86</v>
      </c>
      <c r="P195" s="32">
        <v>1.1000000000000001</v>
      </c>
      <c r="T195" s="39">
        <v>64.8</v>
      </c>
      <c r="U195" s="32">
        <v>25</v>
      </c>
      <c r="V195" s="32">
        <v>3</v>
      </c>
      <c r="W195" s="32" t="s">
        <v>189</v>
      </c>
      <c r="X195" s="32">
        <v>0.5</v>
      </c>
      <c r="Y195" s="32">
        <v>0.5</v>
      </c>
      <c r="Z195" s="32" t="s">
        <v>190</v>
      </c>
      <c r="AB195" s="33">
        <v>12</v>
      </c>
      <c r="AD195" s="32">
        <v>0</v>
      </c>
      <c r="AE195" s="32">
        <v>2065596</v>
      </c>
      <c r="AG195" s="32">
        <v>44418390</v>
      </c>
      <c r="AH195" s="32">
        <v>27179740</v>
      </c>
      <c r="AI195" s="32">
        <v>733149</v>
      </c>
      <c r="AL195" s="83">
        <v>198.8</v>
      </c>
      <c r="AN195" s="83">
        <f t="shared" si="34"/>
        <v>184</v>
      </c>
      <c r="AO195" s="32">
        <v>0</v>
      </c>
      <c r="AP195" s="32">
        <v>0</v>
      </c>
      <c r="AQ195" s="32">
        <v>0</v>
      </c>
      <c r="AR195" s="32">
        <v>0</v>
      </c>
      <c r="AT195" s="32">
        <v>0.3</v>
      </c>
      <c r="AV195" s="32">
        <v>0</v>
      </c>
      <c r="AX195" s="32">
        <v>1.55</v>
      </c>
      <c r="AZ195" s="32">
        <v>0</v>
      </c>
      <c r="BF195" s="32">
        <v>0.99</v>
      </c>
      <c r="BH195" s="32">
        <v>0</v>
      </c>
      <c r="BJ195" s="31">
        <f t="shared" si="72"/>
        <v>2.84</v>
      </c>
      <c r="BK195" s="31"/>
      <c r="BL195" s="31">
        <f t="shared" si="71"/>
        <v>0</v>
      </c>
      <c r="BN195" s="33">
        <v>21</v>
      </c>
      <c r="BO195" s="33">
        <v>9</v>
      </c>
      <c r="BP195" s="33">
        <v>0</v>
      </c>
      <c r="BR195" s="33">
        <v>7250</v>
      </c>
      <c r="BS195" s="32">
        <v>10702</v>
      </c>
      <c r="BT195" s="32">
        <v>8069</v>
      </c>
      <c r="BV195" s="32">
        <v>10260</v>
      </c>
      <c r="BW195" s="32">
        <v>3575</v>
      </c>
      <c r="BX195" s="32">
        <v>2</v>
      </c>
      <c r="BY195" s="32">
        <v>0</v>
      </c>
      <c r="BZ195" s="32">
        <v>0</v>
      </c>
      <c r="CA195" s="32">
        <v>0</v>
      </c>
      <c r="CB195" s="32">
        <v>0</v>
      </c>
      <c r="CC195" s="32">
        <v>0</v>
      </c>
      <c r="CD195" s="32">
        <v>0</v>
      </c>
      <c r="CE195" s="32">
        <v>0</v>
      </c>
      <c r="CF195" s="32" t="s">
        <v>93</v>
      </c>
      <c r="CG195" s="32" t="s">
        <v>94</v>
      </c>
      <c r="CK195" s="32">
        <v>0</v>
      </c>
      <c r="CL195" s="32">
        <v>2</v>
      </c>
      <c r="CN195" s="32">
        <v>120</v>
      </c>
      <c r="CO195" s="32">
        <v>4.4000000000000004</v>
      </c>
      <c r="CR195" s="32">
        <v>50</v>
      </c>
      <c r="CS195" s="32">
        <v>39</v>
      </c>
      <c r="CT195" s="32" t="s">
        <v>430</v>
      </c>
      <c r="CU195" s="32">
        <v>30</v>
      </c>
      <c r="CV195" s="32">
        <v>27</v>
      </c>
      <c r="CW195" s="32" t="s">
        <v>164</v>
      </c>
      <c r="CX195" s="32" t="s">
        <v>164</v>
      </c>
      <c r="CY195" s="32" t="s">
        <v>415</v>
      </c>
      <c r="EP195" s="121" t="s">
        <v>431</v>
      </c>
    </row>
    <row r="196" spans="1:146" ht="57.6">
      <c r="A196" s="32" t="s">
        <v>106</v>
      </c>
      <c r="B196" s="32" t="s">
        <v>415</v>
      </c>
      <c r="C196" s="120">
        <v>45459</v>
      </c>
      <c r="D196" s="32">
        <v>1200</v>
      </c>
      <c r="E196" s="32">
        <v>3</v>
      </c>
      <c r="F196" s="32">
        <v>31</v>
      </c>
      <c r="G196" s="32">
        <v>27</v>
      </c>
      <c r="H196" s="32" t="s">
        <v>190</v>
      </c>
      <c r="I196" s="32">
        <v>31</v>
      </c>
      <c r="J196" s="32">
        <v>46</v>
      </c>
      <c r="K196" s="32" t="s">
        <v>191</v>
      </c>
      <c r="L196" s="32" t="s">
        <v>193</v>
      </c>
      <c r="M196" s="32" t="s">
        <v>193</v>
      </c>
      <c r="N196" s="35">
        <v>5.7</v>
      </c>
      <c r="O196" s="35">
        <v>6.86</v>
      </c>
      <c r="P196" s="32">
        <v>0.7</v>
      </c>
      <c r="V196" s="32">
        <v>3</v>
      </c>
      <c r="W196" s="32" t="s">
        <v>194</v>
      </c>
      <c r="X196" s="32">
        <v>0.5</v>
      </c>
      <c r="Y196" s="32">
        <v>0.5</v>
      </c>
      <c r="Z196" s="32" t="s">
        <v>194</v>
      </c>
      <c r="AB196" s="33">
        <v>4</v>
      </c>
      <c r="AD196" s="32">
        <v>0</v>
      </c>
      <c r="AE196" s="32">
        <v>2117673</v>
      </c>
      <c r="AG196" s="32">
        <v>44243000</v>
      </c>
      <c r="AH196" s="32">
        <v>27238120</v>
      </c>
      <c r="AI196" s="32">
        <v>734210</v>
      </c>
      <c r="AL196" s="83">
        <v>196.3</v>
      </c>
      <c r="AN196" s="83">
        <f t="shared" si="34"/>
        <v>184</v>
      </c>
      <c r="AO196" s="32">
        <v>0</v>
      </c>
      <c r="AP196" s="32">
        <v>0</v>
      </c>
      <c r="AQ196" s="32">
        <v>0</v>
      </c>
      <c r="AR196" s="32">
        <v>0</v>
      </c>
      <c r="AT196" s="32">
        <v>0.1</v>
      </c>
      <c r="AV196" s="32">
        <v>0</v>
      </c>
      <c r="AX196" s="32">
        <v>1.5</v>
      </c>
      <c r="AZ196" s="32">
        <v>0</v>
      </c>
      <c r="BF196" s="32">
        <v>0.9</v>
      </c>
      <c r="BH196" s="32">
        <v>0</v>
      </c>
      <c r="BJ196" s="31">
        <f t="shared" si="72"/>
        <v>2.5</v>
      </c>
      <c r="BK196" s="31"/>
      <c r="BL196" s="31">
        <f t="shared" si="71"/>
        <v>0</v>
      </c>
      <c r="BN196" s="33">
        <v>23</v>
      </c>
      <c r="BO196" s="33">
        <v>1</v>
      </c>
      <c r="BP196" s="33">
        <v>0</v>
      </c>
      <c r="BR196" s="33">
        <v>6700</v>
      </c>
      <c r="BS196" s="32">
        <v>10701</v>
      </c>
      <c r="BT196" s="32">
        <v>8069</v>
      </c>
      <c r="BV196" s="32">
        <v>10260</v>
      </c>
      <c r="BW196" s="32">
        <v>3575</v>
      </c>
      <c r="BX196" s="32">
        <v>1</v>
      </c>
      <c r="BY196" s="32">
        <v>0</v>
      </c>
      <c r="BZ196" s="32">
        <v>0</v>
      </c>
      <c r="CA196" s="32">
        <v>0</v>
      </c>
      <c r="CB196" s="32">
        <v>0</v>
      </c>
      <c r="CC196" s="32">
        <v>0</v>
      </c>
      <c r="CD196" s="32">
        <v>0</v>
      </c>
      <c r="CE196" s="32">
        <v>0</v>
      </c>
      <c r="CF196" s="32" t="s">
        <v>93</v>
      </c>
      <c r="CG196" s="32" t="s">
        <v>94</v>
      </c>
      <c r="CK196" s="32">
        <v>0</v>
      </c>
      <c r="CL196" s="32">
        <v>6</v>
      </c>
      <c r="CN196" s="32">
        <v>114</v>
      </c>
      <c r="CO196" s="32">
        <v>4.5</v>
      </c>
      <c r="CR196" s="32">
        <v>50</v>
      </c>
      <c r="CS196" s="32">
        <v>38</v>
      </c>
      <c r="CT196" s="32" t="s">
        <v>430</v>
      </c>
      <c r="CU196" s="32">
        <v>30</v>
      </c>
      <c r="CV196" s="32">
        <v>29</v>
      </c>
      <c r="CW196" s="32" t="s">
        <v>164</v>
      </c>
      <c r="CX196" s="32" t="s">
        <v>164</v>
      </c>
      <c r="CY196" s="32" t="s">
        <v>415</v>
      </c>
      <c r="EP196" s="121" t="s">
        <v>432</v>
      </c>
    </row>
    <row r="197" spans="1:146">
      <c r="A197" s="32" t="s">
        <v>106</v>
      </c>
      <c r="B197" s="32" t="s">
        <v>415</v>
      </c>
      <c r="C197" s="120">
        <v>45460</v>
      </c>
      <c r="D197" s="32">
        <v>1200</v>
      </c>
      <c r="E197" s="32">
        <v>3</v>
      </c>
      <c r="F197" s="32">
        <v>31</v>
      </c>
      <c r="G197" s="32">
        <v>27</v>
      </c>
      <c r="H197" s="32" t="s">
        <v>190</v>
      </c>
      <c r="I197" s="32">
        <v>31</v>
      </c>
      <c r="J197" s="32">
        <v>46</v>
      </c>
      <c r="K197" s="32" t="s">
        <v>191</v>
      </c>
      <c r="L197" s="32" t="s">
        <v>193</v>
      </c>
      <c r="M197" s="32" t="s">
        <v>193</v>
      </c>
      <c r="N197" s="35">
        <v>5.7</v>
      </c>
      <c r="O197" s="35">
        <v>6.86</v>
      </c>
      <c r="P197" s="32">
        <v>0</v>
      </c>
      <c r="V197" s="32">
        <v>2</v>
      </c>
      <c r="W197" s="32" t="s">
        <v>194</v>
      </c>
      <c r="X197" s="32">
        <v>0.2</v>
      </c>
      <c r="Y197" s="32">
        <v>0.2</v>
      </c>
      <c r="Z197" s="32" t="s">
        <v>194</v>
      </c>
      <c r="AD197" s="32">
        <v>0</v>
      </c>
      <c r="AE197" s="32">
        <v>2177127</v>
      </c>
      <c r="AG197" s="32">
        <v>44308300</v>
      </c>
      <c r="AH197" s="32">
        <v>27302870</v>
      </c>
      <c r="AI197" s="32">
        <v>735024</v>
      </c>
      <c r="AL197" s="83">
        <v>193.95</v>
      </c>
      <c r="AN197" s="83">
        <f t="shared" si="34"/>
        <v>184</v>
      </c>
      <c r="AO197" s="32">
        <v>0</v>
      </c>
      <c r="AP197" s="32">
        <v>0</v>
      </c>
      <c r="AQ197" s="32">
        <v>0</v>
      </c>
      <c r="AR197" s="32">
        <v>0</v>
      </c>
      <c r="AT197" s="32">
        <v>0</v>
      </c>
      <c r="AV197" s="32">
        <v>0</v>
      </c>
      <c r="AX197" s="32">
        <v>1.66</v>
      </c>
      <c r="AZ197" s="32">
        <v>0</v>
      </c>
      <c r="BF197" s="32">
        <v>0.69</v>
      </c>
      <c r="BH197" s="32">
        <v>0</v>
      </c>
      <c r="BJ197" s="31">
        <f t="shared" si="72"/>
        <v>2.3499999999999996</v>
      </c>
      <c r="BK197" s="31"/>
      <c r="BL197" s="31">
        <f t="shared" si="71"/>
        <v>0</v>
      </c>
      <c r="BN197" s="33">
        <v>23</v>
      </c>
      <c r="BO197" s="33">
        <v>0</v>
      </c>
      <c r="BP197" s="33">
        <v>2</v>
      </c>
      <c r="BR197" s="33">
        <v>7900</v>
      </c>
      <c r="BS197" s="32">
        <v>10701</v>
      </c>
      <c r="BT197" s="32">
        <v>8069</v>
      </c>
      <c r="BV197" s="32">
        <v>10260</v>
      </c>
      <c r="BW197" s="32">
        <v>3575</v>
      </c>
      <c r="BX197" s="32">
        <v>0</v>
      </c>
      <c r="BY197" s="32">
        <v>0</v>
      </c>
      <c r="BZ197" s="32">
        <v>0</v>
      </c>
      <c r="CA197" s="32">
        <v>0</v>
      </c>
      <c r="CB197" s="32">
        <v>0</v>
      </c>
      <c r="CC197" s="32">
        <v>0</v>
      </c>
      <c r="CD197" s="32">
        <v>0</v>
      </c>
      <c r="CE197" s="32">
        <v>0</v>
      </c>
      <c r="CF197" s="32" t="s">
        <v>93</v>
      </c>
      <c r="CG197" s="32" t="s">
        <v>94</v>
      </c>
      <c r="CK197" s="32">
        <v>0</v>
      </c>
      <c r="CL197" s="32">
        <v>2</v>
      </c>
      <c r="CN197" s="32">
        <v>112</v>
      </c>
      <c r="CO197" s="32">
        <v>4.4000000000000004</v>
      </c>
      <c r="CR197" s="32">
        <v>50</v>
      </c>
      <c r="CS197" s="32">
        <v>40</v>
      </c>
      <c r="CT197" s="32" t="s">
        <v>430</v>
      </c>
      <c r="CU197" s="32">
        <v>31</v>
      </c>
      <c r="CV197" s="32">
        <v>29</v>
      </c>
      <c r="CW197" s="32" t="s">
        <v>164</v>
      </c>
      <c r="CX197" s="32" t="s">
        <v>164</v>
      </c>
      <c r="CY197" s="32" t="s">
        <v>415</v>
      </c>
      <c r="EP197" s="59" t="s">
        <v>433</v>
      </c>
    </row>
    <row r="198" spans="1:146">
      <c r="A198" s="32" t="s">
        <v>106</v>
      </c>
      <c r="B198" s="32" t="s">
        <v>415</v>
      </c>
      <c r="C198" s="120">
        <v>45461</v>
      </c>
      <c r="D198" s="32">
        <v>1200</v>
      </c>
      <c r="E198" s="32">
        <v>3</v>
      </c>
      <c r="F198" s="32">
        <v>31</v>
      </c>
      <c r="G198" s="32">
        <v>27</v>
      </c>
      <c r="H198" s="32" t="s">
        <v>190</v>
      </c>
      <c r="I198" s="32">
        <v>31</v>
      </c>
      <c r="J198" s="32">
        <v>46</v>
      </c>
      <c r="K198" s="32" t="s">
        <v>191</v>
      </c>
      <c r="L198" s="32" t="s">
        <v>193</v>
      </c>
      <c r="M198" s="32" t="s">
        <v>193</v>
      </c>
      <c r="N198" s="35">
        <v>5.7</v>
      </c>
      <c r="O198" s="35">
        <v>6.86</v>
      </c>
      <c r="P198" s="32">
        <v>0</v>
      </c>
      <c r="V198" s="32">
        <v>2</v>
      </c>
      <c r="W198" s="32" t="s">
        <v>194</v>
      </c>
      <c r="X198" s="32">
        <v>0.2</v>
      </c>
      <c r="Y198" s="32">
        <v>0.2</v>
      </c>
      <c r="Z198" s="32" t="s">
        <v>194</v>
      </c>
      <c r="AD198" s="32">
        <v>0</v>
      </c>
      <c r="AE198" s="32">
        <v>2237814</v>
      </c>
      <c r="AG198" s="32">
        <v>44374300</v>
      </c>
      <c r="AH198" s="32">
        <v>27368180</v>
      </c>
      <c r="AI198" s="32">
        <v>735804</v>
      </c>
      <c r="AL198" s="83">
        <v>191.62</v>
      </c>
      <c r="AN198" s="83">
        <f t="shared" si="34"/>
        <v>184</v>
      </c>
      <c r="AO198" s="32">
        <v>0</v>
      </c>
      <c r="AP198" s="32">
        <v>0</v>
      </c>
      <c r="AQ198" s="32">
        <v>0</v>
      </c>
      <c r="AR198" s="32">
        <v>0</v>
      </c>
      <c r="AT198" s="32">
        <v>0</v>
      </c>
      <c r="AV198" s="32">
        <v>0</v>
      </c>
      <c r="AX198" s="32">
        <v>1.67</v>
      </c>
      <c r="AZ198" s="32">
        <v>0</v>
      </c>
      <c r="BF198" s="32">
        <v>0.66</v>
      </c>
      <c r="BH198" s="32">
        <v>0</v>
      </c>
      <c r="BJ198" s="31">
        <f t="shared" si="72"/>
        <v>2.33</v>
      </c>
      <c r="BK198" s="31"/>
      <c r="BL198" s="31">
        <f t="shared" si="71"/>
        <v>0</v>
      </c>
      <c r="BN198" s="33">
        <v>0</v>
      </c>
      <c r="BO198" s="33">
        <v>1</v>
      </c>
      <c r="BP198" s="33">
        <v>24</v>
      </c>
      <c r="BR198" s="33">
        <v>7960</v>
      </c>
      <c r="BS198" s="32">
        <v>10701</v>
      </c>
      <c r="BT198" s="32">
        <v>8069</v>
      </c>
      <c r="BV198" s="32">
        <v>10260</v>
      </c>
      <c r="BW198" s="32">
        <v>3575</v>
      </c>
      <c r="BX198" s="32">
        <v>0</v>
      </c>
      <c r="BY198" s="32">
        <v>0</v>
      </c>
      <c r="BZ198" s="32">
        <v>0</v>
      </c>
      <c r="CA198" s="32">
        <v>0</v>
      </c>
      <c r="CB198" s="32">
        <v>0</v>
      </c>
      <c r="CC198" s="32">
        <v>0</v>
      </c>
      <c r="CD198" s="32">
        <v>0</v>
      </c>
      <c r="CE198" s="32">
        <v>0</v>
      </c>
      <c r="CF198" s="32" t="s">
        <v>93</v>
      </c>
      <c r="CG198" s="32" t="s">
        <v>94</v>
      </c>
      <c r="CK198" s="32">
        <v>0</v>
      </c>
      <c r="CL198" s="32">
        <v>5</v>
      </c>
      <c r="CN198" s="32">
        <v>107</v>
      </c>
      <c r="CO198" s="32">
        <v>4.4000000000000004</v>
      </c>
      <c r="CR198" s="32">
        <v>50</v>
      </c>
      <c r="CS198" s="32">
        <v>38</v>
      </c>
      <c r="CT198" s="32" t="s">
        <v>430</v>
      </c>
      <c r="CU198" s="32">
        <v>30</v>
      </c>
      <c r="CV198" s="32">
        <v>29</v>
      </c>
      <c r="CW198" s="32" t="s">
        <v>164</v>
      </c>
      <c r="CX198" s="32" t="s">
        <v>164</v>
      </c>
      <c r="CY198" s="32" t="s">
        <v>415</v>
      </c>
      <c r="EP198" s="59" t="s">
        <v>434</v>
      </c>
    </row>
    <row r="199" spans="1:146" ht="43.2">
      <c r="A199" s="32" t="s">
        <v>106</v>
      </c>
      <c r="B199" s="32" t="s">
        <v>415</v>
      </c>
      <c r="C199" s="120">
        <v>45462</v>
      </c>
      <c r="D199" s="32">
        <v>1200</v>
      </c>
      <c r="E199" s="32">
        <v>3</v>
      </c>
      <c r="F199" s="32">
        <v>31</v>
      </c>
      <c r="G199" s="32">
        <v>27</v>
      </c>
      <c r="H199" s="32" t="s">
        <v>190</v>
      </c>
      <c r="I199" s="32">
        <v>31</v>
      </c>
      <c r="J199" s="32">
        <v>46</v>
      </c>
      <c r="K199" s="32" t="s">
        <v>191</v>
      </c>
      <c r="L199" s="32" t="s">
        <v>193</v>
      </c>
      <c r="M199" s="32" t="s">
        <v>193</v>
      </c>
      <c r="N199" s="35">
        <v>4.5</v>
      </c>
      <c r="O199" s="35">
        <v>6.4</v>
      </c>
      <c r="P199" s="32">
        <v>0</v>
      </c>
      <c r="V199" s="32">
        <v>2</v>
      </c>
      <c r="W199" s="32" t="s">
        <v>194</v>
      </c>
      <c r="X199" s="32">
        <v>0.2</v>
      </c>
      <c r="Y199" s="32">
        <v>0.2</v>
      </c>
      <c r="Z199" s="32" t="s">
        <v>194</v>
      </c>
      <c r="AE199" s="32">
        <v>2280700</v>
      </c>
      <c r="AG199" s="32">
        <v>44436300</v>
      </c>
      <c r="AH199" s="32">
        <v>27429550</v>
      </c>
      <c r="AI199" s="32">
        <v>736581</v>
      </c>
      <c r="AL199" s="83">
        <v>189.31</v>
      </c>
      <c r="AN199" s="83">
        <f t="shared" si="34"/>
        <v>184</v>
      </c>
      <c r="AO199" s="32">
        <v>0</v>
      </c>
      <c r="AP199" s="32">
        <v>0</v>
      </c>
      <c r="AQ199" s="32">
        <v>0</v>
      </c>
      <c r="AR199" s="32">
        <v>0</v>
      </c>
      <c r="AT199" s="32">
        <v>0</v>
      </c>
      <c r="AV199" s="32">
        <v>0</v>
      </c>
      <c r="AX199" s="32">
        <v>1.65</v>
      </c>
      <c r="AZ199" s="32">
        <v>0</v>
      </c>
      <c r="BF199" s="32">
        <v>0.66</v>
      </c>
      <c r="BH199" s="32">
        <v>0</v>
      </c>
      <c r="BJ199" s="31">
        <f t="shared" si="72"/>
        <v>2.31</v>
      </c>
      <c r="BK199" s="31"/>
      <c r="BL199" s="31">
        <f t="shared" si="71"/>
        <v>0</v>
      </c>
      <c r="BN199" s="33">
        <v>0</v>
      </c>
      <c r="BO199" s="33">
        <v>0</v>
      </c>
      <c r="BP199" s="33">
        <v>24</v>
      </c>
      <c r="BR199" s="33">
        <v>7680</v>
      </c>
      <c r="BS199" s="32">
        <v>10701</v>
      </c>
      <c r="BT199" s="32">
        <v>8069</v>
      </c>
      <c r="BV199" s="32">
        <v>10260</v>
      </c>
      <c r="BW199" s="32">
        <v>3575</v>
      </c>
      <c r="BX199" s="32">
        <v>0</v>
      </c>
      <c r="BY199" s="32">
        <v>0</v>
      </c>
      <c r="BZ199" s="32">
        <v>0</v>
      </c>
      <c r="CA199" s="32">
        <v>0</v>
      </c>
      <c r="CB199" s="32">
        <v>0</v>
      </c>
      <c r="CC199" s="32">
        <v>0</v>
      </c>
      <c r="CD199" s="32">
        <v>0</v>
      </c>
      <c r="CE199" s="32">
        <v>0</v>
      </c>
      <c r="CF199" s="32" t="s">
        <v>93</v>
      </c>
      <c r="CG199" s="32" t="s">
        <v>94</v>
      </c>
      <c r="CK199" s="32">
        <v>0</v>
      </c>
      <c r="CL199" s="32">
        <v>2</v>
      </c>
      <c r="CN199" s="32">
        <v>105</v>
      </c>
      <c r="CO199" s="32">
        <v>4.3</v>
      </c>
      <c r="CR199" s="32">
        <v>50</v>
      </c>
      <c r="CS199" s="32">
        <v>39</v>
      </c>
      <c r="CT199" s="32" t="s">
        <v>430</v>
      </c>
      <c r="CU199" s="32">
        <v>29</v>
      </c>
      <c r="CV199" s="32">
        <v>29</v>
      </c>
      <c r="CW199" s="32" t="s">
        <v>164</v>
      </c>
      <c r="CX199" s="32" t="s">
        <v>164</v>
      </c>
      <c r="CY199" s="32" t="s">
        <v>415</v>
      </c>
      <c r="EP199" s="121" t="s">
        <v>435</v>
      </c>
    </row>
    <row r="200" spans="1:146">
      <c r="A200" s="32" t="s">
        <v>106</v>
      </c>
      <c r="B200" s="32" t="s">
        <v>415</v>
      </c>
      <c r="C200" s="120">
        <v>45463</v>
      </c>
      <c r="D200" s="32">
        <v>1200</v>
      </c>
      <c r="E200" s="32">
        <v>3</v>
      </c>
      <c r="F200" s="32">
        <v>31</v>
      </c>
      <c r="G200" s="32">
        <v>27</v>
      </c>
      <c r="H200" s="32" t="s">
        <v>190</v>
      </c>
      <c r="I200" s="32">
        <v>31</v>
      </c>
      <c r="J200" s="32">
        <v>46</v>
      </c>
      <c r="K200" s="32" t="s">
        <v>191</v>
      </c>
      <c r="L200" s="32" t="s">
        <v>193</v>
      </c>
      <c r="M200" s="32" t="s">
        <v>193</v>
      </c>
      <c r="N200" s="35">
        <v>5.59</v>
      </c>
      <c r="O200" s="35">
        <v>5.69</v>
      </c>
      <c r="P200" s="32">
        <v>0</v>
      </c>
      <c r="V200" s="32">
        <v>2</v>
      </c>
      <c r="W200" s="32" t="s">
        <v>194</v>
      </c>
      <c r="X200" s="32">
        <v>0.2</v>
      </c>
      <c r="Y200" s="32">
        <v>0.2</v>
      </c>
      <c r="Z200" s="32" t="s">
        <v>194</v>
      </c>
      <c r="AE200" s="32">
        <v>2321986</v>
      </c>
      <c r="AG200" s="32">
        <v>44498500</v>
      </c>
      <c r="AH200" s="32">
        <v>27491130</v>
      </c>
      <c r="AI200" s="32">
        <v>737383</v>
      </c>
      <c r="AL200" s="83">
        <v>186.98</v>
      </c>
      <c r="AN200" s="83">
        <f t="shared" si="34"/>
        <v>184</v>
      </c>
      <c r="AO200" s="32">
        <v>0</v>
      </c>
      <c r="AP200" s="32">
        <v>0</v>
      </c>
      <c r="AQ200" s="32">
        <v>0</v>
      </c>
      <c r="AR200" s="32">
        <v>0</v>
      </c>
      <c r="AT200" s="32">
        <v>0</v>
      </c>
      <c r="AV200" s="32">
        <v>0</v>
      </c>
      <c r="AX200" s="32">
        <v>1.65</v>
      </c>
      <c r="AZ200" s="32">
        <v>0</v>
      </c>
      <c r="BF200" s="32">
        <v>0.68</v>
      </c>
      <c r="BH200" s="32">
        <v>0</v>
      </c>
      <c r="BJ200" s="31">
        <f t="shared" si="72"/>
        <v>2.33</v>
      </c>
      <c r="BK200" s="31"/>
      <c r="BL200" s="31">
        <f t="shared" si="71"/>
        <v>0</v>
      </c>
      <c r="BN200" s="33">
        <v>0</v>
      </c>
      <c r="BO200" s="33">
        <v>0</v>
      </c>
      <c r="BP200" s="33">
        <v>24</v>
      </c>
      <c r="BR200" s="33">
        <v>7680</v>
      </c>
      <c r="BS200" s="32">
        <v>10701</v>
      </c>
      <c r="BT200" s="32">
        <v>8069</v>
      </c>
      <c r="BV200" s="32">
        <v>10260</v>
      </c>
      <c r="BW200" s="32">
        <v>3575</v>
      </c>
      <c r="BX200" s="32">
        <v>0</v>
      </c>
      <c r="BY200" s="32">
        <v>0</v>
      </c>
      <c r="BZ200" s="32">
        <v>0</v>
      </c>
      <c r="CA200" s="32">
        <v>0</v>
      </c>
      <c r="CB200" s="32">
        <v>0</v>
      </c>
      <c r="CC200" s="32">
        <v>0</v>
      </c>
      <c r="CD200" s="32">
        <v>0</v>
      </c>
      <c r="CE200" s="32">
        <v>0</v>
      </c>
      <c r="CF200" s="32" t="s">
        <v>93</v>
      </c>
      <c r="CG200" s="32" t="s">
        <v>94</v>
      </c>
      <c r="CK200" s="32">
        <v>0</v>
      </c>
      <c r="CL200" s="32">
        <v>3</v>
      </c>
      <c r="CN200" s="32">
        <v>102</v>
      </c>
      <c r="CO200" s="32">
        <v>4.2</v>
      </c>
      <c r="CR200" s="32">
        <v>50</v>
      </c>
      <c r="CS200" s="32">
        <v>39</v>
      </c>
      <c r="CT200" s="32" t="s">
        <v>430</v>
      </c>
      <c r="CU200" s="32">
        <v>27</v>
      </c>
      <c r="CV200" s="32">
        <v>29</v>
      </c>
      <c r="CW200" s="32" t="s">
        <v>164</v>
      </c>
      <c r="CX200" s="32" t="s">
        <v>164</v>
      </c>
      <c r="CY200" s="32" t="s">
        <v>415</v>
      </c>
      <c r="EP200" s="121" t="s">
        <v>436</v>
      </c>
    </row>
    <row r="201" spans="1:146">
      <c r="A201" s="32" t="s">
        <v>106</v>
      </c>
      <c r="B201" s="32" t="s">
        <v>415</v>
      </c>
      <c r="C201" s="120">
        <v>45464</v>
      </c>
      <c r="D201" s="32">
        <v>1200</v>
      </c>
      <c r="E201" s="32">
        <v>3</v>
      </c>
      <c r="F201" s="32">
        <v>31</v>
      </c>
      <c r="G201" s="32">
        <v>27</v>
      </c>
      <c r="H201" s="32" t="s">
        <v>190</v>
      </c>
      <c r="I201" s="32">
        <v>31</v>
      </c>
      <c r="J201" s="32">
        <v>46</v>
      </c>
      <c r="K201" s="32" t="s">
        <v>191</v>
      </c>
      <c r="L201" s="32" t="s">
        <v>193</v>
      </c>
      <c r="M201" s="32" t="s">
        <v>193</v>
      </c>
      <c r="N201" s="35">
        <v>4.83</v>
      </c>
      <c r="O201" s="35">
        <v>6.72</v>
      </c>
      <c r="P201" s="32">
        <v>0</v>
      </c>
      <c r="V201" s="32">
        <v>3</v>
      </c>
      <c r="W201" s="32" t="s">
        <v>194</v>
      </c>
      <c r="X201" s="32">
        <v>0.2</v>
      </c>
      <c r="Y201" s="32">
        <v>0.2</v>
      </c>
      <c r="Z201" s="32" t="s">
        <v>194</v>
      </c>
      <c r="AE201" s="32">
        <v>2380700</v>
      </c>
      <c r="AG201" s="32">
        <v>44536300</v>
      </c>
      <c r="AH201" s="32">
        <v>27595500</v>
      </c>
      <c r="AI201" s="32">
        <v>738185</v>
      </c>
      <c r="AL201" s="83">
        <v>184.65</v>
      </c>
      <c r="AN201" s="83">
        <f t="shared" si="34"/>
        <v>184</v>
      </c>
      <c r="AO201" s="32">
        <v>0</v>
      </c>
      <c r="AP201" s="32">
        <v>0</v>
      </c>
      <c r="AQ201" s="32">
        <v>0</v>
      </c>
      <c r="AR201" s="32">
        <v>0</v>
      </c>
      <c r="AT201" s="32">
        <v>0</v>
      </c>
      <c r="AV201" s="32">
        <v>0</v>
      </c>
      <c r="AX201" s="32">
        <v>1.65</v>
      </c>
      <c r="AZ201" s="32">
        <v>0</v>
      </c>
      <c r="BF201" s="32">
        <v>0.68</v>
      </c>
      <c r="BH201" s="32">
        <v>0</v>
      </c>
      <c r="BJ201" s="31">
        <f t="shared" si="72"/>
        <v>2.33</v>
      </c>
      <c r="BK201" s="31"/>
      <c r="BL201" s="31">
        <f t="shared" si="71"/>
        <v>0</v>
      </c>
      <c r="BN201" s="33">
        <v>0</v>
      </c>
      <c r="BO201" s="33">
        <v>0</v>
      </c>
      <c r="BP201" s="33">
        <v>24</v>
      </c>
      <c r="BR201" s="33">
        <v>7680</v>
      </c>
      <c r="BS201" s="32">
        <v>10701</v>
      </c>
      <c r="BT201" s="32">
        <v>8069</v>
      </c>
      <c r="BV201" s="32">
        <v>10260</v>
      </c>
      <c r="BW201" s="32">
        <v>3575</v>
      </c>
      <c r="BX201" s="32">
        <v>0</v>
      </c>
      <c r="BY201" s="32">
        <v>0</v>
      </c>
      <c r="BZ201" s="32">
        <v>0</v>
      </c>
      <c r="CA201" s="32">
        <v>0</v>
      </c>
      <c r="CB201" s="32">
        <v>0</v>
      </c>
      <c r="CC201" s="32">
        <v>0</v>
      </c>
      <c r="CD201" s="32">
        <v>0</v>
      </c>
      <c r="CE201" s="32">
        <v>0</v>
      </c>
      <c r="CF201" s="32" t="s">
        <v>93</v>
      </c>
      <c r="CG201" s="32" t="s">
        <v>94</v>
      </c>
      <c r="CK201" s="32">
        <v>0</v>
      </c>
      <c r="CL201" s="32">
        <v>4</v>
      </c>
      <c r="CN201" s="32">
        <v>98</v>
      </c>
      <c r="CO201" s="32">
        <v>4.3</v>
      </c>
      <c r="CR201" s="32">
        <v>50</v>
      </c>
      <c r="CS201" s="32">
        <v>34</v>
      </c>
      <c r="CT201" s="32" t="s">
        <v>437</v>
      </c>
      <c r="CU201" s="32">
        <v>28</v>
      </c>
      <c r="CV201" s="32">
        <v>28</v>
      </c>
      <c r="CW201" s="32" t="s">
        <v>164</v>
      </c>
      <c r="CX201" s="32" t="s">
        <v>164</v>
      </c>
      <c r="CY201" s="32" t="s">
        <v>415</v>
      </c>
      <c r="EP201" s="59" t="s">
        <v>438</v>
      </c>
    </row>
    <row r="202" spans="1:146" ht="43.2">
      <c r="A202" s="32" t="s">
        <v>106</v>
      </c>
      <c r="B202" s="32" t="s">
        <v>415</v>
      </c>
      <c r="C202" s="120">
        <v>45465</v>
      </c>
      <c r="D202" s="32">
        <v>1200</v>
      </c>
      <c r="E202" s="32">
        <v>3</v>
      </c>
      <c r="F202" s="32">
        <v>31</v>
      </c>
      <c r="G202" s="32">
        <v>27</v>
      </c>
      <c r="H202" s="32" t="s">
        <v>190</v>
      </c>
      <c r="I202" s="32">
        <v>31</v>
      </c>
      <c r="J202" s="32">
        <v>46</v>
      </c>
      <c r="K202" s="32" t="s">
        <v>191</v>
      </c>
      <c r="L202" s="32" t="s">
        <v>193</v>
      </c>
      <c r="M202" s="32" t="s">
        <v>193</v>
      </c>
      <c r="N202" s="35">
        <v>6.84</v>
      </c>
      <c r="O202" s="35">
        <v>6.9</v>
      </c>
      <c r="P202" s="32">
        <v>0</v>
      </c>
      <c r="V202" s="32">
        <v>3</v>
      </c>
      <c r="W202" s="32" t="s">
        <v>194</v>
      </c>
      <c r="X202" s="32">
        <v>0.2</v>
      </c>
      <c r="Y202" s="32">
        <v>0.2</v>
      </c>
      <c r="Z202" s="32" t="s">
        <v>194</v>
      </c>
      <c r="AE202" s="32">
        <v>2405608</v>
      </c>
      <c r="AG202" s="32">
        <v>44623600</v>
      </c>
      <c r="AH202" s="32">
        <v>27614990</v>
      </c>
      <c r="AI202" s="32">
        <v>739253</v>
      </c>
      <c r="AL202" s="83">
        <v>182.08</v>
      </c>
      <c r="AN202" s="83">
        <f t="shared" si="34"/>
        <v>184</v>
      </c>
      <c r="AO202" s="32">
        <v>0</v>
      </c>
      <c r="AP202" s="32">
        <v>0</v>
      </c>
      <c r="AQ202" s="32">
        <v>0</v>
      </c>
      <c r="AR202" s="32">
        <v>0</v>
      </c>
      <c r="AT202" s="32">
        <v>0</v>
      </c>
      <c r="AV202" s="32">
        <v>0</v>
      </c>
      <c r="AX202" s="32">
        <v>1.66</v>
      </c>
      <c r="AZ202" s="32">
        <v>0</v>
      </c>
      <c r="BF202" s="32">
        <v>0.91</v>
      </c>
      <c r="BH202" s="32">
        <v>0</v>
      </c>
      <c r="BJ202" s="31">
        <f t="shared" si="72"/>
        <v>2.57</v>
      </c>
      <c r="BK202" s="31"/>
      <c r="BL202" s="31">
        <f t="shared" si="71"/>
        <v>0</v>
      </c>
      <c r="BN202" s="33">
        <v>6</v>
      </c>
      <c r="BO202" s="33">
        <v>0</v>
      </c>
      <c r="BP202" s="33">
        <v>24</v>
      </c>
      <c r="BR202" s="33">
        <v>7780</v>
      </c>
      <c r="BS202" s="32">
        <v>10701</v>
      </c>
      <c r="BT202" s="32">
        <v>8069</v>
      </c>
      <c r="BV202" s="32">
        <v>10260</v>
      </c>
      <c r="BW202" s="32">
        <v>3575</v>
      </c>
      <c r="BX202" s="32">
        <v>0</v>
      </c>
      <c r="BY202" s="32">
        <v>0</v>
      </c>
      <c r="BZ202" s="32">
        <v>0</v>
      </c>
      <c r="CA202" s="32">
        <v>0</v>
      </c>
      <c r="CB202" s="32">
        <v>0</v>
      </c>
      <c r="CC202" s="32">
        <v>0</v>
      </c>
      <c r="CD202" s="32">
        <v>0</v>
      </c>
      <c r="CE202" s="32">
        <v>0</v>
      </c>
      <c r="CF202" s="32" t="s">
        <v>93</v>
      </c>
      <c r="CG202" s="32" t="s">
        <v>94</v>
      </c>
      <c r="CK202" s="32">
        <v>0</v>
      </c>
      <c r="CL202" s="32">
        <v>3</v>
      </c>
      <c r="CN202" s="32">
        <v>95</v>
      </c>
      <c r="CO202" s="32">
        <v>4.3</v>
      </c>
      <c r="CR202" s="32">
        <v>50</v>
      </c>
      <c r="CS202" s="32">
        <v>40</v>
      </c>
      <c r="CT202" s="32" t="s">
        <v>430</v>
      </c>
      <c r="CU202" s="32">
        <v>29</v>
      </c>
      <c r="CV202" s="32">
        <v>28</v>
      </c>
      <c r="CW202" s="32" t="s">
        <v>164</v>
      </c>
      <c r="CX202" s="32" t="s">
        <v>164</v>
      </c>
      <c r="CY202" s="32" t="s">
        <v>415</v>
      </c>
      <c r="EP202" s="121" t="s">
        <v>439</v>
      </c>
    </row>
    <row r="203" spans="1:146">
      <c r="A203" s="32" t="s">
        <v>106</v>
      </c>
      <c r="B203" s="32" t="s">
        <v>440</v>
      </c>
      <c r="C203" s="120">
        <v>45466</v>
      </c>
      <c r="D203" s="32">
        <v>1200</v>
      </c>
      <c r="E203" s="32">
        <v>3</v>
      </c>
      <c r="F203" s="32">
        <v>31</v>
      </c>
      <c r="G203" s="32">
        <v>36</v>
      </c>
      <c r="H203" s="32" t="s">
        <v>190</v>
      </c>
      <c r="I203" s="32">
        <v>31</v>
      </c>
      <c r="J203" s="32">
        <v>45</v>
      </c>
      <c r="K203" s="32" t="s">
        <v>191</v>
      </c>
      <c r="L203" s="32" t="s">
        <v>192</v>
      </c>
      <c r="M203" s="32" t="s">
        <v>192</v>
      </c>
      <c r="N203" s="35">
        <v>6.84</v>
      </c>
      <c r="O203" s="35">
        <v>6.9</v>
      </c>
      <c r="P203" s="32">
        <v>2</v>
      </c>
      <c r="T203" s="39">
        <v>37</v>
      </c>
      <c r="U203" s="32">
        <v>15.4</v>
      </c>
      <c r="V203" s="32">
        <v>4</v>
      </c>
      <c r="W203" s="32" t="s">
        <v>194</v>
      </c>
      <c r="X203" s="32">
        <v>1</v>
      </c>
      <c r="Y203" s="32">
        <v>1</v>
      </c>
      <c r="Z203" s="32" t="s">
        <v>194</v>
      </c>
      <c r="AA203" s="39">
        <v>17.3</v>
      </c>
      <c r="AB203" s="33">
        <v>12</v>
      </c>
      <c r="AC203" s="33">
        <v>10</v>
      </c>
      <c r="AD203" s="32">
        <v>16500</v>
      </c>
      <c r="AE203" s="32">
        <v>2447021</v>
      </c>
      <c r="AG203" s="32">
        <v>44685400</v>
      </c>
      <c r="AH203" s="32">
        <v>27675810</v>
      </c>
      <c r="AI203" s="32">
        <v>740193</v>
      </c>
      <c r="AL203" s="83">
        <v>179.19</v>
      </c>
      <c r="AN203" s="83">
        <f t="shared" si="34"/>
        <v>184</v>
      </c>
      <c r="AO203" s="32">
        <v>0</v>
      </c>
      <c r="AP203" s="32">
        <v>0</v>
      </c>
      <c r="AQ203" s="32">
        <v>0</v>
      </c>
      <c r="AR203" s="32">
        <v>0</v>
      </c>
      <c r="AT203" s="32">
        <v>0.37</v>
      </c>
      <c r="AV203" s="32">
        <v>0</v>
      </c>
      <c r="AX203" s="32">
        <v>1.72</v>
      </c>
      <c r="AZ203" s="32">
        <v>0</v>
      </c>
      <c r="BF203" s="32">
        <v>0.8</v>
      </c>
      <c r="BH203" s="32">
        <v>0</v>
      </c>
      <c r="BJ203" s="31">
        <f t="shared" si="72"/>
        <v>2.8899999999999997</v>
      </c>
      <c r="BK203" s="31"/>
      <c r="BL203" s="31">
        <f t="shared" si="71"/>
        <v>0</v>
      </c>
      <c r="BN203" s="33">
        <v>4</v>
      </c>
      <c r="BO203" s="33">
        <v>0</v>
      </c>
      <c r="BP203" s="33">
        <v>24</v>
      </c>
      <c r="BR203" s="33">
        <v>8200</v>
      </c>
      <c r="BS203" s="32">
        <v>10698</v>
      </c>
      <c r="BT203" s="32">
        <v>8069</v>
      </c>
      <c r="BV203" s="32">
        <v>10260</v>
      </c>
      <c r="BW203" s="32">
        <v>3575</v>
      </c>
      <c r="BX203" s="32">
        <v>3</v>
      </c>
      <c r="BY203" s="32">
        <v>0</v>
      </c>
      <c r="BZ203" s="32">
        <v>0</v>
      </c>
      <c r="CA203" s="32">
        <v>0</v>
      </c>
      <c r="CB203" s="32">
        <v>0</v>
      </c>
      <c r="CC203" s="32">
        <v>0</v>
      </c>
      <c r="CD203" s="32">
        <v>0</v>
      </c>
      <c r="CE203" s="32">
        <v>0</v>
      </c>
      <c r="CF203" s="32" t="s">
        <v>93</v>
      </c>
      <c r="CG203" s="32" t="s">
        <v>94</v>
      </c>
      <c r="CK203" s="32">
        <v>0</v>
      </c>
      <c r="CL203" s="32">
        <v>5</v>
      </c>
      <c r="CN203" s="32">
        <v>90</v>
      </c>
      <c r="CO203" s="32">
        <v>4.3</v>
      </c>
      <c r="CR203" s="32">
        <v>50</v>
      </c>
      <c r="CS203" s="32">
        <v>36</v>
      </c>
      <c r="CT203" s="32" t="s">
        <v>430</v>
      </c>
      <c r="CU203" s="32">
        <v>28</v>
      </c>
      <c r="CV203" s="32">
        <v>28</v>
      </c>
      <c r="CW203" s="32" t="s">
        <v>164</v>
      </c>
      <c r="CX203" s="32" t="s">
        <v>164</v>
      </c>
      <c r="CY203" s="32" t="s">
        <v>440</v>
      </c>
      <c r="EP203" s="59" t="s">
        <v>425</v>
      </c>
    </row>
    <row r="204" spans="1:146">
      <c r="A204" s="32" t="s">
        <v>106</v>
      </c>
      <c r="B204" s="32" t="s">
        <v>440</v>
      </c>
      <c r="C204" s="120">
        <v>45467</v>
      </c>
      <c r="D204" s="32">
        <v>1200</v>
      </c>
      <c r="E204" s="32">
        <v>3</v>
      </c>
      <c r="F204" s="32">
        <v>31</v>
      </c>
      <c r="G204" s="32">
        <v>36</v>
      </c>
      <c r="H204" s="32" t="s">
        <v>190</v>
      </c>
      <c r="I204" s="32">
        <v>31</v>
      </c>
      <c r="J204" s="32">
        <v>45</v>
      </c>
      <c r="K204" s="32" t="s">
        <v>191</v>
      </c>
      <c r="L204" s="32" t="s">
        <v>192</v>
      </c>
      <c r="M204" s="32" t="s">
        <v>192</v>
      </c>
      <c r="N204" s="35">
        <v>6.84</v>
      </c>
      <c r="O204" s="35">
        <v>6.9</v>
      </c>
      <c r="V204" s="32">
        <v>3</v>
      </c>
      <c r="W204" s="32" t="s">
        <v>194</v>
      </c>
      <c r="X204" s="32">
        <v>1</v>
      </c>
      <c r="Y204" s="32">
        <v>1</v>
      </c>
      <c r="Z204" s="32" t="s">
        <v>194</v>
      </c>
      <c r="AD204" s="32">
        <v>16500</v>
      </c>
      <c r="AE204" s="32">
        <v>2487048</v>
      </c>
      <c r="AG204" s="32">
        <v>44748200</v>
      </c>
      <c r="AH204" s="32">
        <v>27738090</v>
      </c>
      <c r="AI204" s="32">
        <v>740956</v>
      </c>
      <c r="AL204" s="83">
        <v>176.93</v>
      </c>
      <c r="AN204" s="83">
        <f t="shared" si="34"/>
        <v>184</v>
      </c>
      <c r="AO204" s="32">
        <v>0</v>
      </c>
      <c r="AP204" s="32">
        <v>0</v>
      </c>
      <c r="AQ204" s="32">
        <v>0</v>
      </c>
      <c r="AR204" s="32">
        <v>0</v>
      </c>
      <c r="AT204" s="32">
        <v>0</v>
      </c>
      <c r="AV204" s="32">
        <v>0</v>
      </c>
      <c r="AX204" s="32">
        <v>1.61</v>
      </c>
      <c r="AZ204" s="32">
        <v>0</v>
      </c>
      <c r="BF204" s="32">
        <v>0.65</v>
      </c>
      <c r="BH204" s="32">
        <v>0</v>
      </c>
      <c r="BJ204" s="31">
        <f t="shared" si="72"/>
        <v>2.2600000000000002</v>
      </c>
      <c r="BK204" s="31"/>
      <c r="BL204" s="31">
        <f t="shared" si="71"/>
        <v>0</v>
      </c>
      <c r="BN204" s="33">
        <v>0</v>
      </c>
      <c r="BO204" s="33">
        <v>0</v>
      </c>
      <c r="BP204" s="33">
        <v>24</v>
      </c>
      <c r="BR204" s="33">
        <v>7680</v>
      </c>
      <c r="BS204" s="32">
        <v>10698</v>
      </c>
      <c r="BT204" s="32">
        <v>8069</v>
      </c>
      <c r="BV204" s="32">
        <v>10260</v>
      </c>
      <c r="BW204" s="32">
        <v>3575</v>
      </c>
      <c r="BX204" s="32">
        <v>0</v>
      </c>
      <c r="BY204" s="32">
        <v>0</v>
      </c>
      <c r="BZ204" s="32">
        <v>0</v>
      </c>
      <c r="CA204" s="32">
        <v>0</v>
      </c>
      <c r="CB204" s="32">
        <v>0</v>
      </c>
      <c r="CC204" s="32">
        <v>0</v>
      </c>
      <c r="CD204" s="32">
        <v>0</v>
      </c>
      <c r="CE204" s="32">
        <v>0</v>
      </c>
      <c r="CF204" s="32" t="s">
        <v>93</v>
      </c>
      <c r="CG204" s="32" t="s">
        <v>94</v>
      </c>
      <c r="CK204" s="32">
        <v>0</v>
      </c>
      <c r="CL204" s="32">
        <v>3</v>
      </c>
      <c r="CN204" s="32">
        <v>87</v>
      </c>
      <c r="CO204" s="32">
        <v>4.3</v>
      </c>
      <c r="CR204" s="32">
        <v>50</v>
      </c>
      <c r="CS204" s="32">
        <v>39</v>
      </c>
      <c r="CT204" s="32" t="s">
        <v>187</v>
      </c>
      <c r="CU204" s="32">
        <v>29</v>
      </c>
      <c r="CV204" s="32">
        <v>27</v>
      </c>
      <c r="CW204" s="32" t="s">
        <v>164</v>
      </c>
      <c r="CX204" s="32" t="s">
        <v>164</v>
      </c>
      <c r="CY204" s="32" t="s">
        <v>440</v>
      </c>
      <c r="EP204" s="59" t="s">
        <v>425</v>
      </c>
    </row>
    <row r="205" spans="1:146">
      <c r="A205" s="32" t="s">
        <v>106</v>
      </c>
      <c r="B205" s="32" t="s">
        <v>440</v>
      </c>
      <c r="C205" s="120">
        <v>45468</v>
      </c>
      <c r="D205" s="32">
        <v>1200</v>
      </c>
      <c r="E205" s="32">
        <v>3</v>
      </c>
      <c r="F205" s="32">
        <v>31</v>
      </c>
      <c r="G205" s="32">
        <v>36</v>
      </c>
      <c r="H205" s="32" t="s">
        <v>190</v>
      </c>
      <c r="I205" s="32">
        <v>31</v>
      </c>
      <c r="J205" s="32">
        <v>45</v>
      </c>
      <c r="K205" s="32" t="s">
        <v>191</v>
      </c>
      <c r="L205" s="32" t="s">
        <v>192</v>
      </c>
      <c r="M205" s="32" t="s">
        <v>192</v>
      </c>
      <c r="N205" s="35">
        <v>6.84</v>
      </c>
      <c r="O205" s="35">
        <v>6.9</v>
      </c>
      <c r="V205" s="32">
        <v>4</v>
      </c>
      <c r="W205" s="32" t="s">
        <v>194</v>
      </c>
      <c r="X205" s="32">
        <v>1</v>
      </c>
      <c r="Y205" s="32">
        <v>1</v>
      </c>
      <c r="Z205" s="32" t="s">
        <v>194</v>
      </c>
      <c r="AD205" s="32">
        <v>16500</v>
      </c>
      <c r="AE205" s="32">
        <v>2529449</v>
      </c>
      <c r="AG205" s="32">
        <v>44810200</v>
      </c>
      <c r="AH205" s="32">
        <v>27799480</v>
      </c>
      <c r="AI205" s="32">
        <v>741848</v>
      </c>
      <c r="AL205" s="83">
        <v>174.53</v>
      </c>
      <c r="AN205" s="83">
        <f t="shared" si="34"/>
        <v>184</v>
      </c>
      <c r="AO205" s="32">
        <v>0</v>
      </c>
      <c r="AP205" s="32">
        <v>0</v>
      </c>
      <c r="AQ205" s="32">
        <v>0</v>
      </c>
      <c r="AR205" s="32">
        <v>0</v>
      </c>
      <c r="AT205" s="32">
        <v>0</v>
      </c>
      <c r="AV205" s="32">
        <v>0</v>
      </c>
      <c r="AX205" s="32">
        <v>1.64</v>
      </c>
      <c r="AZ205" s="32">
        <v>0</v>
      </c>
      <c r="BF205" s="32">
        <v>0.76</v>
      </c>
      <c r="BH205" s="32">
        <v>0</v>
      </c>
      <c r="BJ205" s="31">
        <f t="shared" si="72"/>
        <v>2.4</v>
      </c>
      <c r="BK205" s="31"/>
      <c r="BL205" s="31">
        <f t="shared" si="71"/>
        <v>0</v>
      </c>
      <c r="BN205" s="33">
        <v>0</v>
      </c>
      <c r="BO205" s="33">
        <v>0</v>
      </c>
      <c r="BP205" s="33">
        <v>24</v>
      </c>
      <c r="BR205" s="33">
        <v>7800</v>
      </c>
      <c r="BS205" s="32">
        <v>10698</v>
      </c>
      <c r="BT205" s="32">
        <v>8069</v>
      </c>
      <c r="BV205" s="32">
        <v>10260</v>
      </c>
      <c r="BW205" s="32">
        <v>3575</v>
      </c>
      <c r="BX205" s="32">
        <v>0</v>
      </c>
      <c r="BY205" s="32">
        <v>0</v>
      </c>
      <c r="BZ205" s="32">
        <v>0</v>
      </c>
      <c r="CA205" s="32">
        <v>0</v>
      </c>
      <c r="CB205" s="32">
        <v>0</v>
      </c>
      <c r="CC205" s="32">
        <v>0</v>
      </c>
      <c r="CD205" s="32">
        <v>0</v>
      </c>
      <c r="CE205" s="32">
        <v>0</v>
      </c>
      <c r="CF205" s="32" t="s">
        <v>93</v>
      </c>
      <c r="CG205" s="32" t="s">
        <v>94</v>
      </c>
      <c r="CK205" s="32">
        <v>0</v>
      </c>
      <c r="CL205" s="32">
        <v>2</v>
      </c>
      <c r="CN205" s="32">
        <v>85</v>
      </c>
      <c r="CO205" s="32">
        <v>4.5</v>
      </c>
      <c r="CR205" s="32">
        <v>50</v>
      </c>
      <c r="CS205" s="32">
        <v>39</v>
      </c>
      <c r="CT205" s="32" t="s">
        <v>441</v>
      </c>
      <c r="CU205" s="32">
        <v>28</v>
      </c>
      <c r="CV205" s="32">
        <v>28</v>
      </c>
      <c r="CW205" s="32" t="s">
        <v>164</v>
      </c>
      <c r="CX205" s="32" t="s">
        <v>164</v>
      </c>
      <c r="CY205" s="32" t="s">
        <v>440</v>
      </c>
      <c r="EP205" s="59" t="s">
        <v>425</v>
      </c>
    </row>
    <row r="206" spans="1:146">
      <c r="A206" s="32" t="s">
        <v>106</v>
      </c>
      <c r="B206" s="32" t="s">
        <v>440</v>
      </c>
      <c r="C206" s="120">
        <v>45469</v>
      </c>
      <c r="D206" s="32">
        <v>1200</v>
      </c>
      <c r="E206" s="32">
        <v>3</v>
      </c>
      <c r="F206" s="32">
        <v>31</v>
      </c>
      <c r="G206" s="32">
        <v>36</v>
      </c>
      <c r="H206" s="32" t="s">
        <v>190</v>
      </c>
      <c r="I206" s="32">
        <v>31</v>
      </c>
      <c r="J206" s="32">
        <v>45</v>
      </c>
      <c r="K206" s="32" t="s">
        <v>191</v>
      </c>
      <c r="L206" s="32" t="s">
        <v>192</v>
      </c>
      <c r="M206" s="32" t="s">
        <v>192</v>
      </c>
      <c r="N206" s="35">
        <v>6.84</v>
      </c>
      <c r="O206" s="35">
        <v>6.9</v>
      </c>
      <c r="V206" s="32">
        <v>4</v>
      </c>
      <c r="W206" s="32" t="s">
        <v>194</v>
      </c>
      <c r="X206" s="32">
        <v>1</v>
      </c>
      <c r="Y206" s="32">
        <v>1</v>
      </c>
      <c r="Z206" s="32" t="s">
        <v>190</v>
      </c>
      <c r="AD206" s="32">
        <v>16500</v>
      </c>
      <c r="AE206" s="32">
        <v>2570585</v>
      </c>
      <c r="AG206" s="32">
        <v>44873300</v>
      </c>
      <c r="AH206" s="32">
        <v>27862040</v>
      </c>
      <c r="AI206" s="32">
        <v>742702</v>
      </c>
      <c r="AL206" s="83">
        <v>172.13</v>
      </c>
      <c r="AN206" s="83">
        <f t="shared" si="34"/>
        <v>184</v>
      </c>
      <c r="AO206" s="32">
        <v>0</v>
      </c>
      <c r="AP206" s="32">
        <v>0</v>
      </c>
      <c r="AQ206" s="32">
        <v>0</v>
      </c>
      <c r="AR206" s="32">
        <v>0</v>
      </c>
      <c r="AT206" s="32">
        <v>0</v>
      </c>
      <c r="AV206" s="32">
        <v>0</v>
      </c>
      <c r="AX206" s="32">
        <v>1.64</v>
      </c>
      <c r="AZ206" s="32">
        <v>0</v>
      </c>
      <c r="BF206" s="32">
        <v>0.76</v>
      </c>
      <c r="BH206" s="32">
        <v>0</v>
      </c>
      <c r="BJ206" s="31">
        <f t="shared" si="72"/>
        <v>2.4</v>
      </c>
      <c r="BK206" s="31"/>
      <c r="BL206" s="31">
        <f t="shared" si="71"/>
        <v>0</v>
      </c>
      <c r="BN206" s="33">
        <v>6</v>
      </c>
      <c r="BO206" s="33">
        <v>0</v>
      </c>
      <c r="BP206" s="33">
        <v>18</v>
      </c>
      <c r="BR206" s="33">
        <v>7800</v>
      </c>
      <c r="BS206" s="32">
        <v>10698</v>
      </c>
      <c r="BT206" s="32">
        <v>8069</v>
      </c>
      <c r="BV206" s="32">
        <v>10260</v>
      </c>
      <c r="BW206" s="32">
        <v>3575</v>
      </c>
      <c r="BX206" s="32">
        <v>0</v>
      </c>
      <c r="BY206" s="32">
        <v>0</v>
      </c>
      <c r="BZ206" s="32">
        <v>0</v>
      </c>
      <c r="CA206" s="32">
        <v>0</v>
      </c>
      <c r="CB206" s="32">
        <v>0</v>
      </c>
      <c r="CC206" s="32">
        <v>0</v>
      </c>
      <c r="CD206" s="32">
        <v>0</v>
      </c>
      <c r="CE206" s="32">
        <v>0</v>
      </c>
      <c r="CF206" s="32" t="s">
        <v>93</v>
      </c>
      <c r="CG206" s="32" t="s">
        <v>94</v>
      </c>
      <c r="CK206" s="32">
        <v>8</v>
      </c>
      <c r="CL206" s="32">
        <v>2</v>
      </c>
      <c r="CN206" s="32">
        <f t="shared" ref="CN206:CN211" si="79">CN205+CK206-CL206</f>
        <v>91</v>
      </c>
      <c r="CO206" s="32">
        <v>4.5</v>
      </c>
      <c r="CR206" s="32">
        <v>50</v>
      </c>
      <c r="CS206" s="32">
        <v>39</v>
      </c>
      <c r="CT206" s="32" t="s">
        <v>430</v>
      </c>
      <c r="CU206" s="32">
        <v>27</v>
      </c>
      <c r="CV206" s="32">
        <v>28</v>
      </c>
      <c r="CW206" s="32" t="s">
        <v>164</v>
      </c>
      <c r="CX206" s="32" t="s">
        <v>164</v>
      </c>
      <c r="CY206" s="32" t="s">
        <v>440</v>
      </c>
      <c r="EP206" s="59" t="s">
        <v>425</v>
      </c>
    </row>
    <row r="207" spans="1:146">
      <c r="A207" s="32" t="s">
        <v>106</v>
      </c>
      <c r="B207" s="32" t="s">
        <v>440</v>
      </c>
      <c r="C207" s="120">
        <v>45470</v>
      </c>
      <c r="D207" s="32">
        <v>1200</v>
      </c>
      <c r="E207" s="32">
        <v>3</v>
      </c>
      <c r="F207" s="32">
        <v>31</v>
      </c>
      <c r="G207" s="32">
        <v>36</v>
      </c>
      <c r="H207" s="32" t="s">
        <v>190</v>
      </c>
      <c r="I207" s="32">
        <v>31</v>
      </c>
      <c r="J207" s="32">
        <v>45</v>
      </c>
      <c r="K207" s="32" t="s">
        <v>191</v>
      </c>
      <c r="L207" s="32" t="s">
        <v>192</v>
      </c>
      <c r="M207" s="32" t="s">
        <v>192</v>
      </c>
      <c r="N207" s="35">
        <v>6.84</v>
      </c>
      <c r="O207" s="35">
        <v>6.9</v>
      </c>
      <c r="V207" s="32">
        <v>4</v>
      </c>
      <c r="W207" s="32" t="s">
        <v>194</v>
      </c>
      <c r="X207" s="32">
        <v>1</v>
      </c>
      <c r="Y207" s="32">
        <v>1</v>
      </c>
      <c r="Z207" s="32" t="s">
        <v>190</v>
      </c>
      <c r="AD207" s="32">
        <v>16500</v>
      </c>
      <c r="AE207" s="32">
        <v>2611011</v>
      </c>
      <c r="AG207" s="32">
        <v>44935100</v>
      </c>
      <c r="AH207" s="32">
        <v>27923310</v>
      </c>
      <c r="AI207" s="32">
        <v>743567</v>
      </c>
      <c r="AL207" s="83">
        <v>169.74</v>
      </c>
      <c r="AN207" s="83">
        <f t="shared" si="34"/>
        <v>184</v>
      </c>
      <c r="AO207" s="32">
        <v>0</v>
      </c>
      <c r="AP207" s="32">
        <v>0</v>
      </c>
      <c r="AQ207" s="32">
        <v>0</v>
      </c>
      <c r="AR207" s="32">
        <v>0</v>
      </c>
      <c r="AT207" s="32">
        <v>0</v>
      </c>
      <c r="AV207" s="32">
        <v>0</v>
      </c>
      <c r="AX207" s="32">
        <v>1.62</v>
      </c>
      <c r="AZ207" s="32">
        <v>0</v>
      </c>
      <c r="BF207" s="32">
        <v>0.77</v>
      </c>
      <c r="BH207" s="32">
        <v>0</v>
      </c>
      <c r="BJ207" s="31">
        <f t="shared" si="72"/>
        <v>2.39</v>
      </c>
      <c r="BK207" s="31"/>
      <c r="BL207" s="31">
        <f t="shared" si="71"/>
        <v>0</v>
      </c>
      <c r="BN207" s="33">
        <v>3</v>
      </c>
      <c r="BO207" s="33">
        <v>0</v>
      </c>
      <c r="BP207" s="33">
        <v>21</v>
      </c>
      <c r="BR207" s="33">
        <v>7680</v>
      </c>
      <c r="BS207" s="32">
        <v>10698</v>
      </c>
      <c r="BT207" s="32">
        <v>8069</v>
      </c>
      <c r="BV207" s="32">
        <v>10260</v>
      </c>
      <c r="BW207" s="32">
        <v>3575</v>
      </c>
      <c r="BX207" s="32">
        <v>0</v>
      </c>
      <c r="BY207" s="32">
        <v>0</v>
      </c>
      <c r="BZ207" s="32">
        <v>0</v>
      </c>
      <c r="CA207" s="32">
        <v>0</v>
      </c>
      <c r="CB207" s="32">
        <v>0</v>
      </c>
      <c r="CC207" s="32">
        <v>0</v>
      </c>
      <c r="CD207" s="32">
        <v>0</v>
      </c>
      <c r="CE207" s="32">
        <v>0</v>
      </c>
      <c r="CF207" s="32" t="s">
        <v>93</v>
      </c>
      <c r="CG207" s="32" t="s">
        <v>94</v>
      </c>
      <c r="CK207" s="32">
        <v>6</v>
      </c>
      <c r="CL207" s="32">
        <v>3</v>
      </c>
      <c r="CN207" s="32">
        <f t="shared" si="79"/>
        <v>94</v>
      </c>
      <c r="CO207" s="32">
        <v>4.4000000000000004</v>
      </c>
      <c r="CR207" s="32">
        <v>50</v>
      </c>
      <c r="CS207" s="32">
        <v>39</v>
      </c>
      <c r="CT207" s="32" t="s">
        <v>187</v>
      </c>
      <c r="CU207" s="32">
        <v>28</v>
      </c>
      <c r="CV207" s="32">
        <v>28</v>
      </c>
      <c r="CW207" s="32" t="s">
        <v>164</v>
      </c>
      <c r="CX207" s="32" t="s">
        <v>164</v>
      </c>
      <c r="CY207" s="32" t="s">
        <v>440</v>
      </c>
      <c r="EP207" s="59" t="s">
        <v>425</v>
      </c>
    </row>
    <row r="208" spans="1:146">
      <c r="A208" s="32" t="s">
        <v>106</v>
      </c>
      <c r="B208" s="32" t="s">
        <v>440</v>
      </c>
      <c r="C208" s="120">
        <v>45471</v>
      </c>
      <c r="D208" s="32">
        <v>1200</v>
      </c>
      <c r="E208" s="32">
        <v>3</v>
      </c>
      <c r="F208" s="32">
        <v>31</v>
      </c>
      <c r="G208" s="32">
        <v>36</v>
      </c>
      <c r="H208" s="32" t="s">
        <v>190</v>
      </c>
      <c r="I208" s="32">
        <v>31</v>
      </c>
      <c r="J208" s="32">
        <v>45</v>
      </c>
      <c r="K208" s="32" t="s">
        <v>191</v>
      </c>
      <c r="L208" s="32" t="s">
        <v>192</v>
      </c>
      <c r="M208" s="32" t="s">
        <v>192</v>
      </c>
      <c r="N208" s="35">
        <v>6.84</v>
      </c>
      <c r="O208" s="35">
        <v>6.9</v>
      </c>
      <c r="V208" s="32">
        <v>4</v>
      </c>
      <c r="W208" s="32" t="s">
        <v>194</v>
      </c>
      <c r="X208" s="32">
        <v>1</v>
      </c>
      <c r="Y208" s="32">
        <v>1</v>
      </c>
      <c r="Z208" s="32" t="s">
        <v>190</v>
      </c>
      <c r="AD208" s="32">
        <v>16500</v>
      </c>
      <c r="AE208" s="32">
        <v>2653153</v>
      </c>
      <c r="AG208" s="32">
        <v>44997700</v>
      </c>
      <c r="AH208" s="32">
        <v>27985310</v>
      </c>
      <c r="AI208" s="32">
        <v>744432</v>
      </c>
      <c r="AL208" s="83">
        <v>167.35</v>
      </c>
      <c r="AN208" s="83">
        <f t="shared" si="34"/>
        <v>184</v>
      </c>
      <c r="AO208" s="32">
        <v>0</v>
      </c>
      <c r="AP208" s="32">
        <v>0</v>
      </c>
      <c r="AQ208" s="32">
        <v>0</v>
      </c>
      <c r="AR208" s="32">
        <v>0</v>
      </c>
      <c r="AT208" s="32">
        <v>0</v>
      </c>
      <c r="AV208" s="32">
        <v>0</v>
      </c>
      <c r="AX208" s="32">
        <v>1.62</v>
      </c>
      <c r="AZ208" s="32">
        <v>0</v>
      </c>
      <c r="BF208" s="32">
        <v>0.77</v>
      </c>
      <c r="BH208" s="32">
        <v>0</v>
      </c>
      <c r="BJ208" s="31">
        <f t="shared" si="72"/>
        <v>2.39</v>
      </c>
      <c r="BK208" s="31"/>
      <c r="BL208" s="31">
        <f t="shared" si="71"/>
        <v>0</v>
      </c>
      <c r="BN208" s="33">
        <v>0</v>
      </c>
      <c r="BO208" s="33">
        <v>23</v>
      </c>
      <c r="BP208" s="33">
        <v>2</v>
      </c>
      <c r="BR208" s="33">
        <v>7700</v>
      </c>
      <c r="BS208" s="32">
        <v>10698</v>
      </c>
      <c r="BT208" s="32">
        <v>8069</v>
      </c>
      <c r="BV208" s="32">
        <v>10260</v>
      </c>
      <c r="BW208" s="32">
        <v>3575</v>
      </c>
      <c r="BX208" s="32">
        <v>0</v>
      </c>
      <c r="BY208" s="32">
        <v>0</v>
      </c>
      <c r="BZ208" s="32">
        <v>0</v>
      </c>
      <c r="CA208" s="32">
        <v>0</v>
      </c>
      <c r="CB208" s="32">
        <v>0</v>
      </c>
      <c r="CC208" s="32">
        <v>0</v>
      </c>
      <c r="CD208" s="32">
        <v>0</v>
      </c>
      <c r="CE208" s="32">
        <v>0</v>
      </c>
      <c r="CF208" s="32" t="s">
        <v>93</v>
      </c>
      <c r="CG208" s="32" t="s">
        <v>94</v>
      </c>
      <c r="CK208" s="32">
        <v>6</v>
      </c>
      <c r="CL208" s="32">
        <v>3</v>
      </c>
      <c r="CN208" s="32">
        <f t="shared" si="79"/>
        <v>97</v>
      </c>
      <c r="CO208" s="32">
        <v>4.4000000000000004</v>
      </c>
      <c r="CR208" s="32">
        <v>50</v>
      </c>
      <c r="CS208" s="32">
        <v>39</v>
      </c>
      <c r="CT208" s="32" t="s">
        <v>187</v>
      </c>
      <c r="CU208" s="32">
        <v>27</v>
      </c>
      <c r="CV208" s="32">
        <v>28</v>
      </c>
      <c r="CW208" s="32" t="s">
        <v>164</v>
      </c>
      <c r="CX208" s="32" t="s">
        <v>164</v>
      </c>
      <c r="CY208" s="32" t="s">
        <v>440</v>
      </c>
      <c r="EP208" s="59" t="s">
        <v>425</v>
      </c>
    </row>
    <row r="209" spans="1:146">
      <c r="A209" s="32" t="s">
        <v>106</v>
      </c>
      <c r="B209" s="32" t="s">
        <v>440</v>
      </c>
      <c r="C209" s="120">
        <v>45472</v>
      </c>
      <c r="D209" s="32">
        <v>1200</v>
      </c>
      <c r="E209" s="32">
        <v>3</v>
      </c>
      <c r="F209" s="32">
        <v>31</v>
      </c>
      <c r="G209" s="32">
        <v>36</v>
      </c>
      <c r="H209" s="32" t="s">
        <v>190</v>
      </c>
      <c r="I209" s="32">
        <v>31</v>
      </c>
      <c r="J209" s="32">
        <v>45</v>
      </c>
      <c r="K209" s="32" t="s">
        <v>191</v>
      </c>
      <c r="L209" s="32" t="s">
        <v>192</v>
      </c>
      <c r="M209" s="32" t="s">
        <v>192</v>
      </c>
      <c r="N209" s="35">
        <v>6.5</v>
      </c>
      <c r="O209" s="35">
        <v>7.53</v>
      </c>
      <c r="V209" s="32">
        <v>4</v>
      </c>
      <c r="W209" s="32" t="s">
        <v>384</v>
      </c>
      <c r="X209" s="32">
        <v>1</v>
      </c>
      <c r="Y209" s="32">
        <v>1</v>
      </c>
      <c r="Z209" s="32" t="s">
        <v>190</v>
      </c>
      <c r="AD209" s="32">
        <v>16500</v>
      </c>
      <c r="AE209" s="32">
        <v>2695515</v>
      </c>
      <c r="AG209" s="32">
        <v>45060900</v>
      </c>
      <c r="AH209" s="32">
        <v>28047800</v>
      </c>
      <c r="AI209" s="32">
        <v>745308</v>
      </c>
      <c r="AL209" s="83">
        <f t="shared" ref="AL209:AL244" si="80">IF($A209&lt;&gt;"",AL208+AP209-BJ209,"")</f>
        <v>164.95</v>
      </c>
      <c r="AN209" s="83">
        <f t="shared" ref="AN209:AN269" si="81">IF($A209&lt;&gt;"",AN208+AR209-BL209,"")</f>
        <v>184</v>
      </c>
      <c r="AO209" s="32">
        <v>0</v>
      </c>
      <c r="AP209" s="32">
        <v>0</v>
      </c>
      <c r="AQ209" s="32">
        <v>0</v>
      </c>
      <c r="AR209" s="32">
        <v>0</v>
      </c>
      <c r="AT209" s="32">
        <v>0</v>
      </c>
      <c r="AV209" s="32">
        <v>0</v>
      </c>
      <c r="AX209" s="32">
        <v>1.62</v>
      </c>
      <c r="AZ209" s="32">
        <v>0</v>
      </c>
      <c r="BF209" s="32">
        <v>0.78</v>
      </c>
      <c r="BH209" s="32">
        <v>0</v>
      </c>
      <c r="BJ209" s="31">
        <f t="shared" si="72"/>
        <v>2.4000000000000004</v>
      </c>
      <c r="BK209" s="31"/>
      <c r="BL209" s="31">
        <f t="shared" si="71"/>
        <v>0</v>
      </c>
      <c r="BN209" s="33">
        <v>0</v>
      </c>
      <c r="BO209" s="33">
        <v>24</v>
      </c>
      <c r="BP209" s="33">
        <v>0</v>
      </c>
      <c r="BR209" s="33">
        <v>7800</v>
      </c>
      <c r="BS209" s="32">
        <v>10698</v>
      </c>
      <c r="BT209" s="32">
        <v>8069</v>
      </c>
      <c r="BV209" s="32">
        <v>10260</v>
      </c>
      <c r="BW209" s="32">
        <v>3420</v>
      </c>
      <c r="BX209" s="32">
        <v>0</v>
      </c>
      <c r="BY209" s="32">
        <v>0</v>
      </c>
      <c r="BZ209" s="32">
        <v>0</v>
      </c>
      <c r="CA209" s="32">
        <v>155</v>
      </c>
      <c r="CB209" s="32">
        <v>0</v>
      </c>
      <c r="CC209" s="32">
        <v>0</v>
      </c>
      <c r="CD209" s="32">
        <v>0</v>
      </c>
      <c r="CE209" s="32">
        <v>0</v>
      </c>
      <c r="CF209" s="32" t="s">
        <v>93</v>
      </c>
      <c r="CG209" s="32" t="s">
        <v>94</v>
      </c>
      <c r="CK209" s="32">
        <v>6</v>
      </c>
      <c r="CL209" s="32">
        <v>4</v>
      </c>
      <c r="CN209" s="32">
        <f t="shared" si="79"/>
        <v>99</v>
      </c>
      <c r="CO209" s="32">
        <v>4.4000000000000004</v>
      </c>
      <c r="CR209" s="32">
        <v>50</v>
      </c>
      <c r="CS209" s="32">
        <v>38</v>
      </c>
      <c r="CT209" s="32" t="s">
        <v>442</v>
      </c>
      <c r="CU209" s="32">
        <v>29</v>
      </c>
      <c r="CV209" s="32">
        <v>28</v>
      </c>
      <c r="CW209" s="32" t="s">
        <v>164</v>
      </c>
      <c r="CX209" s="32" t="s">
        <v>164</v>
      </c>
      <c r="CY209" s="32" t="s">
        <v>440</v>
      </c>
      <c r="EP209" s="59" t="s">
        <v>425</v>
      </c>
    </row>
    <row r="210" spans="1:146">
      <c r="A210" s="32" t="s">
        <v>106</v>
      </c>
      <c r="B210" s="32" t="s">
        <v>440</v>
      </c>
      <c r="C210" s="120">
        <v>45473</v>
      </c>
      <c r="D210" s="32">
        <v>1200</v>
      </c>
      <c r="E210" s="32">
        <v>3</v>
      </c>
      <c r="F210" s="32">
        <v>31</v>
      </c>
      <c r="G210" s="32">
        <v>36</v>
      </c>
      <c r="H210" s="32" t="s">
        <v>190</v>
      </c>
      <c r="I210" s="32">
        <v>31</v>
      </c>
      <c r="J210" s="32">
        <v>45</v>
      </c>
      <c r="K210" s="32" t="s">
        <v>191</v>
      </c>
      <c r="L210" s="32" t="s">
        <v>192</v>
      </c>
      <c r="M210" s="32" t="s">
        <v>192</v>
      </c>
      <c r="N210" s="35">
        <v>6.5</v>
      </c>
      <c r="O210" s="35">
        <v>7.53</v>
      </c>
      <c r="V210" s="32">
        <v>3</v>
      </c>
      <c r="W210" s="32" t="s">
        <v>194</v>
      </c>
      <c r="X210" s="32">
        <v>1</v>
      </c>
      <c r="Y210" s="32">
        <v>1</v>
      </c>
      <c r="Z210" s="32" t="s">
        <v>190</v>
      </c>
      <c r="AD210" s="32">
        <v>16500</v>
      </c>
      <c r="AE210" s="32">
        <v>2737965</v>
      </c>
      <c r="AG210" s="32">
        <v>45124000</v>
      </c>
      <c r="AH210" s="32">
        <v>28110310</v>
      </c>
      <c r="AI210" s="32">
        <v>748629</v>
      </c>
      <c r="AL210" s="83">
        <v>162.55000000000001</v>
      </c>
      <c r="AN210" s="83">
        <f t="shared" ref="AN210" si="82">IF($A210&lt;&gt;"",AN209+AR210-BL210,"")</f>
        <v>184</v>
      </c>
      <c r="AO210" s="32">
        <v>0</v>
      </c>
      <c r="AP210" s="32">
        <v>0</v>
      </c>
      <c r="AQ210" s="32">
        <v>0</v>
      </c>
      <c r="AR210" s="32">
        <v>0</v>
      </c>
      <c r="AT210" s="32">
        <v>0</v>
      </c>
      <c r="AV210" s="32">
        <v>0</v>
      </c>
      <c r="AX210" s="32">
        <v>1.64</v>
      </c>
      <c r="AZ210" s="32">
        <v>0</v>
      </c>
      <c r="BF210" s="32">
        <v>0.76</v>
      </c>
      <c r="BH210" s="32">
        <v>0</v>
      </c>
      <c r="BJ210" s="31">
        <f t="shared" ref="BJ210" si="83">IF(C210&lt;&gt;"",AT210+AX210+BB210+BF210,"")</f>
        <v>2.4</v>
      </c>
      <c r="BK210" s="31"/>
      <c r="BL210" s="31">
        <f t="shared" ref="BL210" si="84">IF(C210&lt;&gt;"",AV210+AZ210+BD210+BH210,"")</f>
        <v>0</v>
      </c>
      <c r="BN210" s="33">
        <v>0</v>
      </c>
      <c r="BO210" s="33">
        <v>24</v>
      </c>
      <c r="BP210" s="33">
        <v>0</v>
      </c>
      <c r="BR210" s="33">
        <v>7920</v>
      </c>
      <c r="BS210" s="32">
        <v>10698</v>
      </c>
      <c r="BT210" s="32">
        <v>8069</v>
      </c>
      <c r="BV210" s="32">
        <v>10260</v>
      </c>
      <c r="BW210" s="32">
        <v>3420</v>
      </c>
      <c r="BX210" s="32">
        <v>0</v>
      </c>
      <c r="BY210" s="32">
        <v>0</v>
      </c>
      <c r="BZ210" s="32">
        <v>0</v>
      </c>
      <c r="CA210" s="32">
        <v>0</v>
      </c>
      <c r="CB210" s="32">
        <v>0</v>
      </c>
      <c r="CC210" s="32">
        <v>0</v>
      </c>
      <c r="CD210" s="32">
        <v>0</v>
      </c>
      <c r="CE210" s="32">
        <v>0</v>
      </c>
      <c r="CF210" s="32" t="s">
        <v>93</v>
      </c>
      <c r="CG210" s="32" t="s">
        <v>94</v>
      </c>
      <c r="CK210" s="32">
        <v>0</v>
      </c>
      <c r="CL210" s="32">
        <v>1</v>
      </c>
      <c r="CN210" s="32">
        <f t="shared" si="79"/>
        <v>98</v>
      </c>
      <c r="CO210" s="32">
        <v>4.4000000000000004</v>
      </c>
      <c r="CR210" s="32">
        <v>50</v>
      </c>
      <c r="CS210" s="32">
        <v>36</v>
      </c>
      <c r="CT210" s="32" t="s">
        <v>430</v>
      </c>
      <c r="CU210" s="32">
        <v>28</v>
      </c>
      <c r="CV210" s="32">
        <v>28</v>
      </c>
      <c r="CW210" s="32" t="s">
        <v>164</v>
      </c>
      <c r="CX210" s="32" t="s">
        <v>164</v>
      </c>
      <c r="CY210" s="32" t="s">
        <v>440</v>
      </c>
      <c r="EP210" s="59" t="s">
        <v>425</v>
      </c>
    </row>
    <row r="211" spans="1:146">
      <c r="A211" s="32" t="s">
        <v>106</v>
      </c>
      <c r="B211" s="32" t="s">
        <v>440</v>
      </c>
      <c r="C211" s="120">
        <v>45474</v>
      </c>
      <c r="D211" s="32">
        <v>1200</v>
      </c>
      <c r="E211" s="32">
        <v>3</v>
      </c>
      <c r="F211" s="32">
        <v>31</v>
      </c>
      <c r="G211" s="32">
        <v>27</v>
      </c>
      <c r="H211" s="32" t="s">
        <v>190</v>
      </c>
      <c r="I211" s="32">
        <v>31</v>
      </c>
      <c r="J211" s="32">
        <v>46</v>
      </c>
      <c r="K211" s="32" t="s">
        <v>191</v>
      </c>
      <c r="L211" s="32" t="s">
        <v>192</v>
      </c>
      <c r="M211" s="32" t="s">
        <v>192</v>
      </c>
      <c r="N211" s="35">
        <v>6.5</v>
      </c>
      <c r="O211" s="35">
        <v>7.53</v>
      </c>
      <c r="P211" s="32">
        <v>3.1</v>
      </c>
      <c r="S211" s="32">
        <v>6</v>
      </c>
      <c r="T211" s="39">
        <v>37.700000000000003</v>
      </c>
      <c r="U211" s="32">
        <v>15.7</v>
      </c>
      <c r="V211" s="32">
        <v>3</v>
      </c>
      <c r="W211" s="32" t="s">
        <v>194</v>
      </c>
      <c r="X211" s="32">
        <v>1</v>
      </c>
      <c r="Y211" s="32">
        <v>1</v>
      </c>
      <c r="Z211" s="32" t="s">
        <v>190</v>
      </c>
      <c r="AA211" s="39">
        <v>2.6</v>
      </c>
      <c r="AB211" s="33">
        <v>12</v>
      </c>
      <c r="AC211" s="33">
        <v>12</v>
      </c>
      <c r="AD211" s="32">
        <v>16650</v>
      </c>
      <c r="AE211" s="32">
        <v>2780127</v>
      </c>
      <c r="AG211" s="32">
        <v>45186700</v>
      </c>
      <c r="AH211" s="32">
        <v>28171960</v>
      </c>
      <c r="AI211" s="32">
        <v>749428</v>
      </c>
      <c r="AL211" s="83">
        <v>159.79</v>
      </c>
      <c r="AN211" s="83">
        <f t="shared" si="81"/>
        <v>184</v>
      </c>
      <c r="AO211" s="32">
        <v>0</v>
      </c>
      <c r="AP211" s="32">
        <v>0</v>
      </c>
      <c r="AQ211" s="32">
        <v>0</v>
      </c>
      <c r="AR211" s="32">
        <v>0</v>
      </c>
      <c r="AT211" s="32">
        <v>0.38</v>
      </c>
      <c r="AV211" s="32">
        <v>0</v>
      </c>
      <c r="AX211" s="32">
        <v>1.7</v>
      </c>
      <c r="AZ211" s="32">
        <v>0</v>
      </c>
      <c r="BF211" s="32">
        <v>0.68</v>
      </c>
      <c r="BH211" s="32">
        <v>0</v>
      </c>
      <c r="BJ211" s="31">
        <f t="shared" si="72"/>
        <v>2.7600000000000002</v>
      </c>
      <c r="BK211" s="31"/>
      <c r="BL211" s="31">
        <f t="shared" si="71"/>
        <v>0</v>
      </c>
      <c r="BN211" s="33">
        <v>5</v>
      </c>
      <c r="BO211" s="33">
        <v>24</v>
      </c>
      <c r="BP211" s="33">
        <v>0</v>
      </c>
      <c r="BR211" s="33">
        <v>8450</v>
      </c>
      <c r="BS211" s="32">
        <v>10695</v>
      </c>
      <c r="BT211" s="32">
        <v>8069</v>
      </c>
      <c r="BV211" s="32">
        <v>10260</v>
      </c>
      <c r="BW211" s="32">
        <v>3420</v>
      </c>
      <c r="BX211" s="32">
        <v>3</v>
      </c>
      <c r="BY211" s="32">
        <v>0</v>
      </c>
      <c r="BZ211" s="32">
        <v>0</v>
      </c>
      <c r="CA211" s="32">
        <v>0</v>
      </c>
      <c r="CB211" s="32">
        <v>0</v>
      </c>
      <c r="CC211" s="32">
        <v>0</v>
      </c>
      <c r="CD211" s="32">
        <v>0</v>
      </c>
      <c r="CE211" s="32">
        <v>0</v>
      </c>
      <c r="CF211" s="32" t="s">
        <v>93</v>
      </c>
      <c r="CG211" s="32" t="s">
        <v>94</v>
      </c>
      <c r="CK211" s="32">
        <v>0</v>
      </c>
      <c r="CL211" s="32">
        <v>1</v>
      </c>
      <c r="CN211" s="32">
        <f t="shared" si="79"/>
        <v>97</v>
      </c>
      <c r="CO211" s="32">
        <v>4.3</v>
      </c>
      <c r="CR211" s="32">
        <v>50</v>
      </c>
      <c r="CS211" s="32">
        <v>45</v>
      </c>
      <c r="CT211" s="32" t="s">
        <v>175</v>
      </c>
      <c r="CU211" s="32">
        <v>29</v>
      </c>
      <c r="CV211" s="32">
        <v>28</v>
      </c>
      <c r="CW211" s="32" t="s">
        <v>164</v>
      </c>
      <c r="CX211" s="32" t="s">
        <v>164</v>
      </c>
      <c r="CY211" s="32" t="s">
        <v>440</v>
      </c>
      <c r="EP211" s="59" t="s">
        <v>443</v>
      </c>
    </row>
    <row r="212" spans="1:146" ht="43.2">
      <c r="A212" s="32" t="s">
        <v>106</v>
      </c>
      <c r="B212" s="32" t="s">
        <v>440</v>
      </c>
      <c r="C212" s="120">
        <v>45475</v>
      </c>
      <c r="D212" s="32">
        <v>1200</v>
      </c>
      <c r="E212" s="32">
        <v>3</v>
      </c>
      <c r="F212" s="32">
        <v>31</v>
      </c>
      <c r="G212" s="32">
        <v>27</v>
      </c>
      <c r="H212" s="32" t="s">
        <v>190</v>
      </c>
      <c r="I212" s="32">
        <v>31</v>
      </c>
      <c r="J212" s="32">
        <v>46</v>
      </c>
      <c r="K212" s="32" t="s">
        <v>191</v>
      </c>
      <c r="L212" s="32" t="s">
        <v>192</v>
      </c>
      <c r="M212" s="32" t="s">
        <v>192</v>
      </c>
      <c r="N212" s="35">
        <v>6.65</v>
      </c>
      <c r="O212" s="35">
        <v>9.1199999999999992</v>
      </c>
      <c r="V212" s="32">
        <v>3</v>
      </c>
      <c r="W212" s="32" t="s">
        <v>194</v>
      </c>
      <c r="X212" s="32">
        <v>0.5</v>
      </c>
      <c r="Y212" s="32">
        <v>0.2</v>
      </c>
      <c r="Z212" s="32" t="s">
        <v>190</v>
      </c>
      <c r="AD212" s="32">
        <v>23937</v>
      </c>
      <c r="AE212" s="32">
        <v>2822071</v>
      </c>
      <c r="AG212" s="32">
        <v>45249600</v>
      </c>
      <c r="AH212" s="32">
        <v>28234310</v>
      </c>
      <c r="AI212" s="32">
        <v>750254</v>
      </c>
      <c r="AL212" s="83">
        <v>157.47999999999999</v>
      </c>
      <c r="AN212" s="83">
        <f t="shared" si="81"/>
        <v>184</v>
      </c>
      <c r="AO212" s="32">
        <v>0</v>
      </c>
      <c r="AP212" s="32">
        <v>0</v>
      </c>
      <c r="AQ212" s="32">
        <v>0</v>
      </c>
      <c r="AR212" s="32">
        <v>0</v>
      </c>
      <c r="AT212" s="32">
        <v>0</v>
      </c>
      <c r="AV212" s="32">
        <v>0</v>
      </c>
      <c r="AX212" s="32">
        <v>1.61</v>
      </c>
      <c r="AZ212" s="32">
        <v>0</v>
      </c>
      <c r="BF212" s="32">
        <v>0.7</v>
      </c>
      <c r="BH212" s="32">
        <v>0</v>
      </c>
      <c r="BJ212" s="31">
        <f t="shared" si="72"/>
        <v>2.31</v>
      </c>
      <c r="BK212" s="31"/>
      <c r="BL212" s="31">
        <f t="shared" si="71"/>
        <v>0</v>
      </c>
      <c r="BN212" s="33">
        <v>0</v>
      </c>
      <c r="BO212" s="33">
        <v>24</v>
      </c>
      <c r="BP212" s="33">
        <v>0</v>
      </c>
      <c r="BR212" s="33">
        <v>7800</v>
      </c>
      <c r="BS212" s="32">
        <v>10695</v>
      </c>
      <c r="BT212" s="32">
        <v>8069</v>
      </c>
      <c r="BV212" s="32">
        <v>10260</v>
      </c>
      <c r="BW212" s="32">
        <v>3420</v>
      </c>
      <c r="BX212" s="32">
        <v>0</v>
      </c>
      <c r="BY212" s="32">
        <v>0</v>
      </c>
      <c r="BZ212" s="32">
        <v>0</v>
      </c>
      <c r="CA212" s="32">
        <v>0</v>
      </c>
      <c r="CB212" s="32">
        <v>0</v>
      </c>
      <c r="CC212" s="32">
        <v>0</v>
      </c>
      <c r="CD212" s="32">
        <v>0</v>
      </c>
      <c r="CE212" s="32">
        <v>0</v>
      </c>
      <c r="CF212" s="32" t="s">
        <v>93</v>
      </c>
      <c r="CG212" s="32" t="s">
        <v>94</v>
      </c>
      <c r="CK212" s="32">
        <v>0</v>
      </c>
      <c r="CL212" s="32">
        <v>6</v>
      </c>
      <c r="CM212" s="32">
        <v>50</v>
      </c>
      <c r="CN212" s="32">
        <f>CN211+CK212-CL212+CM212</f>
        <v>141</v>
      </c>
      <c r="CO212" s="32">
        <v>4.3</v>
      </c>
      <c r="CR212" s="32">
        <v>50</v>
      </c>
      <c r="CS212" s="32">
        <v>38</v>
      </c>
      <c r="CT212" s="32" t="s">
        <v>183</v>
      </c>
      <c r="CU212" s="32">
        <v>29</v>
      </c>
      <c r="CV212" s="32">
        <v>30</v>
      </c>
      <c r="CW212" s="32" t="s">
        <v>164</v>
      </c>
      <c r="CX212" s="32" t="s">
        <v>164</v>
      </c>
      <c r="CY212" s="32" t="s">
        <v>440</v>
      </c>
      <c r="EP212" s="121" t="s">
        <v>444</v>
      </c>
    </row>
    <row r="213" spans="1:146" ht="43.2">
      <c r="A213" s="32" t="s">
        <v>106</v>
      </c>
      <c r="B213" s="32" t="s">
        <v>440</v>
      </c>
      <c r="C213" s="120">
        <v>45476</v>
      </c>
      <c r="D213" s="32">
        <v>1200</v>
      </c>
      <c r="E213" s="32">
        <v>3</v>
      </c>
      <c r="F213" s="32">
        <v>31</v>
      </c>
      <c r="G213" s="32">
        <v>27</v>
      </c>
      <c r="H213" s="32" t="s">
        <v>190</v>
      </c>
      <c r="I213" s="32">
        <v>31</v>
      </c>
      <c r="J213" s="32">
        <v>46</v>
      </c>
      <c r="K213" s="32" t="s">
        <v>191</v>
      </c>
      <c r="L213" s="32" t="s">
        <v>192</v>
      </c>
      <c r="M213" s="32" t="s">
        <v>192</v>
      </c>
      <c r="N213" s="35">
        <v>9.06</v>
      </c>
      <c r="O213" s="35">
        <v>9.43</v>
      </c>
      <c r="V213" s="32">
        <v>3</v>
      </c>
      <c r="W213" s="32" t="s">
        <v>194</v>
      </c>
      <c r="X213" s="32">
        <v>0.5</v>
      </c>
      <c r="Y213" s="32">
        <v>0.2</v>
      </c>
      <c r="Z213" s="32" t="s">
        <v>190</v>
      </c>
      <c r="AD213" s="32">
        <v>31295</v>
      </c>
      <c r="AE213" s="32">
        <v>2862940</v>
      </c>
      <c r="AG213" s="32">
        <v>45312200</v>
      </c>
      <c r="AH213" s="32">
        <v>28296200</v>
      </c>
      <c r="AI213" s="32">
        <v>751098</v>
      </c>
      <c r="AL213" s="83">
        <v>155.15</v>
      </c>
      <c r="AN213" s="83">
        <f t="shared" si="81"/>
        <v>184</v>
      </c>
      <c r="AO213" s="32">
        <v>0</v>
      </c>
      <c r="AP213" s="32">
        <v>0</v>
      </c>
      <c r="AQ213" s="32">
        <v>0</v>
      </c>
      <c r="AR213" s="32">
        <v>0</v>
      </c>
      <c r="AT213" s="32">
        <v>0</v>
      </c>
      <c r="AV213" s="32">
        <v>0</v>
      </c>
      <c r="AX213" s="32">
        <v>1.61</v>
      </c>
      <c r="AZ213" s="32">
        <v>0</v>
      </c>
      <c r="BF213" s="32">
        <v>0.72</v>
      </c>
      <c r="BH213" s="32">
        <v>0</v>
      </c>
      <c r="BJ213" s="31">
        <f t="shared" si="72"/>
        <v>2.33</v>
      </c>
      <c r="BK213" s="31"/>
      <c r="BL213" s="31">
        <f t="shared" si="71"/>
        <v>0</v>
      </c>
      <c r="BN213" s="33">
        <v>0</v>
      </c>
      <c r="BO213" s="33">
        <v>24</v>
      </c>
      <c r="BP213" s="33">
        <v>0</v>
      </c>
      <c r="BR213" s="33">
        <v>7800</v>
      </c>
      <c r="BS213" s="32">
        <v>10695</v>
      </c>
      <c r="BT213" s="32">
        <v>8069</v>
      </c>
      <c r="BV213" s="32">
        <v>10260</v>
      </c>
      <c r="BW213" s="32">
        <v>3420</v>
      </c>
      <c r="BX213" s="32">
        <v>0</v>
      </c>
      <c r="BY213" s="32">
        <v>0</v>
      </c>
      <c r="BZ213" s="32">
        <v>0</v>
      </c>
      <c r="CA213" s="32">
        <v>0</v>
      </c>
      <c r="CB213" s="32">
        <v>0</v>
      </c>
      <c r="CC213" s="32">
        <v>0</v>
      </c>
      <c r="CD213" s="32">
        <v>0</v>
      </c>
      <c r="CE213" s="32">
        <v>0</v>
      </c>
      <c r="CF213" s="32" t="s">
        <v>98</v>
      </c>
      <c r="CG213" s="32" t="s">
        <v>99</v>
      </c>
      <c r="CK213" s="32">
        <v>0</v>
      </c>
      <c r="CL213" s="32">
        <v>3</v>
      </c>
      <c r="CN213" s="32">
        <f>CN212+CK213-CL213+CM213</f>
        <v>138</v>
      </c>
      <c r="CO213" s="32">
        <v>4.3</v>
      </c>
      <c r="CR213" s="32">
        <v>50</v>
      </c>
      <c r="CS213" s="32">
        <v>37</v>
      </c>
      <c r="CT213" s="32" t="s">
        <v>437</v>
      </c>
      <c r="CU213" s="32">
        <v>29</v>
      </c>
      <c r="CV213" s="32">
        <v>30</v>
      </c>
      <c r="CW213" s="32" t="s">
        <v>164</v>
      </c>
      <c r="CX213" s="32" t="s">
        <v>164</v>
      </c>
      <c r="CY213" s="32" t="s">
        <v>440</v>
      </c>
      <c r="EP213" s="121" t="s">
        <v>445</v>
      </c>
    </row>
    <row r="214" spans="1:146" ht="72">
      <c r="A214" s="32" t="s">
        <v>106</v>
      </c>
      <c r="B214" s="32" t="s">
        <v>440</v>
      </c>
      <c r="C214" s="120">
        <v>45477</v>
      </c>
      <c r="D214" s="32">
        <v>1200</v>
      </c>
      <c r="E214" s="32">
        <v>3</v>
      </c>
      <c r="F214" s="32">
        <v>31</v>
      </c>
      <c r="G214" s="32">
        <v>27</v>
      </c>
      <c r="H214" s="32" t="s">
        <v>190</v>
      </c>
      <c r="I214" s="32">
        <v>31</v>
      </c>
      <c r="J214" s="32">
        <v>46</v>
      </c>
      <c r="K214" s="32" t="s">
        <v>191</v>
      </c>
      <c r="L214" s="32" t="s">
        <v>192</v>
      </c>
      <c r="M214" s="32" t="s">
        <v>192</v>
      </c>
      <c r="N214" s="35">
        <v>10.44</v>
      </c>
      <c r="O214" s="35">
        <v>10.44</v>
      </c>
      <c r="V214" s="32">
        <v>3</v>
      </c>
      <c r="W214" s="32" t="s">
        <v>194</v>
      </c>
      <c r="X214" s="32">
        <v>0.5</v>
      </c>
      <c r="Y214" s="32">
        <v>0.2</v>
      </c>
      <c r="Z214" s="32" t="s">
        <v>190</v>
      </c>
      <c r="AD214" s="32">
        <v>37571.690999999999</v>
      </c>
      <c r="AE214" s="32">
        <v>2905175</v>
      </c>
      <c r="AG214" s="32">
        <v>45375300</v>
      </c>
      <c r="AH214" s="32">
        <v>28358600</v>
      </c>
      <c r="AI214" s="32">
        <v>751961</v>
      </c>
      <c r="AL214" s="83">
        <v>152.81</v>
      </c>
      <c r="AN214" s="83">
        <f t="shared" si="81"/>
        <v>184</v>
      </c>
      <c r="AO214" s="32">
        <v>0</v>
      </c>
      <c r="AP214" s="32">
        <v>0</v>
      </c>
      <c r="AQ214" s="32">
        <v>0</v>
      </c>
      <c r="AR214" s="32">
        <v>0</v>
      </c>
      <c r="AT214" s="32">
        <v>0</v>
      </c>
      <c r="AV214" s="32">
        <v>0</v>
      </c>
      <c r="AX214" s="32">
        <v>1.61</v>
      </c>
      <c r="AZ214" s="32">
        <v>0</v>
      </c>
      <c r="BF214" s="32">
        <v>0.73</v>
      </c>
      <c r="BH214" s="32">
        <v>0</v>
      </c>
      <c r="BJ214" s="31">
        <f t="shared" si="72"/>
        <v>2.34</v>
      </c>
      <c r="BK214" s="31"/>
      <c r="BL214" s="31">
        <f t="shared" si="71"/>
        <v>0</v>
      </c>
      <c r="BN214" s="33">
        <v>5</v>
      </c>
      <c r="BO214" s="33">
        <v>24</v>
      </c>
      <c r="BP214" s="33">
        <v>0</v>
      </c>
      <c r="BR214" s="33">
        <v>7800</v>
      </c>
      <c r="BS214" s="32">
        <v>10695</v>
      </c>
      <c r="BT214" s="32">
        <v>8069</v>
      </c>
      <c r="BV214" s="32">
        <v>10260</v>
      </c>
      <c r="BW214" s="32">
        <v>3420</v>
      </c>
      <c r="BX214" s="32">
        <v>0</v>
      </c>
      <c r="BY214" s="32">
        <v>0</v>
      </c>
      <c r="BZ214" s="32">
        <v>0</v>
      </c>
      <c r="CA214" s="32">
        <v>0</v>
      </c>
      <c r="CB214" s="32">
        <v>0</v>
      </c>
      <c r="CC214" s="32">
        <v>0</v>
      </c>
      <c r="CD214" s="32">
        <v>0</v>
      </c>
      <c r="CE214" s="32">
        <v>0</v>
      </c>
      <c r="CF214" s="32" t="s">
        <v>98</v>
      </c>
      <c r="CG214" s="32" t="s">
        <v>99</v>
      </c>
      <c r="CK214" s="32">
        <v>0</v>
      </c>
      <c r="CL214" s="32">
        <v>3</v>
      </c>
      <c r="CN214" s="32">
        <f>CN213+CK214-CL214+CM214</f>
        <v>135</v>
      </c>
      <c r="CO214" s="32">
        <v>4.3</v>
      </c>
      <c r="CR214" s="32">
        <v>50</v>
      </c>
      <c r="CS214" s="32">
        <v>40</v>
      </c>
      <c r="CT214" s="32" t="s">
        <v>446</v>
      </c>
      <c r="CU214" s="32">
        <v>30</v>
      </c>
      <c r="CV214" s="32">
        <v>30</v>
      </c>
      <c r="CW214" s="32" t="s">
        <v>164</v>
      </c>
      <c r="CX214" s="32" t="s">
        <v>164</v>
      </c>
      <c r="CY214" s="32" t="s">
        <v>440</v>
      </c>
      <c r="EP214" s="121" t="s">
        <v>447</v>
      </c>
    </row>
    <row r="215" spans="1:146">
      <c r="A215" s="32" t="s">
        <v>448</v>
      </c>
      <c r="B215" s="32" t="s">
        <v>440</v>
      </c>
      <c r="C215" s="120">
        <v>45477</v>
      </c>
      <c r="D215" s="32">
        <v>1542</v>
      </c>
      <c r="E215" s="32">
        <v>3</v>
      </c>
      <c r="F215" s="32">
        <v>31</v>
      </c>
      <c r="G215" s="32">
        <v>27</v>
      </c>
      <c r="H215" s="32" t="s">
        <v>190</v>
      </c>
      <c r="I215" s="32">
        <v>31</v>
      </c>
      <c r="J215" s="32">
        <v>46</v>
      </c>
      <c r="K215" s="32" t="s">
        <v>191</v>
      </c>
      <c r="L215" s="32" t="s">
        <v>192</v>
      </c>
      <c r="M215" s="32" t="s">
        <v>192</v>
      </c>
      <c r="N215" s="35">
        <v>10.44</v>
      </c>
      <c r="O215" s="35">
        <v>10.44</v>
      </c>
      <c r="V215" s="32">
        <v>4</v>
      </c>
      <c r="W215" s="32" t="s">
        <v>194</v>
      </c>
      <c r="X215" s="32">
        <v>1</v>
      </c>
      <c r="Y215" s="32">
        <v>1</v>
      </c>
      <c r="Z215" s="32" t="s">
        <v>190</v>
      </c>
      <c r="AD215" s="32">
        <v>37571.690999999999</v>
      </c>
      <c r="AE215" s="32">
        <v>2911508</v>
      </c>
      <c r="AG215" s="32">
        <v>45384700</v>
      </c>
      <c r="AH215" s="32">
        <v>28367910</v>
      </c>
      <c r="AI215" s="32">
        <v>752089</v>
      </c>
      <c r="AL215" s="83">
        <v>152.44999999999999</v>
      </c>
      <c r="AN215" s="83">
        <f t="shared" si="81"/>
        <v>184</v>
      </c>
      <c r="AO215" s="32">
        <v>0</v>
      </c>
      <c r="AP215" s="32">
        <v>0</v>
      </c>
      <c r="AQ215" s="32">
        <v>0</v>
      </c>
      <c r="AR215" s="32">
        <v>0</v>
      </c>
      <c r="AT215" s="32">
        <v>0</v>
      </c>
      <c r="AV215" s="32">
        <v>0</v>
      </c>
      <c r="AX215" s="32">
        <v>0.25</v>
      </c>
      <c r="AZ215" s="32">
        <v>0</v>
      </c>
      <c r="BF215" s="32">
        <v>0.11</v>
      </c>
      <c r="BH215" s="32">
        <v>0</v>
      </c>
      <c r="BJ215" s="31">
        <f t="shared" si="72"/>
        <v>0.36</v>
      </c>
      <c r="BK215" s="31"/>
      <c r="BL215" s="31">
        <f t="shared" si="71"/>
        <v>0</v>
      </c>
      <c r="BN215" s="33">
        <v>1</v>
      </c>
      <c r="BO215" s="33">
        <v>3</v>
      </c>
      <c r="BP215" s="33">
        <v>0</v>
      </c>
      <c r="BR215" s="33">
        <v>8000</v>
      </c>
      <c r="BS215" s="32">
        <v>10695</v>
      </c>
      <c r="BT215" s="32">
        <v>8069</v>
      </c>
      <c r="BV215" s="32">
        <v>10260</v>
      </c>
      <c r="BW215" s="32">
        <v>3420</v>
      </c>
      <c r="BX215" s="32">
        <v>0</v>
      </c>
      <c r="BY215" s="32">
        <v>0</v>
      </c>
      <c r="BZ215" s="32">
        <v>0</v>
      </c>
      <c r="CA215" s="32">
        <v>0</v>
      </c>
      <c r="CB215" s="32">
        <v>0</v>
      </c>
      <c r="CC215" s="32">
        <v>0</v>
      </c>
      <c r="CD215" s="32">
        <v>0</v>
      </c>
      <c r="CE215" s="32">
        <v>0</v>
      </c>
      <c r="CF215" s="32" t="s">
        <v>98</v>
      </c>
      <c r="CG215" s="32" t="s">
        <v>99</v>
      </c>
      <c r="CK215" s="32">
        <v>0</v>
      </c>
      <c r="CL215" s="32">
        <v>1</v>
      </c>
      <c r="CN215" s="32">
        <v>133</v>
      </c>
      <c r="CO215" s="32">
        <v>4.5999999999999996</v>
      </c>
      <c r="CR215" s="32">
        <v>50</v>
      </c>
      <c r="CS215" s="32">
        <v>40</v>
      </c>
      <c r="CT215" s="32" t="s">
        <v>446</v>
      </c>
      <c r="CU215" s="32">
        <v>30</v>
      </c>
      <c r="CV215" s="32">
        <v>30</v>
      </c>
      <c r="CW215" s="32" t="s">
        <v>164</v>
      </c>
      <c r="CX215" s="32" t="s">
        <v>164</v>
      </c>
      <c r="CY215" s="32" t="s">
        <v>440</v>
      </c>
      <c r="EP215" s="122" t="s">
        <v>453</v>
      </c>
    </row>
    <row r="216" spans="1:146" ht="43.2">
      <c r="A216" s="32" t="s">
        <v>171</v>
      </c>
      <c r="B216" s="32" t="s">
        <v>440</v>
      </c>
      <c r="C216" s="120">
        <v>45477</v>
      </c>
      <c r="D216" s="32">
        <v>1830</v>
      </c>
      <c r="E216" s="32">
        <v>3</v>
      </c>
      <c r="F216" s="32">
        <v>31</v>
      </c>
      <c r="G216" s="32">
        <v>44</v>
      </c>
      <c r="H216" s="32" t="s">
        <v>190</v>
      </c>
      <c r="I216" s="32">
        <v>31</v>
      </c>
      <c r="J216" s="32">
        <v>42</v>
      </c>
      <c r="K216" s="32" t="s">
        <v>191</v>
      </c>
      <c r="L216" s="32" t="s">
        <v>192</v>
      </c>
      <c r="M216" s="32" t="s">
        <v>192</v>
      </c>
      <c r="N216" s="35">
        <v>10.44</v>
      </c>
      <c r="O216" s="35">
        <v>10.44</v>
      </c>
      <c r="S216" s="32">
        <v>7.2</v>
      </c>
      <c r="T216" s="39">
        <v>63.9</v>
      </c>
      <c r="U216" s="32">
        <v>25</v>
      </c>
      <c r="V216" s="32">
        <v>4</v>
      </c>
      <c r="W216" s="32" t="s">
        <v>194</v>
      </c>
      <c r="X216" s="32">
        <v>2</v>
      </c>
      <c r="Y216" s="32">
        <v>2</v>
      </c>
      <c r="Z216" s="32" t="s">
        <v>194</v>
      </c>
      <c r="AA216" s="39">
        <v>38.4</v>
      </c>
      <c r="AB216" s="33">
        <v>29</v>
      </c>
      <c r="AC216" s="33">
        <v>18</v>
      </c>
      <c r="AD216" s="32">
        <v>37571.690999999999</v>
      </c>
      <c r="AE216" s="32">
        <v>2917998</v>
      </c>
      <c r="AG216" s="32">
        <v>45392800</v>
      </c>
      <c r="AH216" s="32">
        <v>28374480</v>
      </c>
      <c r="AI216" s="32">
        <v>752135</v>
      </c>
      <c r="AL216" s="83">
        <v>151.30000000000001</v>
      </c>
      <c r="AN216" s="83">
        <f t="shared" si="81"/>
        <v>184</v>
      </c>
      <c r="AO216" s="32">
        <v>0</v>
      </c>
      <c r="AP216" s="32">
        <v>0</v>
      </c>
      <c r="AQ216" s="32">
        <v>0</v>
      </c>
      <c r="AR216" s="32">
        <v>0</v>
      </c>
      <c r="AT216" s="32">
        <v>0.91</v>
      </c>
      <c r="AV216" s="32">
        <v>0</v>
      </c>
      <c r="AX216" s="32">
        <v>0.2</v>
      </c>
      <c r="AZ216" s="32">
        <v>0</v>
      </c>
      <c r="BF216" s="32">
        <v>0.04</v>
      </c>
      <c r="BH216" s="32">
        <v>0</v>
      </c>
      <c r="BJ216" s="31">
        <f t="shared" si="72"/>
        <v>1.1500000000000001</v>
      </c>
      <c r="BK216" s="31"/>
      <c r="BL216" s="31">
        <f t="shared" si="71"/>
        <v>0</v>
      </c>
      <c r="BN216" s="33">
        <v>2</v>
      </c>
      <c r="BO216" s="33">
        <v>3</v>
      </c>
      <c r="BP216" s="33">
        <v>0</v>
      </c>
      <c r="BR216" s="33">
        <v>1300</v>
      </c>
      <c r="BS216" s="32">
        <v>10688</v>
      </c>
      <c r="BT216" s="32">
        <v>8069</v>
      </c>
      <c r="BV216" s="32">
        <v>10260</v>
      </c>
      <c r="BW216" s="32">
        <v>3420</v>
      </c>
      <c r="BX216" s="32">
        <v>7</v>
      </c>
      <c r="BY216" s="32">
        <v>0</v>
      </c>
      <c r="BZ216" s="32">
        <v>0</v>
      </c>
      <c r="CA216" s="32">
        <v>0</v>
      </c>
      <c r="CB216" s="32">
        <v>0</v>
      </c>
      <c r="CC216" s="32">
        <v>0</v>
      </c>
      <c r="CD216" s="32">
        <v>0</v>
      </c>
      <c r="CE216" s="32">
        <v>0</v>
      </c>
      <c r="CF216" s="32" t="s">
        <v>98</v>
      </c>
      <c r="CG216" s="32" t="s">
        <v>99</v>
      </c>
      <c r="CK216" s="32">
        <v>0</v>
      </c>
      <c r="CL216" s="32">
        <v>1</v>
      </c>
      <c r="CN216" s="32">
        <v>133</v>
      </c>
      <c r="CO216" s="32">
        <v>4.5</v>
      </c>
      <c r="CR216" s="32">
        <v>46</v>
      </c>
      <c r="CS216" s="32">
        <v>45</v>
      </c>
      <c r="CT216" s="32" t="s">
        <v>307</v>
      </c>
      <c r="CU216" s="32">
        <v>30</v>
      </c>
      <c r="CV216" s="32">
        <v>30</v>
      </c>
      <c r="CW216" s="32" t="s">
        <v>164</v>
      </c>
      <c r="CX216" s="32" t="s">
        <v>164</v>
      </c>
      <c r="CY216" s="32" t="s">
        <v>440</v>
      </c>
      <c r="EP216" s="122" t="s">
        <v>452</v>
      </c>
    </row>
    <row r="217" spans="1:146" ht="43.2">
      <c r="A217" s="32" t="s">
        <v>106</v>
      </c>
      <c r="B217" s="32" t="s">
        <v>440</v>
      </c>
      <c r="C217" s="120">
        <v>45478</v>
      </c>
      <c r="D217" s="32">
        <v>1200</v>
      </c>
      <c r="E217" s="32">
        <v>3</v>
      </c>
      <c r="F217" s="32">
        <v>32</v>
      </c>
      <c r="G217" s="32">
        <v>57</v>
      </c>
      <c r="H217" s="32" t="s">
        <v>190</v>
      </c>
      <c r="I217" s="32">
        <v>28</v>
      </c>
      <c r="J217" s="32">
        <v>15</v>
      </c>
      <c r="K217" s="32" t="s">
        <v>191</v>
      </c>
      <c r="L217" s="32" t="s">
        <v>192</v>
      </c>
      <c r="M217" s="32" t="s">
        <v>192</v>
      </c>
      <c r="N217" s="35">
        <v>10.44</v>
      </c>
      <c r="O217" s="35">
        <v>10.44</v>
      </c>
      <c r="P217" s="32">
        <v>17.5</v>
      </c>
      <c r="Q217" s="32">
        <v>287</v>
      </c>
      <c r="R217" s="32" t="s">
        <v>449</v>
      </c>
      <c r="S217" s="32">
        <v>11.09</v>
      </c>
      <c r="T217" s="39">
        <v>86.2</v>
      </c>
      <c r="U217" s="32">
        <v>54</v>
      </c>
      <c r="V217" s="32">
        <v>5</v>
      </c>
      <c r="W217" s="32" t="s">
        <v>194</v>
      </c>
      <c r="X217" s="32">
        <v>2</v>
      </c>
      <c r="Y217" s="32">
        <v>2</v>
      </c>
      <c r="Z217" s="32" t="s">
        <v>194</v>
      </c>
      <c r="AA217" s="39">
        <v>21.3</v>
      </c>
      <c r="AB217" s="33">
        <v>247</v>
      </c>
      <c r="AC217" s="33">
        <v>194</v>
      </c>
      <c r="AD217" s="32">
        <v>37571.690999999999</v>
      </c>
      <c r="AE217" s="32">
        <v>2936320</v>
      </c>
      <c r="AG217" s="32">
        <v>45441500</v>
      </c>
      <c r="AH217" s="32">
        <v>28409160</v>
      </c>
      <c r="AI217" s="32">
        <v>752135</v>
      </c>
      <c r="AL217" s="83">
        <v>138.65</v>
      </c>
      <c r="AN217" s="83">
        <f t="shared" si="81"/>
        <v>184</v>
      </c>
      <c r="AO217" s="32">
        <v>0</v>
      </c>
      <c r="AP217" s="32">
        <v>0</v>
      </c>
      <c r="AQ217" s="32">
        <v>0</v>
      </c>
      <c r="AR217" s="32">
        <v>0</v>
      </c>
      <c r="AT217" s="32">
        <v>11.35</v>
      </c>
      <c r="AV217" s="32">
        <v>0</v>
      </c>
      <c r="AX217" s="32">
        <v>1.3</v>
      </c>
      <c r="AZ217" s="32">
        <v>0</v>
      </c>
      <c r="BF217" s="32">
        <v>0</v>
      </c>
      <c r="BH217" s="32">
        <v>0</v>
      </c>
      <c r="BJ217" s="31">
        <f t="shared" si="72"/>
        <v>12.65</v>
      </c>
      <c r="BK217" s="31"/>
      <c r="BL217" s="31">
        <f t="shared" si="71"/>
        <v>0</v>
      </c>
      <c r="BN217" s="33">
        <v>2</v>
      </c>
      <c r="BO217" s="33">
        <v>17.5</v>
      </c>
      <c r="BP217" s="33">
        <v>0</v>
      </c>
      <c r="BR217" s="33">
        <v>7000</v>
      </c>
      <c r="BS217" s="32">
        <v>10625</v>
      </c>
      <c r="BT217" s="32">
        <v>8069</v>
      </c>
      <c r="BV217" s="32">
        <v>10260</v>
      </c>
      <c r="BW217" s="32">
        <v>3420</v>
      </c>
      <c r="BX217" s="32">
        <v>63</v>
      </c>
      <c r="BY217" s="32">
        <v>0</v>
      </c>
      <c r="BZ217" s="32">
        <v>0</v>
      </c>
      <c r="CA217" s="32">
        <v>0</v>
      </c>
      <c r="CB217" s="32">
        <v>0</v>
      </c>
      <c r="CC217" s="32">
        <v>0</v>
      </c>
      <c r="CD217" s="32">
        <v>0</v>
      </c>
      <c r="CE217" s="32">
        <v>0</v>
      </c>
      <c r="CF217" s="32" t="s">
        <v>98</v>
      </c>
      <c r="CG217" s="32" t="s">
        <v>99</v>
      </c>
      <c r="CH217" s="120">
        <v>45484</v>
      </c>
      <c r="CI217" s="32" t="s">
        <v>450</v>
      </c>
      <c r="CJ217" s="32">
        <v>1693</v>
      </c>
      <c r="CK217" s="32">
        <v>8</v>
      </c>
      <c r="CL217" s="32">
        <v>8</v>
      </c>
      <c r="CN217" s="32">
        <v>133</v>
      </c>
      <c r="CO217" s="32">
        <v>4.3</v>
      </c>
      <c r="CP217" s="32">
        <v>367</v>
      </c>
      <c r="CQ217" s="32">
        <v>260</v>
      </c>
      <c r="CR217" s="32">
        <v>46</v>
      </c>
      <c r="CS217" s="32">
        <v>45</v>
      </c>
      <c r="CT217" s="32" t="s">
        <v>305</v>
      </c>
      <c r="CU217" s="32">
        <v>32</v>
      </c>
      <c r="CV217" s="32">
        <v>26</v>
      </c>
      <c r="CW217" s="32" t="s">
        <v>164</v>
      </c>
      <c r="CX217" s="32" t="s">
        <v>164</v>
      </c>
      <c r="CY217" s="32" t="s">
        <v>440</v>
      </c>
      <c r="EP217" s="122" t="s">
        <v>451</v>
      </c>
    </row>
    <row r="218" spans="1:146" ht="57.6">
      <c r="A218" s="32" t="s">
        <v>106</v>
      </c>
      <c r="B218" s="32" t="s">
        <v>440</v>
      </c>
      <c r="C218" s="120">
        <v>45479</v>
      </c>
      <c r="D218" s="32">
        <v>1200</v>
      </c>
      <c r="E218" s="32">
        <v>3</v>
      </c>
      <c r="F218" s="32">
        <v>34</v>
      </c>
      <c r="G218" s="32">
        <v>16</v>
      </c>
      <c r="H218" s="32" t="s">
        <v>190</v>
      </c>
      <c r="I218" s="32">
        <v>23</v>
      </c>
      <c r="J218" s="32">
        <v>5</v>
      </c>
      <c r="K218" s="32" t="s">
        <v>191</v>
      </c>
      <c r="L218" s="32" t="s">
        <v>192</v>
      </c>
      <c r="M218" s="32" t="s">
        <v>192</v>
      </c>
      <c r="N218" s="35">
        <v>10.44</v>
      </c>
      <c r="O218" s="35">
        <v>10.44</v>
      </c>
      <c r="P218" s="32">
        <v>24</v>
      </c>
      <c r="Q218" s="32">
        <v>287</v>
      </c>
      <c r="R218" s="32" t="s">
        <v>449</v>
      </c>
      <c r="S218" s="32">
        <v>11.29</v>
      </c>
      <c r="T218" s="39">
        <v>89.5</v>
      </c>
      <c r="U218" s="32">
        <v>68</v>
      </c>
      <c r="V218" s="32">
        <v>6</v>
      </c>
      <c r="W218" s="32" t="s">
        <v>381</v>
      </c>
      <c r="X218" s="32">
        <v>2.5</v>
      </c>
      <c r="Y218" s="32">
        <v>2.5</v>
      </c>
      <c r="Z218" s="32" t="s">
        <v>194</v>
      </c>
      <c r="AA218" s="39">
        <v>22.8</v>
      </c>
      <c r="AB218" s="33">
        <v>351</v>
      </c>
      <c r="AC218" s="33">
        <v>271</v>
      </c>
      <c r="AD218" s="32">
        <v>37571.690999999999</v>
      </c>
      <c r="AE218" s="32">
        <v>2958886</v>
      </c>
      <c r="AG218" s="32">
        <v>45509500</v>
      </c>
      <c r="AH218" s="32">
        <v>28456060</v>
      </c>
      <c r="AI218" s="32">
        <v>752135</v>
      </c>
      <c r="AL218" s="83">
        <v>119.65</v>
      </c>
      <c r="AN218" s="83">
        <f t="shared" si="81"/>
        <v>184</v>
      </c>
      <c r="AO218" s="32">
        <v>0</v>
      </c>
      <c r="AP218" s="32">
        <v>0</v>
      </c>
      <c r="AQ218" s="32">
        <v>0</v>
      </c>
      <c r="AR218" s="32">
        <v>0</v>
      </c>
      <c r="AT218" s="32">
        <v>17.38</v>
      </c>
      <c r="AV218" s="32">
        <v>0</v>
      </c>
      <c r="AX218" s="32">
        <v>1.62</v>
      </c>
      <c r="AZ218" s="32">
        <v>0</v>
      </c>
      <c r="BF218" s="32">
        <v>0</v>
      </c>
      <c r="BH218" s="32">
        <v>0</v>
      </c>
      <c r="BJ218" s="31">
        <f t="shared" si="72"/>
        <v>19</v>
      </c>
      <c r="BK218" s="31"/>
      <c r="BL218" s="31">
        <f t="shared" si="71"/>
        <v>0</v>
      </c>
      <c r="BN218" s="33">
        <v>5</v>
      </c>
      <c r="BO218" s="33">
        <v>22</v>
      </c>
      <c r="BP218" s="33">
        <v>3</v>
      </c>
      <c r="BR218" s="33">
        <v>8280</v>
      </c>
      <c r="BS218" s="32">
        <v>10540</v>
      </c>
      <c r="BT218" s="32">
        <v>8069</v>
      </c>
      <c r="BV218" s="32">
        <v>10260</v>
      </c>
      <c r="BW218" s="32">
        <v>3420</v>
      </c>
      <c r="BX218" s="32">
        <v>85</v>
      </c>
      <c r="BY218" s="32">
        <v>0</v>
      </c>
      <c r="BZ218" s="32">
        <v>0</v>
      </c>
      <c r="CA218" s="32">
        <v>0</v>
      </c>
      <c r="CB218" s="32">
        <v>0</v>
      </c>
      <c r="CC218" s="32">
        <v>0</v>
      </c>
      <c r="CD218" s="32">
        <v>0</v>
      </c>
      <c r="CE218" s="32">
        <v>0</v>
      </c>
      <c r="CF218" s="32" t="s">
        <v>98</v>
      </c>
      <c r="CG218" s="32" t="s">
        <v>99</v>
      </c>
      <c r="CH218" s="120">
        <v>45484</v>
      </c>
      <c r="CI218" s="32" t="s">
        <v>454</v>
      </c>
      <c r="CJ218" s="32">
        <v>1422</v>
      </c>
      <c r="CK218" s="32">
        <v>13</v>
      </c>
      <c r="CL218" s="32">
        <v>10</v>
      </c>
      <c r="CN218" s="32">
        <v>136</v>
      </c>
      <c r="CO218" s="32">
        <v>4.2</v>
      </c>
      <c r="CP218" s="32">
        <v>387</v>
      </c>
      <c r="CQ218" s="32">
        <v>258</v>
      </c>
      <c r="CR218" s="32">
        <v>46</v>
      </c>
      <c r="CS218" s="32">
        <v>49</v>
      </c>
      <c r="CT218" s="32" t="s">
        <v>307</v>
      </c>
      <c r="CU218" s="32">
        <v>28</v>
      </c>
      <c r="CV218" s="32">
        <v>25</v>
      </c>
      <c r="CW218" s="32" t="s">
        <v>164</v>
      </c>
      <c r="CX218" s="32" t="s">
        <v>164</v>
      </c>
      <c r="CY218" s="32" t="s">
        <v>440</v>
      </c>
      <c r="EP218" s="122" t="s">
        <v>455</v>
      </c>
    </row>
    <row r="219" spans="1:146" ht="57.6">
      <c r="A219" s="32" t="s">
        <v>106</v>
      </c>
      <c r="B219" s="32" t="s">
        <v>440</v>
      </c>
      <c r="C219" s="120">
        <v>45480</v>
      </c>
      <c r="D219" s="32">
        <v>1200</v>
      </c>
      <c r="E219" s="32">
        <v>2</v>
      </c>
      <c r="F219" s="32">
        <v>35</v>
      </c>
      <c r="G219" s="32">
        <v>43</v>
      </c>
      <c r="H219" s="32" t="s">
        <v>190</v>
      </c>
      <c r="I219" s="32">
        <v>17</v>
      </c>
      <c r="J219" s="32">
        <v>28</v>
      </c>
      <c r="K219" s="32" t="s">
        <v>191</v>
      </c>
      <c r="L219" s="32" t="s">
        <v>192</v>
      </c>
      <c r="M219" s="32" t="s">
        <v>192</v>
      </c>
      <c r="N219" s="35">
        <v>10.44</v>
      </c>
      <c r="O219" s="35">
        <v>10.44</v>
      </c>
      <c r="P219" s="32">
        <v>25</v>
      </c>
      <c r="Q219" s="32">
        <v>287</v>
      </c>
      <c r="R219" s="32" t="s">
        <v>449</v>
      </c>
      <c r="S219" s="32">
        <v>11.64</v>
      </c>
      <c r="T219" s="39">
        <v>89.9</v>
      </c>
      <c r="U219" s="32">
        <v>68.3</v>
      </c>
      <c r="V219" s="32">
        <v>5</v>
      </c>
      <c r="W219" s="32" t="s">
        <v>381</v>
      </c>
      <c r="X219" s="32">
        <v>2</v>
      </c>
      <c r="Y219" s="32">
        <v>2</v>
      </c>
      <c r="Z219" s="32" t="s">
        <v>381</v>
      </c>
      <c r="AA219" s="39">
        <v>20.7</v>
      </c>
      <c r="AB219" s="33">
        <v>367</v>
      </c>
      <c r="AC219" s="33">
        <v>291</v>
      </c>
      <c r="AD219" s="32">
        <v>37571.690999999999</v>
      </c>
      <c r="AE219" s="32">
        <v>2982617</v>
      </c>
      <c r="AG219" s="32">
        <v>45582700</v>
      </c>
      <c r="AH219" s="32">
        <v>28506990</v>
      </c>
      <c r="AI219" s="32">
        <v>752135</v>
      </c>
      <c r="AL219" s="83">
        <v>99.73</v>
      </c>
      <c r="AN219" s="83">
        <f t="shared" si="81"/>
        <v>184</v>
      </c>
      <c r="AO219" s="32">
        <v>0</v>
      </c>
      <c r="AP219" s="32">
        <v>0</v>
      </c>
      <c r="AQ219" s="32">
        <v>0</v>
      </c>
      <c r="AR219" s="32">
        <v>0</v>
      </c>
      <c r="AT219" s="32">
        <v>18.190000000000001</v>
      </c>
      <c r="AV219" s="32">
        <v>0</v>
      </c>
      <c r="AX219" s="32">
        <v>1.73</v>
      </c>
      <c r="AZ219" s="32">
        <v>0</v>
      </c>
      <c r="BF219" s="32">
        <v>0</v>
      </c>
      <c r="BH219" s="32">
        <v>0</v>
      </c>
      <c r="BJ219" s="31">
        <f t="shared" si="72"/>
        <v>19.920000000000002</v>
      </c>
      <c r="BK219" s="31"/>
      <c r="BL219" s="31">
        <f t="shared" si="71"/>
        <v>0</v>
      </c>
      <c r="BN219" s="33">
        <v>0</v>
      </c>
      <c r="BO219" s="33">
        <v>0</v>
      </c>
      <c r="BP219" s="33">
        <v>25</v>
      </c>
      <c r="BR219" s="33">
        <v>8250</v>
      </c>
      <c r="BS219" s="32">
        <v>10451</v>
      </c>
      <c r="BT219" s="32">
        <v>8069</v>
      </c>
      <c r="BV219" s="32">
        <v>10260</v>
      </c>
      <c r="BW219" s="32">
        <v>3420</v>
      </c>
      <c r="BX219" s="32">
        <v>89</v>
      </c>
      <c r="BY219" s="32">
        <v>0</v>
      </c>
      <c r="BZ219" s="32">
        <v>0</v>
      </c>
      <c r="CA219" s="32">
        <v>0</v>
      </c>
      <c r="CB219" s="32">
        <v>0</v>
      </c>
      <c r="CC219" s="32">
        <v>0</v>
      </c>
      <c r="CD219" s="32">
        <v>0</v>
      </c>
      <c r="CE219" s="32">
        <v>0</v>
      </c>
      <c r="CF219" s="32" t="s">
        <v>98</v>
      </c>
      <c r="CG219" s="32" t="s">
        <v>99</v>
      </c>
      <c r="CH219" s="120">
        <v>45484</v>
      </c>
      <c r="CI219" s="32" t="s">
        <v>456</v>
      </c>
      <c r="CJ219" s="32">
        <v>1131</v>
      </c>
      <c r="CK219" s="32">
        <v>15</v>
      </c>
      <c r="CL219" s="32">
        <v>10</v>
      </c>
      <c r="CN219" s="32">
        <v>141</v>
      </c>
      <c r="CO219" s="32">
        <v>4.2</v>
      </c>
      <c r="CP219" s="32">
        <v>380</v>
      </c>
      <c r="CQ219" s="32">
        <v>259</v>
      </c>
      <c r="CR219" s="32">
        <v>44</v>
      </c>
      <c r="CS219" s="32">
        <v>48</v>
      </c>
      <c r="CT219" s="32" t="s">
        <v>285</v>
      </c>
      <c r="CU219" s="32">
        <v>28</v>
      </c>
      <c r="CV219" s="32">
        <v>26</v>
      </c>
      <c r="CW219" s="32" t="s">
        <v>164</v>
      </c>
      <c r="CX219" s="32" t="s">
        <v>164</v>
      </c>
      <c r="CY219" s="32" t="s">
        <v>440</v>
      </c>
      <c r="EP219" s="122" t="s">
        <v>457</v>
      </c>
    </row>
    <row r="220" spans="1:146" ht="28.8">
      <c r="A220" s="32" t="s">
        <v>106</v>
      </c>
      <c r="B220" s="32" t="s">
        <v>440</v>
      </c>
      <c r="C220" s="120">
        <v>45481</v>
      </c>
      <c r="D220" s="32">
        <v>1200</v>
      </c>
      <c r="E220" s="32">
        <v>2</v>
      </c>
      <c r="F220" s="32">
        <v>37</v>
      </c>
      <c r="G220" s="32">
        <v>17</v>
      </c>
      <c r="H220" s="32" t="s">
        <v>190</v>
      </c>
      <c r="I220" s="32">
        <v>12</v>
      </c>
      <c r="J220" s="32">
        <v>5</v>
      </c>
      <c r="K220" s="32" t="s">
        <v>191</v>
      </c>
      <c r="L220" s="32" t="s">
        <v>192</v>
      </c>
      <c r="M220" s="32" t="s">
        <v>192</v>
      </c>
      <c r="N220" s="35">
        <v>10.44</v>
      </c>
      <c r="O220" s="35">
        <v>10.44</v>
      </c>
      <c r="P220" s="32">
        <v>24</v>
      </c>
      <c r="Q220" s="32">
        <v>293</v>
      </c>
      <c r="R220" s="32" t="s">
        <v>449</v>
      </c>
      <c r="S220" s="32">
        <v>11.5</v>
      </c>
      <c r="T220" s="39">
        <v>90.6</v>
      </c>
      <c r="U220" s="32">
        <v>68.8</v>
      </c>
      <c r="V220" s="32">
        <v>4</v>
      </c>
      <c r="W220" s="32" t="s">
        <v>381</v>
      </c>
      <c r="X220" s="32">
        <v>1.5</v>
      </c>
      <c r="Y220" s="32">
        <v>1.5</v>
      </c>
      <c r="Z220" s="32" t="s">
        <v>381</v>
      </c>
      <c r="AA220" s="39">
        <v>22.4</v>
      </c>
      <c r="AB220" s="33">
        <v>355</v>
      </c>
      <c r="AC220" s="33">
        <v>276</v>
      </c>
      <c r="AD220" s="32">
        <v>37571.690999999999</v>
      </c>
      <c r="AE220" s="32">
        <v>3004884</v>
      </c>
      <c r="AG220" s="32">
        <v>45652300</v>
      </c>
      <c r="AH220" s="32">
        <v>28555600</v>
      </c>
      <c r="AI220" s="32">
        <v>752135</v>
      </c>
      <c r="AL220" s="83">
        <v>80.11</v>
      </c>
      <c r="AN220" s="83">
        <f t="shared" si="81"/>
        <v>184</v>
      </c>
      <c r="AO220" s="32">
        <v>0</v>
      </c>
      <c r="AP220" s="32">
        <v>0</v>
      </c>
      <c r="AQ220" s="32">
        <v>0</v>
      </c>
      <c r="AR220" s="32">
        <v>0</v>
      </c>
      <c r="AT220" s="32">
        <v>18</v>
      </c>
      <c r="AV220" s="32">
        <v>0</v>
      </c>
      <c r="AX220" s="32">
        <v>1.62</v>
      </c>
      <c r="AZ220" s="32">
        <v>0</v>
      </c>
      <c r="BF220" s="32">
        <v>0</v>
      </c>
      <c r="BH220" s="32">
        <v>0</v>
      </c>
      <c r="BJ220" s="31">
        <f t="shared" si="72"/>
        <v>19.62</v>
      </c>
      <c r="BK220" s="31"/>
      <c r="BL220" s="31">
        <f t="shared" si="71"/>
        <v>0</v>
      </c>
      <c r="BN220" s="33">
        <v>0</v>
      </c>
      <c r="BO220" s="33">
        <v>0</v>
      </c>
      <c r="BP220" s="33">
        <v>24</v>
      </c>
      <c r="BR220" s="33">
        <v>7680</v>
      </c>
      <c r="BS220" s="32">
        <v>10366</v>
      </c>
      <c r="BT220" s="32">
        <v>8069</v>
      </c>
      <c r="BV220" s="32">
        <v>10260</v>
      </c>
      <c r="BW220" s="32">
        <v>3420</v>
      </c>
      <c r="BX220" s="32">
        <v>85</v>
      </c>
      <c r="BY220" s="32">
        <v>0</v>
      </c>
      <c r="BZ220" s="32">
        <v>0</v>
      </c>
      <c r="CA220" s="32">
        <v>0</v>
      </c>
      <c r="CB220" s="32">
        <v>0</v>
      </c>
      <c r="CC220" s="32">
        <v>0</v>
      </c>
      <c r="CD220" s="32">
        <v>0</v>
      </c>
      <c r="CE220" s="32">
        <v>0</v>
      </c>
      <c r="CF220" s="32" t="s">
        <v>98</v>
      </c>
      <c r="CG220" s="32" t="s">
        <v>99</v>
      </c>
      <c r="CH220" s="120">
        <v>45484</v>
      </c>
      <c r="CI220" s="32" t="s">
        <v>456</v>
      </c>
      <c r="CJ220" s="32">
        <v>855</v>
      </c>
      <c r="CK220" s="32">
        <v>15</v>
      </c>
      <c r="CL220" s="32">
        <v>9</v>
      </c>
      <c r="CN220" s="32">
        <v>147</v>
      </c>
      <c r="CO220" s="32">
        <v>4.2</v>
      </c>
      <c r="CP220" s="32">
        <v>379</v>
      </c>
      <c r="CQ220" s="32">
        <v>257</v>
      </c>
      <c r="CR220" s="32">
        <v>45</v>
      </c>
      <c r="CS220" s="32">
        <v>48</v>
      </c>
      <c r="CT220" s="32" t="s">
        <v>283</v>
      </c>
      <c r="CU220" s="32">
        <v>27</v>
      </c>
      <c r="CV220" s="32">
        <v>22</v>
      </c>
      <c r="CW220" s="32" t="s">
        <v>164</v>
      </c>
      <c r="CX220" s="32" t="s">
        <v>164</v>
      </c>
      <c r="CY220" s="32" t="s">
        <v>440</v>
      </c>
      <c r="EP220" s="122" t="s">
        <v>458</v>
      </c>
    </row>
    <row r="221" spans="1:146" ht="28.8">
      <c r="A221" s="32" t="s">
        <v>106</v>
      </c>
      <c r="B221" s="32" t="s">
        <v>440</v>
      </c>
      <c r="C221" s="120">
        <v>45482</v>
      </c>
      <c r="D221" s="32">
        <v>1200</v>
      </c>
      <c r="E221" s="32">
        <v>2</v>
      </c>
      <c r="F221" s="32">
        <v>37</v>
      </c>
      <c r="G221" s="32">
        <v>40</v>
      </c>
      <c r="H221" s="32" t="s">
        <v>190</v>
      </c>
      <c r="I221" s="32">
        <v>6</v>
      </c>
      <c r="J221" s="32">
        <v>19</v>
      </c>
      <c r="K221" s="32" t="s">
        <v>191</v>
      </c>
      <c r="L221" s="32" t="s">
        <v>192</v>
      </c>
      <c r="M221" s="32" t="s">
        <v>192</v>
      </c>
      <c r="N221" s="35">
        <v>10.44</v>
      </c>
      <c r="O221" s="35">
        <v>10.44</v>
      </c>
      <c r="P221" s="32">
        <v>24</v>
      </c>
      <c r="Q221" s="32">
        <v>268</v>
      </c>
      <c r="R221" s="32" t="s">
        <v>449</v>
      </c>
      <c r="S221" s="32">
        <v>11.67</v>
      </c>
      <c r="T221" s="39">
        <v>90.2</v>
      </c>
      <c r="U221" s="32">
        <v>68.3</v>
      </c>
      <c r="V221" s="32">
        <v>4</v>
      </c>
      <c r="W221" s="32" t="s">
        <v>195</v>
      </c>
      <c r="X221" s="32">
        <v>1.5</v>
      </c>
      <c r="Y221" s="32">
        <v>1.5</v>
      </c>
      <c r="Z221" s="32" t="s">
        <v>195</v>
      </c>
      <c r="AA221" s="39">
        <v>20.8</v>
      </c>
      <c r="AB221" s="33">
        <v>354</v>
      </c>
      <c r="AC221" s="33">
        <v>280</v>
      </c>
      <c r="AD221" s="32">
        <v>37571.690999999999</v>
      </c>
      <c r="AE221" s="32">
        <v>3027434</v>
      </c>
      <c r="AG221" s="32">
        <v>45721900</v>
      </c>
      <c r="AH221" s="32">
        <v>28603890</v>
      </c>
      <c r="AI221" s="32">
        <v>752806</v>
      </c>
      <c r="AL221" s="83">
        <v>60.68</v>
      </c>
      <c r="AN221" s="83">
        <v>183.5</v>
      </c>
      <c r="AO221" s="32">
        <v>0</v>
      </c>
      <c r="AP221" s="32">
        <v>0</v>
      </c>
      <c r="AQ221" s="32">
        <v>0</v>
      </c>
      <c r="AR221" s="32">
        <v>0</v>
      </c>
      <c r="AT221" s="32">
        <v>17.8</v>
      </c>
      <c r="AV221" s="32">
        <v>0</v>
      </c>
      <c r="AX221" s="32">
        <v>1.63</v>
      </c>
      <c r="AZ221" s="32">
        <v>0</v>
      </c>
      <c r="BF221" s="32">
        <v>0</v>
      </c>
      <c r="BH221" s="32">
        <v>0.5</v>
      </c>
      <c r="BJ221" s="31">
        <f t="shared" si="72"/>
        <v>19.43</v>
      </c>
      <c r="BK221" s="31"/>
      <c r="BL221" s="31">
        <f t="shared" si="71"/>
        <v>0.5</v>
      </c>
      <c r="BN221" s="33">
        <v>0</v>
      </c>
      <c r="BO221" s="33">
        <v>0</v>
      </c>
      <c r="BP221" s="33">
        <v>24</v>
      </c>
      <c r="BR221" s="33">
        <v>7800</v>
      </c>
      <c r="BS221" s="32">
        <v>10283</v>
      </c>
      <c r="BT221" s="32">
        <v>8069</v>
      </c>
      <c r="BV221" s="32">
        <v>10260</v>
      </c>
      <c r="BW221" s="32">
        <v>3420</v>
      </c>
      <c r="BX221" s="32">
        <v>83</v>
      </c>
      <c r="BY221" s="32">
        <v>0</v>
      </c>
      <c r="BZ221" s="32">
        <v>0</v>
      </c>
      <c r="CA221" s="32">
        <v>0</v>
      </c>
      <c r="CB221" s="32">
        <v>0</v>
      </c>
      <c r="CC221" s="32">
        <v>0</v>
      </c>
      <c r="CD221" s="32">
        <v>0</v>
      </c>
      <c r="CE221" s="32">
        <v>0</v>
      </c>
      <c r="CF221" s="32" t="s">
        <v>98</v>
      </c>
      <c r="CG221" s="32" t="s">
        <v>99</v>
      </c>
      <c r="CH221" s="32" t="s">
        <v>459</v>
      </c>
      <c r="CI221" s="32" t="s">
        <v>456</v>
      </c>
      <c r="CJ221" s="32">
        <v>575</v>
      </c>
      <c r="CK221" s="32">
        <v>15</v>
      </c>
      <c r="CL221" s="32">
        <v>9</v>
      </c>
      <c r="CN221" s="32">
        <v>153</v>
      </c>
      <c r="CO221" s="32">
        <v>4.5</v>
      </c>
      <c r="CP221" s="32">
        <v>378</v>
      </c>
      <c r="CQ221" s="32">
        <v>260</v>
      </c>
      <c r="CR221" s="32">
        <v>46</v>
      </c>
      <c r="CS221" s="32">
        <v>47</v>
      </c>
      <c r="CT221" s="32" t="s">
        <v>283</v>
      </c>
      <c r="CU221" s="32">
        <v>28</v>
      </c>
      <c r="CV221" s="32">
        <v>24</v>
      </c>
      <c r="CW221" s="32" t="s">
        <v>164</v>
      </c>
      <c r="CX221" s="32" t="s">
        <v>164</v>
      </c>
      <c r="CY221" s="32" t="s">
        <v>440</v>
      </c>
      <c r="EP221" s="122" t="s">
        <v>458</v>
      </c>
    </row>
    <row r="222" spans="1:146" ht="28.8">
      <c r="A222" s="32" t="s">
        <v>106</v>
      </c>
      <c r="B222" s="32" t="s">
        <v>440</v>
      </c>
      <c r="C222" s="120">
        <v>45483</v>
      </c>
      <c r="D222" s="32">
        <v>1200</v>
      </c>
      <c r="E222" s="32">
        <v>2</v>
      </c>
      <c r="F222" s="32">
        <v>36</v>
      </c>
      <c r="G222" s="32">
        <v>57</v>
      </c>
      <c r="H222" s="32" t="s">
        <v>190</v>
      </c>
      <c r="I222" s="32">
        <v>0</v>
      </c>
      <c r="J222" s="32">
        <v>31</v>
      </c>
      <c r="K222" s="32" t="s">
        <v>191</v>
      </c>
      <c r="L222" s="32" t="s">
        <v>192</v>
      </c>
      <c r="M222" s="32" t="s">
        <v>192</v>
      </c>
      <c r="N222" s="35">
        <v>10.44</v>
      </c>
      <c r="O222" s="35">
        <v>10.44</v>
      </c>
      <c r="P222" s="32">
        <v>24</v>
      </c>
      <c r="Q222" s="32">
        <v>257</v>
      </c>
      <c r="R222" s="32" t="s">
        <v>449</v>
      </c>
      <c r="S222" s="32">
        <v>11.79</v>
      </c>
      <c r="T222" s="39">
        <v>90.1</v>
      </c>
      <c r="U222" s="32">
        <v>68.099999999999994</v>
      </c>
      <c r="V222" s="32">
        <v>4</v>
      </c>
      <c r="W222" s="32" t="s">
        <v>197</v>
      </c>
      <c r="X222" s="32">
        <v>1.5</v>
      </c>
      <c r="Y222" s="32">
        <v>1.5</v>
      </c>
      <c r="Z222" s="32" t="s">
        <v>197</v>
      </c>
      <c r="AA222" s="39">
        <v>19.899999999999999</v>
      </c>
      <c r="AB222" s="33">
        <v>353</v>
      </c>
      <c r="AC222" s="33">
        <v>283</v>
      </c>
      <c r="AD222" s="32">
        <v>37571.690999999999</v>
      </c>
      <c r="AE222" s="32">
        <v>3049424</v>
      </c>
      <c r="AG222" s="32">
        <v>45790300</v>
      </c>
      <c r="AH222" s="32">
        <v>28651430</v>
      </c>
      <c r="AI222" s="32">
        <v>753372</v>
      </c>
      <c r="AL222" s="83">
        <v>41.34</v>
      </c>
      <c r="AN222" s="83">
        <v>183.02</v>
      </c>
      <c r="AO222" s="32">
        <v>0</v>
      </c>
      <c r="AP222" s="32">
        <v>0</v>
      </c>
      <c r="AQ222" s="32">
        <v>0</v>
      </c>
      <c r="AR222" s="32">
        <v>0</v>
      </c>
      <c r="AT222" s="32">
        <v>17.71</v>
      </c>
      <c r="AV222" s="32">
        <v>0</v>
      </c>
      <c r="AX222" s="32">
        <v>1.63</v>
      </c>
      <c r="AZ222" s="32">
        <v>0</v>
      </c>
      <c r="BF222" s="32">
        <v>0</v>
      </c>
      <c r="BH222" s="32">
        <v>0.48</v>
      </c>
      <c r="BJ222" s="31">
        <f t="shared" si="72"/>
        <v>19.34</v>
      </c>
      <c r="BK222" s="31"/>
      <c r="BL222" s="31">
        <f t="shared" si="71"/>
        <v>0.48</v>
      </c>
      <c r="BN222" s="33">
        <v>22</v>
      </c>
      <c r="BO222" s="33">
        <v>4</v>
      </c>
      <c r="BP222" s="33">
        <v>1</v>
      </c>
      <c r="BR222" s="33">
        <v>8440</v>
      </c>
      <c r="BS222" s="32">
        <v>10283</v>
      </c>
      <c r="BT222" s="32">
        <v>7986</v>
      </c>
      <c r="BV222" s="32">
        <v>10260</v>
      </c>
      <c r="BW222" s="32">
        <v>3420</v>
      </c>
      <c r="BX222" s="32">
        <v>0</v>
      </c>
      <c r="BY222" s="32">
        <v>83</v>
      </c>
      <c r="BZ222" s="32">
        <v>0</v>
      </c>
      <c r="CA222" s="32">
        <v>0</v>
      </c>
      <c r="CB222" s="32">
        <v>0</v>
      </c>
      <c r="CC222" s="32">
        <v>0</v>
      </c>
      <c r="CD222" s="32">
        <v>0</v>
      </c>
      <c r="CE222" s="32">
        <v>0</v>
      </c>
      <c r="CF222" s="32" t="s">
        <v>98</v>
      </c>
      <c r="CG222" s="32" t="s">
        <v>99</v>
      </c>
      <c r="CH222" s="120">
        <v>45484</v>
      </c>
      <c r="CI222" s="32" t="s">
        <v>460</v>
      </c>
      <c r="CJ222" s="32">
        <v>292</v>
      </c>
      <c r="CK222" s="32">
        <v>15</v>
      </c>
      <c r="CL222" s="32">
        <v>9</v>
      </c>
      <c r="CN222" s="32">
        <v>159</v>
      </c>
      <c r="CO222" s="32">
        <v>4.5</v>
      </c>
      <c r="CP222" s="32">
        <v>384</v>
      </c>
      <c r="CQ222" s="32">
        <v>263</v>
      </c>
      <c r="CR222" s="32">
        <v>48</v>
      </c>
      <c r="CS222" s="32">
        <v>47</v>
      </c>
      <c r="CT222" s="32" t="s">
        <v>283</v>
      </c>
      <c r="CU222" s="32">
        <v>27</v>
      </c>
      <c r="CV222" s="32">
        <v>24</v>
      </c>
      <c r="CW222" s="32" t="s">
        <v>164</v>
      </c>
      <c r="CX222" s="32" t="s">
        <v>164</v>
      </c>
      <c r="CY222" s="32" t="s">
        <v>440</v>
      </c>
      <c r="EP222" s="122" t="s">
        <v>458</v>
      </c>
    </row>
    <row r="223" spans="1:146" ht="43.2">
      <c r="A223" s="32" t="s">
        <v>106</v>
      </c>
      <c r="B223" s="32" t="s">
        <v>440</v>
      </c>
      <c r="C223" s="120">
        <v>45484</v>
      </c>
      <c r="D223" s="32">
        <v>1200</v>
      </c>
      <c r="E223" s="32">
        <v>2</v>
      </c>
      <c r="F223" s="32">
        <v>36</v>
      </c>
      <c r="G223" s="32">
        <v>7</v>
      </c>
      <c r="H223" s="32" t="s">
        <v>190</v>
      </c>
      <c r="I223" s="32">
        <v>4</v>
      </c>
      <c r="J223" s="32">
        <v>53</v>
      </c>
      <c r="K223" s="32" t="s">
        <v>189</v>
      </c>
      <c r="L223" s="32" t="s">
        <v>192</v>
      </c>
      <c r="M223" s="32" t="s">
        <v>192</v>
      </c>
      <c r="N223" s="35">
        <v>10.43</v>
      </c>
      <c r="O223" s="35">
        <v>10.47</v>
      </c>
      <c r="P223" s="32">
        <v>24</v>
      </c>
      <c r="Q223" s="32">
        <v>261</v>
      </c>
      <c r="R223" s="32" t="s">
        <v>449</v>
      </c>
      <c r="S223" s="32">
        <v>11.13</v>
      </c>
      <c r="T223" s="39">
        <v>88.3</v>
      </c>
      <c r="U223" s="32">
        <v>61.5</v>
      </c>
      <c r="V223" s="32">
        <v>4</v>
      </c>
      <c r="W223" s="32" t="s">
        <v>197</v>
      </c>
      <c r="X223" s="32">
        <v>2</v>
      </c>
      <c r="Y223" s="32">
        <v>2</v>
      </c>
      <c r="Z223" s="32" t="s">
        <v>197</v>
      </c>
      <c r="AA223" s="39">
        <v>22.9</v>
      </c>
      <c r="AB223" s="33">
        <v>346</v>
      </c>
      <c r="AC223" s="33">
        <v>267</v>
      </c>
      <c r="AD223" s="32">
        <v>37571.690999999999</v>
      </c>
      <c r="AE223" s="32">
        <v>3077779</v>
      </c>
      <c r="AG223" s="32">
        <v>45862300</v>
      </c>
      <c r="AH223" s="32">
        <v>28703350</v>
      </c>
      <c r="AI223" s="32">
        <v>753934</v>
      </c>
      <c r="AL223" s="83">
        <v>23.63</v>
      </c>
      <c r="AN223" s="83">
        <v>182.34</v>
      </c>
      <c r="AO223" s="32">
        <v>0</v>
      </c>
      <c r="AP223" s="32">
        <v>0</v>
      </c>
      <c r="AQ223" s="32">
        <v>0</v>
      </c>
      <c r="AR223" s="32">
        <v>0</v>
      </c>
      <c r="AT223" s="32">
        <v>16.3</v>
      </c>
      <c r="AV223" s="32">
        <v>0</v>
      </c>
      <c r="AX223" s="32">
        <v>1.41</v>
      </c>
      <c r="AZ223" s="32">
        <v>0.2</v>
      </c>
      <c r="BF223" s="32">
        <v>0</v>
      </c>
      <c r="BH223" s="32">
        <v>0.48</v>
      </c>
      <c r="BJ223" s="31">
        <f t="shared" si="72"/>
        <v>17.71</v>
      </c>
      <c r="BK223" s="31"/>
      <c r="BL223" s="31">
        <f t="shared" si="71"/>
        <v>0.67999999999999994</v>
      </c>
      <c r="BN223" s="33">
        <v>22</v>
      </c>
      <c r="BO223" s="33">
        <v>9</v>
      </c>
      <c r="BP223" s="33">
        <v>0</v>
      </c>
      <c r="BR223" s="33">
        <v>8560</v>
      </c>
      <c r="BS223" s="32">
        <v>10283</v>
      </c>
      <c r="BT223" s="32">
        <v>7907</v>
      </c>
      <c r="BV223" s="32">
        <v>10260</v>
      </c>
      <c r="BW223" s="32">
        <v>3420</v>
      </c>
      <c r="BX223" s="32">
        <v>0</v>
      </c>
      <c r="BY223" s="32">
        <v>79</v>
      </c>
      <c r="BZ223" s="32">
        <v>0</v>
      </c>
      <c r="CA223" s="32">
        <v>0</v>
      </c>
      <c r="CB223" s="32">
        <v>0</v>
      </c>
      <c r="CC223" s="32">
        <v>0</v>
      </c>
      <c r="CD223" s="32">
        <v>0</v>
      </c>
      <c r="CE223" s="32">
        <v>0</v>
      </c>
      <c r="CF223" s="32" t="s">
        <v>98</v>
      </c>
      <c r="CG223" s="32" t="s">
        <v>99</v>
      </c>
      <c r="CH223" s="120">
        <v>45484</v>
      </c>
      <c r="CI223" s="32" t="s">
        <v>461</v>
      </c>
      <c r="CJ223" s="32">
        <v>25</v>
      </c>
      <c r="CK223" s="32">
        <v>15</v>
      </c>
      <c r="CL223" s="32">
        <v>5</v>
      </c>
      <c r="CN223" s="32">
        <v>169</v>
      </c>
      <c r="CO223" s="32">
        <v>4.5999999999999996</v>
      </c>
      <c r="CP223" s="32">
        <v>367</v>
      </c>
      <c r="CQ223" s="32">
        <v>254</v>
      </c>
      <c r="CR223" s="32">
        <v>48</v>
      </c>
      <c r="CS223" s="32">
        <v>42</v>
      </c>
      <c r="CT223" s="32" t="s">
        <v>271</v>
      </c>
      <c r="CU223" s="32">
        <v>28</v>
      </c>
      <c r="CV223" s="32">
        <v>17</v>
      </c>
      <c r="CW223" s="32" t="s">
        <v>164</v>
      </c>
      <c r="CX223" s="32" t="s">
        <v>164</v>
      </c>
      <c r="CY223" s="32" t="s">
        <v>440</v>
      </c>
      <c r="EP223" s="122" t="s">
        <v>462</v>
      </c>
    </row>
    <row r="224" spans="1:146" ht="28.8">
      <c r="A224" s="32" t="s">
        <v>106</v>
      </c>
      <c r="B224" s="32" t="s">
        <v>440</v>
      </c>
      <c r="C224" s="120">
        <v>45485</v>
      </c>
      <c r="D224" s="32">
        <v>1200</v>
      </c>
      <c r="E224" s="32">
        <v>2</v>
      </c>
      <c r="F224" s="32">
        <v>35</v>
      </c>
      <c r="G224" s="32">
        <v>0</v>
      </c>
      <c r="H224" s="32" t="s">
        <v>190</v>
      </c>
      <c r="I224" s="32">
        <v>7</v>
      </c>
      <c r="J224" s="32">
        <v>9</v>
      </c>
      <c r="K224" s="32" t="s">
        <v>189</v>
      </c>
      <c r="L224" s="32" t="s">
        <v>192</v>
      </c>
      <c r="M224" s="32" t="s">
        <v>192</v>
      </c>
      <c r="N224" s="35">
        <v>10.24</v>
      </c>
      <c r="O224" s="35">
        <v>10.94</v>
      </c>
      <c r="P224" s="32">
        <v>14.7</v>
      </c>
      <c r="Q224" s="32">
        <v>270</v>
      </c>
      <c r="R224" s="32" t="s">
        <v>449</v>
      </c>
      <c r="S224" s="32">
        <v>11.29</v>
      </c>
      <c r="T224" s="39">
        <v>79.069999999999993</v>
      </c>
      <c r="U224" s="32">
        <v>47.5</v>
      </c>
      <c r="V224" s="32">
        <v>4</v>
      </c>
      <c r="W224" s="32" t="s">
        <v>384</v>
      </c>
      <c r="X224" s="32">
        <v>1.5</v>
      </c>
      <c r="Y224" s="32">
        <v>1.5</v>
      </c>
      <c r="Z224" s="32" t="s">
        <v>384</v>
      </c>
      <c r="AA224" s="39">
        <v>22</v>
      </c>
      <c r="AB224" s="33">
        <v>190</v>
      </c>
      <c r="AC224" s="33">
        <v>142</v>
      </c>
      <c r="AD224" s="32">
        <v>37571.690999999999</v>
      </c>
      <c r="AE224" s="32">
        <v>3127459</v>
      </c>
      <c r="AG224" s="32">
        <v>45937900</v>
      </c>
      <c r="AH224" s="32">
        <v>28768360</v>
      </c>
      <c r="AI224" s="32">
        <v>754344</v>
      </c>
      <c r="AL224" s="83">
        <v>747.03</v>
      </c>
      <c r="AN224" s="83">
        <v>181.11</v>
      </c>
      <c r="AO224" s="32">
        <v>0</v>
      </c>
      <c r="AP224" s="32">
        <v>732.52</v>
      </c>
      <c r="AQ224" s="32">
        <v>0</v>
      </c>
      <c r="AR224" s="32">
        <v>0</v>
      </c>
      <c r="AT224" s="32">
        <v>8</v>
      </c>
      <c r="AV224" s="32">
        <v>0</v>
      </c>
      <c r="AX224" s="32">
        <v>0.82</v>
      </c>
      <c r="AZ224" s="32">
        <v>0.93</v>
      </c>
      <c r="BF224" s="32">
        <v>0.3</v>
      </c>
      <c r="BH224" s="32">
        <v>0.3</v>
      </c>
      <c r="BJ224" s="31">
        <f t="shared" si="72"/>
        <v>9.120000000000001</v>
      </c>
      <c r="BK224" s="31"/>
      <c r="BL224" s="31">
        <f t="shared" si="71"/>
        <v>1.23</v>
      </c>
      <c r="BM224" s="32">
        <v>14.7</v>
      </c>
      <c r="BN224" s="33">
        <v>11</v>
      </c>
      <c r="BO224" s="33">
        <v>14</v>
      </c>
      <c r="BP224" s="33">
        <v>11</v>
      </c>
      <c r="BR224" s="33">
        <v>2750</v>
      </c>
      <c r="BS224" s="32">
        <v>15241</v>
      </c>
      <c r="BT224" s="32">
        <v>12899</v>
      </c>
      <c r="BV224" s="32">
        <v>14000</v>
      </c>
      <c r="BW224" s="32">
        <v>5385</v>
      </c>
      <c r="BX224" s="32">
        <v>42</v>
      </c>
      <c r="BY224" s="32">
        <v>8</v>
      </c>
      <c r="BZ224" s="32">
        <v>260</v>
      </c>
      <c r="CA224" s="32">
        <v>35</v>
      </c>
      <c r="CB224" s="32">
        <v>5000</v>
      </c>
      <c r="CC224" s="32">
        <v>5000</v>
      </c>
      <c r="CD224" s="32">
        <v>4000</v>
      </c>
      <c r="CE224" s="32">
        <v>2000</v>
      </c>
      <c r="CF224" s="32" t="s">
        <v>92</v>
      </c>
      <c r="CG224" s="32" t="s">
        <v>463</v>
      </c>
      <c r="CH224" s="120">
        <v>45501</v>
      </c>
      <c r="CI224" s="32" t="s">
        <v>465</v>
      </c>
      <c r="CJ224" s="32">
        <v>4301</v>
      </c>
      <c r="CK224" s="32">
        <v>5</v>
      </c>
      <c r="CL224" s="32">
        <v>8</v>
      </c>
      <c r="CN224" s="32">
        <v>166</v>
      </c>
      <c r="CO224" s="32">
        <v>4.5999999999999996</v>
      </c>
      <c r="CP224" s="32">
        <v>373</v>
      </c>
      <c r="CQ224" s="32">
        <v>261</v>
      </c>
      <c r="CR224" s="32">
        <v>55</v>
      </c>
      <c r="CS224" s="32">
        <v>43</v>
      </c>
      <c r="CT224" s="32" t="s">
        <v>464</v>
      </c>
      <c r="CU224" s="32">
        <v>27</v>
      </c>
      <c r="CV224" s="32">
        <v>23</v>
      </c>
      <c r="CW224" s="32" t="s">
        <v>164</v>
      </c>
      <c r="CX224" s="32" t="s">
        <v>164</v>
      </c>
      <c r="CY224" s="32" t="s">
        <v>440</v>
      </c>
      <c r="EP224" s="122" t="s">
        <v>466</v>
      </c>
    </row>
    <row r="225" spans="1:146" ht="72">
      <c r="A225" s="32" t="s">
        <v>106</v>
      </c>
      <c r="B225" s="32" t="s">
        <v>440</v>
      </c>
      <c r="C225" s="120">
        <v>45486</v>
      </c>
      <c r="D225" s="32">
        <v>1200</v>
      </c>
      <c r="E225" s="32">
        <v>1</v>
      </c>
      <c r="F225" s="32">
        <v>31</v>
      </c>
      <c r="G225" s="32">
        <v>10</v>
      </c>
      <c r="H225" s="32" t="s">
        <v>190</v>
      </c>
      <c r="I225" s="32">
        <v>10</v>
      </c>
      <c r="J225" s="32">
        <v>40</v>
      </c>
      <c r="K225" s="32" t="s">
        <v>189</v>
      </c>
      <c r="L225" s="32" t="s">
        <v>192</v>
      </c>
      <c r="M225" s="32" t="s">
        <v>192</v>
      </c>
      <c r="N225" s="35">
        <v>10.24</v>
      </c>
      <c r="O225" s="35">
        <v>10.94</v>
      </c>
      <c r="P225" s="32">
        <v>25</v>
      </c>
      <c r="Q225" s="32">
        <v>218</v>
      </c>
      <c r="R225" s="32" t="s">
        <v>449</v>
      </c>
      <c r="S225" s="32">
        <v>11.72</v>
      </c>
      <c r="T225" s="39">
        <v>87.9</v>
      </c>
      <c r="U225" s="32">
        <v>64.400000000000006</v>
      </c>
      <c r="V225" s="32">
        <v>5</v>
      </c>
      <c r="W225" s="32" t="s">
        <v>351</v>
      </c>
      <c r="X225" s="32">
        <v>2</v>
      </c>
      <c r="Y225" s="32">
        <v>2</v>
      </c>
      <c r="Z225" s="32" t="s">
        <v>194</v>
      </c>
      <c r="AA225" s="39">
        <v>18.399999999999999</v>
      </c>
      <c r="AB225" s="33">
        <v>359</v>
      </c>
      <c r="AC225" s="33">
        <v>293</v>
      </c>
      <c r="AD225" s="32">
        <v>37571.690999999999</v>
      </c>
      <c r="AE225" s="32">
        <v>3153111</v>
      </c>
      <c r="AG225" s="32">
        <v>46010000</v>
      </c>
      <c r="AH225" s="32">
        <v>28820070</v>
      </c>
      <c r="AI225" s="32">
        <v>754344</v>
      </c>
      <c r="AL225" s="83">
        <v>727.75</v>
      </c>
      <c r="AN225" s="83">
        <f t="shared" si="81"/>
        <v>181.11</v>
      </c>
      <c r="AO225" s="32">
        <v>0</v>
      </c>
      <c r="AP225" s="32">
        <v>0</v>
      </c>
      <c r="AQ225" s="32">
        <v>0</v>
      </c>
      <c r="AR225" s="32">
        <v>0</v>
      </c>
      <c r="AT225" s="32">
        <v>17.55</v>
      </c>
      <c r="AV225" s="32">
        <v>0</v>
      </c>
      <c r="AX225" s="32">
        <v>1.73</v>
      </c>
      <c r="AZ225" s="32">
        <v>0</v>
      </c>
      <c r="BF225" s="32">
        <v>0</v>
      </c>
      <c r="BH225" s="32">
        <v>0</v>
      </c>
      <c r="BJ225" s="31">
        <f t="shared" si="72"/>
        <v>19.28</v>
      </c>
      <c r="BK225" s="31"/>
      <c r="BL225" s="31">
        <f t="shared" ref="BL225:BL289" si="85">IF(C225&lt;&gt;"",AV225+AZ225+BD225+BH225,"")</f>
        <v>0</v>
      </c>
      <c r="BM225" s="32">
        <v>25</v>
      </c>
      <c r="BN225" s="33">
        <v>15</v>
      </c>
      <c r="BO225" s="33">
        <v>0</v>
      </c>
      <c r="BP225" s="33">
        <v>11</v>
      </c>
      <c r="BR225" s="33">
        <v>8430</v>
      </c>
      <c r="BS225" s="32">
        <v>15155</v>
      </c>
      <c r="BT225" s="32">
        <v>12899</v>
      </c>
      <c r="BV225" s="32">
        <v>14000</v>
      </c>
      <c r="BW225" s="32">
        <v>5385</v>
      </c>
      <c r="BX225" s="32">
        <v>86</v>
      </c>
      <c r="BY225" s="32">
        <v>0</v>
      </c>
      <c r="BZ225" s="32">
        <v>0</v>
      </c>
      <c r="CA225" s="32">
        <v>0</v>
      </c>
      <c r="CB225" s="32">
        <v>0</v>
      </c>
      <c r="CC225" s="32">
        <v>0</v>
      </c>
      <c r="CD225" s="32">
        <v>0</v>
      </c>
      <c r="CE225" s="32">
        <v>0</v>
      </c>
      <c r="CF225" s="32" t="s">
        <v>92</v>
      </c>
      <c r="CG225" s="32" t="s">
        <v>463</v>
      </c>
      <c r="CH225" s="120">
        <v>45501</v>
      </c>
      <c r="CI225" s="32" t="s">
        <v>465</v>
      </c>
      <c r="CJ225" s="32">
        <v>4016</v>
      </c>
      <c r="CK225" s="32">
        <v>15</v>
      </c>
      <c r="CL225" s="32">
        <v>8</v>
      </c>
      <c r="CN225" s="32">
        <v>173</v>
      </c>
      <c r="CO225" s="32">
        <v>4.2</v>
      </c>
      <c r="CP225" s="32">
        <v>364</v>
      </c>
      <c r="CQ225" s="32">
        <v>251</v>
      </c>
      <c r="CR225" s="32">
        <v>58</v>
      </c>
      <c r="CS225" s="32">
        <v>44</v>
      </c>
      <c r="CT225" s="32" t="s">
        <v>270</v>
      </c>
      <c r="CU225" s="32">
        <v>26</v>
      </c>
      <c r="CV225" s="32">
        <v>19</v>
      </c>
      <c r="CW225" s="32" t="s">
        <v>164</v>
      </c>
      <c r="CX225" s="32" t="s">
        <v>164</v>
      </c>
      <c r="CY225" s="32" t="s">
        <v>440</v>
      </c>
      <c r="EP225" s="122" t="s">
        <v>467</v>
      </c>
    </row>
    <row r="226" spans="1:146" ht="28.8">
      <c r="A226" s="32" t="s">
        <v>106</v>
      </c>
      <c r="B226" s="32" t="s">
        <v>440</v>
      </c>
      <c r="C226" s="120">
        <v>45487</v>
      </c>
      <c r="D226" s="32">
        <v>1200</v>
      </c>
      <c r="E226" s="32">
        <v>1</v>
      </c>
      <c r="F226" s="32">
        <v>27</v>
      </c>
      <c r="G226" s="32">
        <v>29</v>
      </c>
      <c r="H226" s="32" t="s">
        <v>190</v>
      </c>
      <c r="I226" s="32">
        <v>13</v>
      </c>
      <c r="J226" s="32">
        <v>54</v>
      </c>
      <c r="K226" s="32" t="s">
        <v>189</v>
      </c>
      <c r="L226" s="32" t="s">
        <v>192</v>
      </c>
      <c r="M226" s="32" t="s">
        <v>192</v>
      </c>
      <c r="N226" s="35">
        <v>10.24</v>
      </c>
      <c r="O226" s="35">
        <v>10.94</v>
      </c>
      <c r="P226" s="32">
        <v>24</v>
      </c>
      <c r="Q226" s="32">
        <v>218</v>
      </c>
      <c r="R226" s="32" t="s">
        <v>449</v>
      </c>
      <c r="S226" s="32">
        <v>11.58</v>
      </c>
      <c r="T226" s="39">
        <v>86.2</v>
      </c>
      <c r="U226" s="32">
        <v>61</v>
      </c>
      <c r="V226" s="32">
        <v>5</v>
      </c>
      <c r="W226" s="32" t="s">
        <v>351</v>
      </c>
      <c r="X226" s="32">
        <v>2</v>
      </c>
      <c r="Y226" s="32">
        <v>2</v>
      </c>
      <c r="Z226" s="32" t="s">
        <v>351</v>
      </c>
      <c r="AA226" s="39">
        <v>17.7</v>
      </c>
      <c r="AB226" s="33">
        <v>338</v>
      </c>
      <c r="AC226" s="33">
        <v>278</v>
      </c>
      <c r="AD226" s="32">
        <v>37571.690999999999</v>
      </c>
      <c r="AE226" s="32">
        <v>3173106</v>
      </c>
      <c r="AG226" s="32">
        <v>46075600</v>
      </c>
      <c r="AH226" s="32">
        <v>28867280</v>
      </c>
      <c r="AI226" s="32">
        <v>754344</v>
      </c>
      <c r="AL226" s="83">
        <v>709.72</v>
      </c>
      <c r="AN226" s="83">
        <f t="shared" si="81"/>
        <v>181.11</v>
      </c>
      <c r="AO226" s="32">
        <v>0</v>
      </c>
      <c r="AP226" s="32">
        <v>0</v>
      </c>
      <c r="AQ226" s="32">
        <v>0</v>
      </c>
      <c r="AR226" s="32">
        <v>0</v>
      </c>
      <c r="AT226" s="32">
        <v>16.37</v>
      </c>
      <c r="AV226" s="32">
        <v>0</v>
      </c>
      <c r="AX226" s="32">
        <v>1.66</v>
      </c>
      <c r="AZ226" s="32">
        <v>0</v>
      </c>
      <c r="BF226" s="32">
        <v>0</v>
      </c>
      <c r="BH226" s="32">
        <v>0</v>
      </c>
      <c r="BJ226" s="31">
        <f t="shared" si="72"/>
        <v>18.03</v>
      </c>
      <c r="BK226" s="31"/>
      <c r="BL226" s="31">
        <f t="shared" si="85"/>
        <v>0</v>
      </c>
      <c r="BM226" s="32">
        <v>24</v>
      </c>
      <c r="BN226" s="33">
        <v>1</v>
      </c>
      <c r="BO226" s="33">
        <v>0</v>
      </c>
      <c r="BP226" s="33">
        <v>24</v>
      </c>
      <c r="BR226" s="33">
        <v>8360</v>
      </c>
      <c r="BS226" s="32">
        <v>15081</v>
      </c>
      <c r="BT226" s="32">
        <v>12899</v>
      </c>
      <c r="BV226" s="32">
        <v>14000</v>
      </c>
      <c r="BW226" s="32">
        <v>5385</v>
      </c>
      <c r="BX226" s="32">
        <v>74</v>
      </c>
      <c r="BY226" s="32">
        <v>0</v>
      </c>
      <c r="BZ226" s="32">
        <v>0</v>
      </c>
      <c r="CA226" s="32">
        <v>0</v>
      </c>
      <c r="CB226" s="32">
        <v>0</v>
      </c>
      <c r="CC226" s="32">
        <v>0</v>
      </c>
      <c r="CD226" s="32">
        <v>0</v>
      </c>
      <c r="CE226" s="32">
        <v>0</v>
      </c>
      <c r="CF226" s="32" t="s">
        <v>92</v>
      </c>
      <c r="CG226" s="32" t="s">
        <v>463</v>
      </c>
      <c r="CH226" s="120">
        <v>45501</v>
      </c>
      <c r="CI226" s="32" t="s">
        <v>465</v>
      </c>
      <c r="CJ226" s="32">
        <v>3738</v>
      </c>
      <c r="CK226" s="32">
        <v>14</v>
      </c>
      <c r="CL226" s="32">
        <v>7</v>
      </c>
      <c r="CN226" s="32">
        <v>180</v>
      </c>
      <c r="CO226" s="32">
        <v>4.3</v>
      </c>
      <c r="CP226" s="32">
        <v>352</v>
      </c>
      <c r="CQ226" s="32">
        <v>253</v>
      </c>
      <c r="CR226" s="32">
        <v>57</v>
      </c>
      <c r="CS226" s="32">
        <v>43</v>
      </c>
      <c r="CT226" s="32" t="s">
        <v>270</v>
      </c>
      <c r="CU226" s="32">
        <v>22</v>
      </c>
      <c r="CV226" s="32">
        <v>19</v>
      </c>
      <c r="CW226" s="32" t="s">
        <v>164</v>
      </c>
      <c r="CX226" s="32" t="s">
        <v>164</v>
      </c>
      <c r="CY226" s="32" t="s">
        <v>440</v>
      </c>
      <c r="EP226" s="122" t="s">
        <v>468</v>
      </c>
    </row>
    <row r="227" spans="1:146" ht="57.6">
      <c r="A227" s="32" t="s">
        <v>106</v>
      </c>
      <c r="B227" s="32" t="s">
        <v>440</v>
      </c>
      <c r="C227" s="120">
        <v>45488</v>
      </c>
      <c r="D227" s="32">
        <v>1200</v>
      </c>
      <c r="E227" s="32">
        <v>0</v>
      </c>
      <c r="F227" s="32">
        <v>23</v>
      </c>
      <c r="G227" s="32">
        <v>37</v>
      </c>
      <c r="H227" s="32" t="s">
        <v>190</v>
      </c>
      <c r="I227" s="32">
        <v>16</v>
      </c>
      <c r="J227" s="32">
        <v>50</v>
      </c>
      <c r="K227" s="32" t="s">
        <v>189</v>
      </c>
      <c r="L227" s="32" t="s">
        <v>192</v>
      </c>
      <c r="M227" s="32" t="s">
        <v>192</v>
      </c>
      <c r="N227" s="35">
        <v>10.24</v>
      </c>
      <c r="O227" s="35">
        <v>10.94</v>
      </c>
      <c r="P227" s="32">
        <v>25</v>
      </c>
      <c r="Q227" s="32">
        <v>214</v>
      </c>
      <c r="R227" s="32" t="s">
        <v>449</v>
      </c>
      <c r="S227" s="32">
        <v>11.32</v>
      </c>
      <c r="T227" s="39">
        <v>86.2</v>
      </c>
      <c r="U227" s="32">
        <v>61</v>
      </c>
      <c r="V227" s="32">
        <v>5</v>
      </c>
      <c r="W227" s="32" t="s">
        <v>351</v>
      </c>
      <c r="X227" s="32">
        <v>2</v>
      </c>
      <c r="Y227" s="32">
        <v>2</v>
      </c>
      <c r="Z227" s="32" t="s">
        <v>351</v>
      </c>
      <c r="AA227" s="39">
        <v>19.600000000000001</v>
      </c>
      <c r="AB227" s="33">
        <v>352</v>
      </c>
      <c r="AC227" s="33">
        <v>283</v>
      </c>
      <c r="AD227" s="32">
        <v>37571.690999999999</v>
      </c>
      <c r="AE227" s="32">
        <v>3193801</v>
      </c>
      <c r="AG227" s="32">
        <v>46142500</v>
      </c>
      <c r="AH227" s="32">
        <v>28915080</v>
      </c>
      <c r="AI227" s="32">
        <v>754344</v>
      </c>
      <c r="AL227" s="83">
        <v>690.99</v>
      </c>
      <c r="AN227" s="83">
        <f t="shared" si="81"/>
        <v>181.11</v>
      </c>
      <c r="AO227" s="32">
        <v>0</v>
      </c>
      <c r="AP227" s="32">
        <v>0</v>
      </c>
      <c r="AQ227" s="32">
        <v>0</v>
      </c>
      <c r="AR227" s="32">
        <v>0</v>
      </c>
      <c r="AT227" s="32">
        <v>17</v>
      </c>
      <c r="AV227" s="32">
        <v>0</v>
      </c>
      <c r="AX227" s="32">
        <v>1.73</v>
      </c>
      <c r="AZ227" s="32">
        <v>0</v>
      </c>
      <c r="BF227" s="32">
        <v>0</v>
      </c>
      <c r="BH227" s="32">
        <v>0</v>
      </c>
      <c r="BJ227" s="31">
        <f t="shared" ref="BJ227:BJ291" si="86">IF(C227&lt;&gt;"",AT227+AX227+BB227+BF227,"")</f>
        <v>18.73</v>
      </c>
      <c r="BK227" s="31"/>
      <c r="BL227" s="31">
        <f t="shared" si="85"/>
        <v>0</v>
      </c>
      <c r="BM227" s="32">
        <v>25</v>
      </c>
      <c r="BN227" s="33">
        <v>0</v>
      </c>
      <c r="BO227" s="33">
        <v>0</v>
      </c>
      <c r="BP227" s="33">
        <v>25</v>
      </c>
      <c r="BR227" s="33">
        <v>8400</v>
      </c>
      <c r="BS227" s="32">
        <v>15002</v>
      </c>
      <c r="BT227" s="32">
        <v>12899</v>
      </c>
      <c r="BV227" s="32">
        <v>14000</v>
      </c>
      <c r="BW227" s="32">
        <v>5385</v>
      </c>
      <c r="BX227" s="32">
        <v>79</v>
      </c>
      <c r="BY227" s="32">
        <v>0</v>
      </c>
      <c r="BZ227" s="32">
        <v>0</v>
      </c>
      <c r="CA227" s="32">
        <v>0</v>
      </c>
      <c r="CB227" s="32">
        <v>0</v>
      </c>
      <c r="CC227" s="32">
        <v>0</v>
      </c>
      <c r="CD227" s="32">
        <v>0</v>
      </c>
      <c r="CE227" s="32">
        <v>0</v>
      </c>
      <c r="CF227" s="32" t="s">
        <v>92</v>
      </c>
      <c r="CG227" s="32" t="s">
        <v>463</v>
      </c>
      <c r="CH227" s="120">
        <v>45501</v>
      </c>
      <c r="CI227" s="32" t="s">
        <v>465</v>
      </c>
      <c r="CJ227" s="32">
        <v>3455</v>
      </c>
      <c r="CK227" s="32">
        <v>14</v>
      </c>
      <c r="CL227" s="32">
        <v>6</v>
      </c>
      <c r="CN227" s="32">
        <v>188</v>
      </c>
      <c r="CO227" s="32">
        <v>4.2</v>
      </c>
      <c r="CP227" s="32">
        <v>373</v>
      </c>
      <c r="CQ227" s="32">
        <v>252</v>
      </c>
      <c r="CR227" s="32">
        <v>55</v>
      </c>
      <c r="CS227" s="32">
        <v>43</v>
      </c>
      <c r="CT227" s="32" t="s">
        <v>270</v>
      </c>
      <c r="CU227" s="32">
        <v>23</v>
      </c>
      <c r="CV227" s="32">
        <v>18</v>
      </c>
      <c r="CW227" s="32" t="s">
        <v>164</v>
      </c>
      <c r="CX227" s="32" t="s">
        <v>164</v>
      </c>
      <c r="CY227" s="32" t="s">
        <v>440</v>
      </c>
      <c r="EP227" s="122" t="s">
        <v>469</v>
      </c>
    </row>
    <row r="228" spans="1:146" ht="28.8">
      <c r="A228" s="32" t="s">
        <v>106</v>
      </c>
      <c r="B228" s="32" t="s">
        <v>440</v>
      </c>
      <c r="C228" s="120">
        <v>45489</v>
      </c>
      <c r="D228" s="32">
        <v>1200</v>
      </c>
      <c r="E228" s="32">
        <v>0</v>
      </c>
      <c r="F228" s="32">
        <v>19</v>
      </c>
      <c r="G228" s="32">
        <v>41</v>
      </c>
      <c r="H228" s="32" t="s">
        <v>190</v>
      </c>
      <c r="I228" s="32">
        <v>19</v>
      </c>
      <c r="J228" s="32">
        <v>25</v>
      </c>
      <c r="K228" s="32" t="s">
        <v>189</v>
      </c>
      <c r="L228" s="32" t="s">
        <v>192</v>
      </c>
      <c r="M228" s="32" t="s">
        <v>192</v>
      </c>
      <c r="N228" s="35">
        <v>10.24</v>
      </c>
      <c r="O228" s="35">
        <v>10.94</v>
      </c>
      <c r="P228" s="32">
        <v>24</v>
      </c>
      <c r="Q228" s="32">
        <v>212</v>
      </c>
      <c r="R228" s="32" t="s">
        <v>449</v>
      </c>
      <c r="S228" s="32">
        <v>11.54</v>
      </c>
      <c r="T228" s="39">
        <v>87.4</v>
      </c>
      <c r="U228" s="32">
        <v>62.4</v>
      </c>
      <c r="V228" s="32">
        <v>5</v>
      </c>
      <c r="W228" s="32" t="s">
        <v>351</v>
      </c>
      <c r="X228" s="32">
        <v>2</v>
      </c>
      <c r="Y228" s="32">
        <v>2</v>
      </c>
      <c r="Z228" s="32" t="s">
        <v>351</v>
      </c>
      <c r="AA228" s="39">
        <v>19.2</v>
      </c>
      <c r="AB228" s="33">
        <v>343</v>
      </c>
      <c r="AC228" s="33">
        <v>277</v>
      </c>
      <c r="AD228" s="32">
        <v>37571.690999999999</v>
      </c>
      <c r="AE228" s="32">
        <v>3214512</v>
      </c>
      <c r="AG228" s="32">
        <v>46207400</v>
      </c>
      <c r="AH228" s="32">
        <v>28961020</v>
      </c>
      <c r="AI228" s="32">
        <v>754344</v>
      </c>
      <c r="AL228" s="83">
        <v>672.45</v>
      </c>
      <c r="AN228" s="83">
        <f t="shared" si="81"/>
        <v>181.11</v>
      </c>
      <c r="AO228" s="32">
        <v>0</v>
      </c>
      <c r="AP228" s="32">
        <v>0</v>
      </c>
      <c r="AQ228" s="32">
        <v>0</v>
      </c>
      <c r="AR228" s="32">
        <v>0</v>
      </c>
      <c r="AT228" s="32">
        <v>16.87</v>
      </c>
      <c r="AV228" s="32">
        <v>0</v>
      </c>
      <c r="AX228" s="32">
        <v>1.67</v>
      </c>
      <c r="AZ228" s="32">
        <v>0</v>
      </c>
      <c r="BF228" s="32">
        <v>0</v>
      </c>
      <c r="BH228" s="32">
        <v>0</v>
      </c>
      <c r="BJ228" s="31">
        <f t="shared" si="86"/>
        <v>18.54</v>
      </c>
      <c r="BK228" s="31"/>
      <c r="BL228" s="31">
        <f t="shared" si="85"/>
        <v>0</v>
      </c>
      <c r="BM228" s="32">
        <v>24</v>
      </c>
      <c r="BN228" s="33">
        <v>0</v>
      </c>
      <c r="BO228" s="33">
        <v>0</v>
      </c>
      <c r="BP228" s="33">
        <v>24</v>
      </c>
      <c r="BR228" s="33">
        <v>8060</v>
      </c>
      <c r="BS228" s="32">
        <v>14924</v>
      </c>
      <c r="BT228" s="32">
        <v>12899</v>
      </c>
      <c r="BV228" s="32">
        <v>14000</v>
      </c>
      <c r="BW228" s="32">
        <v>5385</v>
      </c>
      <c r="BX228" s="32">
        <v>78</v>
      </c>
      <c r="BY228" s="32">
        <v>0</v>
      </c>
      <c r="BZ228" s="32">
        <v>0</v>
      </c>
      <c r="CA228" s="32">
        <v>0</v>
      </c>
      <c r="CB228" s="32">
        <v>0</v>
      </c>
      <c r="CC228" s="32">
        <v>0</v>
      </c>
      <c r="CD228" s="32">
        <v>0</v>
      </c>
      <c r="CE228" s="32">
        <v>0</v>
      </c>
      <c r="CF228" s="32" t="s">
        <v>92</v>
      </c>
      <c r="CG228" s="32" t="s">
        <v>463</v>
      </c>
      <c r="CH228" s="120">
        <v>45501</v>
      </c>
      <c r="CI228" s="32" t="s">
        <v>465</v>
      </c>
      <c r="CJ228" s="32">
        <v>3177</v>
      </c>
      <c r="CK228" s="32">
        <v>12</v>
      </c>
      <c r="CL228" s="32">
        <v>6</v>
      </c>
      <c r="CN228" s="32">
        <v>194</v>
      </c>
      <c r="CO228" s="32">
        <v>4.3</v>
      </c>
      <c r="CP228" s="32">
        <v>364</v>
      </c>
      <c r="CQ228" s="32">
        <v>256</v>
      </c>
      <c r="CR228" s="32">
        <v>55</v>
      </c>
      <c r="CS228" s="32">
        <v>42</v>
      </c>
      <c r="CT228" s="32" t="s">
        <v>470</v>
      </c>
      <c r="CU228" s="32">
        <v>24</v>
      </c>
      <c r="CV228" s="32">
        <v>22</v>
      </c>
      <c r="CW228" s="32" t="s">
        <v>164</v>
      </c>
      <c r="CX228" s="32" t="s">
        <v>164</v>
      </c>
      <c r="CY228" s="32" t="s">
        <v>440</v>
      </c>
      <c r="EP228" s="122" t="s">
        <v>468</v>
      </c>
    </row>
    <row r="229" spans="1:146" ht="57.6">
      <c r="A229" s="32" t="s">
        <v>106</v>
      </c>
      <c r="B229" s="32" t="s">
        <v>440</v>
      </c>
      <c r="C229" s="120">
        <v>45490</v>
      </c>
      <c r="D229" s="32">
        <v>1200</v>
      </c>
      <c r="E229" s="32">
        <v>-1</v>
      </c>
      <c r="F229" s="32">
        <v>15</v>
      </c>
      <c r="G229" s="32">
        <v>27</v>
      </c>
      <c r="H229" s="32" t="s">
        <v>190</v>
      </c>
      <c r="I229" s="32">
        <v>21</v>
      </c>
      <c r="J229" s="32">
        <v>55</v>
      </c>
      <c r="K229" s="32" t="s">
        <v>189</v>
      </c>
      <c r="L229" s="32" t="s">
        <v>192</v>
      </c>
      <c r="M229" s="32" t="s">
        <v>192</v>
      </c>
      <c r="N229" s="35">
        <v>10.32</v>
      </c>
      <c r="O229" s="35">
        <v>10.77</v>
      </c>
      <c r="P229" s="32">
        <v>25</v>
      </c>
      <c r="Q229" s="32">
        <v>202</v>
      </c>
      <c r="R229" s="32" t="s">
        <v>449</v>
      </c>
      <c r="S229" s="32">
        <v>11.72</v>
      </c>
      <c r="T229" s="39">
        <v>88.4</v>
      </c>
      <c r="U229" s="32">
        <v>64</v>
      </c>
      <c r="V229" s="32">
        <v>4</v>
      </c>
      <c r="W229" s="32" t="s">
        <v>384</v>
      </c>
      <c r="X229" s="32">
        <v>2</v>
      </c>
      <c r="Y229" s="32">
        <v>2</v>
      </c>
      <c r="Z229" s="32" t="s">
        <v>351</v>
      </c>
      <c r="AA229" s="39">
        <v>18.8</v>
      </c>
      <c r="AB229" s="33">
        <v>361</v>
      </c>
      <c r="AC229" s="33">
        <v>293</v>
      </c>
      <c r="AD229" s="32">
        <v>37571.690999999999</v>
      </c>
      <c r="AE229" s="32">
        <v>3236755</v>
      </c>
      <c r="AG229" s="32">
        <v>46275400</v>
      </c>
      <c r="AH229" s="32">
        <v>29008570</v>
      </c>
      <c r="AI229" s="32">
        <v>754344</v>
      </c>
      <c r="AL229" s="83">
        <v>652.80999999999995</v>
      </c>
      <c r="AN229" s="83">
        <f t="shared" si="81"/>
        <v>181.11</v>
      </c>
      <c r="AO229" s="32">
        <v>0</v>
      </c>
      <c r="AP229" s="32">
        <v>0</v>
      </c>
      <c r="AQ229" s="32">
        <v>0</v>
      </c>
      <c r="AR229" s="32">
        <v>0</v>
      </c>
      <c r="AT229" s="32">
        <v>17.920000000000002</v>
      </c>
      <c r="AV229" s="32">
        <v>0</v>
      </c>
      <c r="AX229" s="32">
        <v>1.72</v>
      </c>
      <c r="AZ229" s="32">
        <v>0</v>
      </c>
      <c r="BF229" s="32">
        <v>0</v>
      </c>
      <c r="BH229" s="32">
        <v>0</v>
      </c>
      <c r="BJ229" s="31">
        <f t="shared" si="86"/>
        <v>19.64</v>
      </c>
      <c r="BK229" s="31"/>
      <c r="BL229" s="31">
        <f t="shared" si="85"/>
        <v>0</v>
      </c>
      <c r="BM229" s="32">
        <v>25</v>
      </c>
      <c r="BN229" s="33">
        <v>0</v>
      </c>
      <c r="BO229" s="33">
        <v>23</v>
      </c>
      <c r="BP229" s="33">
        <v>2</v>
      </c>
      <c r="BR229" s="33">
        <v>8250</v>
      </c>
      <c r="BS229" s="32">
        <v>14924</v>
      </c>
      <c r="BT229" s="32">
        <v>12816</v>
      </c>
      <c r="BV229" s="32">
        <v>14000</v>
      </c>
      <c r="BW229" s="32">
        <v>5385</v>
      </c>
      <c r="BX229" s="32">
        <v>0</v>
      </c>
      <c r="BY229" s="32">
        <v>83</v>
      </c>
      <c r="BZ229" s="32">
        <v>0</v>
      </c>
      <c r="CA229" s="32">
        <v>0</v>
      </c>
      <c r="CB229" s="32">
        <v>0</v>
      </c>
      <c r="CC229" s="32">
        <v>0</v>
      </c>
      <c r="CD229" s="32">
        <v>0</v>
      </c>
      <c r="CE229" s="32">
        <v>0</v>
      </c>
      <c r="CF229" s="32" t="s">
        <v>92</v>
      </c>
      <c r="CG229" s="32" t="s">
        <v>463</v>
      </c>
      <c r="CH229" s="120">
        <v>45501</v>
      </c>
      <c r="CI229" s="32" t="s">
        <v>465</v>
      </c>
      <c r="CJ229" s="32">
        <v>2914</v>
      </c>
      <c r="CK229" s="32">
        <v>14</v>
      </c>
      <c r="CL229" s="32">
        <v>4</v>
      </c>
      <c r="CN229" s="32">
        <v>204</v>
      </c>
      <c r="CO229" s="32">
        <v>4.3</v>
      </c>
      <c r="CP229" s="32">
        <v>380</v>
      </c>
      <c r="CQ229" s="32">
        <v>260</v>
      </c>
      <c r="CR229" s="32">
        <v>57</v>
      </c>
      <c r="CS229" s="32">
        <v>44</v>
      </c>
      <c r="CT229" s="32" t="s">
        <v>471</v>
      </c>
      <c r="CU229" s="32">
        <v>24</v>
      </c>
      <c r="CV229" s="32">
        <v>26</v>
      </c>
      <c r="CW229" s="32" t="s">
        <v>164</v>
      </c>
      <c r="CX229" s="32" t="s">
        <v>164</v>
      </c>
      <c r="CY229" s="32" t="s">
        <v>440</v>
      </c>
      <c r="EP229" s="122" t="s">
        <v>472</v>
      </c>
    </row>
    <row r="230" spans="1:146" ht="28.8">
      <c r="A230" s="32" t="s">
        <v>106</v>
      </c>
      <c r="B230" s="32" t="s">
        <v>440</v>
      </c>
      <c r="C230" s="120">
        <v>45491</v>
      </c>
      <c r="D230" s="32">
        <v>1200</v>
      </c>
      <c r="E230" s="32">
        <v>-1</v>
      </c>
      <c r="F230" s="32">
        <v>11</v>
      </c>
      <c r="G230" s="32">
        <v>0</v>
      </c>
      <c r="H230" s="32" t="s">
        <v>190</v>
      </c>
      <c r="I230" s="32">
        <v>23</v>
      </c>
      <c r="J230" s="32">
        <v>19</v>
      </c>
      <c r="K230" s="32" t="s">
        <v>189</v>
      </c>
      <c r="L230" s="32" t="s">
        <v>192</v>
      </c>
      <c r="M230" s="32" t="s">
        <v>192</v>
      </c>
      <c r="N230" s="35">
        <v>10.32</v>
      </c>
      <c r="O230" s="35">
        <v>10.77</v>
      </c>
      <c r="P230" s="32">
        <v>24</v>
      </c>
      <c r="Q230" s="32">
        <v>189</v>
      </c>
      <c r="R230" s="32" t="s">
        <v>449</v>
      </c>
      <c r="S230" s="32">
        <v>11.67</v>
      </c>
      <c r="T230" s="39">
        <v>89.6</v>
      </c>
      <c r="U230" s="32">
        <v>67</v>
      </c>
      <c r="V230" s="32">
        <v>4</v>
      </c>
      <c r="W230" s="32" t="s">
        <v>384</v>
      </c>
      <c r="X230" s="32">
        <v>2</v>
      </c>
      <c r="Y230" s="32">
        <v>2</v>
      </c>
      <c r="Z230" s="32" t="s">
        <v>194</v>
      </c>
      <c r="AA230" s="39">
        <v>20.3</v>
      </c>
      <c r="AB230" s="33">
        <v>351</v>
      </c>
      <c r="AC230" s="33">
        <v>280</v>
      </c>
      <c r="AD230" s="32">
        <v>37571.690999999999</v>
      </c>
      <c r="AE230" s="32">
        <v>3259108</v>
      </c>
      <c r="AG230" s="32">
        <v>46341600</v>
      </c>
      <c r="AH230" s="32">
        <v>29054250</v>
      </c>
      <c r="AI230" s="32">
        <v>754344</v>
      </c>
      <c r="AL230" s="83">
        <v>633.15</v>
      </c>
      <c r="AN230" s="83">
        <f t="shared" si="81"/>
        <v>181.11</v>
      </c>
      <c r="AO230" s="32">
        <v>0</v>
      </c>
      <c r="AP230" s="32">
        <v>0</v>
      </c>
      <c r="AQ230" s="32">
        <v>0</v>
      </c>
      <c r="AR230" s="32">
        <v>0</v>
      </c>
      <c r="AT230" s="32">
        <v>18</v>
      </c>
      <c r="AV230" s="32">
        <v>0</v>
      </c>
      <c r="AX230" s="32">
        <v>1.66</v>
      </c>
      <c r="AZ230" s="32">
        <v>0</v>
      </c>
      <c r="BF230" s="32">
        <v>0</v>
      </c>
      <c r="BH230" s="32">
        <v>0</v>
      </c>
      <c r="BJ230" s="31">
        <f t="shared" si="86"/>
        <v>19.66</v>
      </c>
      <c r="BK230" s="31"/>
      <c r="BL230" s="31">
        <f t="shared" si="85"/>
        <v>0</v>
      </c>
      <c r="BM230" s="32">
        <v>24</v>
      </c>
      <c r="BN230" s="33">
        <v>4</v>
      </c>
      <c r="BO230" s="33">
        <v>24</v>
      </c>
      <c r="BP230" s="33">
        <v>0</v>
      </c>
      <c r="BR230" s="33">
        <v>8040</v>
      </c>
      <c r="BS230" s="32">
        <v>14924</v>
      </c>
      <c r="BT230" s="32">
        <v>12732</v>
      </c>
      <c r="BV230" s="32">
        <v>14000</v>
      </c>
      <c r="BW230" s="32">
        <v>5385</v>
      </c>
      <c r="BX230" s="32">
        <v>0</v>
      </c>
      <c r="BY230" s="32">
        <v>84</v>
      </c>
      <c r="BZ230" s="32">
        <v>0</v>
      </c>
      <c r="CA230" s="32">
        <v>0</v>
      </c>
      <c r="CB230" s="32">
        <v>0</v>
      </c>
      <c r="CC230" s="32">
        <v>0</v>
      </c>
      <c r="CD230" s="32">
        <v>0</v>
      </c>
      <c r="CE230" s="32">
        <v>0</v>
      </c>
      <c r="CF230" s="32" t="s">
        <v>92</v>
      </c>
      <c r="CG230" s="32" t="s">
        <v>463</v>
      </c>
      <c r="CH230" s="120">
        <v>45501</v>
      </c>
      <c r="CI230" s="32" t="s">
        <v>473</v>
      </c>
      <c r="CJ230" s="32">
        <v>2635</v>
      </c>
      <c r="CK230" s="32">
        <v>14</v>
      </c>
      <c r="CL230" s="32">
        <v>9</v>
      </c>
      <c r="CN230" s="32">
        <v>209</v>
      </c>
      <c r="CO230" s="32">
        <v>4.4000000000000004</v>
      </c>
      <c r="CP230" s="32">
        <v>377</v>
      </c>
      <c r="CQ230" s="32">
        <v>261</v>
      </c>
      <c r="CR230" s="32">
        <v>60</v>
      </c>
      <c r="CS230" s="32">
        <v>44</v>
      </c>
      <c r="CT230" s="32" t="s">
        <v>285</v>
      </c>
      <c r="CU230" s="32">
        <v>27</v>
      </c>
      <c r="CV230" s="32">
        <v>27</v>
      </c>
      <c r="CW230" s="32" t="s">
        <v>164</v>
      </c>
      <c r="CX230" s="32" t="s">
        <v>164</v>
      </c>
      <c r="CY230" s="32" t="s">
        <v>440</v>
      </c>
      <c r="EP230" s="122" t="s">
        <v>474</v>
      </c>
    </row>
    <row r="231" spans="1:146" ht="57.6">
      <c r="A231" s="32" t="s">
        <v>106</v>
      </c>
      <c r="B231" s="32" t="s">
        <v>440</v>
      </c>
      <c r="C231" s="120">
        <v>45492</v>
      </c>
      <c r="D231" s="32">
        <v>1200</v>
      </c>
      <c r="E231" s="32">
        <v>-1</v>
      </c>
      <c r="F231" s="32">
        <v>6</v>
      </c>
      <c r="G231" s="32">
        <v>49</v>
      </c>
      <c r="H231" s="32" t="s">
        <v>190</v>
      </c>
      <c r="I231" s="32">
        <v>24</v>
      </c>
      <c r="J231" s="32">
        <v>31</v>
      </c>
      <c r="K231" s="32" t="s">
        <v>189</v>
      </c>
      <c r="L231" s="32" t="s">
        <v>192</v>
      </c>
      <c r="M231" s="32" t="s">
        <v>192</v>
      </c>
      <c r="N231" s="35">
        <v>10.32</v>
      </c>
      <c r="O231" s="35">
        <v>10.77</v>
      </c>
      <c r="P231" s="32">
        <v>24</v>
      </c>
      <c r="Q231" s="32">
        <v>211</v>
      </c>
      <c r="R231" s="32" t="s">
        <v>449</v>
      </c>
      <c r="S231" s="32">
        <v>11.04</v>
      </c>
      <c r="T231" s="39">
        <v>89.4</v>
      </c>
      <c r="U231" s="32">
        <v>66.599999999999994</v>
      </c>
      <c r="V231" s="32">
        <v>6</v>
      </c>
      <c r="W231" s="32" t="s">
        <v>475</v>
      </c>
      <c r="X231" s="32">
        <v>2.5</v>
      </c>
      <c r="Y231" s="32">
        <v>2.5</v>
      </c>
      <c r="Z231" s="32" t="s">
        <v>197</v>
      </c>
      <c r="AA231" s="39">
        <v>24.4</v>
      </c>
      <c r="AB231" s="33">
        <v>350</v>
      </c>
      <c r="AC231" s="33">
        <v>265</v>
      </c>
      <c r="AD231" s="32">
        <v>37571.690999999999</v>
      </c>
      <c r="AE231" s="32">
        <v>3282179</v>
      </c>
      <c r="AG231" s="32">
        <v>46408000</v>
      </c>
      <c r="AH231" s="32">
        <v>29099400</v>
      </c>
      <c r="AI231" s="32">
        <v>754344</v>
      </c>
      <c r="AL231" s="83">
        <v>613.67999999999995</v>
      </c>
      <c r="AN231" s="83">
        <f t="shared" si="81"/>
        <v>181.11</v>
      </c>
      <c r="AO231" s="32">
        <v>0</v>
      </c>
      <c r="AP231" s="32">
        <v>0</v>
      </c>
      <c r="AQ231" s="32">
        <v>0</v>
      </c>
      <c r="AR231" s="32">
        <v>0</v>
      </c>
      <c r="AT231" s="32">
        <v>17.809999999999999</v>
      </c>
      <c r="AV231" s="32">
        <v>0</v>
      </c>
      <c r="AX231" s="32">
        <v>1.66</v>
      </c>
      <c r="AZ231" s="32">
        <v>0</v>
      </c>
      <c r="BF231" s="32">
        <v>0</v>
      </c>
      <c r="BH231" s="32">
        <v>0</v>
      </c>
      <c r="BJ231" s="31">
        <f t="shared" si="86"/>
        <v>19.47</v>
      </c>
      <c r="BK231" s="31"/>
      <c r="BL231" s="31">
        <f t="shared" si="85"/>
        <v>0</v>
      </c>
      <c r="BM231" s="32">
        <v>24</v>
      </c>
      <c r="BN231" s="33">
        <v>4</v>
      </c>
      <c r="BO231" s="33">
        <v>24</v>
      </c>
      <c r="BP231" s="33">
        <v>0</v>
      </c>
      <c r="BR231" s="33">
        <v>8040</v>
      </c>
      <c r="BS231" s="32">
        <v>14839</v>
      </c>
      <c r="BT231" s="32">
        <v>12732</v>
      </c>
      <c r="BV231" s="32">
        <v>14000</v>
      </c>
      <c r="BW231" s="32">
        <v>5385</v>
      </c>
      <c r="BX231" s="32">
        <v>85</v>
      </c>
      <c r="BY231" s="32">
        <v>0</v>
      </c>
      <c r="BZ231" s="32">
        <v>0</v>
      </c>
      <c r="CA231" s="32">
        <v>0</v>
      </c>
      <c r="CB231" s="32">
        <v>0</v>
      </c>
      <c r="CC231" s="32">
        <v>0</v>
      </c>
      <c r="CD231" s="32">
        <v>0</v>
      </c>
      <c r="CE231" s="32">
        <v>0</v>
      </c>
      <c r="CF231" s="32" t="s">
        <v>92</v>
      </c>
      <c r="CG231" s="32" t="s">
        <v>463</v>
      </c>
      <c r="CH231" s="120">
        <v>45501</v>
      </c>
      <c r="CI231" s="32" t="s">
        <v>473</v>
      </c>
      <c r="CJ231" s="32">
        <v>2352</v>
      </c>
      <c r="CK231" s="32">
        <v>14</v>
      </c>
      <c r="CL231" s="32">
        <v>9</v>
      </c>
      <c r="CN231" s="32">
        <v>214</v>
      </c>
      <c r="CO231" s="32">
        <v>4.3</v>
      </c>
      <c r="CP231" s="32">
        <v>389</v>
      </c>
      <c r="CQ231" s="32">
        <v>264</v>
      </c>
      <c r="CR231" s="32">
        <v>60</v>
      </c>
      <c r="CS231" s="32">
        <v>43</v>
      </c>
      <c r="CT231" s="32" t="s">
        <v>289</v>
      </c>
      <c r="CU231" s="32">
        <v>25</v>
      </c>
      <c r="CV231" s="32">
        <v>28</v>
      </c>
      <c r="CW231" s="32" t="s">
        <v>164</v>
      </c>
      <c r="CX231" s="32" t="s">
        <v>164</v>
      </c>
      <c r="CY231" s="32" t="s">
        <v>440</v>
      </c>
      <c r="EP231" s="122" t="s">
        <v>476</v>
      </c>
    </row>
    <row r="232" spans="1:146" ht="57.6">
      <c r="A232" s="32" t="s">
        <v>106</v>
      </c>
      <c r="B232" s="32" t="s">
        <v>440</v>
      </c>
      <c r="C232" s="120">
        <v>45493</v>
      </c>
      <c r="D232" s="32">
        <v>1200</v>
      </c>
      <c r="E232" s="32">
        <v>-1</v>
      </c>
      <c r="F232" s="32">
        <v>3</v>
      </c>
      <c r="G232" s="32">
        <v>9</v>
      </c>
      <c r="H232" s="32" t="s">
        <v>190</v>
      </c>
      <c r="I232" s="32">
        <v>26</v>
      </c>
      <c r="J232" s="32">
        <v>28</v>
      </c>
      <c r="K232" s="32" t="s">
        <v>189</v>
      </c>
      <c r="L232" s="32" t="s">
        <v>192</v>
      </c>
      <c r="M232" s="32" t="s">
        <v>192</v>
      </c>
      <c r="N232" s="35">
        <v>10.32</v>
      </c>
      <c r="O232" s="35">
        <v>10.77</v>
      </c>
      <c r="P232" s="32">
        <v>24</v>
      </c>
      <c r="Q232" s="32">
        <v>208</v>
      </c>
      <c r="R232" s="32" t="s">
        <v>449</v>
      </c>
      <c r="S232" s="32">
        <v>10.42</v>
      </c>
      <c r="T232" s="39">
        <v>90</v>
      </c>
      <c r="U232" s="32">
        <v>68.599999999999994</v>
      </c>
      <c r="V232" s="32">
        <v>5</v>
      </c>
      <c r="W232" s="32" t="s">
        <v>188</v>
      </c>
      <c r="X232" s="32">
        <v>2.5</v>
      </c>
      <c r="Y232" s="32">
        <v>2.5</v>
      </c>
      <c r="Z232" s="32" t="s">
        <v>188</v>
      </c>
      <c r="AA232" s="39">
        <v>29.2</v>
      </c>
      <c r="AB232" s="33">
        <v>353</v>
      </c>
      <c r="AC232" s="33">
        <v>250</v>
      </c>
      <c r="AD232" s="32">
        <v>37571.690999999999</v>
      </c>
      <c r="AE232" s="32">
        <v>3305198</v>
      </c>
      <c r="AG232" s="32">
        <v>46474500</v>
      </c>
      <c r="AH232" s="32">
        <v>29144670</v>
      </c>
      <c r="AI232" s="32">
        <v>754344</v>
      </c>
      <c r="AL232" s="83">
        <v>593.67999999999995</v>
      </c>
      <c r="AN232" s="83">
        <f t="shared" si="81"/>
        <v>181.11</v>
      </c>
      <c r="AO232" s="32">
        <v>0</v>
      </c>
      <c r="AP232" s="32">
        <v>0</v>
      </c>
      <c r="AQ232" s="32">
        <v>0</v>
      </c>
      <c r="AR232" s="32">
        <v>0</v>
      </c>
      <c r="AT232" s="32">
        <v>18.329999999999998</v>
      </c>
      <c r="AV232" s="32">
        <v>0</v>
      </c>
      <c r="AX232" s="32">
        <v>1.67</v>
      </c>
      <c r="AZ232" s="32">
        <v>0</v>
      </c>
      <c r="BF232" s="32">
        <v>0</v>
      </c>
      <c r="BH232" s="32">
        <v>0</v>
      </c>
      <c r="BJ232" s="31">
        <f t="shared" si="86"/>
        <v>20</v>
      </c>
      <c r="BK232" s="31"/>
      <c r="BL232" s="31">
        <f t="shared" si="85"/>
        <v>0</v>
      </c>
      <c r="BM232" s="32">
        <v>24</v>
      </c>
      <c r="BN232" s="33">
        <v>0</v>
      </c>
      <c r="BO232" s="33">
        <v>24</v>
      </c>
      <c r="BP232" s="33">
        <v>2</v>
      </c>
      <c r="BR232" s="33">
        <v>8120</v>
      </c>
      <c r="BS232" s="32">
        <v>14753</v>
      </c>
      <c r="BT232" s="32">
        <v>12732</v>
      </c>
      <c r="BV232" s="32">
        <v>14000</v>
      </c>
      <c r="BW232" s="32">
        <v>5385</v>
      </c>
      <c r="BX232" s="32">
        <v>86</v>
      </c>
      <c r="BY232" s="32">
        <v>0</v>
      </c>
      <c r="BZ232" s="32">
        <v>0</v>
      </c>
      <c r="CA232" s="32">
        <v>0</v>
      </c>
      <c r="CB232" s="32">
        <v>0</v>
      </c>
      <c r="CC232" s="32">
        <v>0</v>
      </c>
      <c r="CD232" s="32">
        <v>0</v>
      </c>
      <c r="CE232" s="32">
        <v>0</v>
      </c>
      <c r="CF232" s="32" t="s">
        <v>92</v>
      </c>
      <c r="CG232" s="32" t="s">
        <v>463</v>
      </c>
      <c r="CH232" s="120">
        <v>45501</v>
      </c>
      <c r="CI232" s="32" t="s">
        <v>478</v>
      </c>
      <c r="CJ232" s="32">
        <v>2107</v>
      </c>
      <c r="CK232" s="32">
        <v>14</v>
      </c>
      <c r="CL232" s="32">
        <v>5</v>
      </c>
      <c r="CN232" s="32">
        <v>223</v>
      </c>
      <c r="CO232" s="32">
        <v>4.4000000000000004</v>
      </c>
      <c r="CP232" s="32">
        <v>384</v>
      </c>
      <c r="CQ232" s="32">
        <v>263</v>
      </c>
      <c r="CR232" s="32">
        <v>62</v>
      </c>
      <c r="CS232" s="32">
        <v>42</v>
      </c>
      <c r="CT232" s="32" t="s">
        <v>285</v>
      </c>
      <c r="CU232" s="32">
        <v>26</v>
      </c>
      <c r="CV232" s="32">
        <v>27</v>
      </c>
      <c r="CW232" s="32" t="s">
        <v>164</v>
      </c>
      <c r="CX232" s="32" t="s">
        <v>164</v>
      </c>
      <c r="CY232" s="32" t="s">
        <v>440</v>
      </c>
      <c r="EP232" s="122" t="s">
        <v>477</v>
      </c>
    </row>
    <row r="233" spans="1:146" ht="43.2">
      <c r="A233" s="32" t="s">
        <v>106</v>
      </c>
      <c r="B233" s="32" t="s">
        <v>440</v>
      </c>
      <c r="C233" s="120">
        <v>45494</v>
      </c>
      <c r="D233" s="32">
        <v>1200</v>
      </c>
      <c r="E233" s="32">
        <v>-1</v>
      </c>
      <c r="F233" s="32">
        <v>0</v>
      </c>
      <c r="G233" s="32">
        <v>53</v>
      </c>
      <c r="H233" s="32" t="s">
        <v>188</v>
      </c>
      <c r="I233" s="32">
        <v>28</v>
      </c>
      <c r="J233" s="32">
        <v>34</v>
      </c>
      <c r="K233" s="32" t="s">
        <v>189</v>
      </c>
      <c r="L233" s="32" t="s">
        <v>192</v>
      </c>
      <c r="M233" s="32" t="s">
        <v>192</v>
      </c>
      <c r="N233" s="35">
        <v>10.32</v>
      </c>
      <c r="O233" s="35">
        <v>10.77</v>
      </c>
      <c r="P233" s="32">
        <v>24</v>
      </c>
      <c r="Q233" s="32">
        <v>208</v>
      </c>
      <c r="R233" s="32" t="s">
        <v>449</v>
      </c>
      <c r="S233" s="32">
        <v>11.38</v>
      </c>
      <c r="T233" s="39">
        <v>89.4</v>
      </c>
      <c r="U233" s="32">
        <v>67.2</v>
      </c>
      <c r="V233" s="32">
        <v>4</v>
      </c>
      <c r="W233" s="32" t="s">
        <v>188</v>
      </c>
      <c r="X233" s="32">
        <v>2</v>
      </c>
      <c r="Y233" s="32">
        <v>2</v>
      </c>
      <c r="Z233" s="32" t="s">
        <v>188</v>
      </c>
      <c r="AA233" s="39">
        <v>22.1</v>
      </c>
      <c r="AB233" s="33">
        <v>351</v>
      </c>
      <c r="AC233" s="33">
        <v>273</v>
      </c>
      <c r="AD233" s="32">
        <v>37571.690999999999</v>
      </c>
      <c r="AE233" s="32">
        <v>3327796</v>
      </c>
      <c r="AG233" s="32">
        <v>46540500</v>
      </c>
      <c r="AH233" s="32">
        <v>29189880</v>
      </c>
      <c r="AI233" s="32">
        <v>754344</v>
      </c>
      <c r="AL233" s="83">
        <v>573.77</v>
      </c>
      <c r="AN233" s="83">
        <f t="shared" si="81"/>
        <v>181.11</v>
      </c>
      <c r="AO233" s="32">
        <v>0</v>
      </c>
      <c r="AP233" s="32">
        <v>0</v>
      </c>
      <c r="AQ233" s="32">
        <v>0</v>
      </c>
      <c r="AR233" s="32">
        <v>0</v>
      </c>
      <c r="AT233" s="32">
        <v>18.239999999999998</v>
      </c>
      <c r="AV233" s="32">
        <v>0</v>
      </c>
      <c r="AX233" s="32">
        <v>1.67</v>
      </c>
      <c r="AZ233" s="32">
        <v>0</v>
      </c>
      <c r="BF233" s="32">
        <v>0</v>
      </c>
      <c r="BH233" s="32">
        <v>0</v>
      </c>
      <c r="BJ233" s="31">
        <f t="shared" si="86"/>
        <v>19.909999999999997</v>
      </c>
      <c r="BK233" s="31"/>
      <c r="BL233" s="31">
        <f t="shared" si="85"/>
        <v>0</v>
      </c>
      <c r="BM233" s="32">
        <v>24</v>
      </c>
      <c r="BN233" s="33">
        <v>0</v>
      </c>
      <c r="BO233" s="33">
        <v>24</v>
      </c>
      <c r="BP233" s="33">
        <v>1</v>
      </c>
      <c r="BR233" s="33">
        <v>8120</v>
      </c>
      <c r="BS233" s="32">
        <v>14670</v>
      </c>
      <c r="BT233" s="32">
        <v>12732</v>
      </c>
      <c r="BV233" s="32">
        <v>14000</v>
      </c>
      <c r="BW233" s="32">
        <v>5385</v>
      </c>
      <c r="BX233" s="32">
        <v>83</v>
      </c>
      <c r="BY233" s="32">
        <v>0</v>
      </c>
      <c r="BZ233" s="32">
        <v>0</v>
      </c>
      <c r="CA233" s="32">
        <v>0</v>
      </c>
      <c r="CB233" s="32">
        <v>0</v>
      </c>
      <c r="CC233" s="32">
        <v>0</v>
      </c>
      <c r="CD233" s="32">
        <v>0</v>
      </c>
      <c r="CE233" s="32">
        <v>0</v>
      </c>
      <c r="CF233" s="32" t="s">
        <v>92</v>
      </c>
      <c r="CG233" s="32" t="s">
        <v>463</v>
      </c>
      <c r="CH233" s="120">
        <v>45501</v>
      </c>
      <c r="CI233" s="32" t="s">
        <v>479</v>
      </c>
      <c r="CJ233" s="32">
        <v>1834</v>
      </c>
      <c r="CK233" s="32">
        <v>14</v>
      </c>
      <c r="CL233" s="32">
        <v>10</v>
      </c>
      <c r="CN233" s="32">
        <v>227</v>
      </c>
      <c r="CO233" s="32">
        <v>4.5</v>
      </c>
      <c r="CP233" s="32">
        <v>380</v>
      </c>
      <c r="CQ233" s="32">
        <v>256</v>
      </c>
      <c r="CR233" s="32">
        <v>63</v>
      </c>
      <c r="CS233" s="32">
        <v>42</v>
      </c>
      <c r="CT233" s="32" t="s">
        <v>307</v>
      </c>
      <c r="CU233" s="32">
        <v>25</v>
      </c>
      <c r="CV233" s="32">
        <v>26</v>
      </c>
      <c r="CW233" s="32" t="s">
        <v>164</v>
      </c>
      <c r="CX233" s="32" t="s">
        <v>164</v>
      </c>
      <c r="CY233" s="32" t="s">
        <v>440</v>
      </c>
      <c r="EP233" s="122" t="s">
        <v>480</v>
      </c>
    </row>
    <row r="234" spans="1:146" ht="86.4">
      <c r="A234" s="32" t="s">
        <v>106</v>
      </c>
      <c r="B234" s="32" t="s">
        <v>440</v>
      </c>
      <c r="C234" s="120">
        <v>45495</v>
      </c>
      <c r="D234" s="32">
        <v>1200</v>
      </c>
      <c r="E234" s="32">
        <v>-2</v>
      </c>
      <c r="F234" s="32">
        <v>4</v>
      </c>
      <c r="G234" s="32">
        <v>55</v>
      </c>
      <c r="H234" s="32" t="s">
        <v>188</v>
      </c>
      <c r="I234" s="32">
        <v>30</v>
      </c>
      <c r="J234" s="32">
        <v>42</v>
      </c>
      <c r="K234" s="32" t="s">
        <v>189</v>
      </c>
      <c r="L234" s="32" t="s">
        <v>192</v>
      </c>
      <c r="M234" s="32" t="s">
        <v>192</v>
      </c>
      <c r="N234" s="35">
        <v>10.32</v>
      </c>
      <c r="O234" s="35">
        <v>10.77</v>
      </c>
      <c r="P234" s="32">
        <v>25</v>
      </c>
      <c r="Q234" s="32">
        <v>209</v>
      </c>
      <c r="R234" s="32" t="s">
        <v>449</v>
      </c>
      <c r="S234" s="32">
        <v>10.96</v>
      </c>
      <c r="T234" s="39">
        <v>89.6</v>
      </c>
      <c r="U234" s="32">
        <v>68.2</v>
      </c>
      <c r="V234" s="32">
        <v>6</v>
      </c>
      <c r="W234" s="32" t="s">
        <v>196</v>
      </c>
      <c r="X234" s="32">
        <v>3</v>
      </c>
      <c r="Y234" s="32">
        <v>2.5</v>
      </c>
      <c r="Z234" s="32" t="s">
        <v>196</v>
      </c>
      <c r="AA234" s="39">
        <v>25.1</v>
      </c>
      <c r="AB234" s="33">
        <v>366</v>
      </c>
      <c r="AC234" s="33">
        <v>274</v>
      </c>
      <c r="AD234" s="32">
        <v>37571.690999999999</v>
      </c>
      <c r="AE234" s="32">
        <v>3351479</v>
      </c>
      <c r="AG234" s="32">
        <v>46609200</v>
      </c>
      <c r="AH234" s="32">
        <v>29236840</v>
      </c>
      <c r="AI234" s="32">
        <v>754344</v>
      </c>
      <c r="AL234" s="83">
        <v>552.76</v>
      </c>
      <c r="AN234" s="83">
        <f t="shared" si="81"/>
        <v>181.11</v>
      </c>
      <c r="AO234" s="32">
        <v>0</v>
      </c>
      <c r="AP234" s="32">
        <v>0</v>
      </c>
      <c r="AQ234" s="32">
        <v>0</v>
      </c>
      <c r="AR234" s="32">
        <v>0</v>
      </c>
      <c r="AT234" s="32">
        <v>19.29</v>
      </c>
      <c r="AV234" s="32">
        <v>0</v>
      </c>
      <c r="AX234" s="32">
        <v>1.72</v>
      </c>
      <c r="AZ234" s="32">
        <v>0</v>
      </c>
      <c r="BF234" s="32">
        <v>0</v>
      </c>
      <c r="BH234" s="32">
        <v>0</v>
      </c>
      <c r="BJ234" s="31">
        <f t="shared" si="86"/>
        <v>21.009999999999998</v>
      </c>
      <c r="BK234" s="31"/>
      <c r="BL234" s="31">
        <f t="shared" si="85"/>
        <v>0</v>
      </c>
      <c r="BM234" s="32">
        <v>25</v>
      </c>
      <c r="BN234" s="33">
        <v>1</v>
      </c>
      <c r="BO234" s="33">
        <v>21</v>
      </c>
      <c r="BP234" s="33">
        <v>3</v>
      </c>
      <c r="BR234" s="33">
        <v>8230</v>
      </c>
      <c r="BS234" s="32">
        <v>14581</v>
      </c>
      <c r="BT234" s="32">
        <v>12732</v>
      </c>
      <c r="BV234" s="32">
        <v>14000</v>
      </c>
      <c r="BW234" s="32">
        <v>5385</v>
      </c>
      <c r="BX234" s="32">
        <v>89</v>
      </c>
      <c r="BY234" s="32">
        <v>0</v>
      </c>
      <c r="BZ234" s="32">
        <v>0</v>
      </c>
      <c r="CA234" s="32">
        <v>0</v>
      </c>
      <c r="CB234" s="32">
        <v>0</v>
      </c>
      <c r="CC234" s="32">
        <v>0</v>
      </c>
      <c r="CD234" s="32">
        <v>0</v>
      </c>
      <c r="CE234" s="32">
        <v>0</v>
      </c>
      <c r="CF234" s="32" t="s">
        <v>92</v>
      </c>
      <c r="CG234" s="32" t="s">
        <v>463</v>
      </c>
      <c r="CH234" s="120">
        <v>45501</v>
      </c>
      <c r="CI234" s="32" t="s">
        <v>483</v>
      </c>
      <c r="CJ234" s="32">
        <v>1560</v>
      </c>
      <c r="CK234" s="32">
        <v>14</v>
      </c>
      <c r="CL234" s="32">
        <v>10</v>
      </c>
      <c r="CN234" s="32">
        <v>231</v>
      </c>
      <c r="CO234" s="32">
        <v>4.5</v>
      </c>
      <c r="CP234" s="32">
        <v>394</v>
      </c>
      <c r="CQ234" s="32">
        <v>271</v>
      </c>
      <c r="CR234" s="32">
        <v>63</v>
      </c>
      <c r="CS234" s="32">
        <v>44</v>
      </c>
      <c r="CT234" s="32" t="s">
        <v>481</v>
      </c>
      <c r="CU234" s="32">
        <v>26</v>
      </c>
      <c r="CV234" s="32">
        <v>27</v>
      </c>
      <c r="CW234" s="32" t="s">
        <v>164</v>
      </c>
      <c r="CX234" s="32" t="s">
        <v>164</v>
      </c>
      <c r="CY234" s="32" t="s">
        <v>440</v>
      </c>
      <c r="EP234" s="122" t="s">
        <v>482</v>
      </c>
    </row>
    <row r="235" spans="1:146" ht="72">
      <c r="A235" s="32" t="s">
        <v>106</v>
      </c>
      <c r="B235" s="32" t="s">
        <v>440</v>
      </c>
      <c r="C235" s="120">
        <v>45496</v>
      </c>
      <c r="D235" s="32">
        <v>1200</v>
      </c>
      <c r="E235" s="32">
        <v>-2</v>
      </c>
      <c r="F235" s="32">
        <v>8</v>
      </c>
      <c r="G235" s="32">
        <v>51</v>
      </c>
      <c r="H235" s="32" t="s">
        <v>188</v>
      </c>
      <c r="I235" s="32">
        <v>32</v>
      </c>
      <c r="J235" s="32">
        <v>47</v>
      </c>
      <c r="K235" s="32" t="s">
        <v>189</v>
      </c>
      <c r="L235" s="32" t="s">
        <v>192</v>
      </c>
      <c r="M235" s="32" t="s">
        <v>192</v>
      </c>
      <c r="N235" s="35">
        <v>10.32</v>
      </c>
      <c r="O235" s="35">
        <v>10.77</v>
      </c>
      <c r="P235" s="32">
        <v>24</v>
      </c>
      <c r="Q235" s="32">
        <v>207</v>
      </c>
      <c r="R235" s="32" t="s">
        <v>449</v>
      </c>
      <c r="S235" s="32">
        <v>11.13</v>
      </c>
      <c r="T235" s="39">
        <v>89.9</v>
      </c>
      <c r="U235" s="32">
        <v>69.3</v>
      </c>
      <c r="V235" s="32">
        <v>6</v>
      </c>
      <c r="W235" s="32" t="s">
        <v>196</v>
      </c>
      <c r="X235" s="32">
        <v>3</v>
      </c>
      <c r="Y235" s="32">
        <v>2.5</v>
      </c>
      <c r="Z235" s="32" t="s">
        <v>196</v>
      </c>
      <c r="AA235" s="39">
        <v>24.2</v>
      </c>
      <c r="AB235" s="33">
        <v>352</v>
      </c>
      <c r="AC235" s="33">
        <v>267</v>
      </c>
      <c r="AD235" s="32">
        <v>37571.690999999999</v>
      </c>
      <c r="AE235" s="32">
        <v>3374540</v>
      </c>
      <c r="AG235" s="32">
        <v>46675600</v>
      </c>
      <c r="AH235" s="32">
        <v>29281920</v>
      </c>
      <c r="AI235" s="32">
        <v>754344</v>
      </c>
      <c r="AL235" s="83">
        <v>532.19000000000005</v>
      </c>
      <c r="AN235" s="83">
        <f t="shared" si="81"/>
        <v>181.11</v>
      </c>
      <c r="AO235" s="32">
        <v>0</v>
      </c>
      <c r="AP235" s="32">
        <v>0</v>
      </c>
      <c r="AQ235" s="32">
        <v>0</v>
      </c>
      <c r="AR235" s="32">
        <v>0</v>
      </c>
      <c r="AT235" s="32">
        <v>18.91</v>
      </c>
      <c r="AV235" s="32">
        <v>0</v>
      </c>
      <c r="AX235" s="32">
        <v>1.66</v>
      </c>
      <c r="AZ235" s="32">
        <v>0</v>
      </c>
      <c r="BF235" s="32">
        <v>0</v>
      </c>
      <c r="BH235" s="32">
        <v>0</v>
      </c>
      <c r="BJ235" s="31">
        <f t="shared" si="86"/>
        <v>20.57</v>
      </c>
      <c r="BK235" s="31"/>
      <c r="BL235" s="31">
        <f t="shared" si="85"/>
        <v>0</v>
      </c>
      <c r="BM235" s="32">
        <v>24</v>
      </c>
      <c r="BN235" s="33">
        <v>0</v>
      </c>
      <c r="BO235" s="33">
        <v>0</v>
      </c>
      <c r="BP235" s="33">
        <v>24</v>
      </c>
      <c r="BR235" s="33">
        <v>8040</v>
      </c>
      <c r="BS235" s="32">
        <v>14496</v>
      </c>
      <c r="BT235" s="32">
        <v>12732</v>
      </c>
      <c r="BV235" s="32">
        <v>14000</v>
      </c>
      <c r="BW235" s="32">
        <v>5385</v>
      </c>
      <c r="BX235" s="32">
        <v>85</v>
      </c>
      <c r="BY235" s="32">
        <v>0</v>
      </c>
      <c r="BZ235" s="32">
        <v>0</v>
      </c>
      <c r="CA235" s="32">
        <v>0</v>
      </c>
      <c r="CB235" s="32">
        <v>0</v>
      </c>
      <c r="CC235" s="32">
        <v>0</v>
      </c>
      <c r="CD235" s="32">
        <v>0</v>
      </c>
      <c r="CE235" s="32">
        <v>0</v>
      </c>
      <c r="CF235" s="32" t="s">
        <v>92</v>
      </c>
      <c r="CG235" s="32" t="s">
        <v>463</v>
      </c>
      <c r="CH235" s="120">
        <v>45501</v>
      </c>
      <c r="CI235" s="32" t="s">
        <v>485</v>
      </c>
      <c r="CJ235" s="32">
        <v>1293</v>
      </c>
      <c r="CK235" s="32">
        <v>14</v>
      </c>
      <c r="CL235" s="32">
        <v>8</v>
      </c>
      <c r="CN235" s="32">
        <v>237</v>
      </c>
      <c r="CO235" s="32">
        <v>4.5</v>
      </c>
      <c r="CP235" s="32">
        <v>392</v>
      </c>
      <c r="CQ235" s="32">
        <v>271</v>
      </c>
      <c r="CR235" s="32">
        <v>62</v>
      </c>
      <c r="CS235" s="32">
        <v>45</v>
      </c>
      <c r="CT235" s="32" t="s">
        <v>285</v>
      </c>
      <c r="CU235" s="32">
        <v>26</v>
      </c>
      <c r="CV235" s="32">
        <v>27</v>
      </c>
      <c r="CW235" s="32" t="s">
        <v>164</v>
      </c>
      <c r="CX235" s="32" t="s">
        <v>164</v>
      </c>
      <c r="CY235" s="32" t="s">
        <v>440</v>
      </c>
      <c r="EP235" s="122" t="s">
        <v>484</v>
      </c>
    </row>
    <row r="236" spans="1:146" ht="72">
      <c r="A236" s="32" t="s">
        <v>106</v>
      </c>
      <c r="B236" s="32" t="s">
        <v>440</v>
      </c>
      <c r="C236" s="120">
        <v>45497</v>
      </c>
      <c r="D236" s="32">
        <v>1200</v>
      </c>
      <c r="E236" s="32">
        <v>-2</v>
      </c>
      <c r="F236" s="32">
        <v>12</v>
      </c>
      <c r="G236" s="32">
        <v>51</v>
      </c>
      <c r="H236" s="32" t="s">
        <v>188</v>
      </c>
      <c r="I236" s="32">
        <v>24</v>
      </c>
      <c r="J236" s="32">
        <v>55</v>
      </c>
      <c r="K236" s="32" t="s">
        <v>189</v>
      </c>
      <c r="L236" s="32" t="s">
        <v>192</v>
      </c>
      <c r="M236" s="32" t="s">
        <v>192</v>
      </c>
      <c r="N236" s="35">
        <v>10.32</v>
      </c>
      <c r="O236" s="35">
        <v>10.77</v>
      </c>
      <c r="P236" s="32">
        <v>24</v>
      </c>
      <c r="Q236" s="32">
        <v>208</v>
      </c>
      <c r="R236" s="32" t="s">
        <v>449</v>
      </c>
      <c r="S236" s="32">
        <v>11.33</v>
      </c>
      <c r="T236" s="39">
        <v>89.1</v>
      </c>
      <c r="U236" s="32">
        <v>66.900000000000006</v>
      </c>
      <c r="V236" s="32">
        <v>5</v>
      </c>
      <c r="W236" s="32" t="s">
        <v>196</v>
      </c>
      <c r="X236" s="32">
        <v>2.5</v>
      </c>
      <c r="Y236" s="32">
        <v>2.5</v>
      </c>
      <c r="Z236" s="32" t="s">
        <v>196</v>
      </c>
      <c r="AA236" s="39">
        <v>22.1</v>
      </c>
      <c r="AB236" s="33">
        <v>349</v>
      </c>
      <c r="AC236" s="33">
        <v>272</v>
      </c>
      <c r="AD236" s="32">
        <v>37571.690999999999</v>
      </c>
      <c r="AE236" s="32">
        <v>3396814</v>
      </c>
      <c r="AG236" s="32">
        <v>46741500</v>
      </c>
      <c r="AH236" s="32">
        <v>29327270</v>
      </c>
      <c r="AI236" s="32">
        <v>754344</v>
      </c>
      <c r="AL236" s="83">
        <v>512.29</v>
      </c>
      <c r="AN236" s="83">
        <f t="shared" si="81"/>
        <v>181.11</v>
      </c>
      <c r="AO236" s="32">
        <v>0</v>
      </c>
      <c r="AP236" s="32">
        <v>0</v>
      </c>
      <c r="AQ236" s="32">
        <v>0</v>
      </c>
      <c r="AR236" s="32">
        <v>0</v>
      </c>
      <c r="AT236" s="32">
        <v>18.23</v>
      </c>
      <c r="AV236" s="32">
        <v>0</v>
      </c>
      <c r="AX236" s="32">
        <v>1.67</v>
      </c>
      <c r="AZ236" s="32">
        <v>0</v>
      </c>
      <c r="BF236" s="32">
        <v>0</v>
      </c>
      <c r="BH236" s="32">
        <v>0</v>
      </c>
      <c r="BJ236" s="31">
        <f t="shared" si="86"/>
        <v>19.899999999999999</v>
      </c>
      <c r="BK236" s="31"/>
      <c r="BL236" s="31">
        <f t="shared" si="85"/>
        <v>0</v>
      </c>
      <c r="BM236" s="32">
        <v>24</v>
      </c>
      <c r="BN236" s="33">
        <v>0</v>
      </c>
      <c r="BO236" s="33">
        <v>0</v>
      </c>
      <c r="BP236" s="33">
        <v>24</v>
      </c>
      <c r="BR236" s="33">
        <v>8080</v>
      </c>
      <c r="BS236" s="32">
        <v>14496</v>
      </c>
      <c r="BT236" s="32">
        <v>12650</v>
      </c>
      <c r="BV236" s="32">
        <v>14000</v>
      </c>
      <c r="BW236" s="32">
        <v>5385</v>
      </c>
      <c r="BX236" s="32">
        <v>0</v>
      </c>
      <c r="BY236" s="32">
        <v>82</v>
      </c>
      <c r="BZ236" s="32">
        <v>0</v>
      </c>
      <c r="CA236" s="32">
        <v>0</v>
      </c>
      <c r="CB236" s="32">
        <v>0</v>
      </c>
      <c r="CC236" s="32">
        <v>0</v>
      </c>
      <c r="CD236" s="32">
        <v>0</v>
      </c>
      <c r="CE236" s="32">
        <v>0</v>
      </c>
      <c r="CF236" s="32" t="s">
        <v>92</v>
      </c>
      <c r="CG236" s="32" t="s">
        <v>463</v>
      </c>
      <c r="CH236" s="120">
        <v>45501</v>
      </c>
      <c r="CI236" s="32" t="s">
        <v>487</v>
      </c>
      <c r="CJ236" s="32">
        <v>1024</v>
      </c>
      <c r="CK236" s="32">
        <v>14</v>
      </c>
      <c r="CL236" s="32">
        <v>10</v>
      </c>
      <c r="CN236" s="32">
        <v>241</v>
      </c>
      <c r="CO236" s="32">
        <v>4.5</v>
      </c>
      <c r="CP236" s="32">
        <v>395</v>
      </c>
      <c r="CQ236" s="32">
        <v>271</v>
      </c>
      <c r="CR236" s="32">
        <v>64</v>
      </c>
      <c r="CS236" s="32">
        <v>42</v>
      </c>
      <c r="CT236" s="32" t="s">
        <v>285</v>
      </c>
      <c r="CU236" s="32">
        <v>24</v>
      </c>
      <c r="CV236" s="32">
        <v>27</v>
      </c>
      <c r="CW236" s="32" t="s">
        <v>164</v>
      </c>
      <c r="CX236" s="32" t="s">
        <v>164</v>
      </c>
      <c r="CY236" s="32" t="s">
        <v>440</v>
      </c>
      <c r="EP236" s="122" t="s">
        <v>486</v>
      </c>
    </row>
    <row r="237" spans="1:146" ht="72">
      <c r="A237" s="32" t="s">
        <v>106</v>
      </c>
      <c r="B237" s="32" t="s">
        <v>440</v>
      </c>
      <c r="C237" s="120">
        <v>45498</v>
      </c>
      <c r="D237" s="32">
        <v>1200</v>
      </c>
      <c r="E237" s="32">
        <v>-2</v>
      </c>
      <c r="F237" s="32">
        <v>16</v>
      </c>
      <c r="G237" s="32">
        <v>49</v>
      </c>
      <c r="H237" s="32" t="s">
        <v>188</v>
      </c>
      <c r="I237" s="32">
        <v>37</v>
      </c>
      <c r="J237" s="32">
        <v>8</v>
      </c>
      <c r="K237" s="32" t="s">
        <v>189</v>
      </c>
      <c r="L237" s="32" t="s">
        <v>192</v>
      </c>
      <c r="M237" s="32" t="s">
        <v>192</v>
      </c>
      <c r="N237" s="35">
        <v>10.32</v>
      </c>
      <c r="O237" s="35">
        <v>10.77</v>
      </c>
      <c r="P237" s="32">
        <v>24</v>
      </c>
      <c r="Q237" s="32">
        <v>208</v>
      </c>
      <c r="R237" s="32" t="s">
        <v>449</v>
      </c>
      <c r="S237" s="32">
        <v>11.29</v>
      </c>
      <c r="T237" s="39">
        <v>89</v>
      </c>
      <c r="U237" s="32">
        <v>66.599999999999994</v>
      </c>
      <c r="V237" s="32">
        <v>6</v>
      </c>
      <c r="W237" s="32" t="s">
        <v>489</v>
      </c>
      <c r="X237" s="32">
        <v>2.5</v>
      </c>
      <c r="Y237" s="32">
        <v>2.5</v>
      </c>
      <c r="Z237" s="32" t="s">
        <v>196</v>
      </c>
      <c r="AA237" s="39">
        <v>22.4</v>
      </c>
      <c r="AB237" s="33">
        <v>349</v>
      </c>
      <c r="AC237" s="33">
        <v>271</v>
      </c>
      <c r="AD237" s="32">
        <v>37571.690999999999</v>
      </c>
      <c r="AE237" s="32">
        <v>3419147</v>
      </c>
      <c r="AG237" s="32">
        <v>46807700</v>
      </c>
      <c r="AH237" s="32">
        <v>29372970</v>
      </c>
      <c r="AI237" s="32">
        <v>754344</v>
      </c>
      <c r="AL237" s="83">
        <v>492.45</v>
      </c>
      <c r="AN237" s="83">
        <f t="shared" si="81"/>
        <v>181.11</v>
      </c>
      <c r="AO237" s="32">
        <v>0</v>
      </c>
      <c r="AP237" s="32">
        <v>0</v>
      </c>
      <c r="AQ237" s="32">
        <v>0</v>
      </c>
      <c r="AR237" s="32">
        <v>0</v>
      </c>
      <c r="AT237" s="32">
        <v>18.18</v>
      </c>
      <c r="AV237" s="32">
        <v>0</v>
      </c>
      <c r="AX237" s="32">
        <v>1.66</v>
      </c>
      <c r="AZ237" s="32">
        <v>0</v>
      </c>
      <c r="BF237" s="32">
        <v>0</v>
      </c>
      <c r="BH237" s="32">
        <v>0</v>
      </c>
      <c r="BJ237" s="31">
        <f t="shared" si="86"/>
        <v>19.84</v>
      </c>
      <c r="BK237" s="31"/>
      <c r="BL237" s="31">
        <v>0</v>
      </c>
      <c r="BM237" s="32">
        <v>24</v>
      </c>
      <c r="BN237" s="33">
        <v>0</v>
      </c>
      <c r="BO237" s="33">
        <v>0</v>
      </c>
      <c r="BP237" s="33">
        <v>24</v>
      </c>
      <c r="BR237" s="33">
        <v>8040</v>
      </c>
      <c r="BS237" s="32">
        <v>14496</v>
      </c>
      <c r="BT237" s="32">
        <v>12568</v>
      </c>
      <c r="BV237" s="32">
        <v>14000</v>
      </c>
      <c r="BW237" s="32">
        <v>5385</v>
      </c>
      <c r="BX237" s="32">
        <v>0</v>
      </c>
      <c r="BY237" s="32">
        <v>82</v>
      </c>
      <c r="BZ237" s="32">
        <v>0</v>
      </c>
      <c r="CA237" s="32">
        <v>0</v>
      </c>
      <c r="CB237" s="32">
        <v>0</v>
      </c>
      <c r="CC237" s="32">
        <v>0</v>
      </c>
      <c r="CD237" s="32">
        <v>0</v>
      </c>
      <c r="CE237" s="32">
        <v>0</v>
      </c>
      <c r="CF237" s="32" t="s">
        <v>92</v>
      </c>
      <c r="CG237" s="32" t="s">
        <v>463</v>
      </c>
      <c r="CH237" s="120">
        <v>45501</v>
      </c>
      <c r="CI237" s="32" t="s">
        <v>487</v>
      </c>
      <c r="CJ237" s="32">
        <v>753</v>
      </c>
      <c r="CK237" s="32">
        <v>14</v>
      </c>
      <c r="CL237" s="32">
        <v>10</v>
      </c>
      <c r="CN237" s="32">
        <v>245</v>
      </c>
      <c r="CO237" s="32">
        <v>4.5</v>
      </c>
      <c r="CP237" s="32">
        <v>375</v>
      </c>
      <c r="CQ237" s="32">
        <v>264</v>
      </c>
      <c r="CR237" s="32">
        <v>63</v>
      </c>
      <c r="CS237" s="32">
        <v>43</v>
      </c>
      <c r="CT237" s="32" t="s">
        <v>481</v>
      </c>
      <c r="CU237" s="32">
        <v>25</v>
      </c>
      <c r="CV237" s="32">
        <v>26</v>
      </c>
      <c r="CW237" s="32" t="s">
        <v>164</v>
      </c>
      <c r="CX237" s="32" t="s">
        <v>164</v>
      </c>
      <c r="CY237" s="32" t="s">
        <v>440</v>
      </c>
      <c r="EP237" s="122" t="s">
        <v>488</v>
      </c>
    </row>
    <row r="238" spans="1:146" ht="57.6">
      <c r="A238" s="32" t="s">
        <v>106</v>
      </c>
      <c r="B238" s="32" t="s">
        <v>440</v>
      </c>
      <c r="C238" s="120">
        <v>45499</v>
      </c>
      <c r="D238" s="32">
        <v>1200</v>
      </c>
      <c r="E238" s="32">
        <v>-3</v>
      </c>
      <c r="F238" s="32">
        <v>21</v>
      </c>
      <c r="G238" s="32">
        <v>5</v>
      </c>
      <c r="H238" s="32" t="s">
        <v>188</v>
      </c>
      <c r="I238" s="32">
        <v>39</v>
      </c>
      <c r="J238" s="32">
        <v>32</v>
      </c>
      <c r="K238" s="32" t="s">
        <v>189</v>
      </c>
      <c r="L238" s="32" t="s">
        <v>192</v>
      </c>
      <c r="M238" s="32" t="s">
        <v>192</v>
      </c>
      <c r="N238" s="35">
        <v>10.32</v>
      </c>
      <c r="O238" s="35">
        <v>10.77</v>
      </c>
      <c r="P238" s="32">
        <v>25</v>
      </c>
      <c r="Q238" s="32">
        <v>209</v>
      </c>
      <c r="R238" s="32" t="s">
        <v>449</v>
      </c>
      <c r="S238" s="32">
        <v>11.64</v>
      </c>
      <c r="T238" s="39">
        <v>88.6</v>
      </c>
      <c r="U238" s="32">
        <v>65.5</v>
      </c>
      <c r="V238" s="32">
        <v>5</v>
      </c>
      <c r="W238" s="32" t="s">
        <v>191</v>
      </c>
      <c r="X238" s="32">
        <v>2</v>
      </c>
      <c r="Y238" s="32">
        <v>2</v>
      </c>
      <c r="Z238" s="32" t="s">
        <v>491</v>
      </c>
      <c r="AA238" s="39">
        <v>5</v>
      </c>
      <c r="AB238" s="33">
        <v>362</v>
      </c>
      <c r="AC238" s="33">
        <v>291</v>
      </c>
      <c r="AD238" s="32">
        <v>37571.690999999999</v>
      </c>
      <c r="AE238" s="32">
        <v>3441971</v>
      </c>
      <c r="AG238" s="32">
        <v>46876000</v>
      </c>
      <c r="AH238" s="32">
        <v>29420370</v>
      </c>
      <c r="AI238" s="32">
        <v>754344</v>
      </c>
      <c r="AL238" s="83">
        <v>472.2</v>
      </c>
      <c r="AN238" s="83">
        <f t="shared" si="81"/>
        <v>181.11</v>
      </c>
      <c r="AO238" s="32">
        <v>0</v>
      </c>
      <c r="AP238" s="32">
        <v>0</v>
      </c>
      <c r="AQ238" s="32">
        <v>0</v>
      </c>
      <c r="AR238" s="32">
        <v>0</v>
      </c>
      <c r="AT238" s="32">
        <v>18.54</v>
      </c>
      <c r="AV238" s="32">
        <v>0</v>
      </c>
      <c r="AX238" s="32">
        <v>1.71</v>
      </c>
      <c r="AZ238" s="32">
        <v>0</v>
      </c>
      <c r="BF238" s="32">
        <v>0</v>
      </c>
      <c r="BH238" s="32">
        <v>0</v>
      </c>
      <c r="BJ238" s="31">
        <f t="shared" si="86"/>
        <v>20.25</v>
      </c>
      <c r="BK238" s="31"/>
      <c r="BL238" s="31">
        <f t="shared" si="85"/>
        <v>0</v>
      </c>
      <c r="BM238" s="32">
        <v>25</v>
      </c>
      <c r="BN238" s="33">
        <v>22</v>
      </c>
      <c r="BO238" s="33">
        <v>4</v>
      </c>
      <c r="BP238" s="33">
        <v>4</v>
      </c>
      <c r="BR238" s="33">
        <v>8670</v>
      </c>
      <c r="BS238" s="32">
        <v>14411</v>
      </c>
      <c r="BT238" s="32">
        <v>12568</v>
      </c>
      <c r="BV238" s="32">
        <v>14000</v>
      </c>
      <c r="BW238" s="32">
        <v>5385</v>
      </c>
      <c r="BX238" s="32">
        <v>85</v>
      </c>
      <c r="BY238" s="32">
        <v>0</v>
      </c>
      <c r="BZ238" s="32">
        <v>0</v>
      </c>
      <c r="CA238" s="32">
        <v>0</v>
      </c>
      <c r="CB238" s="32">
        <v>0</v>
      </c>
      <c r="CC238" s="32">
        <v>0</v>
      </c>
      <c r="CD238" s="32">
        <v>0</v>
      </c>
      <c r="CE238" s="32">
        <v>0</v>
      </c>
      <c r="CF238" s="32" t="s">
        <v>92</v>
      </c>
      <c r="CG238" s="32" t="s">
        <v>463</v>
      </c>
      <c r="CH238" s="120">
        <v>45501</v>
      </c>
      <c r="CI238" s="32" t="s">
        <v>483</v>
      </c>
      <c r="CJ238" s="32">
        <v>462</v>
      </c>
      <c r="CK238" s="32">
        <v>14</v>
      </c>
      <c r="CL238" s="32">
        <v>11</v>
      </c>
      <c r="CN238" s="32">
        <v>248</v>
      </c>
      <c r="CO238" s="32">
        <v>4.5999999999999996</v>
      </c>
      <c r="CP238" s="32">
        <v>380</v>
      </c>
      <c r="CQ238" s="32">
        <v>269</v>
      </c>
      <c r="CR238" s="32">
        <v>63</v>
      </c>
      <c r="CS238" s="32">
        <v>44</v>
      </c>
      <c r="CT238" s="32" t="s">
        <v>307</v>
      </c>
      <c r="CU238" s="32">
        <v>25</v>
      </c>
      <c r="CV238" s="32">
        <v>26</v>
      </c>
      <c r="CW238" s="32" t="s">
        <v>164</v>
      </c>
      <c r="CX238" s="32" t="s">
        <v>164</v>
      </c>
      <c r="CY238" s="32" t="s">
        <v>440</v>
      </c>
      <c r="EP238" s="122" t="s">
        <v>490</v>
      </c>
    </row>
    <row r="239" spans="1:146" ht="43.2">
      <c r="A239" s="32" t="s">
        <v>106</v>
      </c>
      <c r="B239" s="32" t="s">
        <v>440</v>
      </c>
      <c r="C239" s="120">
        <v>45500</v>
      </c>
      <c r="D239" s="32">
        <v>1200</v>
      </c>
      <c r="E239" s="32">
        <v>-3</v>
      </c>
      <c r="F239" s="32">
        <v>23</v>
      </c>
      <c r="G239" s="32">
        <v>45</v>
      </c>
      <c r="H239" s="32" t="s">
        <v>188</v>
      </c>
      <c r="I239" s="32">
        <v>43</v>
      </c>
      <c r="J239" s="32">
        <v>26</v>
      </c>
      <c r="K239" s="32" t="s">
        <v>189</v>
      </c>
      <c r="L239" s="32" t="s">
        <v>192</v>
      </c>
      <c r="M239" s="32" t="s">
        <v>192</v>
      </c>
      <c r="N239" s="35">
        <v>10.32</v>
      </c>
      <c r="O239" s="35">
        <v>10.77</v>
      </c>
      <c r="P239" s="32">
        <v>24</v>
      </c>
      <c r="Q239" s="32">
        <v>254</v>
      </c>
      <c r="R239" s="32" t="s">
        <v>449</v>
      </c>
      <c r="S239" s="32">
        <v>11.58</v>
      </c>
      <c r="T239" s="39">
        <v>87.9</v>
      </c>
      <c r="U239" s="32">
        <v>63.2</v>
      </c>
      <c r="V239" s="32">
        <v>5</v>
      </c>
      <c r="W239" s="32" t="s">
        <v>351</v>
      </c>
      <c r="X239" s="32">
        <v>2</v>
      </c>
      <c r="Y239" s="32">
        <v>2</v>
      </c>
      <c r="Z239" s="32" t="s">
        <v>491</v>
      </c>
      <c r="AA239" s="39">
        <v>19.3</v>
      </c>
      <c r="AB239" s="33">
        <v>345</v>
      </c>
      <c r="AC239" s="33">
        <v>278</v>
      </c>
      <c r="AD239" s="32">
        <v>37571.690999999999</v>
      </c>
      <c r="AE239" s="32">
        <v>3463337</v>
      </c>
      <c r="AG239" s="32">
        <v>46941200</v>
      </c>
      <c r="AH239" s="32">
        <v>29466310</v>
      </c>
      <c r="AI239" s="32">
        <v>754344</v>
      </c>
      <c r="AL239" s="83">
        <v>453.43</v>
      </c>
      <c r="AN239" s="83">
        <f t="shared" si="81"/>
        <v>181.11</v>
      </c>
      <c r="AO239" s="32">
        <v>0</v>
      </c>
      <c r="AP239" s="32">
        <v>0</v>
      </c>
      <c r="AQ239" s="32">
        <v>0</v>
      </c>
      <c r="AR239" s="32">
        <v>0</v>
      </c>
      <c r="AT239" s="32">
        <v>17.079999999999998</v>
      </c>
      <c r="AV239" s="32">
        <v>0</v>
      </c>
      <c r="AX239" s="32">
        <v>1.69</v>
      </c>
      <c r="AZ239" s="32">
        <v>0</v>
      </c>
      <c r="BF239" s="32">
        <v>0</v>
      </c>
      <c r="BH239" s="32">
        <v>0</v>
      </c>
      <c r="BJ239" s="31">
        <f t="shared" si="86"/>
        <v>18.77</v>
      </c>
      <c r="BK239" s="31"/>
      <c r="BL239" s="31">
        <f t="shared" si="85"/>
        <v>0</v>
      </c>
      <c r="BM239" s="32">
        <v>24</v>
      </c>
      <c r="BN239" s="33">
        <v>9</v>
      </c>
      <c r="BO239" s="33">
        <v>24</v>
      </c>
      <c r="BP239" s="33">
        <v>0</v>
      </c>
      <c r="BR239" s="33">
        <v>8260</v>
      </c>
      <c r="BS239" s="32">
        <v>14331</v>
      </c>
      <c r="BT239" s="32">
        <v>12568</v>
      </c>
      <c r="BV239" s="32">
        <v>14000</v>
      </c>
      <c r="BW239" s="32">
        <v>5385</v>
      </c>
      <c r="BX239" s="32">
        <v>80</v>
      </c>
      <c r="BY239" s="32">
        <v>0</v>
      </c>
      <c r="BZ239" s="32">
        <v>0</v>
      </c>
      <c r="CA239" s="32">
        <v>0</v>
      </c>
      <c r="CB239" s="32">
        <v>0</v>
      </c>
      <c r="CC239" s="32">
        <v>0</v>
      </c>
      <c r="CD239" s="32">
        <v>0</v>
      </c>
      <c r="CE239" s="32">
        <v>0</v>
      </c>
      <c r="CF239" s="32" t="s">
        <v>92</v>
      </c>
      <c r="CG239" s="32" t="s">
        <v>463</v>
      </c>
      <c r="CH239" s="120">
        <v>45501</v>
      </c>
      <c r="CI239" s="32" t="s">
        <v>494</v>
      </c>
      <c r="CJ239" s="32">
        <v>184</v>
      </c>
      <c r="CK239" s="32">
        <v>14</v>
      </c>
      <c r="CL239" s="32">
        <v>8</v>
      </c>
      <c r="CN239" s="32">
        <v>254</v>
      </c>
      <c r="CO239" s="32">
        <v>4.5999999999999996</v>
      </c>
      <c r="CP239" s="32">
        <v>371</v>
      </c>
      <c r="CQ239" s="32">
        <v>254</v>
      </c>
      <c r="CR239" s="32">
        <v>64</v>
      </c>
      <c r="CS239" s="32">
        <v>44</v>
      </c>
      <c r="CT239" s="32" t="s">
        <v>492</v>
      </c>
      <c r="CU239" s="32">
        <v>22</v>
      </c>
      <c r="CV239" s="32">
        <v>20</v>
      </c>
      <c r="CW239" s="32" t="s">
        <v>164</v>
      </c>
      <c r="CX239" s="32" t="s">
        <v>164</v>
      </c>
      <c r="CY239" s="32" t="s">
        <v>440</v>
      </c>
      <c r="EP239" s="122" t="s">
        <v>493</v>
      </c>
    </row>
    <row r="240" spans="1:146" ht="43.2">
      <c r="A240" s="32" t="s">
        <v>173</v>
      </c>
      <c r="B240" s="32" t="s">
        <v>440</v>
      </c>
      <c r="C240" s="120">
        <v>45501</v>
      </c>
      <c r="D240" s="123" t="s">
        <v>495</v>
      </c>
      <c r="E240" s="32">
        <v>-3</v>
      </c>
      <c r="F240" s="32">
        <v>24</v>
      </c>
      <c r="G240" s="32">
        <v>16</v>
      </c>
      <c r="H240" s="32" t="s">
        <v>188</v>
      </c>
      <c r="I240" s="32">
        <v>45</v>
      </c>
      <c r="J240" s="32">
        <v>59</v>
      </c>
      <c r="K240" s="32" t="s">
        <v>189</v>
      </c>
      <c r="L240" s="32" t="s">
        <v>192</v>
      </c>
      <c r="M240" s="32" t="s">
        <v>192</v>
      </c>
      <c r="N240" s="35">
        <v>10.69</v>
      </c>
      <c r="O240" s="35">
        <v>10.69</v>
      </c>
      <c r="P240" s="32">
        <v>13.3</v>
      </c>
      <c r="Q240" s="32">
        <v>288</v>
      </c>
      <c r="R240" s="32" t="s">
        <v>449</v>
      </c>
      <c r="S240" s="32">
        <v>10.98</v>
      </c>
      <c r="T240" s="39">
        <v>86.7</v>
      </c>
      <c r="U240" s="32">
        <v>61</v>
      </c>
      <c r="V240" s="32">
        <v>3</v>
      </c>
      <c r="W240" s="32" t="s">
        <v>190</v>
      </c>
      <c r="X240" s="32">
        <v>1.5</v>
      </c>
      <c r="Y240" s="32">
        <v>1.5</v>
      </c>
      <c r="Z240" s="32" t="s">
        <v>197</v>
      </c>
      <c r="AA240" s="39">
        <v>22.5</v>
      </c>
      <c r="AB240" s="33">
        <v>188</v>
      </c>
      <c r="AC240" s="33">
        <v>146</v>
      </c>
      <c r="AD240" s="32">
        <v>37571.690999999999</v>
      </c>
      <c r="AE240" s="32">
        <v>3474549</v>
      </c>
      <c r="AG240" s="32">
        <v>46977100</v>
      </c>
      <c r="AH240" s="32">
        <v>29491860</v>
      </c>
      <c r="AI240" s="32">
        <v>754344</v>
      </c>
      <c r="AL240" s="83">
        <v>443.31</v>
      </c>
      <c r="AN240" s="83">
        <f t="shared" si="81"/>
        <v>181.11</v>
      </c>
      <c r="AO240" s="32">
        <v>0</v>
      </c>
      <c r="AP240" s="32">
        <v>0</v>
      </c>
      <c r="AQ240" s="32">
        <v>0</v>
      </c>
      <c r="AR240" s="32">
        <v>0</v>
      </c>
      <c r="AT240" s="32">
        <v>9.18</v>
      </c>
      <c r="AV240" s="32">
        <v>0</v>
      </c>
      <c r="AX240" s="32">
        <v>0.94</v>
      </c>
      <c r="AZ240" s="32">
        <v>0</v>
      </c>
      <c r="BF240" s="32">
        <v>0</v>
      </c>
      <c r="BH240" s="32">
        <v>0</v>
      </c>
      <c r="BJ240" s="31">
        <f t="shared" si="86"/>
        <v>10.119999999999999</v>
      </c>
      <c r="BK240" s="31"/>
      <c r="BL240" s="31">
        <f t="shared" si="85"/>
        <v>0</v>
      </c>
      <c r="BM240" s="32">
        <v>13.3</v>
      </c>
      <c r="BN240" s="33">
        <v>3</v>
      </c>
      <c r="BO240" s="33">
        <v>13</v>
      </c>
      <c r="BP240" s="33">
        <v>0</v>
      </c>
      <c r="BR240" s="33">
        <v>4430</v>
      </c>
      <c r="BS240" s="32">
        <v>14288</v>
      </c>
      <c r="BT240" s="32">
        <v>12568</v>
      </c>
      <c r="BV240" s="32">
        <v>13420</v>
      </c>
      <c r="BW240" s="32">
        <v>5305</v>
      </c>
      <c r="BX240" s="32">
        <v>43</v>
      </c>
      <c r="BY240" s="32">
        <v>0</v>
      </c>
      <c r="BZ240" s="32">
        <v>580</v>
      </c>
      <c r="CA240" s="32">
        <v>80</v>
      </c>
      <c r="CB240" s="32">
        <v>0</v>
      </c>
      <c r="CC240" s="32">
        <v>0</v>
      </c>
      <c r="CD240" s="32">
        <v>0</v>
      </c>
      <c r="CE240" s="32">
        <v>0</v>
      </c>
      <c r="CF240" s="32" t="s">
        <v>92</v>
      </c>
      <c r="CG240" s="32" t="s">
        <v>463</v>
      </c>
      <c r="CH240" s="120"/>
      <c r="CJ240" s="32">
        <v>38</v>
      </c>
      <c r="CK240" s="32">
        <v>9</v>
      </c>
      <c r="CL240" s="32">
        <v>1</v>
      </c>
      <c r="CN240" s="32">
        <v>262</v>
      </c>
      <c r="CO240" s="32">
        <v>4.4000000000000004</v>
      </c>
      <c r="CP240" s="32">
        <v>343</v>
      </c>
      <c r="CQ240" s="32">
        <v>262</v>
      </c>
      <c r="CR240" s="32">
        <v>62</v>
      </c>
      <c r="CS240" s="32">
        <v>43</v>
      </c>
      <c r="CT240" s="32" t="s">
        <v>273</v>
      </c>
      <c r="CU240" s="32">
        <v>17</v>
      </c>
      <c r="CV240" s="32">
        <v>20</v>
      </c>
      <c r="CW240" s="32" t="s">
        <v>164</v>
      </c>
      <c r="CX240" s="32" t="s">
        <v>164</v>
      </c>
      <c r="CY240" s="32" t="s">
        <v>440</v>
      </c>
      <c r="EP240" s="122" t="s">
        <v>496</v>
      </c>
    </row>
    <row r="241" spans="1:146" ht="28.8">
      <c r="A241" s="32" t="s">
        <v>106</v>
      </c>
      <c r="B241" s="32" t="s">
        <v>440</v>
      </c>
      <c r="C241" s="120">
        <v>45501</v>
      </c>
      <c r="D241" s="32">
        <v>1200</v>
      </c>
      <c r="E241" s="32">
        <v>-3</v>
      </c>
      <c r="F241" s="32">
        <v>24</v>
      </c>
      <c r="G241" s="32">
        <v>8</v>
      </c>
      <c r="H241" s="32" t="s">
        <v>188</v>
      </c>
      <c r="I241" s="32">
        <v>46</v>
      </c>
      <c r="J241" s="32">
        <v>10</v>
      </c>
      <c r="K241" s="32" t="s">
        <v>189</v>
      </c>
      <c r="L241" s="32" t="s">
        <v>192</v>
      </c>
      <c r="M241" s="32" t="s">
        <v>192</v>
      </c>
      <c r="N241" s="35">
        <v>10.69</v>
      </c>
      <c r="O241" s="35">
        <v>10.69</v>
      </c>
      <c r="P241" s="32">
        <v>2.2000000000000002</v>
      </c>
      <c r="V241" s="32">
        <v>3</v>
      </c>
      <c r="W241" s="32" t="s">
        <v>189</v>
      </c>
      <c r="X241" s="32">
        <v>0.5</v>
      </c>
      <c r="Y241" s="32">
        <v>0.5</v>
      </c>
      <c r="Z241" s="32" t="s">
        <v>189</v>
      </c>
      <c r="AA241" s="39">
        <v>13.7</v>
      </c>
      <c r="AB241" s="33">
        <v>16</v>
      </c>
      <c r="AC241" s="33">
        <v>14</v>
      </c>
      <c r="AD241" s="32">
        <v>37571.690999999999</v>
      </c>
      <c r="AE241" s="32">
        <v>3475523</v>
      </c>
      <c r="AG241" s="32">
        <v>46983400</v>
      </c>
      <c r="AH241" s="32">
        <v>29497430</v>
      </c>
      <c r="AI241" s="32">
        <v>754383</v>
      </c>
      <c r="AL241" s="83">
        <v>441.6</v>
      </c>
      <c r="AN241" s="83">
        <f t="shared" si="81"/>
        <v>181.11</v>
      </c>
      <c r="AO241" s="32">
        <v>0</v>
      </c>
      <c r="AP241" s="32">
        <v>0</v>
      </c>
      <c r="AQ241" s="32">
        <v>0</v>
      </c>
      <c r="AR241" s="32">
        <v>0</v>
      </c>
      <c r="AT241" s="32">
        <v>0.65</v>
      </c>
      <c r="AV241" s="32">
        <v>0</v>
      </c>
      <c r="AX241" s="32">
        <v>0.79</v>
      </c>
      <c r="AZ241" s="32">
        <v>0</v>
      </c>
      <c r="BF241" s="32">
        <v>0.27</v>
      </c>
      <c r="BH241" s="32">
        <v>0</v>
      </c>
      <c r="BJ241" s="31">
        <f t="shared" si="86"/>
        <v>1.71</v>
      </c>
      <c r="BK241" s="31"/>
      <c r="BL241" s="31">
        <f t="shared" si="85"/>
        <v>0</v>
      </c>
      <c r="BM241" s="32">
        <v>2.2000000000000002</v>
      </c>
      <c r="BN241" s="33">
        <v>4</v>
      </c>
      <c r="BO241" s="33">
        <v>10.7</v>
      </c>
      <c r="BP241" s="33">
        <v>0</v>
      </c>
      <c r="BR241" s="33">
        <v>4000</v>
      </c>
      <c r="BS241" s="32">
        <v>14284</v>
      </c>
      <c r="BT241" s="32">
        <v>12568</v>
      </c>
      <c r="BV241" s="32">
        <v>13420</v>
      </c>
      <c r="BW241" s="32">
        <v>5305</v>
      </c>
      <c r="BX241" s="32">
        <v>4</v>
      </c>
      <c r="BY241" s="32">
        <v>0</v>
      </c>
      <c r="BZ241" s="32">
        <v>0</v>
      </c>
      <c r="CA241" s="32">
        <v>0</v>
      </c>
      <c r="CB241" s="32">
        <v>0</v>
      </c>
      <c r="CC241" s="32">
        <v>0</v>
      </c>
      <c r="CD241" s="32">
        <v>0</v>
      </c>
      <c r="CE241" s="32">
        <v>0</v>
      </c>
      <c r="CF241" s="32" t="s">
        <v>92</v>
      </c>
      <c r="CG241" s="32" t="s">
        <v>463</v>
      </c>
      <c r="CH241" s="120"/>
      <c r="CK241" s="32">
        <v>0</v>
      </c>
      <c r="CL241" s="32">
        <v>2</v>
      </c>
      <c r="CN241" s="32">
        <v>260</v>
      </c>
      <c r="CO241" s="32">
        <v>4.3</v>
      </c>
      <c r="CT241" s="32" t="s">
        <v>270</v>
      </c>
      <c r="CU241" s="32">
        <v>18</v>
      </c>
      <c r="CV241" s="32">
        <v>19</v>
      </c>
      <c r="CW241" s="32" t="s">
        <v>164</v>
      </c>
      <c r="CX241" s="32" t="s">
        <v>164</v>
      </c>
      <c r="CY241" s="32" t="s">
        <v>440</v>
      </c>
      <c r="EP241" s="122" t="s">
        <v>498</v>
      </c>
    </row>
    <row r="242" spans="1:146" ht="43.2">
      <c r="A242" s="32" t="s">
        <v>106</v>
      </c>
      <c r="B242" s="32" t="s">
        <v>440</v>
      </c>
      <c r="C242" s="120">
        <v>45502</v>
      </c>
      <c r="D242" s="32">
        <v>1200</v>
      </c>
      <c r="E242" s="32">
        <v>-3</v>
      </c>
      <c r="F242" s="32">
        <v>24</v>
      </c>
      <c r="G242" s="32">
        <v>8</v>
      </c>
      <c r="H242" s="32" t="s">
        <v>188</v>
      </c>
      <c r="I242" s="32">
        <v>46</v>
      </c>
      <c r="J242" s="32">
        <v>9</v>
      </c>
      <c r="K242" s="32" t="s">
        <v>189</v>
      </c>
      <c r="L242" s="32" t="s">
        <v>192</v>
      </c>
      <c r="M242" s="32" t="s">
        <v>192</v>
      </c>
      <c r="N242" s="35">
        <v>10.7</v>
      </c>
      <c r="O242" s="35">
        <v>10.7</v>
      </c>
      <c r="P242" s="32">
        <v>0.4</v>
      </c>
      <c r="T242" s="39">
        <v>39</v>
      </c>
      <c r="U242" s="32">
        <v>7</v>
      </c>
      <c r="V242" s="32">
        <v>4</v>
      </c>
      <c r="W242" s="32" t="s">
        <v>418</v>
      </c>
      <c r="X242" s="32">
        <v>0.5</v>
      </c>
      <c r="Y242" s="32">
        <v>0.5</v>
      </c>
      <c r="Z242" s="32" t="s">
        <v>189</v>
      </c>
      <c r="AB242" s="33">
        <v>1</v>
      </c>
      <c r="AC242" s="33">
        <v>1</v>
      </c>
      <c r="AD242" s="32">
        <v>37571.690999999999</v>
      </c>
      <c r="AE242" s="32">
        <v>3478659</v>
      </c>
      <c r="AG242" s="32">
        <v>47055700</v>
      </c>
      <c r="AH242" s="32">
        <v>29569060</v>
      </c>
      <c r="AI242" s="32">
        <v>755498</v>
      </c>
      <c r="AL242" s="83">
        <v>439.08</v>
      </c>
      <c r="AN242" s="83">
        <f t="shared" si="81"/>
        <v>181.11</v>
      </c>
      <c r="AO242" s="32">
        <v>0</v>
      </c>
      <c r="AP242" s="32">
        <v>0</v>
      </c>
      <c r="AQ242" s="32">
        <v>0</v>
      </c>
      <c r="AR242" s="32">
        <v>0</v>
      </c>
      <c r="AT242" s="32">
        <v>0.1</v>
      </c>
      <c r="AV242" s="32">
        <v>0</v>
      </c>
      <c r="AX242" s="32">
        <v>1.68</v>
      </c>
      <c r="AZ242" s="32">
        <v>0</v>
      </c>
      <c r="BF242" s="32">
        <v>0.74</v>
      </c>
      <c r="BH242" s="32">
        <v>0</v>
      </c>
      <c r="BJ242" s="31">
        <f t="shared" si="86"/>
        <v>2.52</v>
      </c>
      <c r="BK242" s="31"/>
      <c r="BL242" s="31">
        <f t="shared" si="85"/>
        <v>0</v>
      </c>
      <c r="BM242" s="32">
        <v>0.4</v>
      </c>
      <c r="BN242" s="33">
        <v>0</v>
      </c>
      <c r="BO242" s="33">
        <v>24</v>
      </c>
      <c r="BP242" s="33">
        <v>4</v>
      </c>
      <c r="BR242" s="33">
        <v>8200</v>
      </c>
      <c r="BS242" s="32">
        <v>14283</v>
      </c>
      <c r="BT242" s="32">
        <v>12568</v>
      </c>
      <c r="BV242" s="32">
        <v>13420</v>
      </c>
      <c r="BW242" s="32">
        <v>5305</v>
      </c>
      <c r="BX242" s="32">
        <v>1</v>
      </c>
      <c r="BY242" s="32">
        <v>0</v>
      </c>
      <c r="BZ242" s="32">
        <v>0</v>
      </c>
      <c r="CA242" s="32">
        <v>0</v>
      </c>
      <c r="CB242" s="32">
        <v>0</v>
      </c>
      <c r="CC242" s="32">
        <v>0</v>
      </c>
      <c r="CD242" s="32">
        <v>0</v>
      </c>
      <c r="CE242" s="32">
        <v>0</v>
      </c>
      <c r="CF242" s="32" t="s">
        <v>92</v>
      </c>
      <c r="CG242" s="32" t="s">
        <v>463</v>
      </c>
      <c r="CK242" s="32">
        <v>0</v>
      </c>
      <c r="CL242" s="32">
        <v>2</v>
      </c>
      <c r="CN242" s="32">
        <v>258</v>
      </c>
      <c r="CO242" s="32">
        <v>4.4000000000000004</v>
      </c>
      <c r="CT242" s="32" t="s">
        <v>497</v>
      </c>
      <c r="CU242" s="32">
        <v>17</v>
      </c>
      <c r="CV242" s="32">
        <v>18</v>
      </c>
      <c r="CW242" s="32" t="s">
        <v>164</v>
      </c>
      <c r="CX242" s="32" t="s">
        <v>164</v>
      </c>
      <c r="CY242" s="32" t="s">
        <v>440</v>
      </c>
      <c r="EP242" s="122" t="s">
        <v>499</v>
      </c>
    </row>
    <row r="243" spans="1:146" ht="72">
      <c r="A243" s="32" t="s">
        <v>106</v>
      </c>
      <c r="B243" s="32" t="s">
        <v>440</v>
      </c>
      <c r="C243" s="120">
        <v>45503</v>
      </c>
      <c r="D243" s="32">
        <v>1200</v>
      </c>
      <c r="E243" s="32">
        <v>-3</v>
      </c>
      <c r="F243" s="32">
        <v>23</v>
      </c>
      <c r="G243" s="32">
        <v>58</v>
      </c>
      <c r="H243" s="32" t="s">
        <v>188</v>
      </c>
      <c r="I243" s="32">
        <v>46</v>
      </c>
      <c r="J243" s="32">
        <v>18</v>
      </c>
      <c r="K243" s="32" t="s">
        <v>189</v>
      </c>
      <c r="L243" s="32" t="s">
        <v>192</v>
      </c>
      <c r="M243" s="32" t="s">
        <v>192</v>
      </c>
      <c r="N243" s="35">
        <v>10.62</v>
      </c>
      <c r="O243" s="35">
        <v>10.72</v>
      </c>
      <c r="P243" s="32">
        <v>3.5</v>
      </c>
      <c r="S243" s="32">
        <v>6.57</v>
      </c>
      <c r="T243" s="39">
        <v>54.3</v>
      </c>
      <c r="U243" s="32">
        <v>12</v>
      </c>
      <c r="V243" s="32">
        <v>3</v>
      </c>
      <c r="W243" s="32" t="s">
        <v>418</v>
      </c>
      <c r="X243" s="32">
        <v>0.2</v>
      </c>
      <c r="Y243" s="32">
        <v>0.1</v>
      </c>
      <c r="Z243" s="32" t="s">
        <v>189</v>
      </c>
      <c r="AA243" s="39">
        <v>25.9</v>
      </c>
      <c r="AB243" s="33">
        <v>31</v>
      </c>
      <c r="AC243" s="33">
        <v>23</v>
      </c>
      <c r="AD243" s="32">
        <v>37571.690999999999</v>
      </c>
      <c r="AE243" s="32">
        <v>3481919</v>
      </c>
      <c r="AG243" s="32">
        <v>47111100</v>
      </c>
      <c r="AH243" s="32">
        <v>29623060</v>
      </c>
      <c r="AI243" s="32">
        <v>756210</v>
      </c>
      <c r="AL243" s="83">
        <v>435.98</v>
      </c>
      <c r="AN243" s="83">
        <f t="shared" si="81"/>
        <v>181.11</v>
      </c>
      <c r="AO243" s="32">
        <v>0</v>
      </c>
      <c r="AP243" s="32">
        <v>0</v>
      </c>
      <c r="AQ243" s="32">
        <v>0</v>
      </c>
      <c r="AR243" s="32">
        <v>0</v>
      </c>
      <c r="AT243" s="32">
        <v>0.91</v>
      </c>
      <c r="AV243" s="32">
        <v>0</v>
      </c>
      <c r="AX243" s="32">
        <v>1.57</v>
      </c>
      <c r="AZ243" s="32">
        <v>0</v>
      </c>
      <c r="BF243" s="32">
        <v>0.62</v>
      </c>
      <c r="BH243" s="32">
        <v>0</v>
      </c>
      <c r="BJ243" s="31">
        <f t="shared" si="86"/>
        <v>3.1</v>
      </c>
      <c r="BK243" s="31"/>
      <c r="BL243" s="31">
        <f t="shared" si="85"/>
        <v>0</v>
      </c>
      <c r="BM243" s="32">
        <v>3.5</v>
      </c>
      <c r="BN243" s="33">
        <v>0</v>
      </c>
      <c r="BO243" s="33">
        <v>8</v>
      </c>
      <c r="BP243" s="33">
        <v>24</v>
      </c>
      <c r="BR243" s="33">
        <v>7800</v>
      </c>
      <c r="BS243" s="32">
        <v>14278</v>
      </c>
      <c r="BT243" s="32">
        <v>12568</v>
      </c>
      <c r="BV243" s="32">
        <v>13420</v>
      </c>
      <c r="BW243" s="32">
        <v>5305</v>
      </c>
      <c r="BX243" s="32">
        <v>5</v>
      </c>
      <c r="BY243" s="32">
        <v>0</v>
      </c>
      <c r="BZ243" s="32">
        <v>0</v>
      </c>
      <c r="CA243" s="32">
        <v>0</v>
      </c>
      <c r="CB243" s="32">
        <v>0</v>
      </c>
      <c r="CC243" s="32">
        <v>0</v>
      </c>
      <c r="CD243" s="32">
        <v>0</v>
      </c>
      <c r="CE243" s="32">
        <v>0</v>
      </c>
      <c r="CF243" s="32" t="s">
        <v>92</v>
      </c>
      <c r="CG243" s="32" t="s">
        <v>463</v>
      </c>
      <c r="CK243" s="32">
        <v>0</v>
      </c>
      <c r="CL243" s="32">
        <v>3</v>
      </c>
      <c r="CN243" s="32">
        <v>255</v>
      </c>
      <c r="CO243" s="32">
        <v>4.5</v>
      </c>
      <c r="CT243" s="32" t="s">
        <v>374</v>
      </c>
      <c r="CU243" s="32">
        <v>17</v>
      </c>
      <c r="CV243" s="32">
        <v>19</v>
      </c>
      <c r="CW243" s="32" t="s">
        <v>164</v>
      </c>
      <c r="CX243" s="32" t="s">
        <v>164</v>
      </c>
      <c r="CY243" s="32" t="s">
        <v>440</v>
      </c>
      <c r="EP243" s="122" t="s">
        <v>500</v>
      </c>
    </row>
    <row r="244" spans="1:146" ht="28.8">
      <c r="A244" s="32" t="s">
        <v>106</v>
      </c>
      <c r="B244" s="32" t="s">
        <v>440</v>
      </c>
      <c r="C244" s="120">
        <v>45504</v>
      </c>
      <c r="D244" s="32">
        <v>1200</v>
      </c>
      <c r="E244" s="32">
        <v>-3</v>
      </c>
      <c r="F244" s="32">
        <v>23</v>
      </c>
      <c r="G244" s="32">
        <v>58</v>
      </c>
      <c r="H244" s="32" t="s">
        <v>188</v>
      </c>
      <c r="I244" s="32">
        <v>46</v>
      </c>
      <c r="J244" s="32">
        <v>18</v>
      </c>
      <c r="K244" s="32" t="s">
        <v>189</v>
      </c>
      <c r="L244" s="32" t="s">
        <v>192</v>
      </c>
      <c r="M244" s="32" t="s">
        <v>192</v>
      </c>
      <c r="N244" s="35">
        <v>10.62</v>
      </c>
      <c r="O244" s="35">
        <v>10.72</v>
      </c>
      <c r="P244" s="32">
        <v>0</v>
      </c>
      <c r="V244" s="32">
        <v>2</v>
      </c>
      <c r="W244" s="32" t="s">
        <v>418</v>
      </c>
      <c r="X244" s="32">
        <v>0.2</v>
      </c>
      <c r="Y244" s="32">
        <v>0.2</v>
      </c>
      <c r="Z244" s="32" t="s">
        <v>189</v>
      </c>
      <c r="AD244" s="32">
        <v>37571.690999999999</v>
      </c>
      <c r="AE244" s="32">
        <v>3483895</v>
      </c>
      <c r="AG244" s="32">
        <v>47165200</v>
      </c>
      <c r="AH244" s="32">
        <v>29676680</v>
      </c>
      <c r="AI244" s="32">
        <v>757049</v>
      </c>
      <c r="AL244" s="83">
        <f t="shared" si="80"/>
        <v>433.94</v>
      </c>
      <c r="AN244" s="83">
        <f t="shared" si="81"/>
        <v>181.11</v>
      </c>
      <c r="AO244" s="32">
        <v>0</v>
      </c>
      <c r="AP244" s="32">
        <v>0</v>
      </c>
      <c r="AQ244" s="32">
        <v>0</v>
      </c>
      <c r="AR244" s="32">
        <v>0</v>
      </c>
      <c r="AT244" s="32">
        <v>0</v>
      </c>
      <c r="AV244" s="32">
        <v>0</v>
      </c>
      <c r="AX244" s="32">
        <v>1.3</v>
      </c>
      <c r="AZ244" s="32">
        <v>0</v>
      </c>
      <c r="BF244" s="32">
        <v>0.74</v>
      </c>
      <c r="BH244" s="32">
        <v>0</v>
      </c>
      <c r="BJ244" s="31">
        <f t="shared" si="86"/>
        <v>2.04</v>
      </c>
      <c r="BK244" s="31"/>
      <c r="BL244" s="31">
        <f t="shared" si="85"/>
        <v>0</v>
      </c>
      <c r="BM244" s="32">
        <v>0</v>
      </c>
      <c r="BN244" s="33">
        <v>0</v>
      </c>
      <c r="BO244" s="33">
        <v>5</v>
      </c>
      <c r="BP244" s="33">
        <v>2</v>
      </c>
      <c r="BR244" s="33">
        <v>6000</v>
      </c>
      <c r="BS244" s="32">
        <v>14278</v>
      </c>
      <c r="BT244" s="32">
        <v>12568</v>
      </c>
      <c r="BV244" s="32">
        <v>13420</v>
      </c>
      <c r="BW244" s="32">
        <v>5305</v>
      </c>
      <c r="BX244" s="32">
        <v>0</v>
      </c>
      <c r="BY244" s="32">
        <v>0</v>
      </c>
      <c r="BZ244" s="32">
        <v>0</v>
      </c>
      <c r="CA244" s="32">
        <v>0</v>
      </c>
      <c r="CB244" s="32">
        <v>0</v>
      </c>
      <c r="CC244" s="32">
        <v>0</v>
      </c>
      <c r="CD244" s="32">
        <v>0</v>
      </c>
      <c r="CE244" s="32">
        <v>0</v>
      </c>
      <c r="CF244" s="32" t="s">
        <v>92</v>
      </c>
      <c r="CG244" s="32" t="s">
        <v>463</v>
      </c>
      <c r="CK244" s="32">
        <v>0</v>
      </c>
      <c r="CL244" s="32">
        <v>2</v>
      </c>
      <c r="CN244" s="32">
        <v>252</v>
      </c>
      <c r="CO244" s="32">
        <v>4.5</v>
      </c>
      <c r="CT244" s="32" t="s">
        <v>374</v>
      </c>
      <c r="CU244" s="32">
        <v>19</v>
      </c>
      <c r="CV244" s="32">
        <v>19</v>
      </c>
      <c r="CW244" s="32" t="s">
        <v>164</v>
      </c>
      <c r="CX244" s="32" t="s">
        <v>164</v>
      </c>
      <c r="CY244" s="32" t="s">
        <v>440</v>
      </c>
      <c r="EP244" s="122" t="s">
        <v>501</v>
      </c>
    </row>
    <row r="245" spans="1:146" ht="43.2">
      <c r="A245" s="32" t="s">
        <v>106</v>
      </c>
      <c r="B245" s="32" t="s">
        <v>440</v>
      </c>
      <c r="C245" s="120">
        <v>45505</v>
      </c>
      <c r="D245" s="32">
        <v>1200</v>
      </c>
      <c r="E245" s="32">
        <v>-3</v>
      </c>
      <c r="F245" s="32">
        <v>23</v>
      </c>
      <c r="G245" s="32">
        <v>58</v>
      </c>
      <c r="H245" s="32" t="s">
        <v>188</v>
      </c>
      <c r="I245" s="32">
        <v>46</v>
      </c>
      <c r="J245" s="32">
        <v>18</v>
      </c>
      <c r="K245" s="32" t="s">
        <v>189</v>
      </c>
      <c r="L245" s="32" t="s">
        <v>192</v>
      </c>
      <c r="M245" s="32" t="s">
        <v>192</v>
      </c>
      <c r="N245" s="35">
        <v>10</v>
      </c>
      <c r="O245" s="35">
        <v>10.1</v>
      </c>
      <c r="P245" s="32">
        <v>0</v>
      </c>
      <c r="V245" s="32">
        <v>2</v>
      </c>
      <c r="W245" s="32" t="s">
        <v>189</v>
      </c>
      <c r="X245" s="32">
        <v>0.2</v>
      </c>
      <c r="Y245" s="32">
        <v>0.1</v>
      </c>
      <c r="Z245" s="32" t="s">
        <v>189</v>
      </c>
      <c r="AD245" s="32">
        <v>35783.690999999999</v>
      </c>
      <c r="AE245" s="32">
        <v>3486235</v>
      </c>
      <c r="AG245" s="32">
        <v>47218500</v>
      </c>
      <c r="AH245" s="32">
        <v>2972956</v>
      </c>
      <c r="AI245" s="32">
        <v>757816</v>
      </c>
      <c r="AL245" s="83">
        <v>431.56</v>
      </c>
      <c r="AN245" s="83">
        <f t="shared" si="81"/>
        <v>181.11</v>
      </c>
      <c r="AO245" s="32">
        <v>0</v>
      </c>
      <c r="AP245" s="32">
        <v>0</v>
      </c>
      <c r="AQ245" s="32">
        <v>0</v>
      </c>
      <c r="AR245" s="32">
        <v>0</v>
      </c>
      <c r="AT245" s="32">
        <v>0</v>
      </c>
      <c r="AV245" s="32">
        <v>0</v>
      </c>
      <c r="AX245" s="32">
        <v>1.7</v>
      </c>
      <c r="AZ245" s="32">
        <v>0</v>
      </c>
      <c r="BF245" s="32">
        <v>0.68</v>
      </c>
      <c r="BH245" s="32">
        <v>0</v>
      </c>
      <c r="BJ245" s="31">
        <f t="shared" si="86"/>
        <v>2.38</v>
      </c>
      <c r="BK245" s="31"/>
      <c r="BL245" s="31">
        <f t="shared" si="85"/>
        <v>0</v>
      </c>
      <c r="BM245" s="32">
        <v>0</v>
      </c>
      <c r="BN245" s="33">
        <v>8</v>
      </c>
      <c r="BO245" s="33">
        <v>0</v>
      </c>
      <c r="BP245" s="33">
        <v>24</v>
      </c>
      <c r="BR245" s="33">
        <v>8100</v>
      </c>
      <c r="BS245" s="32">
        <v>14278</v>
      </c>
      <c r="BT245" s="32">
        <v>12568</v>
      </c>
      <c r="BV245" s="32">
        <v>13420</v>
      </c>
      <c r="BW245" s="32">
        <v>5305</v>
      </c>
      <c r="BX245" s="32">
        <v>0</v>
      </c>
      <c r="BY245" s="32">
        <v>0</v>
      </c>
      <c r="BZ245" s="32">
        <v>0</v>
      </c>
      <c r="CA245" s="32">
        <v>0</v>
      </c>
      <c r="CB245" s="32">
        <v>0</v>
      </c>
      <c r="CC245" s="32">
        <v>0</v>
      </c>
      <c r="CD245" s="32">
        <v>0</v>
      </c>
      <c r="CE245" s="32">
        <v>0</v>
      </c>
      <c r="CF245" s="32" t="s">
        <v>92</v>
      </c>
      <c r="CG245" s="32" t="s">
        <v>463</v>
      </c>
      <c r="CK245" s="32">
        <v>0</v>
      </c>
      <c r="CL245" s="32">
        <v>3</v>
      </c>
      <c r="CN245" s="32">
        <v>249</v>
      </c>
      <c r="CO245" s="32">
        <v>4.5</v>
      </c>
      <c r="CT245" s="32" t="s">
        <v>409</v>
      </c>
      <c r="CU245" s="32">
        <v>20</v>
      </c>
      <c r="CV245" s="32">
        <v>19</v>
      </c>
      <c r="CW245" s="32" t="s">
        <v>164</v>
      </c>
      <c r="CX245" s="32" t="s">
        <v>164</v>
      </c>
      <c r="CY245" s="32" t="s">
        <v>440</v>
      </c>
      <c r="EP245" s="122" t="s">
        <v>502</v>
      </c>
    </row>
    <row r="246" spans="1:146" ht="28.8">
      <c r="A246" s="32" t="s">
        <v>106</v>
      </c>
      <c r="B246" s="32" t="s">
        <v>440</v>
      </c>
      <c r="C246" s="120">
        <v>45506</v>
      </c>
      <c r="D246" s="32">
        <v>1200</v>
      </c>
      <c r="E246" s="32">
        <v>-3</v>
      </c>
      <c r="F246" s="32">
        <v>23</v>
      </c>
      <c r="G246" s="32">
        <v>58</v>
      </c>
      <c r="H246" s="32" t="s">
        <v>188</v>
      </c>
      <c r="I246" s="32">
        <v>46</v>
      </c>
      <c r="J246" s="32">
        <v>18</v>
      </c>
      <c r="K246" s="32" t="s">
        <v>189</v>
      </c>
      <c r="L246" s="32" t="s">
        <v>192</v>
      </c>
      <c r="M246" s="32" t="s">
        <v>192</v>
      </c>
      <c r="N246" s="35">
        <v>8.75</v>
      </c>
      <c r="O246" s="35">
        <v>10.59</v>
      </c>
      <c r="P246" s="32">
        <v>0</v>
      </c>
      <c r="V246" s="32">
        <v>2</v>
      </c>
      <c r="W246" s="32" t="s">
        <v>189</v>
      </c>
      <c r="X246" s="32">
        <v>0.1</v>
      </c>
      <c r="Y246" s="32">
        <v>0.1</v>
      </c>
      <c r="Z246" s="32" t="s">
        <v>189</v>
      </c>
      <c r="AD246" s="32">
        <v>33048.15</v>
      </c>
      <c r="AE246" s="32">
        <v>3488668</v>
      </c>
      <c r="AG246" s="32">
        <v>47272900</v>
      </c>
      <c r="AH246" s="32">
        <v>29783510</v>
      </c>
      <c r="AI246" s="32">
        <v>758637</v>
      </c>
      <c r="AL246" s="83">
        <v>428.97</v>
      </c>
      <c r="AN246" s="83">
        <f t="shared" si="81"/>
        <v>181.11</v>
      </c>
      <c r="AO246" s="32">
        <v>0</v>
      </c>
      <c r="AP246" s="32">
        <v>0</v>
      </c>
      <c r="AQ246" s="32">
        <v>0</v>
      </c>
      <c r="AR246" s="32">
        <v>0</v>
      </c>
      <c r="AT246" s="32">
        <v>0</v>
      </c>
      <c r="AV246" s="32">
        <v>0</v>
      </c>
      <c r="AX246" s="32">
        <v>1.86</v>
      </c>
      <c r="AZ246" s="32">
        <v>0</v>
      </c>
      <c r="BF246" s="32">
        <v>0.73</v>
      </c>
      <c r="BH246" s="32">
        <v>0</v>
      </c>
      <c r="BJ246" s="31">
        <f t="shared" si="86"/>
        <v>2.59</v>
      </c>
      <c r="BK246" s="31"/>
      <c r="BL246" s="31">
        <f t="shared" si="85"/>
        <v>0</v>
      </c>
      <c r="BM246" s="32">
        <v>0</v>
      </c>
      <c r="BN246" s="33">
        <v>3</v>
      </c>
      <c r="BO246" s="33">
        <v>3</v>
      </c>
      <c r="BP246" s="33">
        <v>24</v>
      </c>
      <c r="BR246" s="33">
        <v>8700</v>
      </c>
      <c r="BS246" s="32">
        <v>14278</v>
      </c>
      <c r="BT246" s="32">
        <v>12568</v>
      </c>
      <c r="BV246" s="32">
        <v>13420</v>
      </c>
      <c r="BW246" s="32">
        <v>5305</v>
      </c>
      <c r="BX246" s="32">
        <v>0</v>
      </c>
      <c r="BY246" s="32">
        <v>0</v>
      </c>
      <c r="BZ246" s="32">
        <v>0</v>
      </c>
      <c r="CA246" s="32">
        <v>0</v>
      </c>
      <c r="CB246" s="32">
        <v>0</v>
      </c>
      <c r="CC246" s="32">
        <v>0</v>
      </c>
      <c r="CD246" s="32">
        <v>0</v>
      </c>
      <c r="CE246" s="32">
        <v>0</v>
      </c>
      <c r="CF246" s="32" t="s">
        <v>92</v>
      </c>
      <c r="CG246" s="32" t="s">
        <v>463</v>
      </c>
      <c r="CK246" s="32">
        <v>0</v>
      </c>
      <c r="CL246" s="32">
        <v>4</v>
      </c>
      <c r="CN246" s="32">
        <v>245</v>
      </c>
      <c r="CO246" s="32">
        <v>4.5999999999999996</v>
      </c>
      <c r="CT246" s="32" t="s">
        <v>409</v>
      </c>
      <c r="CU246" s="32">
        <v>20</v>
      </c>
      <c r="CV246" s="32">
        <v>19</v>
      </c>
      <c r="CW246" s="32" t="s">
        <v>164</v>
      </c>
      <c r="CX246" s="32" t="s">
        <v>164</v>
      </c>
      <c r="CY246" s="32" t="s">
        <v>440</v>
      </c>
      <c r="EP246" s="122" t="s">
        <v>503</v>
      </c>
    </row>
    <row r="247" spans="1:146" ht="43.2">
      <c r="A247" s="32" t="s">
        <v>106</v>
      </c>
      <c r="B247" s="32" t="s">
        <v>440</v>
      </c>
      <c r="C247" s="120">
        <v>45507</v>
      </c>
      <c r="D247" s="32">
        <v>1200</v>
      </c>
      <c r="E247" s="32">
        <v>-3</v>
      </c>
      <c r="F247" s="32">
        <v>23</v>
      </c>
      <c r="G247" s="32">
        <v>58</v>
      </c>
      <c r="H247" s="32" t="s">
        <v>188</v>
      </c>
      <c r="I247" s="32">
        <v>46</v>
      </c>
      <c r="J247" s="32">
        <v>18</v>
      </c>
      <c r="K247" s="32" t="s">
        <v>189</v>
      </c>
      <c r="L247" s="32" t="s">
        <v>192</v>
      </c>
      <c r="M247" s="32" t="s">
        <v>192</v>
      </c>
      <c r="N247" s="35">
        <v>8.76</v>
      </c>
      <c r="O247" s="35">
        <v>10.11</v>
      </c>
      <c r="P247" s="32">
        <v>0</v>
      </c>
      <c r="V247" s="32">
        <v>2</v>
      </c>
      <c r="W247" s="32" t="s">
        <v>189</v>
      </c>
      <c r="X247" s="32">
        <v>0.1</v>
      </c>
      <c r="Y247" s="32">
        <v>0.1</v>
      </c>
      <c r="Z247" s="32" t="s">
        <v>189</v>
      </c>
      <c r="AD247" s="32">
        <v>30580.334999999999</v>
      </c>
      <c r="AE247" s="32">
        <v>3491211</v>
      </c>
      <c r="AG247" s="32">
        <v>47327500</v>
      </c>
      <c r="AH247" s="32">
        <v>29837600</v>
      </c>
      <c r="AI247" s="32">
        <v>759409</v>
      </c>
      <c r="AL247" s="83">
        <v>426.23</v>
      </c>
      <c r="AN247" s="83">
        <f t="shared" si="81"/>
        <v>181.11</v>
      </c>
      <c r="AO247" s="32">
        <v>0</v>
      </c>
      <c r="AP247" s="32">
        <v>0</v>
      </c>
      <c r="AQ247" s="32">
        <v>0</v>
      </c>
      <c r="AR247" s="32">
        <v>0</v>
      </c>
      <c r="AT247" s="32">
        <v>0</v>
      </c>
      <c r="AV247" s="32">
        <v>0</v>
      </c>
      <c r="AX247" s="32">
        <v>1.96</v>
      </c>
      <c r="AZ247" s="32">
        <v>0</v>
      </c>
      <c r="BF247" s="32">
        <v>0.78</v>
      </c>
      <c r="BH247" s="32">
        <v>0</v>
      </c>
      <c r="BJ247" s="31">
        <f t="shared" si="86"/>
        <v>2.74</v>
      </c>
      <c r="BK247" s="31"/>
      <c r="BL247" s="31">
        <f t="shared" si="85"/>
        <v>0</v>
      </c>
      <c r="BM247" s="32">
        <v>0</v>
      </c>
      <c r="BN247" s="33">
        <v>1</v>
      </c>
      <c r="BO247" s="33">
        <v>15</v>
      </c>
      <c r="BP247" s="33">
        <v>24</v>
      </c>
      <c r="BR247" s="33">
        <v>9250</v>
      </c>
      <c r="BS247" s="32">
        <v>14278</v>
      </c>
      <c r="BT247" s="32">
        <v>12568</v>
      </c>
      <c r="BV247" s="32">
        <v>13420</v>
      </c>
      <c r="BW247" s="32">
        <v>5305</v>
      </c>
      <c r="BX247" s="32">
        <v>0</v>
      </c>
      <c r="BY247" s="32">
        <v>0</v>
      </c>
      <c r="BZ247" s="32">
        <v>0</v>
      </c>
      <c r="CA247" s="32">
        <v>0</v>
      </c>
      <c r="CB247" s="32">
        <v>0</v>
      </c>
      <c r="CC247" s="32">
        <v>0</v>
      </c>
      <c r="CD247" s="32">
        <v>0</v>
      </c>
      <c r="CE247" s="32">
        <v>0</v>
      </c>
      <c r="CF247" s="32" t="s">
        <v>92</v>
      </c>
      <c r="CG247" s="32" t="s">
        <v>463</v>
      </c>
      <c r="CK247" s="32">
        <v>0</v>
      </c>
      <c r="CL247" s="32">
        <v>2</v>
      </c>
      <c r="CN247" s="32">
        <v>243</v>
      </c>
      <c r="CO247" s="32">
        <v>4.5</v>
      </c>
      <c r="CT247" s="32" t="s">
        <v>409</v>
      </c>
      <c r="CU247" s="32">
        <v>20</v>
      </c>
      <c r="CV247" s="32">
        <v>19</v>
      </c>
      <c r="CW247" s="32" t="s">
        <v>164</v>
      </c>
      <c r="CX247" s="32" t="s">
        <v>164</v>
      </c>
      <c r="CY247" s="32" t="s">
        <v>440</v>
      </c>
      <c r="EP247" s="122" t="s">
        <v>504</v>
      </c>
    </row>
    <row r="248" spans="1:146" ht="43.2">
      <c r="A248" s="32" t="s">
        <v>106</v>
      </c>
      <c r="B248" s="32" t="s">
        <v>440</v>
      </c>
      <c r="C248" s="120">
        <v>45508</v>
      </c>
      <c r="D248" s="32">
        <v>1200</v>
      </c>
      <c r="E248" s="32">
        <v>-3</v>
      </c>
      <c r="F248" s="32">
        <v>23</v>
      </c>
      <c r="G248" s="32">
        <v>58</v>
      </c>
      <c r="H248" s="32" t="s">
        <v>188</v>
      </c>
      <c r="I248" s="32">
        <v>46</v>
      </c>
      <c r="J248" s="32">
        <v>18</v>
      </c>
      <c r="K248" s="32" t="s">
        <v>189</v>
      </c>
      <c r="L248" s="32" t="s">
        <v>192</v>
      </c>
      <c r="M248" s="32" t="s">
        <v>192</v>
      </c>
      <c r="N248" s="35">
        <v>8.57</v>
      </c>
      <c r="O248" s="35">
        <v>9.31</v>
      </c>
      <c r="P248" s="32">
        <v>0</v>
      </c>
      <c r="V248" s="32">
        <v>2</v>
      </c>
      <c r="W248" s="32" t="s">
        <v>189</v>
      </c>
      <c r="X248" s="32">
        <v>0.1</v>
      </c>
      <c r="Y248" s="32">
        <v>0.1</v>
      </c>
      <c r="Z248" s="32" t="s">
        <v>189</v>
      </c>
      <c r="AD248" s="32">
        <v>27798.870999999999</v>
      </c>
      <c r="AE248" s="32">
        <v>3493577</v>
      </c>
      <c r="AG248" s="32">
        <v>47381600</v>
      </c>
      <c r="AH248" s="32">
        <v>29891200</v>
      </c>
      <c r="AI248" s="32">
        <v>760243</v>
      </c>
      <c r="AL248" s="83">
        <v>423.6</v>
      </c>
      <c r="AN248" s="83">
        <f t="shared" si="81"/>
        <v>181.11</v>
      </c>
      <c r="AO248" s="32">
        <v>0</v>
      </c>
      <c r="AP248" s="32">
        <v>0</v>
      </c>
      <c r="AQ248" s="32">
        <v>0</v>
      </c>
      <c r="AR248" s="32">
        <v>0</v>
      </c>
      <c r="AT248" s="32">
        <v>0</v>
      </c>
      <c r="AV248" s="32">
        <v>0</v>
      </c>
      <c r="AX248" s="32">
        <v>1.89</v>
      </c>
      <c r="AZ248" s="32">
        <v>0</v>
      </c>
      <c r="BF248" s="32">
        <v>0.74</v>
      </c>
      <c r="BH248" s="32">
        <v>0</v>
      </c>
      <c r="BJ248" s="31">
        <f t="shared" si="86"/>
        <v>2.63</v>
      </c>
      <c r="BK248" s="31"/>
      <c r="BL248" s="31">
        <f t="shared" si="85"/>
        <v>0</v>
      </c>
      <c r="BM248" s="32">
        <v>0</v>
      </c>
      <c r="BN248" s="33">
        <v>1</v>
      </c>
      <c r="BO248" s="33">
        <v>1</v>
      </c>
      <c r="BP248" s="33">
        <v>24</v>
      </c>
      <c r="BR248" s="33">
        <v>9000</v>
      </c>
      <c r="BS248" s="32">
        <v>14278</v>
      </c>
      <c r="BT248" s="32">
        <v>12568</v>
      </c>
      <c r="BV248" s="32">
        <v>13420</v>
      </c>
      <c r="BW248" s="32">
        <v>5305</v>
      </c>
      <c r="BX248" s="32">
        <v>0</v>
      </c>
      <c r="BY248" s="32">
        <v>0</v>
      </c>
      <c r="BZ248" s="32">
        <v>0</v>
      </c>
      <c r="CA248" s="32">
        <v>0</v>
      </c>
      <c r="CB248" s="32">
        <v>0</v>
      </c>
      <c r="CC248" s="32">
        <v>0</v>
      </c>
      <c r="CD248" s="32">
        <v>0</v>
      </c>
      <c r="CE248" s="32">
        <v>0</v>
      </c>
      <c r="CF248" s="32" t="s">
        <v>92</v>
      </c>
      <c r="CG248" s="32" t="s">
        <v>463</v>
      </c>
      <c r="CK248" s="32">
        <v>0</v>
      </c>
      <c r="CL248" s="32">
        <v>6</v>
      </c>
      <c r="CN248" s="32">
        <v>237</v>
      </c>
      <c r="CO248" s="32">
        <v>4.0999999999999996</v>
      </c>
      <c r="CT248" s="32" t="s">
        <v>409</v>
      </c>
      <c r="CU248" s="32">
        <v>20</v>
      </c>
      <c r="CV248" s="32">
        <v>20</v>
      </c>
      <c r="CW248" s="32" t="s">
        <v>164</v>
      </c>
      <c r="CX248" s="32" t="s">
        <v>164</v>
      </c>
      <c r="CY248" s="32" t="s">
        <v>440</v>
      </c>
      <c r="EP248" s="122" t="s">
        <v>505</v>
      </c>
    </row>
    <row r="249" spans="1:146" ht="43.2">
      <c r="A249" s="32" t="s">
        <v>106</v>
      </c>
      <c r="B249" s="32" t="s">
        <v>440</v>
      </c>
      <c r="C249" s="120">
        <v>45509</v>
      </c>
      <c r="D249" s="32">
        <v>1200</v>
      </c>
      <c r="E249" s="32">
        <v>-3</v>
      </c>
      <c r="F249" s="32">
        <v>23</v>
      </c>
      <c r="G249" s="32">
        <v>58</v>
      </c>
      <c r="H249" s="32" t="s">
        <v>188</v>
      </c>
      <c r="I249" s="32">
        <v>46</v>
      </c>
      <c r="J249" s="32">
        <v>18</v>
      </c>
      <c r="K249" s="32" t="s">
        <v>189</v>
      </c>
      <c r="L249" s="32" t="s">
        <v>192</v>
      </c>
      <c r="M249" s="32" t="s">
        <v>192</v>
      </c>
      <c r="N249" s="35">
        <v>8.1300000000000008</v>
      </c>
      <c r="O249" s="35">
        <v>9.39</v>
      </c>
      <c r="P249" s="32">
        <v>0</v>
      </c>
      <c r="V249" s="32">
        <v>2</v>
      </c>
      <c r="W249" s="32" t="s">
        <v>188</v>
      </c>
      <c r="X249" s="32">
        <v>0.1</v>
      </c>
      <c r="Y249" s="32">
        <v>0.1</v>
      </c>
      <c r="Z249" s="32" t="s">
        <v>188</v>
      </c>
      <c r="AD249" s="32">
        <v>24755.171999999999</v>
      </c>
      <c r="AE249" s="32">
        <v>3496071</v>
      </c>
      <c r="AG249" s="32">
        <v>47435900</v>
      </c>
      <c r="AH249" s="32">
        <v>29945060</v>
      </c>
      <c r="AI249" s="32">
        <v>760969</v>
      </c>
      <c r="AL249" s="83">
        <v>420.83</v>
      </c>
      <c r="AN249" s="83">
        <f t="shared" si="81"/>
        <v>181.11</v>
      </c>
      <c r="AO249" s="32">
        <v>0</v>
      </c>
      <c r="AP249" s="32">
        <v>0</v>
      </c>
      <c r="AQ249" s="32">
        <v>0</v>
      </c>
      <c r="AR249" s="32">
        <v>0</v>
      </c>
      <c r="AT249" s="32">
        <v>0</v>
      </c>
      <c r="AV249" s="32">
        <v>0</v>
      </c>
      <c r="AX249" s="32">
        <v>2</v>
      </c>
      <c r="AZ249" s="32">
        <v>0</v>
      </c>
      <c r="BF249" s="32">
        <v>0.77</v>
      </c>
      <c r="BH249" s="32">
        <v>0</v>
      </c>
      <c r="BJ249" s="31">
        <f t="shared" si="86"/>
        <v>2.77</v>
      </c>
      <c r="BK249" s="31"/>
      <c r="BL249" s="31">
        <f t="shared" si="85"/>
        <v>0</v>
      </c>
      <c r="BM249" s="32">
        <v>0</v>
      </c>
      <c r="BN249" s="33">
        <v>3</v>
      </c>
      <c r="BO249" s="33">
        <v>7</v>
      </c>
      <c r="BP249" s="33">
        <v>24</v>
      </c>
      <c r="BR249" s="33">
        <v>9760</v>
      </c>
      <c r="BS249" s="32">
        <v>14278</v>
      </c>
      <c r="BT249" s="32">
        <v>12568</v>
      </c>
      <c r="BV249" s="32">
        <v>13420</v>
      </c>
      <c r="BW249" s="32">
        <v>5305</v>
      </c>
      <c r="BX249" s="32">
        <v>0</v>
      </c>
      <c r="BY249" s="32">
        <v>0</v>
      </c>
      <c r="BZ249" s="32">
        <v>0</v>
      </c>
      <c r="CA249" s="32">
        <v>0</v>
      </c>
      <c r="CB249" s="32">
        <v>0</v>
      </c>
      <c r="CC249" s="32">
        <v>0</v>
      </c>
      <c r="CD249" s="32">
        <v>0</v>
      </c>
      <c r="CE249" s="32">
        <v>0</v>
      </c>
      <c r="CF249" s="32" t="s">
        <v>92</v>
      </c>
      <c r="CG249" s="32" t="s">
        <v>463</v>
      </c>
      <c r="CK249" s="32">
        <v>0</v>
      </c>
      <c r="CL249" s="32">
        <v>6</v>
      </c>
      <c r="CN249" s="32">
        <v>231</v>
      </c>
      <c r="CO249" s="32">
        <v>4.4000000000000004</v>
      </c>
      <c r="CT249" s="32" t="s">
        <v>374</v>
      </c>
      <c r="CU249" s="32">
        <v>21</v>
      </c>
      <c r="CV249" s="32">
        <v>20</v>
      </c>
      <c r="CW249" s="32" t="s">
        <v>164</v>
      </c>
      <c r="CX249" s="32" t="s">
        <v>164</v>
      </c>
      <c r="CY249" s="32" t="s">
        <v>440</v>
      </c>
      <c r="EP249" s="122" t="s">
        <v>506</v>
      </c>
    </row>
    <row r="250" spans="1:146" ht="43.2">
      <c r="A250" s="32" t="s">
        <v>106</v>
      </c>
      <c r="B250" s="32" t="s">
        <v>440</v>
      </c>
      <c r="C250" s="120">
        <v>45510</v>
      </c>
      <c r="D250" s="32">
        <v>1200</v>
      </c>
      <c r="E250" s="32">
        <v>-3</v>
      </c>
      <c r="F250" s="32">
        <v>23</v>
      </c>
      <c r="G250" s="32">
        <v>58</v>
      </c>
      <c r="H250" s="32" t="s">
        <v>188</v>
      </c>
      <c r="I250" s="32">
        <v>46</v>
      </c>
      <c r="J250" s="32">
        <v>18</v>
      </c>
      <c r="K250" s="32" t="s">
        <v>189</v>
      </c>
      <c r="L250" s="32" t="s">
        <v>192</v>
      </c>
      <c r="M250" s="32" t="s">
        <v>192</v>
      </c>
      <c r="N250" s="35">
        <v>8.23</v>
      </c>
      <c r="O250" s="35">
        <v>8.9600000000000009</v>
      </c>
      <c r="P250" s="32">
        <v>0</v>
      </c>
      <c r="V250" s="32">
        <v>3</v>
      </c>
      <c r="W250" s="32" t="s">
        <v>189</v>
      </c>
      <c r="X250" s="32">
        <v>0.1</v>
      </c>
      <c r="Y250" s="32">
        <v>0.1</v>
      </c>
      <c r="Z250" s="32" t="s">
        <v>189</v>
      </c>
      <c r="AD250" s="32">
        <v>21517.663</v>
      </c>
      <c r="AE250" s="32">
        <v>3498917</v>
      </c>
      <c r="AG250" s="32">
        <v>47491300</v>
      </c>
      <c r="AH250" s="32">
        <v>29999930</v>
      </c>
      <c r="AI250" s="32">
        <v>761672</v>
      </c>
      <c r="AL250" s="83">
        <v>417.82</v>
      </c>
      <c r="AN250" s="83">
        <f t="shared" si="81"/>
        <v>181.11</v>
      </c>
      <c r="AO250" s="32">
        <v>0</v>
      </c>
      <c r="AP250" s="32">
        <v>0</v>
      </c>
      <c r="AQ250" s="32">
        <v>0</v>
      </c>
      <c r="AR250" s="32">
        <v>0</v>
      </c>
      <c r="AT250" s="32">
        <v>0</v>
      </c>
      <c r="AV250" s="32">
        <v>0</v>
      </c>
      <c r="AX250" s="32">
        <v>2.39</v>
      </c>
      <c r="AZ250" s="32">
        <v>0</v>
      </c>
      <c r="BF250" s="32">
        <v>0.62</v>
      </c>
      <c r="BH250" s="32">
        <v>0</v>
      </c>
      <c r="BJ250" s="31">
        <f t="shared" si="86"/>
        <v>3.0100000000000002</v>
      </c>
      <c r="BK250" s="31"/>
      <c r="BL250" s="31">
        <f t="shared" si="85"/>
        <v>0</v>
      </c>
      <c r="BM250" s="32">
        <v>0</v>
      </c>
      <c r="BN250" s="33">
        <v>21</v>
      </c>
      <c r="BO250" s="33">
        <v>3</v>
      </c>
      <c r="BP250" s="33">
        <v>24</v>
      </c>
      <c r="BR250" s="33">
        <v>11750</v>
      </c>
      <c r="BS250" s="32">
        <v>14278</v>
      </c>
      <c r="BT250" s="32">
        <v>12568</v>
      </c>
      <c r="BV250" s="32">
        <v>13420</v>
      </c>
      <c r="BW250" s="32">
        <v>5305</v>
      </c>
      <c r="BX250" s="32">
        <v>0</v>
      </c>
      <c r="BY250" s="32">
        <v>0</v>
      </c>
      <c r="BZ250" s="32">
        <v>0</v>
      </c>
      <c r="CA250" s="32">
        <v>0</v>
      </c>
      <c r="CB250" s="32">
        <v>0</v>
      </c>
      <c r="CC250" s="32">
        <v>0</v>
      </c>
      <c r="CD250" s="32">
        <v>0</v>
      </c>
      <c r="CE250" s="32">
        <v>0</v>
      </c>
      <c r="CF250" s="32" t="s">
        <v>92</v>
      </c>
      <c r="CG250" s="32" t="s">
        <v>463</v>
      </c>
      <c r="CK250" s="32">
        <v>0</v>
      </c>
      <c r="CL250" s="32">
        <v>7</v>
      </c>
      <c r="CN250" s="32">
        <v>224</v>
      </c>
      <c r="CO250" s="32">
        <v>4.8</v>
      </c>
      <c r="CT250" s="32" t="s">
        <v>411</v>
      </c>
      <c r="CU250" s="32">
        <v>20</v>
      </c>
      <c r="CV250" s="32">
        <v>20</v>
      </c>
      <c r="CW250" s="32" t="s">
        <v>164</v>
      </c>
      <c r="CX250" s="32" t="s">
        <v>164</v>
      </c>
      <c r="CY250" s="32" t="s">
        <v>440</v>
      </c>
      <c r="EP250" s="122" t="s">
        <v>507</v>
      </c>
    </row>
    <row r="251" spans="1:146" ht="43.2">
      <c r="A251" s="32" t="s">
        <v>106</v>
      </c>
      <c r="B251" s="32" t="s">
        <v>440</v>
      </c>
      <c r="C251" s="120">
        <v>45511</v>
      </c>
      <c r="D251" s="32">
        <v>1200</v>
      </c>
      <c r="E251" s="32">
        <v>-3</v>
      </c>
      <c r="F251" s="32">
        <v>23</v>
      </c>
      <c r="G251" s="32">
        <v>58</v>
      </c>
      <c r="H251" s="32" t="s">
        <v>188</v>
      </c>
      <c r="I251" s="32">
        <v>46</v>
      </c>
      <c r="J251" s="32">
        <v>18</v>
      </c>
      <c r="K251" s="32" t="s">
        <v>189</v>
      </c>
      <c r="L251" s="32" t="s">
        <v>192</v>
      </c>
      <c r="M251" s="32" t="s">
        <v>192</v>
      </c>
      <c r="N251" s="35">
        <v>7.73</v>
      </c>
      <c r="O251" s="35">
        <v>8.59</v>
      </c>
      <c r="P251" s="32">
        <v>0</v>
      </c>
      <c r="V251" s="32">
        <v>2</v>
      </c>
      <c r="W251" s="32" t="s">
        <v>189</v>
      </c>
      <c r="X251" s="32">
        <v>0.1</v>
      </c>
      <c r="Y251" s="32">
        <v>0.1</v>
      </c>
      <c r="Z251" s="32" t="s">
        <v>189</v>
      </c>
      <c r="AD251" s="32">
        <v>18608.044000000002</v>
      </c>
      <c r="AE251" s="32">
        <v>3501818</v>
      </c>
      <c r="AG251" s="32">
        <v>47546800</v>
      </c>
      <c r="AH251" s="32">
        <v>30054940</v>
      </c>
      <c r="AI251" s="32">
        <v>762435</v>
      </c>
      <c r="AL251" s="83">
        <v>414.61</v>
      </c>
      <c r="AN251" s="83">
        <f t="shared" ref="AN251" si="87">IF($A251&lt;&gt;"",AN250+AR251-BL251,"")</f>
        <v>181.11</v>
      </c>
      <c r="AO251" s="32">
        <v>0</v>
      </c>
      <c r="AP251" s="32">
        <v>0</v>
      </c>
      <c r="AQ251" s="32">
        <v>0</v>
      </c>
      <c r="AR251" s="32">
        <v>0</v>
      </c>
      <c r="AT251" s="32">
        <v>0</v>
      </c>
      <c r="AV251" s="32">
        <v>0</v>
      </c>
      <c r="AX251" s="32">
        <v>2.54</v>
      </c>
      <c r="AZ251" s="32">
        <v>0</v>
      </c>
      <c r="BF251" s="32">
        <v>0.67</v>
      </c>
      <c r="BH251" s="32">
        <v>0</v>
      </c>
      <c r="BJ251" s="31">
        <f t="shared" ref="BJ251" si="88">IF(C251&lt;&gt;"",AT251+AX251+BB251+BF251,"")</f>
        <v>3.21</v>
      </c>
      <c r="BK251" s="31"/>
      <c r="BL251" s="31">
        <f t="shared" ref="BL251" si="89">IF(C251&lt;&gt;"",AV251+AZ251+BD251+BH251,"")</f>
        <v>0</v>
      </c>
      <c r="BM251" s="32">
        <v>0</v>
      </c>
      <c r="BN251" s="33">
        <v>24</v>
      </c>
      <c r="BO251" s="33">
        <v>0</v>
      </c>
      <c r="BP251" s="33">
        <v>24</v>
      </c>
      <c r="BR251" s="33">
        <v>12000</v>
      </c>
      <c r="BS251" s="32">
        <v>14278</v>
      </c>
      <c r="BT251" s="32">
        <v>12568</v>
      </c>
      <c r="BV251" s="32">
        <v>13420</v>
      </c>
      <c r="BW251" s="32">
        <v>5305</v>
      </c>
      <c r="BX251" s="32">
        <v>0</v>
      </c>
      <c r="BY251" s="32">
        <v>0</v>
      </c>
      <c r="BZ251" s="32">
        <v>0</v>
      </c>
      <c r="CA251" s="32">
        <v>0</v>
      </c>
      <c r="CB251" s="32">
        <v>0</v>
      </c>
      <c r="CC251" s="32">
        <v>0</v>
      </c>
      <c r="CD251" s="32">
        <v>0</v>
      </c>
      <c r="CE251" s="32">
        <v>0</v>
      </c>
      <c r="CF251" s="32" t="s">
        <v>92</v>
      </c>
      <c r="CG251" s="32" t="s">
        <v>463</v>
      </c>
      <c r="CK251" s="32">
        <v>0</v>
      </c>
      <c r="CL251" s="32">
        <v>9</v>
      </c>
      <c r="CN251" s="32">
        <v>215</v>
      </c>
      <c r="CO251" s="32">
        <v>4.7</v>
      </c>
      <c r="CT251" s="32" t="s">
        <v>411</v>
      </c>
      <c r="CU251" s="32">
        <v>20</v>
      </c>
      <c r="CV251" s="32">
        <v>20</v>
      </c>
      <c r="CW251" s="32" t="s">
        <v>164</v>
      </c>
      <c r="CX251" s="32" t="s">
        <v>164</v>
      </c>
      <c r="CY251" s="32" t="s">
        <v>440</v>
      </c>
      <c r="EP251" s="122" t="s">
        <v>508</v>
      </c>
    </row>
    <row r="252" spans="1:146" ht="43.2">
      <c r="A252" s="32" t="s">
        <v>106</v>
      </c>
      <c r="B252" s="32" t="s">
        <v>440</v>
      </c>
      <c r="C252" s="120">
        <v>45512</v>
      </c>
      <c r="D252" s="32">
        <v>1200</v>
      </c>
      <c r="E252" s="32">
        <v>-3</v>
      </c>
      <c r="F252" s="32">
        <v>23</v>
      </c>
      <c r="G252" s="32">
        <v>58</v>
      </c>
      <c r="H252" s="32" t="s">
        <v>188</v>
      </c>
      <c r="I252" s="32">
        <v>46</v>
      </c>
      <c r="J252" s="32">
        <v>18</v>
      </c>
      <c r="K252" s="32" t="s">
        <v>189</v>
      </c>
      <c r="L252" s="32" t="s">
        <v>192</v>
      </c>
      <c r="M252" s="32" t="s">
        <v>192</v>
      </c>
      <c r="N252" s="35">
        <v>6.7</v>
      </c>
      <c r="O252" s="35">
        <v>8.5</v>
      </c>
      <c r="P252" s="32">
        <v>0</v>
      </c>
      <c r="V252" s="32">
        <v>2</v>
      </c>
      <c r="W252" s="32" t="s">
        <v>189</v>
      </c>
      <c r="X252" s="32">
        <v>0.1</v>
      </c>
      <c r="Y252" s="32">
        <v>0.1</v>
      </c>
      <c r="Z252" s="32" t="s">
        <v>189</v>
      </c>
      <c r="AD252" s="32">
        <v>15387.005999999999</v>
      </c>
      <c r="AE252" s="32">
        <v>3504633</v>
      </c>
      <c r="AG252" s="32">
        <v>47600400</v>
      </c>
      <c r="AH252" s="32">
        <v>30108050</v>
      </c>
      <c r="AI252" s="32">
        <v>763229</v>
      </c>
      <c r="AL252" s="83">
        <v>411.42</v>
      </c>
      <c r="AN252" s="83">
        <f t="shared" si="81"/>
        <v>181.11</v>
      </c>
      <c r="AO252" s="32">
        <v>0</v>
      </c>
      <c r="AP252" s="32">
        <v>0</v>
      </c>
      <c r="AQ252" s="32">
        <v>0</v>
      </c>
      <c r="AR252" s="32">
        <v>0</v>
      </c>
      <c r="AT252" s="32">
        <v>0</v>
      </c>
      <c r="AV252" s="32">
        <v>0</v>
      </c>
      <c r="AX252" s="32">
        <v>2.4900000000000002</v>
      </c>
      <c r="AZ252" s="32">
        <v>0</v>
      </c>
      <c r="BF252" s="32">
        <v>0.7</v>
      </c>
      <c r="BH252" s="32">
        <v>0</v>
      </c>
      <c r="BJ252" s="31">
        <f t="shared" si="86"/>
        <v>3.1900000000000004</v>
      </c>
      <c r="BK252" s="31"/>
      <c r="BL252" s="31">
        <f t="shared" si="85"/>
        <v>0</v>
      </c>
      <c r="BM252" s="32">
        <v>0</v>
      </c>
      <c r="BN252" s="33">
        <v>24</v>
      </c>
      <c r="BO252" s="33">
        <v>0</v>
      </c>
      <c r="BP252" s="33">
        <v>24</v>
      </c>
      <c r="BR252" s="33">
        <v>11900</v>
      </c>
      <c r="BS252" s="32">
        <v>14278</v>
      </c>
      <c r="BT252" s="32">
        <v>12568</v>
      </c>
      <c r="BV252" s="32">
        <v>13420</v>
      </c>
      <c r="BW252" s="32">
        <v>5305</v>
      </c>
      <c r="BX252" s="32">
        <v>0</v>
      </c>
      <c r="BY252" s="32">
        <v>0</v>
      </c>
      <c r="BZ252" s="32">
        <v>0</v>
      </c>
      <c r="CA252" s="32">
        <v>0</v>
      </c>
      <c r="CB252" s="32">
        <v>0</v>
      </c>
      <c r="CC252" s="32">
        <v>0</v>
      </c>
      <c r="CD252" s="32">
        <v>0</v>
      </c>
      <c r="CE252" s="32">
        <v>0</v>
      </c>
      <c r="CF252" s="32" t="s">
        <v>92</v>
      </c>
      <c r="CG252" s="32" t="s">
        <v>463</v>
      </c>
      <c r="CK252" s="32">
        <v>0</v>
      </c>
      <c r="CL252" s="32">
        <v>9</v>
      </c>
      <c r="CN252" s="32">
        <v>206</v>
      </c>
      <c r="CO252" s="32">
        <v>4.5999999999999996</v>
      </c>
      <c r="CT252" s="32" t="s">
        <v>374</v>
      </c>
      <c r="CU252" s="32">
        <v>21</v>
      </c>
      <c r="CV252" s="32">
        <v>19</v>
      </c>
      <c r="CW252" s="32" t="s">
        <v>164</v>
      </c>
      <c r="CX252" s="32" t="s">
        <v>164</v>
      </c>
      <c r="CY252" s="32" t="s">
        <v>440</v>
      </c>
      <c r="EP252" s="122" t="s">
        <v>509</v>
      </c>
    </row>
    <row r="253" spans="1:146" ht="86.4">
      <c r="A253" s="32" t="s">
        <v>106</v>
      </c>
      <c r="B253" s="32" t="s">
        <v>440</v>
      </c>
      <c r="C253" s="120">
        <v>45513</v>
      </c>
      <c r="D253" s="32">
        <v>1200</v>
      </c>
      <c r="E253" s="32">
        <v>-3</v>
      </c>
      <c r="F253" s="32">
        <v>23</v>
      </c>
      <c r="G253" s="32">
        <v>58</v>
      </c>
      <c r="H253" s="32" t="s">
        <v>188</v>
      </c>
      <c r="I253" s="32">
        <v>46</v>
      </c>
      <c r="J253" s="32">
        <v>18</v>
      </c>
      <c r="K253" s="32" t="s">
        <v>189</v>
      </c>
      <c r="L253" s="32" t="s">
        <v>192</v>
      </c>
      <c r="M253" s="32" t="s">
        <v>192</v>
      </c>
      <c r="N253" s="35">
        <v>6.45</v>
      </c>
      <c r="O253" s="35">
        <v>8.39</v>
      </c>
      <c r="P253" s="32">
        <v>0.1</v>
      </c>
      <c r="V253" s="32">
        <v>3</v>
      </c>
      <c r="W253" s="32" t="s">
        <v>197</v>
      </c>
      <c r="X253" s="32">
        <v>0.1</v>
      </c>
      <c r="Y253" s="32">
        <v>0.1</v>
      </c>
      <c r="Z253" s="32" t="s">
        <v>197</v>
      </c>
      <c r="AD253" s="32">
        <v>12894.076999999999</v>
      </c>
      <c r="AE253" s="32">
        <v>3507356</v>
      </c>
      <c r="AG253" s="32">
        <v>47654600</v>
      </c>
      <c r="AH253" s="32">
        <v>30161680</v>
      </c>
      <c r="AI253" s="32">
        <v>764026</v>
      </c>
      <c r="AL253" s="83">
        <v>408.44</v>
      </c>
      <c r="AN253" s="83">
        <f t="shared" si="81"/>
        <v>181.11</v>
      </c>
      <c r="AT253" s="32">
        <v>0.02</v>
      </c>
      <c r="AV253" s="32">
        <v>0</v>
      </c>
      <c r="AX253" s="32">
        <v>2.2599999999999998</v>
      </c>
      <c r="AZ253" s="32">
        <v>0</v>
      </c>
      <c r="BF253" s="32">
        <v>0.7</v>
      </c>
      <c r="BH253" s="32">
        <v>0</v>
      </c>
      <c r="BJ253" s="31">
        <f t="shared" si="86"/>
        <v>2.9799999999999995</v>
      </c>
      <c r="BK253" s="31"/>
      <c r="BL253" s="31">
        <f t="shared" si="85"/>
        <v>0</v>
      </c>
      <c r="BM253" s="32">
        <v>0</v>
      </c>
      <c r="BN253" s="33">
        <v>22</v>
      </c>
      <c r="BO253" s="33">
        <v>0</v>
      </c>
      <c r="BP253" s="33">
        <v>23</v>
      </c>
      <c r="BR253" s="33">
        <v>10800</v>
      </c>
      <c r="BS253" s="32">
        <v>14277</v>
      </c>
      <c r="BT253" s="32">
        <v>12568</v>
      </c>
      <c r="BV253" s="32">
        <v>13420</v>
      </c>
      <c r="BW253" s="32">
        <v>5305</v>
      </c>
      <c r="BX253" s="32">
        <v>1</v>
      </c>
      <c r="BY253" s="32">
        <v>0</v>
      </c>
      <c r="BZ253" s="32">
        <v>0</v>
      </c>
      <c r="CA253" s="32">
        <v>0</v>
      </c>
      <c r="CB253" s="32">
        <v>0</v>
      </c>
      <c r="CC253" s="32">
        <v>0</v>
      </c>
      <c r="CD253" s="32">
        <v>0</v>
      </c>
      <c r="CE253" s="32">
        <v>0</v>
      </c>
      <c r="CF253" s="32" t="s">
        <v>92</v>
      </c>
      <c r="CG253" s="32" t="s">
        <v>463</v>
      </c>
      <c r="CK253" s="32">
        <v>0</v>
      </c>
      <c r="CL253" s="32">
        <v>9</v>
      </c>
      <c r="CM253" s="32">
        <v>60</v>
      </c>
      <c r="CN253" s="32">
        <v>257</v>
      </c>
      <c r="CO253" s="32">
        <v>4.5999999999999996</v>
      </c>
      <c r="CT253" s="32" t="s">
        <v>374</v>
      </c>
      <c r="CU253" s="32">
        <v>22</v>
      </c>
      <c r="CV253" s="32">
        <v>20</v>
      </c>
      <c r="CW253" s="32" t="s">
        <v>164</v>
      </c>
      <c r="CX253" s="32" t="s">
        <v>164</v>
      </c>
      <c r="CY253" s="32" t="s">
        <v>440</v>
      </c>
      <c r="EP253" s="122" t="s">
        <v>510</v>
      </c>
    </row>
    <row r="254" spans="1:146" ht="57.6">
      <c r="A254" s="32" t="s">
        <v>106</v>
      </c>
      <c r="B254" s="32" t="s">
        <v>440</v>
      </c>
      <c r="C254" s="120">
        <v>45514</v>
      </c>
      <c r="D254" s="32">
        <v>1200</v>
      </c>
      <c r="E254" s="32">
        <v>-3</v>
      </c>
      <c r="F254" s="32">
        <v>23</v>
      </c>
      <c r="G254" s="32">
        <v>58</v>
      </c>
      <c r="H254" s="32" t="s">
        <v>188</v>
      </c>
      <c r="I254" s="32">
        <v>46</v>
      </c>
      <c r="J254" s="32">
        <v>18</v>
      </c>
      <c r="K254" s="32" t="s">
        <v>189</v>
      </c>
      <c r="L254" s="32" t="s">
        <v>192</v>
      </c>
      <c r="M254" s="32" t="s">
        <v>192</v>
      </c>
      <c r="N254" s="35">
        <v>6.45</v>
      </c>
      <c r="O254" s="35">
        <v>8.39</v>
      </c>
      <c r="P254" s="32">
        <v>0</v>
      </c>
      <c r="V254" s="32">
        <v>4</v>
      </c>
      <c r="W254" s="32" t="s">
        <v>189</v>
      </c>
      <c r="X254" s="32">
        <v>0.5</v>
      </c>
      <c r="Y254" s="32">
        <v>0.1</v>
      </c>
      <c r="Z254" s="32" t="s">
        <v>189</v>
      </c>
      <c r="AD254" s="32">
        <v>12894.076999999999</v>
      </c>
      <c r="AE254" s="32">
        <v>3509972</v>
      </c>
      <c r="AG254" s="32">
        <v>47709100</v>
      </c>
      <c r="AH254" s="32">
        <v>30212510</v>
      </c>
      <c r="AI254" s="32">
        <v>764834</v>
      </c>
      <c r="AL254" s="83">
        <v>405.61</v>
      </c>
      <c r="AN254" s="83">
        <f t="shared" ref="AN254" si="90">IF($A254&lt;&gt;"",AN252+AR254-BL254,"")</f>
        <v>181.11</v>
      </c>
      <c r="AT254" s="32">
        <v>0</v>
      </c>
      <c r="AV254" s="32">
        <v>0</v>
      </c>
      <c r="AX254" s="32">
        <v>2.08</v>
      </c>
      <c r="AZ254" s="32">
        <v>0</v>
      </c>
      <c r="BF254" s="32">
        <v>0.7</v>
      </c>
      <c r="BH254" s="32">
        <v>0</v>
      </c>
      <c r="BJ254" s="31">
        <f t="shared" si="86"/>
        <v>2.7800000000000002</v>
      </c>
      <c r="BK254" s="31"/>
      <c r="BL254" s="31">
        <f t="shared" si="85"/>
        <v>0</v>
      </c>
      <c r="BM254" s="32">
        <v>0</v>
      </c>
      <c r="BN254" s="33">
        <v>4</v>
      </c>
      <c r="BO254" s="33">
        <v>0</v>
      </c>
      <c r="BP254" s="33">
        <v>24</v>
      </c>
      <c r="BR254" s="33">
        <v>9300</v>
      </c>
      <c r="BS254" s="32">
        <v>14277</v>
      </c>
      <c r="BT254" s="32">
        <v>12568</v>
      </c>
      <c r="BV254" s="32">
        <v>13420</v>
      </c>
      <c r="BW254" s="32">
        <v>5305</v>
      </c>
      <c r="BX254" s="32">
        <v>0</v>
      </c>
      <c r="BY254" s="32">
        <v>0</v>
      </c>
      <c r="BZ254" s="32">
        <v>0</v>
      </c>
      <c r="CA254" s="32">
        <v>0</v>
      </c>
      <c r="CB254" s="32">
        <v>0</v>
      </c>
      <c r="CC254" s="32">
        <v>0</v>
      </c>
      <c r="CD254" s="32">
        <v>0</v>
      </c>
      <c r="CE254" s="32">
        <v>0</v>
      </c>
      <c r="CF254" s="32" t="s">
        <v>92</v>
      </c>
      <c r="CG254" s="32" t="s">
        <v>463</v>
      </c>
      <c r="CK254" s="32">
        <v>0</v>
      </c>
      <c r="CL254" s="32">
        <v>4</v>
      </c>
      <c r="CN254" s="32">
        <v>253</v>
      </c>
      <c r="CO254" s="32">
        <v>4.5999999999999996</v>
      </c>
      <c r="CT254" s="32" t="s">
        <v>374</v>
      </c>
      <c r="CU254" s="32">
        <v>16</v>
      </c>
      <c r="CV254" s="32">
        <v>19</v>
      </c>
      <c r="CW254" s="32" t="s">
        <v>164</v>
      </c>
      <c r="CX254" s="32" t="s">
        <v>164</v>
      </c>
      <c r="CY254" s="32" t="s">
        <v>440</v>
      </c>
      <c r="EP254" s="122" t="s">
        <v>511</v>
      </c>
    </row>
    <row r="255" spans="1:146" ht="57.6">
      <c r="A255" s="32" t="s">
        <v>106</v>
      </c>
      <c r="B255" s="32" t="s">
        <v>440</v>
      </c>
      <c r="C255" s="120">
        <v>45515</v>
      </c>
      <c r="D255" s="32">
        <v>1200</v>
      </c>
      <c r="E255" s="32">
        <v>-3</v>
      </c>
      <c r="F255" s="32">
        <v>23</v>
      </c>
      <c r="G255" s="32">
        <v>58</v>
      </c>
      <c r="H255" s="32" t="s">
        <v>188</v>
      </c>
      <c r="I255" s="32">
        <v>46</v>
      </c>
      <c r="J255" s="32">
        <v>18</v>
      </c>
      <c r="K255" s="32" t="s">
        <v>189</v>
      </c>
      <c r="L255" s="32" t="s">
        <v>192</v>
      </c>
      <c r="M255" s="32" t="s">
        <v>192</v>
      </c>
      <c r="N255" s="35">
        <v>6.34</v>
      </c>
      <c r="O255" s="35">
        <v>7.69</v>
      </c>
      <c r="P255" s="32">
        <v>0</v>
      </c>
      <c r="V255" s="32">
        <v>2</v>
      </c>
      <c r="W255" s="32" t="s">
        <v>189</v>
      </c>
      <c r="X255" s="32">
        <v>0.1</v>
      </c>
      <c r="Y255" s="32">
        <v>0.1</v>
      </c>
      <c r="Z255" s="32" t="s">
        <v>189</v>
      </c>
      <c r="AD255" s="32">
        <v>10595.106</v>
      </c>
      <c r="AE255" s="32">
        <v>3513024</v>
      </c>
      <c r="AG255" s="32">
        <v>47762000</v>
      </c>
      <c r="AH255" s="32">
        <v>30268050</v>
      </c>
      <c r="AI255" s="32">
        <v>765623</v>
      </c>
      <c r="AL255" s="83">
        <v>402.2</v>
      </c>
      <c r="AN255" s="83">
        <f t="shared" ref="AN255" si="91">IF($A255&lt;&gt;"",AN253+AR255-BL255,"")</f>
        <v>181.11</v>
      </c>
      <c r="AT255" s="32">
        <v>0</v>
      </c>
      <c r="AV255" s="32">
        <v>0</v>
      </c>
      <c r="AX255" s="32">
        <v>2.71</v>
      </c>
      <c r="AZ255" s="32">
        <v>0</v>
      </c>
      <c r="BF255" s="32">
        <v>0.7</v>
      </c>
      <c r="BH255" s="32">
        <v>0</v>
      </c>
      <c r="BJ255" s="31">
        <f t="shared" ref="BJ255" si="92">IF(C255&lt;&gt;"",AT255+AX255+BB255+BF255,"")</f>
        <v>3.41</v>
      </c>
      <c r="BK255" s="31"/>
      <c r="BL255" s="31">
        <f t="shared" ref="BL255" si="93">IF(C255&lt;&gt;"",AV255+AZ255+BD255+BH255,"")</f>
        <v>0</v>
      </c>
      <c r="BM255" s="32">
        <v>0</v>
      </c>
      <c r="BN255" s="33">
        <v>24</v>
      </c>
      <c r="BO255" s="33">
        <v>0</v>
      </c>
      <c r="BP255" s="33">
        <v>24</v>
      </c>
      <c r="BR255" s="33">
        <v>12900</v>
      </c>
      <c r="BS255" s="32">
        <v>14277</v>
      </c>
      <c r="BT255" s="32">
        <v>12568</v>
      </c>
      <c r="BV255" s="32">
        <v>13420</v>
      </c>
      <c r="BW255" s="32">
        <v>5305</v>
      </c>
      <c r="BX255" s="32">
        <v>0</v>
      </c>
      <c r="BY255" s="32">
        <v>0</v>
      </c>
      <c r="BZ255" s="32">
        <v>0</v>
      </c>
      <c r="CA255" s="32">
        <v>0</v>
      </c>
      <c r="CB255" s="32">
        <v>0</v>
      </c>
      <c r="CC255" s="32">
        <v>0</v>
      </c>
      <c r="CD255" s="32">
        <v>0</v>
      </c>
      <c r="CE255" s="32">
        <v>0</v>
      </c>
      <c r="CF255" s="32" t="s">
        <v>92</v>
      </c>
      <c r="CG255" s="32" t="s">
        <v>463</v>
      </c>
      <c r="CK255" s="32">
        <v>0</v>
      </c>
      <c r="CL255" s="32">
        <v>23</v>
      </c>
      <c r="CN255" s="32">
        <v>230</v>
      </c>
      <c r="CO255" s="32">
        <v>4.4000000000000004</v>
      </c>
      <c r="CT255" s="32" t="s">
        <v>374</v>
      </c>
      <c r="CU255" s="32">
        <v>18</v>
      </c>
      <c r="CV255" s="32">
        <v>20</v>
      </c>
      <c r="CW255" s="32" t="s">
        <v>164</v>
      </c>
      <c r="CX255" s="32" t="s">
        <v>164</v>
      </c>
      <c r="CY255" s="32" t="s">
        <v>440</v>
      </c>
      <c r="EP255" s="122" t="s">
        <v>513</v>
      </c>
    </row>
    <row r="256" spans="1:146" ht="43.2">
      <c r="A256" s="32" t="s">
        <v>106</v>
      </c>
      <c r="B256" s="32" t="s">
        <v>440</v>
      </c>
      <c r="C256" s="120">
        <v>45516</v>
      </c>
      <c r="D256" s="32">
        <v>1200</v>
      </c>
      <c r="E256" s="32">
        <v>-3</v>
      </c>
      <c r="F256" s="32">
        <v>23</v>
      </c>
      <c r="G256" s="32">
        <v>58</v>
      </c>
      <c r="H256" s="32" t="s">
        <v>188</v>
      </c>
      <c r="I256" s="32">
        <v>46</v>
      </c>
      <c r="J256" s="32">
        <v>18</v>
      </c>
      <c r="K256" s="32" t="s">
        <v>189</v>
      </c>
      <c r="L256" s="32" t="s">
        <v>192</v>
      </c>
      <c r="M256" s="32" t="s">
        <v>192</v>
      </c>
      <c r="N256" s="35">
        <v>5.9</v>
      </c>
      <c r="O256" s="35">
        <v>7.54</v>
      </c>
      <c r="P256" s="32">
        <v>0</v>
      </c>
      <c r="V256" s="32">
        <v>2</v>
      </c>
      <c r="W256" s="32" t="s">
        <v>190</v>
      </c>
      <c r="X256" s="32">
        <v>0.1</v>
      </c>
      <c r="Y256" s="32">
        <v>0.1</v>
      </c>
      <c r="Z256" s="32" t="s">
        <v>189</v>
      </c>
      <c r="AD256" s="32">
        <v>7391.076</v>
      </c>
      <c r="AE256" s="32">
        <v>3516154</v>
      </c>
      <c r="AG256" s="32">
        <v>47817700</v>
      </c>
      <c r="AH256" s="32">
        <v>30323250</v>
      </c>
      <c r="AI256" s="32">
        <v>766451</v>
      </c>
      <c r="AL256" s="83">
        <v>398.69</v>
      </c>
      <c r="AN256" s="83">
        <f t="shared" si="81"/>
        <v>181.11</v>
      </c>
      <c r="AT256" s="32">
        <v>0</v>
      </c>
      <c r="AV256" s="32">
        <v>0</v>
      </c>
      <c r="AX256" s="32">
        <v>2.78</v>
      </c>
      <c r="AZ256" s="32">
        <v>0</v>
      </c>
      <c r="BF256" s="32">
        <v>0.73</v>
      </c>
      <c r="BH256" s="32">
        <v>0</v>
      </c>
      <c r="BJ256" s="31">
        <f t="shared" si="86"/>
        <v>3.51</v>
      </c>
      <c r="BK256" s="31"/>
      <c r="BL256" s="31">
        <f t="shared" si="85"/>
        <v>0</v>
      </c>
      <c r="BM256" s="32">
        <v>0</v>
      </c>
      <c r="BN256" s="33">
        <v>24</v>
      </c>
      <c r="BO256" s="33">
        <v>0</v>
      </c>
      <c r="BP256" s="33">
        <v>24</v>
      </c>
      <c r="BR256" s="33">
        <v>13200</v>
      </c>
      <c r="BS256" s="32">
        <v>14277</v>
      </c>
      <c r="BT256" s="32">
        <v>12568</v>
      </c>
      <c r="BV256" s="32">
        <v>13420</v>
      </c>
      <c r="BW256" s="32">
        <v>5305</v>
      </c>
      <c r="BX256" s="32">
        <v>0</v>
      </c>
      <c r="BY256" s="32">
        <v>0</v>
      </c>
      <c r="BZ256" s="32">
        <v>0</v>
      </c>
      <c r="CA256" s="32">
        <v>0</v>
      </c>
      <c r="CB256" s="32">
        <v>0</v>
      </c>
      <c r="CC256" s="32">
        <v>0</v>
      </c>
      <c r="CD256" s="32">
        <v>0</v>
      </c>
      <c r="CE256" s="32">
        <v>0</v>
      </c>
      <c r="CF256" s="32" t="s">
        <v>92</v>
      </c>
      <c r="CG256" s="32" t="s">
        <v>463</v>
      </c>
      <c r="CK256" s="32">
        <v>0</v>
      </c>
      <c r="CL256" s="32">
        <v>11</v>
      </c>
      <c r="CN256" s="32">
        <v>219</v>
      </c>
      <c r="CO256" s="32">
        <v>4.3</v>
      </c>
      <c r="CT256" s="32" t="s">
        <v>374</v>
      </c>
      <c r="CU256" s="32">
        <v>19</v>
      </c>
      <c r="CV256" s="32">
        <v>20</v>
      </c>
      <c r="CW256" s="32" t="s">
        <v>164</v>
      </c>
      <c r="CX256" s="32" t="s">
        <v>164</v>
      </c>
      <c r="CY256" s="32" t="s">
        <v>440</v>
      </c>
      <c r="EP256" s="122" t="s">
        <v>512</v>
      </c>
    </row>
    <row r="257" spans="1:146" ht="43.2">
      <c r="A257" s="32" t="s">
        <v>106</v>
      </c>
      <c r="B257" s="32" t="s">
        <v>440</v>
      </c>
      <c r="C257" s="120">
        <v>45517</v>
      </c>
      <c r="D257" s="32">
        <v>1200</v>
      </c>
      <c r="E257" s="32">
        <v>-3</v>
      </c>
      <c r="F257" s="32">
        <v>23</v>
      </c>
      <c r="G257" s="32">
        <v>58</v>
      </c>
      <c r="H257" s="32" t="s">
        <v>188</v>
      </c>
      <c r="I257" s="32">
        <v>46</v>
      </c>
      <c r="J257" s="32">
        <v>18</v>
      </c>
      <c r="K257" s="32" t="s">
        <v>189</v>
      </c>
      <c r="L257" s="32" t="s">
        <v>192</v>
      </c>
      <c r="M257" s="32" t="s">
        <v>192</v>
      </c>
      <c r="N257" s="35">
        <v>5.55</v>
      </c>
      <c r="O257" s="35">
        <v>7.66</v>
      </c>
      <c r="P257" s="32">
        <v>0</v>
      </c>
      <c r="V257" s="32">
        <v>3</v>
      </c>
      <c r="W257" s="32" t="s">
        <v>190</v>
      </c>
      <c r="X257" s="32">
        <v>0.2</v>
      </c>
      <c r="Y257" s="32">
        <v>0.1</v>
      </c>
      <c r="Z257" s="32" t="s">
        <v>189</v>
      </c>
      <c r="AD257" s="32">
        <v>4071.8130000000001</v>
      </c>
      <c r="AE257" s="32">
        <v>3519205</v>
      </c>
      <c r="AG257" s="32">
        <v>47871600</v>
      </c>
      <c r="AH257" s="32">
        <v>30376690</v>
      </c>
      <c r="AI257" s="32">
        <v>767217</v>
      </c>
      <c r="AL257" s="83">
        <v>395.3</v>
      </c>
      <c r="AN257" s="83">
        <f t="shared" si="81"/>
        <v>181.11</v>
      </c>
      <c r="AT257" s="32">
        <v>0</v>
      </c>
      <c r="AV257" s="32">
        <v>0</v>
      </c>
      <c r="AX257" s="32">
        <v>2.71</v>
      </c>
      <c r="AZ257" s="32">
        <v>0</v>
      </c>
      <c r="BF257" s="32">
        <v>0.68</v>
      </c>
      <c r="BH257" s="32">
        <v>0</v>
      </c>
      <c r="BJ257" s="31">
        <f t="shared" si="86"/>
        <v>3.39</v>
      </c>
      <c r="BK257" s="31"/>
      <c r="BL257" s="31">
        <f t="shared" si="85"/>
        <v>0</v>
      </c>
      <c r="BM257" s="32">
        <v>0</v>
      </c>
      <c r="BN257" s="33">
        <v>24</v>
      </c>
      <c r="BO257" s="33">
        <v>0</v>
      </c>
      <c r="BP257" s="33">
        <v>24</v>
      </c>
      <c r="BR257" s="33">
        <v>12900</v>
      </c>
      <c r="BS257" s="32">
        <v>14277</v>
      </c>
      <c r="BT257" s="32">
        <v>12568</v>
      </c>
      <c r="BV257" s="32">
        <v>13420</v>
      </c>
      <c r="BW257" s="32">
        <v>5305</v>
      </c>
      <c r="BX257" s="32">
        <v>0</v>
      </c>
      <c r="BY257" s="32">
        <v>0</v>
      </c>
      <c r="BZ257" s="32">
        <v>0</v>
      </c>
      <c r="CA257" s="32">
        <v>0</v>
      </c>
      <c r="CB257" s="32">
        <v>0</v>
      </c>
      <c r="CC257" s="32">
        <v>0</v>
      </c>
      <c r="CD257" s="32">
        <v>0</v>
      </c>
      <c r="CE257" s="32">
        <v>0</v>
      </c>
      <c r="CF257" s="32" t="s">
        <v>92</v>
      </c>
      <c r="CG257" s="32" t="s">
        <v>463</v>
      </c>
      <c r="CK257" s="32">
        <v>0</v>
      </c>
      <c r="CL257" s="32">
        <v>9</v>
      </c>
      <c r="CN257" s="32">
        <v>210</v>
      </c>
      <c r="CO257" s="32">
        <v>4.3</v>
      </c>
      <c r="CT257" s="32" t="s">
        <v>374</v>
      </c>
      <c r="CU257" s="32">
        <v>17</v>
      </c>
      <c r="CV257" s="32">
        <v>19</v>
      </c>
      <c r="CW257" s="32" t="s">
        <v>164</v>
      </c>
      <c r="CX257" s="32" t="s">
        <v>164</v>
      </c>
      <c r="CY257" s="32" t="s">
        <v>440</v>
      </c>
      <c r="EP257" s="122" t="s">
        <v>514</v>
      </c>
    </row>
    <row r="258" spans="1:146" ht="57.6">
      <c r="A258" s="32" t="s">
        <v>106</v>
      </c>
      <c r="B258" s="32" t="s">
        <v>440</v>
      </c>
      <c r="C258" s="120">
        <v>45518</v>
      </c>
      <c r="D258" s="32">
        <v>1200</v>
      </c>
      <c r="E258" s="32">
        <v>-3</v>
      </c>
      <c r="F258" s="32">
        <v>23</v>
      </c>
      <c r="G258" s="32">
        <v>58</v>
      </c>
      <c r="H258" s="32" t="s">
        <v>188</v>
      </c>
      <c r="I258" s="32">
        <v>46</v>
      </c>
      <c r="J258" s="32">
        <v>18</v>
      </c>
      <c r="K258" s="32" t="s">
        <v>189</v>
      </c>
      <c r="L258" s="32" t="s">
        <v>192</v>
      </c>
      <c r="M258" s="32" t="s">
        <v>192</v>
      </c>
      <c r="N258" s="35">
        <v>5.24</v>
      </c>
      <c r="O258" s="35">
        <v>6.7</v>
      </c>
      <c r="P258" s="32">
        <v>0</v>
      </c>
      <c r="V258" s="32">
        <v>3</v>
      </c>
      <c r="W258" s="32" t="s">
        <v>197</v>
      </c>
      <c r="X258" s="32">
        <v>0.5</v>
      </c>
      <c r="Y258" s="32">
        <v>0.1</v>
      </c>
      <c r="Z258" s="32" t="s">
        <v>189</v>
      </c>
      <c r="AD258" s="32">
        <v>817.76</v>
      </c>
      <c r="AE258" s="32">
        <v>3522342</v>
      </c>
      <c r="AG258" s="32">
        <v>47925900</v>
      </c>
      <c r="AH258" s="32">
        <v>30430380</v>
      </c>
      <c r="AI258" s="32">
        <v>768132</v>
      </c>
      <c r="AL258" s="83">
        <v>391.8</v>
      </c>
      <c r="AN258" s="83">
        <f t="shared" si="81"/>
        <v>181.11</v>
      </c>
      <c r="AT258" s="32">
        <v>0</v>
      </c>
      <c r="AV258" s="32">
        <v>0</v>
      </c>
      <c r="AX258" s="32">
        <v>2.69</v>
      </c>
      <c r="AZ258" s="32">
        <v>0</v>
      </c>
      <c r="BF258" s="32">
        <v>0.81</v>
      </c>
      <c r="BH258" s="32">
        <v>0</v>
      </c>
      <c r="BJ258" s="31">
        <f t="shared" si="86"/>
        <v>3.5</v>
      </c>
      <c r="BK258" s="31"/>
      <c r="BL258" s="31">
        <f t="shared" si="85"/>
        <v>0</v>
      </c>
      <c r="BM258" s="32">
        <v>0</v>
      </c>
      <c r="BN258" s="33">
        <v>24</v>
      </c>
      <c r="BO258" s="33">
        <v>0</v>
      </c>
      <c r="BP258" s="33">
        <v>24</v>
      </c>
      <c r="BR258" s="33">
        <v>12840</v>
      </c>
      <c r="BS258" s="32">
        <v>14277</v>
      </c>
      <c r="BT258" s="32">
        <v>12568</v>
      </c>
      <c r="BV258" s="32">
        <v>13420</v>
      </c>
      <c r="BW258" s="32">
        <v>5215</v>
      </c>
      <c r="BX258" s="32">
        <v>0</v>
      </c>
      <c r="BY258" s="32">
        <v>0</v>
      </c>
      <c r="BZ258" s="32">
        <v>0</v>
      </c>
      <c r="CA258" s="32">
        <v>90</v>
      </c>
      <c r="CB258" s="32">
        <v>0</v>
      </c>
      <c r="CC258" s="32">
        <v>0</v>
      </c>
      <c r="CD258" s="32">
        <v>0</v>
      </c>
      <c r="CE258" s="32">
        <v>0</v>
      </c>
      <c r="CF258" s="32" t="s">
        <v>92</v>
      </c>
      <c r="CG258" s="32" t="s">
        <v>463</v>
      </c>
      <c r="CK258" s="32">
        <v>0</v>
      </c>
      <c r="CL258" s="32">
        <v>9</v>
      </c>
      <c r="CM258" s="32">
        <v>25</v>
      </c>
      <c r="CN258" s="32">
        <v>226</v>
      </c>
      <c r="CO258" s="32">
        <v>4.4000000000000004</v>
      </c>
      <c r="CT258" s="32" t="s">
        <v>374</v>
      </c>
      <c r="CU258" s="32">
        <v>18</v>
      </c>
      <c r="CV258" s="32">
        <v>19</v>
      </c>
      <c r="CW258" s="32" t="s">
        <v>164</v>
      </c>
      <c r="CX258" s="32" t="s">
        <v>164</v>
      </c>
      <c r="CY258" s="32" t="s">
        <v>440</v>
      </c>
      <c r="EP258" s="122" t="s">
        <v>515</v>
      </c>
    </row>
    <row r="259" spans="1:146" ht="57.6">
      <c r="A259" s="32" t="s">
        <v>106</v>
      </c>
      <c r="B259" s="32" t="s">
        <v>516</v>
      </c>
      <c r="C259" s="120">
        <v>45519</v>
      </c>
      <c r="D259" s="32">
        <v>1200</v>
      </c>
      <c r="E259" s="32">
        <v>-3</v>
      </c>
      <c r="F259" s="32">
        <v>25</v>
      </c>
      <c r="G259" s="32">
        <v>43</v>
      </c>
      <c r="H259" s="32" t="s">
        <v>188</v>
      </c>
      <c r="I259" s="32">
        <v>48</v>
      </c>
      <c r="J259" s="32">
        <v>14</v>
      </c>
      <c r="K259" s="32" t="s">
        <v>189</v>
      </c>
      <c r="L259" s="32" t="s">
        <v>193</v>
      </c>
      <c r="M259" s="32" t="s">
        <v>193</v>
      </c>
      <c r="N259" s="35">
        <v>5.16</v>
      </c>
      <c r="O259" s="35">
        <v>6.51</v>
      </c>
      <c r="P259" s="32">
        <v>14.6</v>
      </c>
      <c r="R259" s="32">
        <v>14</v>
      </c>
      <c r="S259" s="32">
        <v>11.13</v>
      </c>
      <c r="T259" s="39">
        <v>79.290000000000006</v>
      </c>
      <c r="U259" s="32">
        <v>51</v>
      </c>
      <c r="V259" s="32">
        <v>3</v>
      </c>
      <c r="W259" s="32" t="s">
        <v>188</v>
      </c>
      <c r="X259" s="32">
        <v>3</v>
      </c>
      <c r="Y259" s="32">
        <v>3</v>
      </c>
      <c r="Z259" s="32" t="s">
        <v>491</v>
      </c>
      <c r="AA259" s="39">
        <v>14.47</v>
      </c>
      <c r="AB259" s="33">
        <v>190</v>
      </c>
      <c r="AC259" s="33">
        <v>162.5</v>
      </c>
      <c r="AD259" s="32">
        <v>0</v>
      </c>
      <c r="AE259" s="32">
        <v>3535002</v>
      </c>
      <c r="AG259" s="32">
        <v>47986200</v>
      </c>
      <c r="AH259" s="32">
        <v>30480280</v>
      </c>
      <c r="AI259" s="32">
        <v>768415</v>
      </c>
      <c r="AL259" s="83">
        <v>380.22</v>
      </c>
      <c r="AN259" s="83">
        <f t="shared" si="81"/>
        <v>181.11</v>
      </c>
      <c r="AT259" s="32">
        <v>9.02</v>
      </c>
      <c r="AV259" s="32">
        <v>0</v>
      </c>
      <c r="AX259" s="32">
        <v>2.21</v>
      </c>
      <c r="AZ259" s="32">
        <v>0</v>
      </c>
      <c r="BF259" s="32">
        <v>0.35</v>
      </c>
      <c r="BH259" s="32">
        <v>0</v>
      </c>
      <c r="BJ259" s="31">
        <f t="shared" si="86"/>
        <v>11.58</v>
      </c>
      <c r="BK259" s="31"/>
      <c r="BL259" s="31">
        <f t="shared" si="85"/>
        <v>0</v>
      </c>
      <c r="BM259" s="32">
        <v>14.6</v>
      </c>
      <c r="BN259" s="33">
        <v>21</v>
      </c>
      <c r="BO259" s="33">
        <v>6</v>
      </c>
      <c r="BP259" s="33">
        <v>14</v>
      </c>
      <c r="BR259" s="33">
        <v>10520</v>
      </c>
      <c r="BS259" s="32">
        <v>14225</v>
      </c>
      <c r="BT259" s="32">
        <v>12568</v>
      </c>
      <c r="BV259" s="32">
        <v>13395</v>
      </c>
      <c r="BW259" s="32">
        <v>5215</v>
      </c>
      <c r="BX259" s="32">
        <v>52</v>
      </c>
      <c r="BY259" s="32">
        <v>0</v>
      </c>
      <c r="BZ259" s="32">
        <v>25</v>
      </c>
      <c r="CA259" s="32">
        <v>0</v>
      </c>
      <c r="CB259" s="32">
        <v>0</v>
      </c>
      <c r="CC259" s="32">
        <v>0</v>
      </c>
      <c r="CD259" s="32">
        <v>0</v>
      </c>
      <c r="CE259" s="32">
        <v>0</v>
      </c>
      <c r="CF259" s="32" t="s">
        <v>91</v>
      </c>
      <c r="CG259" s="32" t="s">
        <v>517</v>
      </c>
      <c r="CK259" s="32">
        <v>0</v>
      </c>
      <c r="CL259" s="32">
        <v>36</v>
      </c>
      <c r="CM259" s="32">
        <v>70</v>
      </c>
      <c r="CN259" s="32">
        <v>260</v>
      </c>
      <c r="CO259" s="32">
        <v>4.3</v>
      </c>
      <c r="CP259" s="32">
        <v>368</v>
      </c>
      <c r="CQ259" s="32">
        <v>241</v>
      </c>
      <c r="CR259" s="32">
        <v>52</v>
      </c>
      <c r="CS259" s="32">
        <v>35</v>
      </c>
      <c r="CT259" s="32" t="s">
        <v>259</v>
      </c>
      <c r="CU259" s="32">
        <v>16</v>
      </c>
      <c r="CV259" s="32">
        <v>18</v>
      </c>
      <c r="CW259" s="32" t="s">
        <v>164</v>
      </c>
      <c r="CX259" s="32" t="s">
        <v>164</v>
      </c>
      <c r="CY259" s="32" t="s">
        <v>516</v>
      </c>
      <c r="EP259" s="122" t="s">
        <v>518</v>
      </c>
    </row>
    <row r="260" spans="1:146" ht="28.8">
      <c r="A260" s="32" t="s">
        <v>106</v>
      </c>
      <c r="B260" s="32" t="s">
        <v>516</v>
      </c>
      <c r="C260" s="120">
        <v>45520</v>
      </c>
      <c r="D260" s="32">
        <v>1200</v>
      </c>
      <c r="E260" s="32">
        <v>-3</v>
      </c>
      <c r="F260" s="32">
        <v>25</v>
      </c>
      <c r="G260" s="32">
        <v>43</v>
      </c>
      <c r="H260" s="32" t="s">
        <v>188</v>
      </c>
      <c r="I260" s="32">
        <v>48</v>
      </c>
      <c r="J260" s="32">
        <v>14</v>
      </c>
      <c r="K260" s="32" t="s">
        <v>189</v>
      </c>
      <c r="L260" s="32" t="s">
        <v>193</v>
      </c>
      <c r="M260" s="32" t="s">
        <v>193</v>
      </c>
      <c r="N260" s="35">
        <v>5.16</v>
      </c>
      <c r="O260" s="35">
        <v>6.51</v>
      </c>
      <c r="P260" s="32">
        <v>0</v>
      </c>
      <c r="V260" s="32">
        <v>3</v>
      </c>
      <c r="W260" s="32" t="s">
        <v>190</v>
      </c>
      <c r="X260" s="32">
        <v>1</v>
      </c>
      <c r="Y260" s="32">
        <v>1</v>
      </c>
      <c r="Z260" s="32" t="s">
        <v>197</v>
      </c>
      <c r="AD260" s="32">
        <v>0</v>
      </c>
      <c r="AE260" s="32">
        <v>3537334</v>
      </c>
      <c r="AG260" s="32">
        <v>48041000</v>
      </c>
      <c r="AH260" s="32">
        <v>30534570</v>
      </c>
      <c r="AI260" s="32">
        <v>769219</v>
      </c>
      <c r="AL260" s="83">
        <v>377.82</v>
      </c>
      <c r="AN260" s="83">
        <f t="shared" si="81"/>
        <v>181.11</v>
      </c>
      <c r="AT260" s="32">
        <v>0</v>
      </c>
      <c r="AV260" s="32">
        <v>0</v>
      </c>
      <c r="AX260" s="32">
        <v>1.69</v>
      </c>
      <c r="AZ260" s="32">
        <v>0</v>
      </c>
      <c r="BF260" s="32">
        <v>0.71</v>
      </c>
      <c r="BH260" s="32">
        <v>0</v>
      </c>
      <c r="BJ260" s="31">
        <f t="shared" si="86"/>
        <v>2.4</v>
      </c>
      <c r="BK260" s="31"/>
      <c r="BL260" s="31">
        <f t="shared" si="85"/>
        <v>0</v>
      </c>
      <c r="BM260" s="32">
        <v>0</v>
      </c>
      <c r="BN260" s="33">
        <v>3</v>
      </c>
      <c r="BO260" s="33">
        <v>24</v>
      </c>
      <c r="BP260" s="33">
        <v>0</v>
      </c>
      <c r="BR260" s="33">
        <v>8100</v>
      </c>
      <c r="BS260" s="32">
        <v>14225</v>
      </c>
      <c r="BT260" s="32">
        <v>12568</v>
      </c>
      <c r="BV260" s="32">
        <v>13395</v>
      </c>
      <c r="BW260" s="32">
        <v>5215</v>
      </c>
      <c r="BX260" s="32">
        <v>0</v>
      </c>
      <c r="BY260" s="32">
        <v>0</v>
      </c>
      <c r="BZ260" s="32">
        <v>0</v>
      </c>
      <c r="CA260" s="32">
        <v>0</v>
      </c>
      <c r="CB260" s="32">
        <v>0</v>
      </c>
      <c r="CC260" s="32">
        <v>0</v>
      </c>
      <c r="CD260" s="32">
        <v>0</v>
      </c>
      <c r="CE260" s="32">
        <v>0</v>
      </c>
      <c r="CF260" s="32" t="s">
        <v>91</v>
      </c>
      <c r="CG260" s="32" t="s">
        <v>517</v>
      </c>
      <c r="CK260" s="32">
        <v>0</v>
      </c>
      <c r="CL260" s="32">
        <v>6</v>
      </c>
      <c r="CN260" s="32">
        <v>254</v>
      </c>
      <c r="CO260" s="32">
        <v>4.3</v>
      </c>
      <c r="CR260" s="32">
        <v>44</v>
      </c>
      <c r="CT260" s="32" t="s">
        <v>405</v>
      </c>
      <c r="CU260" s="32">
        <v>17</v>
      </c>
      <c r="CV260" s="32">
        <v>17</v>
      </c>
      <c r="CW260" s="32" t="s">
        <v>164</v>
      </c>
      <c r="CX260" s="32" t="s">
        <v>164</v>
      </c>
      <c r="CY260" s="32" t="s">
        <v>516</v>
      </c>
      <c r="EP260" s="122" t="s">
        <v>519</v>
      </c>
    </row>
    <row r="261" spans="1:146">
      <c r="A261" s="32" t="s">
        <v>106</v>
      </c>
      <c r="B261" s="32" t="s">
        <v>516</v>
      </c>
      <c r="C261" s="120">
        <v>45521</v>
      </c>
      <c r="D261" s="32">
        <v>1200</v>
      </c>
      <c r="E261" s="32">
        <v>-3</v>
      </c>
      <c r="F261" s="32">
        <v>25</v>
      </c>
      <c r="G261" s="32">
        <v>43</v>
      </c>
      <c r="H261" s="32" t="s">
        <v>188</v>
      </c>
      <c r="I261" s="32">
        <v>48</v>
      </c>
      <c r="J261" s="32">
        <v>14</v>
      </c>
      <c r="K261" s="32" t="s">
        <v>189</v>
      </c>
      <c r="L261" s="32" t="s">
        <v>193</v>
      </c>
      <c r="M261" s="32" t="s">
        <v>193</v>
      </c>
      <c r="N261" s="35">
        <v>5.16</v>
      </c>
      <c r="O261" s="35">
        <v>6.51</v>
      </c>
      <c r="P261" s="32">
        <v>0</v>
      </c>
      <c r="V261" s="32">
        <v>3</v>
      </c>
      <c r="W261" s="32" t="s">
        <v>381</v>
      </c>
      <c r="X261" s="32">
        <v>0.5</v>
      </c>
      <c r="Y261" s="32">
        <v>0.5</v>
      </c>
      <c r="Z261" s="32" t="s">
        <v>197</v>
      </c>
      <c r="AD261" s="32">
        <v>0</v>
      </c>
      <c r="AE261" s="32">
        <v>3539516</v>
      </c>
      <c r="AG261" s="32">
        <v>48095500</v>
      </c>
      <c r="AH261" s="32">
        <v>30588510</v>
      </c>
      <c r="AI261" s="32">
        <v>770011</v>
      </c>
      <c r="AL261" s="83">
        <v>375.44</v>
      </c>
      <c r="AN261" s="83">
        <f t="shared" si="81"/>
        <v>181.11</v>
      </c>
      <c r="AT261" s="32">
        <v>0</v>
      </c>
      <c r="AV261" s="32">
        <v>0</v>
      </c>
      <c r="AX261" s="32">
        <v>1.68</v>
      </c>
      <c r="AZ261" s="32">
        <v>0</v>
      </c>
      <c r="BF261" s="32">
        <v>0.7</v>
      </c>
      <c r="BH261" s="32">
        <v>0</v>
      </c>
      <c r="BJ261" s="31">
        <f t="shared" si="86"/>
        <v>2.38</v>
      </c>
      <c r="BK261" s="31"/>
      <c r="BL261" s="31">
        <f t="shared" si="85"/>
        <v>0</v>
      </c>
      <c r="BM261" s="32">
        <v>0</v>
      </c>
      <c r="BN261" s="33">
        <v>0</v>
      </c>
      <c r="BO261" s="33">
        <v>24</v>
      </c>
      <c r="BP261" s="33">
        <v>0</v>
      </c>
      <c r="BR261" s="33">
        <v>8000</v>
      </c>
      <c r="BS261" s="32">
        <v>14225</v>
      </c>
      <c r="BT261" s="32">
        <v>12568</v>
      </c>
      <c r="BV261" s="32">
        <v>13395</v>
      </c>
      <c r="BW261" s="32">
        <v>5215</v>
      </c>
      <c r="BX261" s="32">
        <v>0</v>
      </c>
      <c r="BY261" s="32">
        <v>0</v>
      </c>
      <c r="BZ261" s="32">
        <v>0</v>
      </c>
      <c r="CA261" s="32">
        <v>0</v>
      </c>
      <c r="CB261" s="32">
        <v>0</v>
      </c>
      <c r="CC261" s="32">
        <v>0</v>
      </c>
      <c r="CD261" s="32">
        <v>0</v>
      </c>
      <c r="CE261" s="32">
        <v>0</v>
      </c>
      <c r="CF261" s="32" t="s">
        <v>91</v>
      </c>
      <c r="CG261" s="32" t="s">
        <v>517</v>
      </c>
      <c r="CK261" s="32">
        <v>0</v>
      </c>
      <c r="CL261" s="32">
        <v>2</v>
      </c>
      <c r="CN261" s="32">
        <v>252</v>
      </c>
      <c r="CO261" s="32">
        <v>4.3</v>
      </c>
      <c r="CR261" s="32">
        <v>45</v>
      </c>
      <c r="CT261" s="32" t="s">
        <v>405</v>
      </c>
      <c r="CU261" s="32">
        <v>20</v>
      </c>
      <c r="CV261" s="32">
        <v>17</v>
      </c>
      <c r="CW261" s="32" t="s">
        <v>164</v>
      </c>
      <c r="CX261" s="32" t="s">
        <v>164</v>
      </c>
      <c r="CY261" s="32" t="s">
        <v>516</v>
      </c>
      <c r="EP261" s="59" t="s">
        <v>520</v>
      </c>
    </row>
    <row r="262" spans="1:146">
      <c r="A262" s="32" t="s">
        <v>106</v>
      </c>
      <c r="B262" s="32" t="s">
        <v>516</v>
      </c>
      <c r="C262" s="120">
        <v>45522</v>
      </c>
      <c r="D262" s="32">
        <v>1200</v>
      </c>
      <c r="E262" s="32">
        <v>-3</v>
      </c>
      <c r="F262" s="32">
        <v>25</v>
      </c>
      <c r="G262" s="32">
        <v>43</v>
      </c>
      <c r="H262" s="32" t="s">
        <v>188</v>
      </c>
      <c r="I262" s="32">
        <v>48</v>
      </c>
      <c r="J262" s="32">
        <v>14</v>
      </c>
      <c r="K262" s="32" t="s">
        <v>189</v>
      </c>
      <c r="L262" s="32" t="s">
        <v>193</v>
      </c>
      <c r="M262" s="32" t="s">
        <v>193</v>
      </c>
      <c r="N262" s="35">
        <v>5.16</v>
      </c>
      <c r="O262" s="35">
        <v>6.51</v>
      </c>
      <c r="P262" s="32">
        <v>0</v>
      </c>
      <c r="V262" s="32">
        <v>4</v>
      </c>
      <c r="W262" s="32" t="s">
        <v>475</v>
      </c>
      <c r="X262" s="32">
        <v>0.5</v>
      </c>
      <c r="Y262" s="32">
        <v>0.5</v>
      </c>
      <c r="Z262" s="32" t="s">
        <v>197</v>
      </c>
      <c r="AD262" s="32">
        <v>0</v>
      </c>
      <c r="AE262" s="32">
        <v>3541418</v>
      </c>
      <c r="AG262" s="32">
        <v>48151100</v>
      </c>
      <c r="AH262" s="32">
        <v>30643670</v>
      </c>
      <c r="AI262" s="32">
        <v>770830</v>
      </c>
      <c r="AL262" s="83">
        <v>373.04</v>
      </c>
      <c r="AN262" s="83">
        <f t="shared" si="81"/>
        <v>181.11</v>
      </c>
      <c r="AT262" s="32">
        <v>0</v>
      </c>
      <c r="AV262" s="32">
        <v>0</v>
      </c>
      <c r="AX262" s="32">
        <v>1.68</v>
      </c>
      <c r="AZ262" s="32">
        <v>0</v>
      </c>
      <c r="BF262" s="32">
        <v>0.72</v>
      </c>
      <c r="BH262" s="32">
        <v>0</v>
      </c>
      <c r="BJ262" s="31">
        <f t="shared" si="86"/>
        <v>2.4</v>
      </c>
      <c r="BK262" s="31"/>
      <c r="BL262" s="31">
        <f t="shared" si="85"/>
        <v>0</v>
      </c>
      <c r="BM262" s="32">
        <v>0</v>
      </c>
      <c r="BN262" s="33">
        <v>0</v>
      </c>
      <c r="BO262" s="33">
        <v>24</v>
      </c>
      <c r="BP262" s="33">
        <v>0</v>
      </c>
      <c r="BR262" s="33">
        <v>8000</v>
      </c>
      <c r="BS262" s="32">
        <v>14225</v>
      </c>
      <c r="BT262" s="32">
        <v>12568</v>
      </c>
      <c r="BV262" s="32">
        <v>13395</v>
      </c>
      <c r="BW262" s="32">
        <v>5215</v>
      </c>
      <c r="BX262" s="32">
        <v>0</v>
      </c>
      <c r="BY262" s="32">
        <v>0</v>
      </c>
      <c r="BZ262" s="32">
        <v>0</v>
      </c>
      <c r="CA262" s="32">
        <v>0</v>
      </c>
      <c r="CB262" s="32">
        <v>0</v>
      </c>
      <c r="CC262" s="32">
        <v>0</v>
      </c>
      <c r="CD262" s="32">
        <v>0</v>
      </c>
      <c r="CE262" s="32">
        <v>0</v>
      </c>
      <c r="CF262" s="32" t="s">
        <v>91</v>
      </c>
      <c r="CG262" s="32" t="s">
        <v>517</v>
      </c>
      <c r="CK262" s="32">
        <v>0</v>
      </c>
      <c r="CL262" s="32">
        <v>4</v>
      </c>
      <c r="CN262" s="32">
        <v>248</v>
      </c>
      <c r="CO262" s="32">
        <v>4.4000000000000004</v>
      </c>
      <c r="CR262" s="32">
        <v>45</v>
      </c>
      <c r="CS262" s="32">
        <v>35</v>
      </c>
      <c r="CT262" s="32" t="s">
        <v>405</v>
      </c>
      <c r="CU262" s="32">
        <v>19</v>
      </c>
      <c r="CV262" s="32">
        <v>17</v>
      </c>
      <c r="CW262" s="32" t="s">
        <v>164</v>
      </c>
      <c r="CX262" s="32" t="s">
        <v>164</v>
      </c>
      <c r="CY262" s="32" t="s">
        <v>516</v>
      </c>
      <c r="EP262" s="59" t="s">
        <v>520</v>
      </c>
    </row>
    <row r="263" spans="1:146">
      <c r="A263" s="32" t="s">
        <v>106</v>
      </c>
      <c r="B263" s="32" t="s">
        <v>516</v>
      </c>
      <c r="C263" s="120">
        <v>45523</v>
      </c>
      <c r="D263" s="32">
        <v>1200</v>
      </c>
      <c r="E263" s="32">
        <v>-3</v>
      </c>
      <c r="F263" s="32">
        <v>25</v>
      </c>
      <c r="G263" s="32">
        <v>43</v>
      </c>
      <c r="H263" s="32" t="s">
        <v>188</v>
      </c>
      <c r="I263" s="32">
        <v>48</v>
      </c>
      <c r="J263" s="32">
        <v>14</v>
      </c>
      <c r="K263" s="32" t="s">
        <v>189</v>
      </c>
      <c r="L263" s="32" t="s">
        <v>193</v>
      </c>
      <c r="M263" s="32" t="s">
        <v>193</v>
      </c>
      <c r="N263" s="35">
        <v>5.16</v>
      </c>
      <c r="O263" s="35">
        <v>6.51</v>
      </c>
      <c r="P263" s="32">
        <v>0</v>
      </c>
      <c r="V263" s="32">
        <v>3</v>
      </c>
      <c r="W263" s="32" t="s">
        <v>351</v>
      </c>
      <c r="X263" s="32">
        <v>0.5</v>
      </c>
      <c r="Y263" s="32">
        <v>0.5</v>
      </c>
      <c r="Z263" s="32" t="s">
        <v>195</v>
      </c>
      <c r="AD263" s="32">
        <v>0</v>
      </c>
      <c r="AE263" s="32">
        <v>3543842</v>
      </c>
      <c r="AG263" s="32">
        <v>48205700</v>
      </c>
      <c r="AH263" s="32">
        <v>30697610</v>
      </c>
      <c r="AI263" s="32">
        <v>771627</v>
      </c>
      <c r="AL263" s="83">
        <v>370.64</v>
      </c>
      <c r="AN263" s="83">
        <f t="shared" si="81"/>
        <v>181.11</v>
      </c>
      <c r="AT263" s="32">
        <v>0</v>
      </c>
      <c r="AV263" s="32">
        <v>0</v>
      </c>
      <c r="AX263" s="32">
        <v>1.7</v>
      </c>
      <c r="AZ263" s="32">
        <v>0</v>
      </c>
      <c r="BF263" s="32">
        <v>0.7</v>
      </c>
      <c r="BH263" s="32">
        <v>0</v>
      </c>
      <c r="BJ263" s="31">
        <f t="shared" si="86"/>
        <v>2.4</v>
      </c>
      <c r="BK263" s="31"/>
      <c r="BL263" s="31">
        <f t="shared" si="85"/>
        <v>0</v>
      </c>
      <c r="BM263" s="32">
        <v>0</v>
      </c>
      <c r="BN263" s="33">
        <v>1</v>
      </c>
      <c r="BO263" s="33">
        <v>24</v>
      </c>
      <c r="BP263" s="33">
        <v>0</v>
      </c>
      <c r="BR263" s="33">
        <v>7900</v>
      </c>
      <c r="BS263" s="32">
        <v>14225</v>
      </c>
      <c r="BT263" s="32">
        <v>12568</v>
      </c>
      <c r="BV263" s="32">
        <v>13395</v>
      </c>
      <c r="BW263" s="32">
        <v>5215</v>
      </c>
      <c r="BX263" s="32">
        <v>0</v>
      </c>
      <c r="BY263" s="32">
        <v>0</v>
      </c>
      <c r="BZ263" s="32">
        <v>0</v>
      </c>
      <c r="CA263" s="32">
        <v>0</v>
      </c>
      <c r="CB263" s="32">
        <v>0</v>
      </c>
      <c r="CC263" s="32">
        <v>0</v>
      </c>
      <c r="CD263" s="32">
        <v>0</v>
      </c>
      <c r="CE263" s="32">
        <v>0</v>
      </c>
      <c r="CF263" s="32" t="s">
        <v>91</v>
      </c>
      <c r="CG263" s="32" t="s">
        <v>517</v>
      </c>
      <c r="CK263" s="32">
        <v>0</v>
      </c>
      <c r="CL263" s="32">
        <v>6</v>
      </c>
      <c r="CN263" s="32">
        <v>242</v>
      </c>
      <c r="CO263" s="32">
        <v>4.4000000000000004</v>
      </c>
      <c r="CR263" s="32">
        <v>45</v>
      </c>
      <c r="CS263" s="32">
        <v>35</v>
      </c>
      <c r="CT263" s="32" t="s">
        <v>405</v>
      </c>
      <c r="CU263" s="32">
        <v>19</v>
      </c>
      <c r="CV263" s="32">
        <v>18</v>
      </c>
      <c r="CW263" s="32" t="s">
        <v>164</v>
      </c>
      <c r="CX263" s="32" t="s">
        <v>164</v>
      </c>
      <c r="CY263" s="32" t="s">
        <v>516</v>
      </c>
      <c r="EP263" s="59" t="s">
        <v>520</v>
      </c>
    </row>
    <row r="264" spans="1:146">
      <c r="A264" s="32" t="s">
        <v>106</v>
      </c>
      <c r="B264" s="32" t="s">
        <v>516</v>
      </c>
      <c r="C264" s="120">
        <v>45524</v>
      </c>
      <c r="D264" s="32">
        <v>1200</v>
      </c>
      <c r="E264" s="32">
        <v>-3</v>
      </c>
      <c r="F264" s="32">
        <v>25</v>
      </c>
      <c r="G264" s="32">
        <v>43</v>
      </c>
      <c r="H264" s="32" t="s">
        <v>188</v>
      </c>
      <c r="I264" s="32">
        <v>48</v>
      </c>
      <c r="J264" s="32">
        <v>14</v>
      </c>
      <c r="K264" s="32" t="s">
        <v>189</v>
      </c>
      <c r="L264" s="32" t="s">
        <v>193</v>
      </c>
      <c r="M264" s="32" t="s">
        <v>193</v>
      </c>
      <c r="N264" s="35">
        <v>5.16</v>
      </c>
      <c r="O264" s="35">
        <v>6.51</v>
      </c>
      <c r="P264" s="32">
        <v>0</v>
      </c>
      <c r="V264" s="32">
        <v>3</v>
      </c>
      <c r="W264" s="32" t="s">
        <v>196</v>
      </c>
      <c r="X264" s="32">
        <v>0.5</v>
      </c>
      <c r="Y264" s="32">
        <v>0.5</v>
      </c>
      <c r="Z264" s="32" t="s">
        <v>195</v>
      </c>
      <c r="AD264" s="32">
        <v>0</v>
      </c>
      <c r="AE264" s="32">
        <v>3545655</v>
      </c>
      <c r="AG264" s="32">
        <v>48257300</v>
      </c>
      <c r="AH264" s="32">
        <v>30748800</v>
      </c>
      <c r="AI264" s="32">
        <v>772472</v>
      </c>
      <c r="AL264" s="83">
        <v>368.24</v>
      </c>
      <c r="AN264" s="83">
        <f t="shared" si="81"/>
        <v>181.11</v>
      </c>
      <c r="AT264" s="32">
        <v>0</v>
      </c>
      <c r="AV264" s="32">
        <v>0</v>
      </c>
      <c r="AX264" s="32">
        <v>1.65</v>
      </c>
      <c r="AZ264" s="32">
        <v>0</v>
      </c>
      <c r="BF264" s="32">
        <v>0.75</v>
      </c>
      <c r="BH264" s="32">
        <v>0</v>
      </c>
      <c r="BJ264" s="31">
        <f t="shared" si="86"/>
        <v>2.4</v>
      </c>
      <c r="BK264" s="31"/>
      <c r="BL264" s="31">
        <f t="shared" si="85"/>
        <v>0</v>
      </c>
      <c r="BM264" s="32">
        <v>0</v>
      </c>
      <c r="BN264" s="33">
        <v>0</v>
      </c>
      <c r="BO264" s="33">
        <v>24</v>
      </c>
      <c r="BP264" s="33">
        <v>0</v>
      </c>
      <c r="BR264" s="33">
        <v>7850</v>
      </c>
      <c r="BS264" s="32">
        <v>14225</v>
      </c>
      <c r="BT264" s="32">
        <v>12568</v>
      </c>
      <c r="BV264" s="32">
        <v>13395</v>
      </c>
      <c r="BW264" s="32">
        <v>5215</v>
      </c>
      <c r="BX264" s="32">
        <v>0</v>
      </c>
      <c r="BY264" s="32">
        <v>0</v>
      </c>
      <c r="BZ264" s="32">
        <v>0</v>
      </c>
      <c r="CA264" s="32">
        <v>0</v>
      </c>
      <c r="CB264" s="32">
        <v>0</v>
      </c>
      <c r="CC264" s="32">
        <v>0</v>
      </c>
      <c r="CD264" s="32">
        <v>0</v>
      </c>
      <c r="CE264" s="32">
        <v>0</v>
      </c>
      <c r="CF264" s="32" t="s">
        <v>91</v>
      </c>
      <c r="CG264" s="32" t="s">
        <v>517</v>
      </c>
      <c r="CK264" s="32">
        <v>0</v>
      </c>
      <c r="CL264" s="32">
        <v>3</v>
      </c>
      <c r="CN264" s="32">
        <v>239</v>
      </c>
      <c r="CO264" s="32">
        <v>4.3</v>
      </c>
      <c r="CR264" s="32">
        <v>45</v>
      </c>
      <c r="CS264" s="32">
        <v>35</v>
      </c>
      <c r="CT264" s="32" t="s">
        <v>407</v>
      </c>
      <c r="CU264" s="32">
        <v>21</v>
      </c>
      <c r="CV264" s="32">
        <v>17</v>
      </c>
      <c r="CW264" s="32" t="s">
        <v>164</v>
      </c>
      <c r="CX264" s="32" t="s">
        <v>164</v>
      </c>
      <c r="CY264" s="32" t="s">
        <v>516</v>
      </c>
      <c r="EP264" s="59" t="s">
        <v>520</v>
      </c>
    </row>
    <row r="265" spans="1:146">
      <c r="A265" s="32" t="s">
        <v>106</v>
      </c>
      <c r="B265" s="32" t="s">
        <v>516</v>
      </c>
      <c r="C265" s="120">
        <v>45525</v>
      </c>
      <c r="D265" s="32">
        <v>1200</v>
      </c>
      <c r="E265" s="32">
        <v>-3</v>
      </c>
      <c r="F265" s="32">
        <v>25</v>
      </c>
      <c r="G265" s="32">
        <v>43</v>
      </c>
      <c r="H265" s="32" t="s">
        <v>188</v>
      </c>
      <c r="I265" s="32">
        <v>48</v>
      </c>
      <c r="J265" s="32">
        <v>14</v>
      </c>
      <c r="K265" s="32" t="s">
        <v>189</v>
      </c>
      <c r="L265" s="32" t="s">
        <v>193</v>
      </c>
      <c r="M265" s="32" t="s">
        <v>193</v>
      </c>
      <c r="N265" s="35">
        <v>5.16</v>
      </c>
      <c r="O265" s="35">
        <v>6.51</v>
      </c>
      <c r="P265" s="32">
        <v>0</v>
      </c>
      <c r="V265" s="32">
        <v>2</v>
      </c>
      <c r="W265" s="32" t="s">
        <v>188</v>
      </c>
      <c r="X265" s="32">
        <v>0.1</v>
      </c>
      <c r="Y265" s="32">
        <v>0.5</v>
      </c>
      <c r="Z265" s="32" t="s">
        <v>188</v>
      </c>
      <c r="AD265" s="32">
        <v>0</v>
      </c>
      <c r="AE265" s="32">
        <v>3556839</v>
      </c>
      <c r="AG265" s="32">
        <v>48315300</v>
      </c>
      <c r="AH265" s="32">
        <v>30806240</v>
      </c>
      <c r="AI265" s="32">
        <v>773304</v>
      </c>
      <c r="AL265" s="83">
        <v>365.85</v>
      </c>
      <c r="AN265" s="83">
        <f t="shared" ref="AN265" si="94">IF($A265&lt;&gt;"",AN264+AR265-BL265,"")</f>
        <v>181.11</v>
      </c>
      <c r="AT265" s="32">
        <v>0</v>
      </c>
      <c r="AV265" s="32">
        <v>0</v>
      </c>
      <c r="AX265" s="32">
        <v>1.65</v>
      </c>
      <c r="AZ265" s="32">
        <v>0</v>
      </c>
      <c r="BF265" s="32">
        <v>0.74</v>
      </c>
      <c r="BH265" s="32">
        <v>0</v>
      </c>
      <c r="BJ265" s="31">
        <f t="shared" ref="BJ265" si="95">IF(C265&lt;&gt;"",AT265+AX265+BB265+BF265,"")</f>
        <v>2.3899999999999997</v>
      </c>
      <c r="BK265" s="31"/>
      <c r="BL265" s="31">
        <f t="shared" ref="BL265" si="96">IF(C265&lt;&gt;"",AV265+AZ265+BD265+BH265,"")</f>
        <v>0</v>
      </c>
      <c r="BM265" s="32">
        <v>0</v>
      </c>
      <c r="BN265" s="33">
        <v>0</v>
      </c>
      <c r="BO265" s="33">
        <v>24</v>
      </c>
      <c r="BP265" s="33">
        <v>0</v>
      </c>
      <c r="BR265" s="33">
        <v>7850</v>
      </c>
      <c r="BS265" s="32">
        <v>14225</v>
      </c>
      <c r="BT265" s="32">
        <v>12568</v>
      </c>
      <c r="BV265" s="32">
        <v>13395</v>
      </c>
      <c r="BW265" s="32">
        <v>5215</v>
      </c>
      <c r="BX265" s="32">
        <v>0</v>
      </c>
      <c r="BY265" s="32">
        <v>0</v>
      </c>
      <c r="BZ265" s="32">
        <v>0</v>
      </c>
      <c r="CA265" s="32">
        <v>0</v>
      </c>
      <c r="CB265" s="32">
        <v>0</v>
      </c>
      <c r="CC265" s="32">
        <v>0</v>
      </c>
      <c r="CD265" s="32">
        <v>0</v>
      </c>
      <c r="CE265" s="32">
        <v>0</v>
      </c>
      <c r="CF265" s="32" t="s">
        <v>91</v>
      </c>
      <c r="CG265" s="32" t="s">
        <v>517</v>
      </c>
      <c r="CK265" s="32">
        <v>0</v>
      </c>
      <c r="CL265" s="32">
        <v>7</v>
      </c>
      <c r="CN265" s="32">
        <v>232</v>
      </c>
      <c r="CO265" s="32">
        <v>4.3</v>
      </c>
      <c r="CR265" s="32">
        <v>45</v>
      </c>
      <c r="CS265" s="32">
        <v>35</v>
      </c>
      <c r="CT265" s="32" t="s">
        <v>407</v>
      </c>
      <c r="CU265" s="32">
        <v>20</v>
      </c>
      <c r="CV265" s="32">
        <v>17</v>
      </c>
      <c r="CW265" s="32" t="s">
        <v>164</v>
      </c>
      <c r="CX265" s="32" t="s">
        <v>164</v>
      </c>
      <c r="CY265" s="32" t="s">
        <v>516</v>
      </c>
      <c r="EP265" s="59" t="s">
        <v>520</v>
      </c>
    </row>
    <row r="266" spans="1:146">
      <c r="A266" s="32" t="s">
        <v>106</v>
      </c>
      <c r="B266" s="32" t="s">
        <v>516</v>
      </c>
      <c r="C266" s="120">
        <v>45526</v>
      </c>
      <c r="D266" s="32">
        <v>1200</v>
      </c>
      <c r="E266" s="32">
        <v>-3</v>
      </c>
      <c r="F266" s="32">
        <v>25</v>
      </c>
      <c r="G266" s="32">
        <v>43</v>
      </c>
      <c r="H266" s="32" t="s">
        <v>188</v>
      </c>
      <c r="I266" s="32">
        <v>48</v>
      </c>
      <c r="J266" s="32">
        <v>14</v>
      </c>
      <c r="K266" s="32" t="s">
        <v>189</v>
      </c>
      <c r="L266" s="32" t="s">
        <v>193</v>
      </c>
      <c r="M266" s="32" t="s">
        <v>193</v>
      </c>
      <c r="N266" s="35">
        <v>5.16</v>
      </c>
      <c r="O266" s="35">
        <v>6.51</v>
      </c>
      <c r="P266" s="32">
        <v>0</v>
      </c>
      <c r="V266" s="32">
        <v>3</v>
      </c>
      <c r="W266" s="32" t="s">
        <v>195</v>
      </c>
      <c r="X266" s="32">
        <v>0.5</v>
      </c>
      <c r="Y266" s="32">
        <v>0.5</v>
      </c>
      <c r="Z266" s="32" t="s">
        <v>195</v>
      </c>
      <c r="AD266" s="32">
        <v>0</v>
      </c>
      <c r="AE266" s="32">
        <v>3581042</v>
      </c>
      <c r="AG266" s="32">
        <v>48374100</v>
      </c>
      <c r="AH266" s="32">
        <v>30864590</v>
      </c>
      <c r="AI266" s="32">
        <v>774603</v>
      </c>
      <c r="AL266" s="83">
        <v>363.45</v>
      </c>
      <c r="AN266" s="83">
        <f t="shared" si="81"/>
        <v>181.11</v>
      </c>
      <c r="AT266" s="32">
        <v>0</v>
      </c>
      <c r="AV266" s="32">
        <v>0</v>
      </c>
      <c r="AX266" s="32">
        <v>1.65</v>
      </c>
      <c r="AZ266" s="32">
        <v>0</v>
      </c>
      <c r="BF266" s="32">
        <v>0.75</v>
      </c>
      <c r="BH266" s="32">
        <v>0</v>
      </c>
      <c r="BJ266" s="31">
        <f t="shared" si="86"/>
        <v>2.4</v>
      </c>
      <c r="BK266" s="31"/>
      <c r="BL266" s="31">
        <f t="shared" si="85"/>
        <v>0</v>
      </c>
      <c r="BM266" s="32">
        <v>0</v>
      </c>
      <c r="BN266" s="33">
        <v>2</v>
      </c>
      <c r="BO266" s="33">
        <v>21</v>
      </c>
      <c r="BP266" s="33">
        <v>1</v>
      </c>
      <c r="BR266" s="33">
        <v>7850</v>
      </c>
      <c r="BS266" s="32">
        <v>14225</v>
      </c>
      <c r="BT266" s="32">
        <v>12568</v>
      </c>
      <c r="BV266" s="32">
        <v>13395</v>
      </c>
      <c r="BW266" s="32">
        <v>5215</v>
      </c>
      <c r="BX266" s="32">
        <v>0</v>
      </c>
      <c r="BY266" s="32">
        <v>0</v>
      </c>
      <c r="BZ266" s="32">
        <v>0</v>
      </c>
      <c r="CA266" s="32">
        <v>0</v>
      </c>
      <c r="CB266" s="32">
        <v>0</v>
      </c>
      <c r="CC266" s="32">
        <v>0</v>
      </c>
      <c r="CD266" s="32">
        <v>0</v>
      </c>
      <c r="CE266" s="32">
        <v>0</v>
      </c>
      <c r="CF266" s="32" t="s">
        <v>91</v>
      </c>
      <c r="CG266" s="32" t="s">
        <v>517</v>
      </c>
      <c r="CK266" s="32">
        <v>0</v>
      </c>
      <c r="CL266" s="32">
        <v>6</v>
      </c>
      <c r="CN266" s="32">
        <v>226</v>
      </c>
      <c r="CO266" s="32">
        <v>4.3</v>
      </c>
      <c r="CR266" s="32">
        <v>45</v>
      </c>
      <c r="CS266" s="32">
        <v>35</v>
      </c>
      <c r="CT266" s="32" t="s">
        <v>409</v>
      </c>
      <c r="CU266" s="32">
        <v>22</v>
      </c>
      <c r="CV266" s="32">
        <v>18</v>
      </c>
      <c r="CW266" s="32" t="s">
        <v>164</v>
      </c>
      <c r="CX266" s="32" t="s">
        <v>164</v>
      </c>
      <c r="CY266" s="32" t="s">
        <v>516</v>
      </c>
      <c r="EP266" s="59" t="s">
        <v>520</v>
      </c>
    </row>
    <row r="267" spans="1:146">
      <c r="A267" s="32" t="s">
        <v>106</v>
      </c>
      <c r="B267" s="32" t="s">
        <v>516</v>
      </c>
      <c r="C267" s="120">
        <v>45527</v>
      </c>
      <c r="D267" s="32">
        <v>1200</v>
      </c>
      <c r="E267" s="32">
        <v>-3</v>
      </c>
      <c r="F267" s="32">
        <v>25</v>
      </c>
      <c r="G267" s="32">
        <v>43</v>
      </c>
      <c r="H267" s="32" t="s">
        <v>188</v>
      </c>
      <c r="I267" s="32">
        <v>48</v>
      </c>
      <c r="J267" s="32">
        <v>14</v>
      </c>
      <c r="K267" s="32" t="s">
        <v>189</v>
      </c>
      <c r="L267" s="32" t="s">
        <v>193</v>
      </c>
      <c r="M267" s="32" t="s">
        <v>193</v>
      </c>
      <c r="N267" s="35">
        <v>5.16</v>
      </c>
      <c r="O267" s="35">
        <v>6.51</v>
      </c>
      <c r="P267" s="32">
        <v>0</v>
      </c>
      <c r="V267" s="32">
        <v>4</v>
      </c>
      <c r="W267" s="32" t="s">
        <v>196</v>
      </c>
      <c r="X267" s="32">
        <v>1</v>
      </c>
      <c r="Y267" s="32">
        <v>0.5</v>
      </c>
      <c r="Z267" s="32" t="s">
        <v>196</v>
      </c>
      <c r="AD267" s="32">
        <v>0</v>
      </c>
      <c r="AE267" s="32">
        <v>3602316</v>
      </c>
      <c r="AG267" s="32">
        <v>48432500</v>
      </c>
      <c r="AH267" s="32">
        <v>30922550</v>
      </c>
      <c r="AI267" s="32">
        <v>775476</v>
      </c>
      <c r="AL267" s="83">
        <v>361.05</v>
      </c>
      <c r="AN267" s="83">
        <f t="shared" si="81"/>
        <v>181.11</v>
      </c>
      <c r="AT267" s="32">
        <v>0</v>
      </c>
      <c r="AV267" s="32">
        <v>0</v>
      </c>
      <c r="AX267" s="32">
        <v>1.63</v>
      </c>
      <c r="AZ267" s="32">
        <v>0</v>
      </c>
      <c r="BF267" s="32">
        <v>0.77</v>
      </c>
      <c r="BH267" s="32">
        <v>0</v>
      </c>
      <c r="BJ267" s="31">
        <f t="shared" si="86"/>
        <v>2.4</v>
      </c>
      <c r="BK267" s="31"/>
      <c r="BL267" s="31">
        <f t="shared" si="85"/>
        <v>0</v>
      </c>
      <c r="BM267" s="32">
        <v>0</v>
      </c>
      <c r="BN267" s="33">
        <v>24</v>
      </c>
      <c r="BO267" s="33">
        <v>0</v>
      </c>
      <c r="BP267" s="33">
        <v>0</v>
      </c>
      <c r="BR267" s="33">
        <v>7760</v>
      </c>
      <c r="BS267" s="32">
        <v>14225</v>
      </c>
      <c r="BT267" s="32">
        <v>12568</v>
      </c>
      <c r="BV267" s="32">
        <v>13395</v>
      </c>
      <c r="BW267" s="32">
        <v>5215</v>
      </c>
      <c r="BX267" s="32">
        <v>0</v>
      </c>
      <c r="BY267" s="32">
        <v>0</v>
      </c>
      <c r="BZ267" s="32">
        <v>0</v>
      </c>
      <c r="CA267" s="32">
        <v>0</v>
      </c>
      <c r="CB267" s="32">
        <v>0</v>
      </c>
      <c r="CC267" s="32">
        <v>0</v>
      </c>
      <c r="CD267" s="32">
        <v>0</v>
      </c>
      <c r="CE267" s="32">
        <v>0</v>
      </c>
      <c r="CF267" s="32" t="s">
        <v>91</v>
      </c>
      <c r="CG267" s="32" t="s">
        <v>517</v>
      </c>
      <c r="CK267" s="32">
        <v>0</v>
      </c>
      <c r="CL267" s="32">
        <v>5</v>
      </c>
      <c r="CN267" s="32">
        <v>221</v>
      </c>
      <c r="CO267" s="32">
        <v>4.3</v>
      </c>
      <c r="CR267" s="32">
        <v>45</v>
      </c>
      <c r="CS267" s="32">
        <v>35</v>
      </c>
      <c r="CT267" s="32" t="s">
        <v>409</v>
      </c>
      <c r="CU267" s="32">
        <v>19</v>
      </c>
      <c r="CV267" s="32">
        <v>19</v>
      </c>
      <c r="CW267" s="32" t="s">
        <v>164</v>
      </c>
      <c r="CX267" s="32" t="s">
        <v>164</v>
      </c>
      <c r="CY267" s="32" t="s">
        <v>516</v>
      </c>
      <c r="EP267" s="59" t="s">
        <v>520</v>
      </c>
    </row>
    <row r="268" spans="1:146">
      <c r="A268" s="32" t="s">
        <v>106</v>
      </c>
      <c r="B268" s="32" t="s">
        <v>516</v>
      </c>
      <c r="C268" s="120">
        <v>45528</v>
      </c>
      <c r="D268" s="32">
        <v>1200</v>
      </c>
      <c r="E268" s="32">
        <v>-3</v>
      </c>
      <c r="F268" s="32">
        <v>25</v>
      </c>
      <c r="G268" s="32">
        <v>43</v>
      </c>
      <c r="H268" s="32" t="s">
        <v>188</v>
      </c>
      <c r="I268" s="32">
        <v>48</v>
      </c>
      <c r="J268" s="32">
        <v>14</v>
      </c>
      <c r="K268" s="32" t="s">
        <v>189</v>
      </c>
      <c r="L268" s="32" t="s">
        <v>193</v>
      </c>
      <c r="M268" s="32" t="s">
        <v>193</v>
      </c>
      <c r="N268" s="35">
        <v>5.16</v>
      </c>
      <c r="O268" s="35">
        <v>6.51</v>
      </c>
      <c r="P268" s="32">
        <v>0</v>
      </c>
      <c r="V268" s="32">
        <v>4</v>
      </c>
      <c r="W268" s="32" t="s">
        <v>196</v>
      </c>
      <c r="X268" s="32">
        <v>1</v>
      </c>
      <c r="Y268" s="32">
        <v>0.5</v>
      </c>
      <c r="Z268" s="32" t="s">
        <v>196</v>
      </c>
      <c r="AD268" s="32">
        <v>0</v>
      </c>
      <c r="AE268" s="32">
        <v>3623415</v>
      </c>
      <c r="AG268" s="32">
        <v>48490000</v>
      </c>
      <c r="AH268" s="32">
        <v>30979550</v>
      </c>
      <c r="AI268" s="32">
        <v>776309</v>
      </c>
      <c r="AL268" s="83">
        <v>358.65</v>
      </c>
      <c r="AN268" s="83">
        <f t="shared" si="81"/>
        <v>181.11</v>
      </c>
      <c r="AT268" s="32">
        <v>0</v>
      </c>
      <c r="AV268" s="32">
        <v>0</v>
      </c>
      <c r="AX268" s="32">
        <v>1.66</v>
      </c>
      <c r="AZ268" s="32">
        <v>0</v>
      </c>
      <c r="BF268" s="32">
        <v>0.74</v>
      </c>
      <c r="BH268" s="32">
        <v>0</v>
      </c>
      <c r="BJ268" s="31">
        <f t="shared" si="86"/>
        <v>2.4</v>
      </c>
      <c r="BK268" s="31"/>
      <c r="BL268" s="31">
        <f t="shared" si="85"/>
        <v>0</v>
      </c>
      <c r="BM268" s="32">
        <v>0</v>
      </c>
      <c r="BN268" s="33">
        <v>2</v>
      </c>
      <c r="BO268" s="33">
        <v>0</v>
      </c>
      <c r="BP268" s="33">
        <v>22</v>
      </c>
      <c r="BR268" s="33">
        <v>7900</v>
      </c>
      <c r="BS268" s="32">
        <v>14225</v>
      </c>
      <c r="BT268" s="32">
        <v>12568</v>
      </c>
      <c r="BV268" s="32">
        <v>13395</v>
      </c>
      <c r="BW268" s="32">
        <v>5215</v>
      </c>
      <c r="BX268" s="32">
        <v>0</v>
      </c>
      <c r="BY268" s="32">
        <v>0</v>
      </c>
      <c r="BZ268" s="32">
        <v>0</v>
      </c>
      <c r="CA268" s="32">
        <v>0</v>
      </c>
      <c r="CB268" s="32">
        <v>0</v>
      </c>
      <c r="CC268" s="32">
        <v>0</v>
      </c>
      <c r="CD268" s="32">
        <v>0</v>
      </c>
      <c r="CE268" s="32">
        <v>0</v>
      </c>
      <c r="CF268" s="32" t="s">
        <v>91</v>
      </c>
      <c r="CG268" s="32" t="s">
        <v>517</v>
      </c>
      <c r="CK268" s="32">
        <v>0</v>
      </c>
      <c r="CL268" s="32">
        <v>4</v>
      </c>
      <c r="CN268" s="32">
        <v>217</v>
      </c>
      <c r="CO268" s="32">
        <v>4.3</v>
      </c>
      <c r="CR268" s="32">
        <v>45</v>
      </c>
      <c r="CS268" s="32">
        <v>35</v>
      </c>
      <c r="CT268" s="32" t="s">
        <v>407</v>
      </c>
      <c r="CU268" s="32">
        <v>18</v>
      </c>
      <c r="CV268" s="32">
        <v>18</v>
      </c>
      <c r="CW268" s="32" t="s">
        <v>164</v>
      </c>
      <c r="CX268" s="32" t="s">
        <v>164</v>
      </c>
      <c r="CY268" s="32" t="s">
        <v>516</v>
      </c>
      <c r="EP268" s="59" t="s">
        <v>520</v>
      </c>
    </row>
    <row r="269" spans="1:146">
      <c r="A269" s="32" t="s">
        <v>106</v>
      </c>
      <c r="B269" s="32" t="s">
        <v>516</v>
      </c>
      <c r="C269" s="120">
        <v>45529</v>
      </c>
      <c r="D269" s="32">
        <v>1200</v>
      </c>
      <c r="E269" s="32">
        <v>-3</v>
      </c>
      <c r="F269" s="32">
        <v>25</v>
      </c>
      <c r="G269" s="32">
        <v>43</v>
      </c>
      <c r="H269" s="32" t="s">
        <v>188</v>
      </c>
      <c r="I269" s="32">
        <v>48</v>
      </c>
      <c r="J269" s="32">
        <v>14</v>
      </c>
      <c r="K269" s="32" t="s">
        <v>189</v>
      </c>
      <c r="L269" s="32" t="s">
        <v>193</v>
      </c>
      <c r="M269" s="32" t="s">
        <v>193</v>
      </c>
      <c r="N269" s="35">
        <v>5.16</v>
      </c>
      <c r="O269" s="35">
        <v>6.51</v>
      </c>
      <c r="P269" s="32">
        <v>0</v>
      </c>
      <c r="V269" s="32">
        <v>4</v>
      </c>
      <c r="W269" s="32" t="s">
        <v>188</v>
      </c>
      <c r="X269" s="32">
        <v>1</v>
      </c>
      <c r="Y269" s="32">
        <v>1</v>
      </c>
      <c r="Z269" s="32" t="s">
        <v>188</v>
      </c>
      <c r="AD269" s="32">
        <v>0</v>
      </c>
      <c r="AE269" s="32">
        <v>3626061</v>
      </c>
      <c r="AG269" s="32">
        <v>48546000</v>
      </c>
      <c r="AH269" s="32">
        <v>31035030</v>
      </c>
      <c r="AI269" s="32">
        <v>777139</v>
      </c>
      <c r="AL269" s="83">
        <v>356.25</v>
      </c>
      <c r="AN269" s="83">
        <f t="shared" si="81"/>
        <v>181.11</v>
      </c>
      <c r="AT269" s="32">
        <v>0</v>
      </c>
      <c r="AV269" s="32">
        <v>0</v>
      </c>
      <c r="AX269" s="32">
        <v>1.67</v>
      </c>
      <c r="AZ269" s="32">
        <v>0</v>
      </c>
      <c r="BF269" s="32">
        <v>0.73</v>
      </c>
      <c r="BH269" s="32">
        <v>0</v>
      </c>
      <c r="BJ269" s="31">
        <f t="shared" si="86"/>
        <v>2.4</v>
      </c>
      <c r="BK269" s="31"/>
      <c r="BL269" s="31">
        <f t="shared" si="85"/>
        <v>0</v>
      </c>
      <c r="BM269" s="32">
        <v>0</v>
      </c>
      <c r="BN269" s="33">
        <v>0</v>
      </c>
      <c r="BO269" s="33">
        <v>0</v>
      </c>
      <c r="BP269" s="33">
        <v>24</v>
      </c>
      <c r="BR269" s="33">
        <v>7950</v>
      </c>
      <c r="BS269" s="32">
        <v>14225</v>
      </c>
      <c r="BT269" s="32">
        <v>12568</v>
      </c>
      <c r="BV269" s="32">
        <v>13395</v>
      </c>
      <c r="BW269" s="32">
        <v>5215</v>
      </c>
      <c r="BX269" s="32">
        <v>0</v>
      </c>
      <c r="BY269" s="32">
        <v>0</v>
      </c>
      <c r="BZ269" s="32">
        <v>0</v>
      </c>
      <c r="CA269" s="32">
        <v>0</v>
      </c>
      <c r="CB269" s="32">
        <v>0</v>
      </c>
      <c r="CC269" s="32">
        <v>0</v>
      </c>
      <c r="CD269" s="32">
        <v>0</v>
      </c>
      <c r="CE269" s="32">
        <v>0</v>
      </c>
      <c r="CF269" s="32" t="s">
        <v>91</v>
      </c>
      <c r="CG269" s="32" t="s">
        <v>517</v>
      </c>
      <c r="CK269" s="32">
        <v>0</v>
      </c>
      <c r="CL269" s="32">
        <v>4</v>
      </c>
      <c r="CN269" s="32">
        <v>213</v>
      </c>
      <c r="CO269" s="32">
        <v>4.3</v>
      </c>
      <c r="CR269" s="32">
        <v>50</v>
      </c>
      <c r="CS269" s="32">
        <v>33</v>
      </c>
      <c r="CT269" s="32" t="s">
        <v>521</v>
      </c>
      <c r="CU269" s="32">
        <v>19</v>
      </c>
      <c r="CV269" s="32">
        <v>18</v>
      </c>
      <c r="CW269" s="32" t="s">
        <v>164</v>
      </c>
      <c r="CX269" s="32" t="s">
        <v>164</v>
      </c>
      <c r="CY269" s="32" t="s">
        <v>516</v>
      </c>
      <c r="EP269" s="59" t="s">
        <v>520</v>
      </c>
    </row>
    <row r="270" spans="1:146">
      <c r="A270" s="32" t="s">
        <v>106</v>
      </c>
      <c r="B270" s="32" t="s">
        <v>516</v>
      </c>
      <c r="C270" s="120">
        <v>45530</v>
      </c>
      <c r="D270" s="32">
        <v>1200</v>
      </c>
      <c r="E270" s="32">
        <v>-3</v>
      </c>
      <c r="F270" s="32">
        <v>25</v>
      </c>
      <c r="G270" s="32">
        <v>43</v>
      </c>
      <c r="H270" s="32" t="s">
        <v>188</v>
      </c>
      <c r="I270" s="32">
        <v>48</v>
      </c>
      <c r="J270" s="32">
        <v>14</v>
      </c>
      <c r="K270" s="32" t="s">
        <v>189</v>
      </c>
      <c r="L270" s="32" t="s">
        <v>193</v>
      </c>
      <c r="M270" s="32" t="s">
        <v>193</v>
      </c>
      <c r="N270" s="35">
        <v>5.16</v>
      </c>
      <c r="O270" s="35">
        <v>6.51</v>
      </c>
      <c r="P270" s="32">
        <v>0</v>
      </c>
      <c r="V270" s="32">
        <v>4</v>
      </c>
      <c r="W270" s="32" t="s">
        <v>188</v>
      </c>
      <c r="X270" s="32">
        <v>1</v>
      </c>
      <c r="Y270" s="32">
        <v>1</v>
      </c>
      <c r="Z270" s="32" t="s">
        <v>188</v>
      </c>
      <c r="AD270" s="32">
        <v>0</v>
      </c>
      <c r="AE270" s="32">
        <v>3628280</v>
      </c>
      <c r="AG270" s="32">
        <v>48600800</v>
      </c>
      <c r="AH270" s="32">
        <v>31089380</v>
      </c>
      <c r="AI270" s="32">
        <v>777940</v>
      </c>
      <c r="AL270" s="83">
        <v>353.85</v>
      </c>
      <c r="AN270" s="83">
        <f t="shared" ref="AN270" si="97">IF($A270&lt;&gt;"",AN269+AR270-BL270,"")</f>
        <v>181.11</v>
      </c>
      <c r="AT270" s="32">
        <v>0</v>
      </c>
      <c r="AV270" s="32">
        <v>0</v>
      </c>
      <c r="AX270" s="32">
        <v>1.69</v>
      </c>
      <c r="AZ270" s="32">
        <v>0</v>
      </c>
      <c r="BF270" s="32">
        <v>0.71</v>
      </c>
      <c r="BH270" s="32">
        <v>0</v>
      </c>
      <c r="BJ270" s="31">
        <f t="shared" ref="BJ270" si="98">IF(C270&lt;&gt;"",AT270+AX270+BB270+BF270,"")</f>
        <v>2.4</v>
      </c>
      <c r="BK270" s="31"/>
      <c r="BL270" s="31">
        <f t="shared" ref="BL270" si="99">IF(C270&lt;&gt;"",AV270+AZ270+BD270+BH270,"")</f>
        <v>0</v>
      </c>
      <c r="BM270" s="32">
        <v>0</v>
      </c>
      <c r="BN270" s="33">
        <v>0</v>
      </c>
      <c r="BO270" s="33">
        <v>0</v>
      </c>
      <c r="BP270" s="33">
        <v>24</v>
      </c>
      <c r="BR270" s="33">
        <v>8050</v>
      </c>
      <c r="BS270" s="32">
        <v>14225</v>
      </c>
      <c r="BT270" s="32">
        <v>12568</v>
      </c>
      <c r="BV270" s="32">
        <v>13395</v>
      </c>
      <c r="BW270" s="32">
        <v>5215</v>
      </c>
      <c r="BX270" s="32">
        <v>0</v>
      </c>
      <c r="BY270" s="32">
        <v>0</v>
      </c>
      <c r="BZ270" s="32">
        <v>0</v>
      </c>
      <c r="CA270" s="32">
        <v>0</v>
      </c>
      <c r="CB270" s="32">
        <v>0</v>
      </c>
      <c r="CC270" s="32">
        <v>0</v>
      </c>
      <c r="CD270" s="32">
        <v>0</v>
      </c>
      <c r="CE270" s="32">
        <v>0</v>
      </c>
      <c r="CF270" s="32" t="s">
        <v>91</v>
      </c>
      <c r="CG270" s="32" t="s">
        <v>517</v>
      </c>
      <c r="CK270" s="32">
        <v>0</v>
      </c>
      <c r="CL270" s="32">
        <v>4</v>
      </c>
      <c r="CN270" s="32">
        <v>209</v>
      </c>
      <c r="CO270" s="32">
        <v>4.2</v>
      </c>
      <c r="CR270" s="32">
        <v>50</v>
      </c>
      <c r="CS270" s="32">
        <v>35</v>
      </c>
      <c r="CT270" s="32" t="s">
        <v>405</v>
      </c>
      <c r="CU270" s="32">
        <v>20</v>
      </c>
      <c r="CV270" s="32">
        <v>17</v>
      </c>
      <c r="CW270" s="32" t="s">
        <v>164</v>
      </c>
      <c r="CX270" s="32" t="s">
        <v>164</v>
      </c>
      <c r="CY270" s="32" t="s">
        <v>516</v>
      </c>
      <c r="EP270" s="59" t="s">
        <v>520</v>
      </c>
    </row>
    <row r="271" spans="1:146">
      <c r="A271" s="32" t="s">
        <v>106</v>
      </c>
      <c r="B271" s="32" t="s">
        <v>516</v>
      </c>
      <c r="C271" s="120">
        <v>45531</v>
      </c>
      <c r="D271" s="32">
        <v>1200</v>
      </c>
      <c r="E271" s="32">
        <v>-3</v>
      </c>
      <c r="F271" s="32">
        <v>25</v>
      </c>
      <c r="G271" s="32">
        <v>43</v>
      </c>
      <c r="H271" s="32" t="s">
        <v>188</v>
      </c>
      <c r="I271" s="32">
        <v>48</v>
      </c>
      <c r="J271" s="32">
        <v>14</v>
      </c>
      <c r="K271" s="32" t="s">
        <v>189</v>
      </c>
      <c r="L271" s="32" t="s">
        <v>193</v>
      </c>
      <c r="M271" s="32" t="s">
        <v>193</v>
      </c>
      <c r="N271" s="35">
        <v>4.7</v>
      </c>
      <c r="O271" s="35">
        <v>7</v>
      </c>
      <c r="P271" s="32">
        <v>0</v>
      </c>
      <c r="V271" s="32">
        <v>2</v>
      </c>
      <c r="W271" s="32" t="s">
        <v>189</v>
      </c>
      <c r="X271" s="32">
        <v>0.5</v>
      </c>
      <c r="Y271" s="32">
        <v>0.5</v>
      </c>
      <c r="Z271" s="32" t="s">
        <v>189</v>
      </c>
      <c r="AD271" s="32">
        <v>0</v>
      </c>
      <c r="AE271" s="32">
        <v>3630467</v>
      </c>
      <c r="AG271" s="32">
        <v>48655500</v>
      </c>
      <c r="AH271" s="32">
        <v>31143560</v>
      </c>
      <c r="AI271" s="32">
        <v>778759</v>
      </c>
      <c r="AL271" s="83">
        <v>351.45</v>
      </c>
      <c r="AN271" s="83">
        <f t="shared" ref="AN271" si="100">IF($A271&lt;&gt;"",AN270+AR271-BL271,"")</f>
        <v>181.11</v>
      </c>
      <c r="AT271" s="32">
        <v>0</v>
      </c>
      <c r="AV271" s="32">
        <v>0</v>
      </c>
      <c r="AX271" s="32">
        <v>1.68</v>
      </c>
      <c r="AZ271" s="32">
        <v>0</v>
      </c>
      <c r="BF271" s="32">
        <v>0.72</v>
      </c>
      <c r="BH271" s="32">
        <v>0</v>
      </c>
      <c r="BJ271" s="31">
        <f t="shared" ref="BJ271" si="101">IF(C271&lt;&gt;"",AT271+AX271+BB271+BF271,"")</f>
        <v>2.4</v>
      </c>
      <c r="BK271" s="31"/>
      <c r="BL271" s="31">
        <f t="shared" ref="BL271" si="102">IF(C271&lt;&gt;"",AV271+AZ271+BD271+BH271,"")</f>
        <v>0</v>
      </c>
      <c r="BM271" s="32">
        <v>0</v>
      </c>
      <c r="BN271" s="33">
        <v>4</v>
      </c>
      <c r="BO271" s="33">
        <v>0</v>
      </c>
      <c r="BP271" s="33">
        <v>22</v>
      </c>
      <c r="BR271" s="33">
        <v>8000</v>
      </c>
      <c r="BS271" s="32">
        <v>14225</v>
      </c>
      <c r="BT271" s="32">
        <v>12568</v>
      </c>
      <c r="BV271" s="32">
        <v>13395</v>
      </c>
      <c r="BW271" s="32">
        <v>5215</v>
      </c>
      <c r="BX271" s="32">
        <v>0</v>
      </c>
      <c r="BY271" s="32">
        <v>0</v>
      </c>
      <c r="BZ271" s="32">
        <v>0</v>
      </c>
      <c r="CA271" s="32">
        <v>0</v>
      </c>
      <c r="CB271" s="32">
        <v>0</v>
      </c>
      <c r="CC271" s="32">
        <v>0</v>
      </c>
      <c r="CD271" s="32">
        <v>0</v>
      </c>
      <c r="CE271" s="32">
        <v>0</v>
      </c>
      <c r="CF271" s="32" t="s">
        <v>91</v>
      </c>
      <c r="CG271" s="32" t="s">
        <v>517</v>
      </c>
      <c r="CK271" s="32">
        <v>0</v>
      </c>
      <c r="CL271" s="32">
        <v>4</v>
      </c>
      <c r="CN271" s="32">
        <v>205</v>
      </c>
      <c r="CO271" s="32">
        <v>4.2</v>
      </c>
      <c r="CR271" s="32">
        <v>49</v>
      </c>
      <c r="CS271" s="32">
        <v>31</v>
      </c>
      <c r="CT271" s="32" t="s">
        <v>521</v>
      </c>
      <c r="CU271" s="32">
        <v>20</v>
      </c>
      <c r="CV271" s="32">
        <v>18</v>
      </c>
      <c r="CW271" s="32" t="s">
        <v>164</v>
      </c>
      <c r="CX271" s="32" t="s">
        <v>164</v>
      </c>
      <c r="CY271" s="32" t="s">
        <v>516</v>
      </c>
      <c r="EP271" s="59" t="s">
        <v>520</v>
      </c>
    </row>
    <row r="272" spans="1:146" ht="28.8">
      <c r="A272" s="32" t="s">
        <v>106</v>
      </c>
      <c r="B272" s="32" t="s">
        <v>516</v>
      </c>
      <c r="C272" s="120">
        <v>45532</v>
      </c>
      <c r="D272" s="32">
        <v>1200</v>
      </c>
      <c r="E272" s="32">
        <v>-3</v>
      </c>
      <c r="F272" s="32">
        <v>25</v>
      </c>
      <c r="G272" s="32">
        <v>43</v>
      </c>
      <c r="H272" s="32" t="s">
        <v>188</v>
      </c>
      <c r="I272" s="32">
        <v>48</v>
      </c>
      <c r="J272" s="32">
        <v>14</v>
      </c>
      <c r="K272" s="32" t="s">
        <v>189</v>
      </c>
      <c r="L272" s="32" t="s">
        <v>193</v>
      </c>
      <c r="M272" s="32" t="s">
        <v>193</v>
      </c>
      <c r="N272" s="35">
        <v>4.7</v>
      </c>
      <c r="O272" s="35">
        <v>7</v>
      </c>
      <c r="P272" s="32">
        <v>0</v>
      </c>
      <c r="V272" s="32">
        <v>2</v>
      </c>
      <c r="W272" s="32" t="s">
        <v>189</v>
      </c>
      <c r="X272" s="32">
        <v>0.5</v>
      </c>
      <c r="Y272" s="32">
        <v>0.5</v>
      </c>
      <c r="Z272" s="32" t="s">
        <v>189</v>
      </c>
      <c r="AD272" s="32">
        <v>0</v>
      </c>
      <c r="AE272" s="32">
        <v>3632692</v>
      </c>
      <c r="AG272" s="32">
        <v>48709800</v>
      </c>
      <c r="AH272" s="32">
        <v>31197310</v>
      </c>
      <c r="AI272" s="32">
        <v>779557</v>
      </c>
      <c r="AL272" s="83">
        <v>349.05</v>
      </c>
      <c r="AN272" s="83">
        <f t="shared" ref="AN272" si="103">IF($A272&lt;&gt;"",AN271+AR272-BL272,"")</f>
        <v>181.11</v>
      </c>
      <c r="AT272" s="32">
        <v>0</v>
      </c>
      <c r="AV272" s="32">
        <v>0</v>
      </c>
      <c r="AX272" s="32">
        <v>1.69</v>
      </c>
      <c r="AZ272" s="32">
        <v>0</v>
      </c>
      <c r="BF272" s="32">
        <v>0.71</v>
      </c>
      <c r="BH272" s="32">
        <v>0</v>
      </c>
      <c r="BJ272" s="31">
        <f t="shared" ref="BJ272" si="104">IF(C272&lt;&gt;"",AT272+AX272+BB272+BF272,"")</f>
        <v>2.4</v>
      </c>
      <c r="BK272" s="31"/>
      <c r="BL272" s="31">
        <f t="shared" ref="BL272" si="105">IF(C272&lt;&gt;"",AV272+AZ272+BD272+BH272,"")</f>
        <v>0</v>
      </c>
      <c r="BM272" s="32">
        <v>0</v>
      </c>
      <c r="BN272" s="33">
        <v>0</v>
      </c>
      <c r="BO272" s="33">
        <v>0</v>
      </c>
      <c r="BP272" s="33">
        <v>24</v>
      </c>
      <c r="BR272" s="33">
        <v>8050</v>
      </c>
      <c r="BS272" s="32">
        <v>14225</v>
      </c>
      <c r="BT272" s="32">
        <v>12568</v>
      </c>
      <c r="BV272" s="32">
        <v>13395</v>
      </c>
      <c r="BW272" s="32">
        <v>5215</v>
      </c>
      <c r="BX272" s="32">
        <v>0</v>
      </c>
      <c r="BY272" s="32">
        <v>0</v>
      </c>
      <c r="BZ272" s="32">
        <v>0</v>
      </c>
      <c r="CA272" s="32">
        <v>0</v>
      </c>
      <c r="CB272" s="32">
        <v>0</v>
      </c>
      <c r="CC272" s="32">
        <v>0</v>
      </c>
      <c r="CD272" s="32">
        <v>0</v>
      </c>
      <c r="CE272" s="32">
        <v>0</v>
      </c>
      <c r="CF272" s="32" t="s">
        <v>91</v>
      </c>
      <c r="CG272" s="32" t="s">
        <v>517</v>
      </c>
      <c r="CK272" s="32">
        <v>0</v>
      </c>
      <c r="CL272" s="32">
        <v>4</v>
      </c>
      <c r="CN272" s="32">
        <v>201</v>
      </c>
      <c r="CO272" s="32">
        <v>4.2</v>
      </c>
      <c r="CR272" s="32">
        <v>49</v>
      </c>
      <c r="CS272" s="32">
        <v>31</v>
      </c>
      <c r="CT272" s="32" t="s">
        <v>521</v>
      </c>
      <c r="CU272" s="32">
        <v>21</v>
      </c>
      <c r="CV272" s="32">
        <v>18</v>
      </c>
      <c r="CW272" s="32" t="s">
        <v>164</v>
      </c>
      <c r="CX272" s="32" t="s">
        <v>164</v>
      </c>
      <c r="CY272" s="32" t="s">
        <v>516</v>
      </c>
      <c r="EP272" s="121" t="s">
        <v>522</v>
      </c>
    </row>
    <row r="273" spans="1:146" ht="28.8">
      <c r="A273" s="32" t="s">
        <v>106</v>
      </c>
      <c r="B273" s="32" t="s">
        <v>516</v>
      </c>
      <c r="C273" s="120">
        <v>45533</v>
      </c>
      <c r="D273" s="32">
        <v>1200</v>
      </c>
      <c r="E273" s="32">
        <v>-3</v>
      </c>
      <c r="F273" s="32">
        <v>25</v>
      </c>
      <c r="G273" s="32">
        <v>43</v>
      </c>
      <c r="H273" s="32" t="s">
        <v>188</v>
      </c>
      <c r="I273" s="32">
        <v>48</v>
      </c>
      <c r="J273" s="32">
        <v>14</v>
      </c>
      <c r="K273" s="32" t="s">
        <v>189</v>
      </c>
      <c r="L273" s="32" t="s">
        <v>193</v>
      </c>
      <c r="M273" s="32" t="s">
        <v>193</v>
      </c>
      <c r="N273" s="35">
        <v>4.7</v>
      </c>
      <c r="O273" s="35">
        <v>7</v>
      </c>
      <c r="P273" s="32">
        <v>0</v>
      </c>
      <c r="V273" s="32">
        <v>2</v>
      </c>
      <c r="W273" s="32" t="s">
        <v>189</v>
      </c>
      <c r="X273" s="32">
        <v>0.5</v>
      </c>
      <c r="Y273" s="32">
        <v>0.5</v>
      </c>
      <c r="Z273" s="32" t="s">
        <v>189</v>
      </c>
      <c r="AD273" s="32">
        <v>0</v>
      </c>
      <c r="AE273" s="32">
        <v>3634915</v>
      </c>
      <c r="AG273" s="32">
        <v>48764900</v>
      </c>
      <c r="AH273" s="32">
        <v>31251940</v>
      </c>
      <c r="AI273" s="32">
        <v>780386</v>
      </c>
      <c r="AL273" s="83">
        <v>346.62</v>
      </c>
      <c r="AN273" s="83">
        <f t="shared" ref="AN273" si="106">IF($A273&lt;&gt;"",AN272+AR273-BL273,"")</f>
        <v>181.11</v>
      </c>
      <c r="AT273" s="32">
        <v>0</v>
      </c>
      <c r="AV273" s="32">
        <v>0</v>
      </c>
      <c r="AX273" s="32">
        <v>1.7</v>
      </c>
      <c r="AZ273" s="32">
        <v>0</v>
      </c>
      <c r="BF273" s="32">
        <v>0.73</v>
      </c>
      <c r="BH273" s="32">
        <v>0</v>
      </c>
      <c r="BJ273" s="31">
        <f t="shared" ref="BJ273" si="107">IF(C273&lt;&gt;"",AT273+AX273+BB273+BF273,"")</f>
        <v>2.4299999999999997</v>
      </c>
      <c r="BK273" s="31"/>
      <c r="BL273" s="31">
        <f t="shared" ref="BL273" si="108">IF(C273&lt;&gt;"",AV273+AZ273+BD273+BH273,"")</f>
        <v>0</v>
      </c>
      <c r="BM273" s="32">
        <v>0</v>
      </c>
      <c r="BN273" s="33">
        <v>0</v>
      </c>
      <c r="BO273" s="33">
        <v>0</v>
      </c>
      <c r="BP273" s="33">
        <v>24</v>
      </c>
      <c r="BR273" s="33">
        <v>8160</v>
      </c>
      <c r="BS273" s="32">
        <v>14225</v>
      </c>
      <c r="BT273" s="32">
        <v>12568</v>
      </c>
      <c r="BV273" s="32">
        <v>13395</v>
      </c>
      <c r="BW273" s="32">
        <v>5215</v>
      </c>
      <c r="BX273" s="32">
        <v>0</v>
      </c>
      <c r="BY273" s="32">
        <v>0</v>
      </c>
      <c r="BZ273" s="32">
        <v>0</v>
      </c>
      <c r="CA273" s="32">
        <v>0</v>
      </c>
      <c r="CB273" s="32">
        <v>0</v>
      </c>
      <c r="CC273" s="32">
        <v>0</v>
      </c>
      <c r="CD273" s="32">
        <v>0</v>
      </c>
      <c r="CE273" s="32">
        <v>0</v>
      </c>
      <c r="CF273" s="32" t="s">
        <v>91</v>
      </c>
      <c r="CG273" s="32" t="s">
        <v>517</v>
      </c>
      <c r="CK273" s="32">
        <v>0</v>
      </c>
      <c r="CL273" s="32">
        <v>2</v>
      </c>
      <c r="CN273" s="32">
        <v>199</v>
      </c>
      <c r="CO273" s="32">
        <v>4.2</v>
      </c>
      <c r="CR273" s="32">
        <v>50</v>
      </c>
      <c r="CS273" s="32">
        <v>31</v>
      </c>
      <c r="CT273" s="32" t="s">
        <v>407</v>
      </c>
      <c r="CU273" s="32">
        <v>21</v>
      </c>
      <c r="CV273" s="32">
        <v>18</v>
      </c>
      <c r="CW273" s="32" t="s">
        <v>164</v>
      </c>
      <c r="CX273" s="32" t="s">
        <v>164</v>
      </c>
      <c r="CY273" s="32" t="s">
        <v>516</v>
      </c>
      <c r="EP273" s="121" t="s">
        <v>522</v>
      </c>
    </row>
    <row r="274" spans="1:146" ht="28.8">
      <c r="A274" s="32" t="s">
        <v>106</v>
      </c>
      <c r="B274" s="32" t="s">
        <v>516</v>
      </c>
      <c r="C274" s="120">
        <v>45534</v>
      </c>
      <c r="D274" s="32">
        <v>1200</v>
      </c>
      <c r="E274" s="32">
        <v>-3</v>
      </c>
      <c r="F274" s="32">
        <v>25</v>
      </c>
      <c r="G274" s="32">
        <v>43</v>
      </c>
      <c r="H274" s="32" t="s">
        <v>188</v>
      </c>
      <c r="I274" s="32">
        <v>48</v>
      </c>
      <c r="J274" s="32">
        <v>14</v>
      </c>
      <c r="K274" s="32" t="s">
        <v>189</v>
      </c>
      <c r="L274" s="32" t="s">
        <v>193</v>
      </c>
      <c r="M274" s="32" t="s">
        <v>193</v>
      </c>
      <c r="N274" s="35">
        <v>4.7</v>
      </c>
      <c r="O274" s="35">
        <v>7</v>
      </c>
      <c r="P274" s="32">
        <v>0</v>
      </c>
      <c r="V274" s="32">
        <v>2</v>
      </c>
      <c r="W274" s="32" t="s">
        <v>189</v>
      </c>
      <c r="X274" s="32">
        <v>0.5</v>
      </c>
      <c r="Y274" s="32">
        <v>0.5</v>
      </c>
      <c r="Z274" s="32" t="s">
        <v>189</v>
      </c>
      <c r="AD274" s="32">
        <v>0</v>
      </c>
      <c r="AE274" s="32">
        <v>3637172</v>
      </c>
      <c r="AG274" s="32">
        <v>48819200</v>
      </c>
      <c r="AH274" s="32">
        <v>31305650</v>
      </c>
      <c r="AI274" s="32">
        <v>781195</v>
      </c>
      <c r="AL274" s="83">
        <v>344.2</v>
      </c>
      <c r="AN274" s="83">
        <f t="shared" ref="AN274" si="109">IF($A274&lt;&gt;"",AN273+AR274-BL274,"")</f>
        <v>181.11</v>
      </c>
      <c r="AT274" s="32">
        <v>0</v>
      </c>
      <c r="AV274" s="32">
        <v>0</v>
      </c>
      <c r="AX274" s="32">
        <v>1.7</v>
      </c>
      <c r="AZ274" s="32">
        <v>0</v>
      </c>
      <c r="BF274" s="32">
        <v>0.72</v>
      </c>
      <c r="BH274" s="32">
        <v>0</v>
      </c>
      <c r="BJ274" s="31">
        <f t="shared" si="86"/>
        <v>2.42</v>
      </c>
      <c r="BK274" s="31"/>
      <c r="BL274" s="31">
        <f t="shared" si="85"/>
        <v>0</v>
      </c>
      <c r="BM274" s="32">
        <v>0</v>
      </c>
      <c r="BN274" s="33">
        <v>0</v>
      </c>
      <c r="BO274" s="33">
        <v>2</v>
      </c>
      <c r="BP274" s="33">
        <v>23</v>
      </c>
      <c r="BR274" s="33">
        <v>8160</v>
      </c>
      <c r="BS274" s="32">
        <v>14225</v>
      </c>
      <c r="BT274" s="32">
        <v>12568</v>
      </c>
      <c r="BV274" s="32">
        <v>13395</v>
      </c>
      <c r="BW274" s="32">
        <v>5215</v>
      </c>
      <c r="BX274" s="32">
        <v>0</v>
      </c>
      <c r="BY274" s="32">
        <v>0</v>
      </c>
      <c r="BZ274" s="32">
        <v>0</v>
      </c>
      <c r="CA274" s="32">
        <v>0</v>
      </c>
      <c r="CB274" s="32">
        <v>0</v>
      </c>
      <c r="CC274" s="32">
        <v>0</v>
      </c>
      <c r="CD274" s="32">
        <v>0</v>
      </c>
      <c r="CE274" s="32">
        <v>0</v>
      </c>
      <c r="CF274" s="32" t="s">
        <v>91</v>
      </c>
      <c r="CG274" s="32" t="s">
        <v>517</v>
      </c>
      <c r="CK274" s="32">
        <v>0</v>
      </c>
      <c r="CL274" s="32">
        <v>2</v>
      </c>
      <c r="CN274" s="32">
        <v>197</v>
      </c>
      <c r="CO274" s="32">
        <v>4.2</v>
      </c>
      <c r="CR274" s="32">
        <v>49</v>
      </c>
      <c r="CS274" s="32">
        <v>31</v>
      </c>
      <c r="CT274" s="32" t="s">
        <v>407</v>
      </c>
      <c r="CU274" s="32">
        <v>20</v>
      </c>
      <c r="CV274" s="32">
        <v>17</v>
      </c>
      <c r="CW274" s="32" t="s">
        <v>164</v>
      </c>
      <c r="CX274" s="32" t="s">
        <v>164</v>
      </c>
      <c r="CY274" s="32" t="s">
        <v>516</v>
      </c>
      <c r="EP274" s="121" t="s">
        <v>523</v>
      </c>
    </row>
    <row r="275" spans="1:146">
      <c r="A275" s="32" t="s">
        <v>106</v>
      </c>
      <c r="B275" s="32" t="s">
        <v>516</v>
      </c>
      <c r="C275" s="120">
        <v>45535</v>
      </c>
      <c r="D275" s="32">
        <v>1200</v>
      </c>
      <c r="E275" s="32">
        <v>-3</v>
      </c>
      <c r="F275" s="32">
        <v>25</v>
      </c>
      <c r="G275" s="32">
        <v>43</v>
      </c>
      <c r="H275" s="32" t="s">
        <v>188</v>
      </c>
      <c r="I275" s="32">
        <v>48</v>
      </c>
      <c r="J275" s="32">
        <v>14</v>
      </c>
      <c r="K275" s="32" t="s">
        <v>189</v>
      </c>
      <c r="L275" s="32" t="s">
        <v>193</v>
      </c>
      <c r="M275" s="32" t="s">
        <v>193</v>
      </c>
      <c r="N275" s="35">
        <v>5.13</v>
      </c>
      <c r="O275" s="35">
        <v>6.31</v>
      </c>
      <c r="P275" s="32">
        <v>0</v>
      </c>
      <c r="V275" s="32">
        <v>3</v>
      </c>
      <c r="W275" s="32" t="s">
        <v>196</v>
      </c>
      <c r="X275" s="32">
        <v>0.5</v>
      </c>
      <c r="Y275" s="32">
        <v>0.5</v>
      </c>
      <c r="Z275" s="32" t="s">
        <v>196</v>
      </c>
      <c r="AD275" s="32">
        <v>0</v>
      </c>
      <c r="AE275" s="32">
        <v>3639432</v>
      </c>
      <c r="AG275" s="32">
        <v>48873800</v>
      </c>
      <c r="AH275" s="32">
        <v>31359740</v>
      </c>
      <c r="AI275" s="32">
        <v>782010</v>
      </c>
      <c r="AL275" s="83">
        <v>341.8</v>
      </c>
      <c r="AN275" s="83">
        <f t="shared" ref="AN275:AN337" si="110">IF($A275&lt;&gt;"",AN274+AR275-BL275,"")</f>
        <v>181.11</v>
      </c>
      <c r="AT275" s="32">
        <v>0</v>
      </c>
      <c r="AV275" s="32">
        <v>0</v>
      </c>
      <c r="AX275" s="32">
        <v>1.68</v>
      </c>
      <c r="AZ275" s="32">
        <v>0</v>
      </c>
      <c r="BF275" s="32">
        <v>0.72</v>
      </c>
      <c r="BH275" s="32">
        <v>0</v>
      </c>
      <c r="BJ275" s="31">
        <f t="shared" si="86"/>
        <v>2.4</v>
      </c>
      <c r="BK275" s="31"/>
      <c r="BL275" s="31">
        <f t="shared" si="85"/>
        <v>0</v>
      </c>
      <c r="BM275" s="32">
        <v>0</v>
      </c>
      <c r="BN275" s="33">
        <v>0</v>
      </c>
      <c r="BO275" s="33">
        <v>0</v>
      </c>
      <c r="BP275" s="33">
        <v>24</v>
      </c>
      <c r="BR275" s="33">
        <v>8000</v>
      </c>
      <c r="BS275" s="32">
        <v>14225</v>
      </c>
      <c r="BT275" s="32">
        <v>12568</v>
      </c>
      <c r="BV275" s="32">
        <v>13395</v>
      </c>
      <c r="BW275" s="32">
        <v>5105</v>
      </c>
      <c r="BX275" s="32">
        <v>0</v>
      </c>
      <c r="BY275" s="32">
        <v>0</v>
      </c>
      <c r="BZ275" s="32">
        <v>0</v>
      </c>
      <c r="CA275" s="32">
        <v>110</v>
      </c>
      <c r="CB275" s="32">
        <v>0</v>
      </c>
      <c r="CC275" s="32">
        <v>0</v>
      </c>
      <c r="CD275" s="32">
        <v>0</v>
      </c>
      <c r="CE275" s="32">
        <v>0</v>
      </c>
      <c r="CF275" s="32" t="s">
        <v>91</v>
      </c>
      <c r="CG275" s="32" t="s">
        <v>517</v>
      </c>
      <c r="CK275" s="32">
        <v>0</v>
      </c>
      <c r="CL275" s="32">
        <v>2</v>
      </c>
      <c r="CN275" s="32">
        <v>195</v>
      </c>
      <c r="CO275" s="32">
        <v>4.2</v>
      </c>
      <c r="CR275" s="32">
        <v>49</v>
      </c>
      <c r="CS275" s="32">
        <v>32</v>
      </c>
      <c r="CT275" s="32" t="s">
        <v>407</v>
      </c>
      <c r="CU275" s="32">
        <v>20</v>
      </c>
      <c r="CV275" s="32">
        <v>17</v>
      </c>
      <c r="CW275" s="32" t="s">
        <v>164</v>
      </c>
      <c r="CX275" s="32" t="s">
        <v>164</v>
      </c>
      <c r="CY275" s="32" t="s">
        <v>516</v>
      </c>
      <c r="EP275" s="59" t="s">
        <v>520</v>
      </c>
    </row>
    <row r="276" spans="1:146">
      <c r="A276" s="32" t="s">
        <v>106</v>
      </c>
      <c r="B276" s="32" t="s">
        <v>516</v>
      </c>
      <c r="C276" s="120">
        <v>45536</v>
      </c>
      <c r="D276" s="32">
        <v>1200</v>
      </c>
      <c r="E276" s="32">
        <v>-3</v>
      </c>
      <c r="F276" s="32">
        <v>25</v>
      </c>
      <c r="G276" s="32">
        <v>29</v>
      </c>
      <c r="H276" s="32" t="s">
        <v>188</v>
      </c>
      <c r="I276" s="32">
        <v>48</v>
      </c>
      <c r="J276" s="32">
        <v>27</v>
      </c>
      <c r="K276" s="32" t="s">
        <v>189</v>
      </c>
      <c r="L276" s="32" t="s">
        <v>193</v>
      </c>
      <c r="M276" s="32" t="s">
        <v>193</v>
      </c>
      <c r="N276" s="35">
        <v>5.13</v>
      </c>
      <c r="O276" s="35">
        <v>6.31</v>
      </c>
      <c r="P276" s="32">
        <v>0</v>
      </c>
      <c r="S276" s="32">
        <v>4.4400000000000004</v>
      </c>
      <c r="T276" s="39">
        <v>29.4</v>
      </c>
      <c r="V276" s="32">
        <v>3</v>
      </c>
      <c r="W276" s="32" t="s">
        <v>196</v>
      </c>
      <c r="X276" s="32">
        <v>0.5</v>
      </c>
      <c r="Y276" s="32">
        <v>0.5</v>
      </c>
      <c r="Z276" s="32" t="s">
        <v>196</v>
      </c>
      <c r="AA276" s="39">
        <v>7.5</v>
      </c>
      <c r="AB276" s="33">
        <v>22</v>
      </c>
      <c r="AC276" s="33">
        <v>20</v>
      </c>
      <c r="AD276" s="32">
        <v>0</v>
      </c>
      <c r="AE276" s="32">
        <v>3642810</v>
      </c>
      <c r="AG276" s="32">
        <v>48929600</v>
      </c>
      <c r="AH276" s="32">
        <v>31414280</v>
      </c>
      <c r="AI276" s="32">
        <v>782830</v>
      </c>
      <c r="AL276" s="83">
        <f>338.2-0.54</f>
        <v>337.65999999999997</v>
      </c>
      <c r="AN276" s="83">
        <f>IF($A276&lt;&gt;"",AN275+AR276-BL276,"")-0.8</f>
        <v>268.39</v>
      </c>
      <c r="AP276" s="32">
        <v>0</v>
      </c>
      <c r="AR276" s="32">
        <v>88.08</v>
      </c>
      <c r="AT276" s="32">
        <v>0.75</v>
      </c>
      <c r="AV276" s="32">
        <v>0</v>
      </c>
      <c r="AX276" s="32">
        <v>2.13</v>
      </c>
      <c r="AZ276" s="32">
        <v>0</v>
      </c>
      <c r="BF276" s="32">
        <v>0.72</v>
      </c>
      <c r="BH276" s="32">
        <v>0</v>
      </c>
      <c r="BJ276" s="31">
        <f t="shared" ref="BJ276" si="111">IF(C276&lt;&gt;"",AT276+AX276+BB276+BF276,"")</f>
        <v>3.5999999999999996</v>
      </c>
      <c r="BK276" s="31"/>
      <c r="BL276" s="31">
        <f t="shared" ref="BL276" si="112">IF(C276&lt;&gt;"",AV276+AZ276+BD276+BH276,"")</f>
        <v>0</v>
      </c>
      <c r="BM276" s="32">
        <v>4.5</v>
      </c>
      <c r="BN276" s="33">
        <v>10</v>
      </c>
      <c r="BO276" s="33">
        <v>0</v>
      </c>
      <c r="BP276" s="33">
        <v>24</v>
      </c>
      <c r="BR276" s="33">
        <v>10140</v>
      </c>
      <c r="BS276" s="32">
        <v>14221</v>
      </c>
      <c r="BT276" s="32">
        <v>12568</v>
      </c>
      <c r="BV276" s="32">
        <v>13395</v>
      </c>
      <c r="BW276" s="32">
        <v>5105</v>
      </c>
      <c r="BX276" s="32">
        <v>4</v>
      </c>
      <c r="BY276" s="32">
        <v>0</v>
      </c>
      <c r="BZ276" s="32">
        <v>0</v>
      </c>
      <c r="CA276" s="32">
        <v>0</v>
      </c>
      <c r="CB276" s="32">
        <v>0</v>
      </c>
      <c r="CC276" s="32">
        <v>0</v>
      </c>
      <c r="CD276" s="32">
        <v>0</v>
      </c>
      <c r="CE276" s="32">
        <v>0</v>
      </c>
      <c r="CF276" s="32" t="s">
        <v>91</v>
      </c>
      <c r="CG276" s="32" t="s">
        <v>517</v>
      </c>
      <c r="CK276" s="32">
        <v>0</v>
      </c>
      <c r="CL276" s="32">
        <v>1</v>
      </c>
      <c r="CN276" s="32">
        <v>194</v>
      </c>
      <c r="CO276" s="32">
        <v>4.2</v>
      </c>
      <c r="CR276" s="32">
        <v>49</v>
      </c>
      <c r="CS276" s="32">
        <v>32</v>
      </c>
      <c r="CT276" s="32" t="s">
        <v>407</v>
      </c>
      <c r="CU276" s="32">
        <v>20</v>
      </c>
      <c r="CV276" s="32">
        <v>17</v>
      </c>
      <c r="CW276" s="32" t="s">
        <v>164</v>
      </c>
      <c r="CX276" s="32" t="s">
        <v>164</v>
      </c>
      <c r="CY276" s="32" t="s">
        <v>516</v>
      </c>
      <c r="EP276" s="59" t="s">
        <v>520</v>
      </c>
    </row>
    <row r="277" spans="1:146" ht="16.5" customHeight="1">
      <c r="A277" s="32" t="s">
        <v>106</v>
      </c>
      <c r="B277" s="32" t="s">
        <v>516</v>
      </c>
      <c r="C277" s="120">
        <v>45537</v>
      </c>
      <c r="D277" s="32">
        <v>1200</v>
      </c>
      <c r="E277" s="32">
        <v>-3</v>
      </c>
      <c r="F277" s="32">
        <v>25</v>
      </c>
      <c r="G277" s="32">
        <v>30</v>
      </c>
      <c r="H277" s="32" t="s">
        <v>188</v>
      </c>
      <c r="I277" s="32">
        <v>48</v>
      </c>
      <c r="J277" s="32">
        <v>31</v>
      </c>
      <c r="K277" s="32" t="s">
        <v>189</v>
      </c>
      <c r="L277" s="32" t="s">
        <v>525</v>
      </c>
      <c r="M277" s="32" t="s">
        <v>525</v>
      </c>
      <c r="N277" s="35">
        <v>4.9400000000000004</v>
      </c>
      <c r="O277" s="35">
        <v>7.92</v>
      </c>
      <c r="P277" s="32">
        <v>1.4</v>
      </c>
      <c r="Q277" s="32">
        <v>264</v>
      </c>
      <c r="S277" s="32">
        <v>3.5</v>
      </c>
      <c r="T277" s="39">
        <v>28.9</v>
      </c>
      <c r="V277" s="32">
        <v>2</v>
      </c>
      <c r="W277" s="32" t="s">
        <v>491</v>
      </c>
      <c r="X277" s="32">
        <v>0.2</v>
      </c>
      <c r="Y277" s="32">
        <v>0.2</v>
      </c>
      <c r="Z277" s="32" t="s">
        <v>196</v>
      </c>
      <c r="AA277" s="39">
        <v>0</v>
      </c>
      <c r="AB277" s="33">
        <v>5</v>
      </c>
      <c r="AC277" s="33">
        <v>5</v>
      </c>
      <c r="AD277" s="32">
        <v>0</v>
      </c>
      <c r="AE277" s="32">
        <v>3646027</v>
      </c>
      <c r="AG277" s="32">
        <v>48983200</v>
      </c>
      <c r="AH277" s="32">
        <v>31467120</v>
      </c>
      <c r="AI277" s="32">
        <v>783595</v>
      </c>
      <c r="AL277" s="83">
        <f t="shared" ref="AL277:AL337" si="113">IF($A277&lt;&gt;"",AL276+AP277-BJ277,"")</f>
        <v>694.40000000000009</v>
      </c>
      <c r="AN277" s="83">
        <f t="shared" si="110"/>
        <v>268.39</v>
      </c>
      <c r="AP277" s="32">
        <v>360.05</v>
      </c>
      <c r="AR277" s="32">
        <v>0</v>
      </c>
      <c r="AT277" s="32">
        <v>0.22</v>
      </c>
      <c r="AV277" s="32">
        <v>0</v>
      </c>
      <c r="AX277" s="32">
        <v>2.48</v>
      </c>
      <c r="AZ277" s="32">
        <v>0</v>
      </c>
      <c r="BF277" s="32">
        <v>0.61</v>
      </c>
      <c r="BH277" s="32">
        <v>0</v>
      </c>
      <c r="BJ277" s="31">
        <f t="shared" si="86"/>
        <v>3.31</v>
      </c>
      <c r="BK277" s="31"/>
      <c r="BL277" s="31">
        <f t="shared" si="85"/>
        <v>0</v>
      </c>
      <c r="BM277" s="32">
        <v>1.4</v>
      </c>
      <c r="BO277" s="33">
        <v>18</v>
      </c>
      <c r="BP277" s="33">
        <v>24</v>
      </c>
      <c r="BR277" s="33">
        <v>11810</v>
      </c>
      <c r="BS277" s="32">
        <v>14219</v>
      </c>
      <c r="BT277" s="32">
        <v>12568</v>
      </c>
      <c r="BV277" s="32">
        <v>13395</v>
      </c>
      <c r="BW277" s="32">
        <v>5105</v>
      </c>
      <c r="BX277" s="32">
        <v>2</v>
      </c>
      <c r="BY277" s="32">
        <v>0</v>
      </c>
      <c r="BZ277" s="32">
        <v>0</v>
      </c>
      <c r="CA277" s="32">
        <v>0</v>
      </c>
      <c r="CB277" s="32">
        <v>0</v>
      </c>
      <c r="CC277" s="32">
        <v>0</v>
      </c>
      <c r="CD277" s="32">
        <v>0</v>
      </c>
      <c r="CE277" s="32">
        <v>0</v>
      </c>
      <c r="CF277" s="32" t="s">
        <v>91</v>
      </c>
      <c r="CG277" s="32" t="s">
        <v>517</v>
      </c>
      <c r="CK277" s="32">
        <v>0</v>
      </c>
      <c r="CL277" s="32">
        <v>4</v>
      </c>
      <c r="CN277" s="32">
        <v>190</v>
      </c>
      <c r="CO277" s="32">
        <v>4.2</v>
      </c>
      <c r="CR277" s="32">
        <v>49</v>
      </c>
      <c r="CS277" s="32">
        <v>32</v>
      </c>
      <c r="CT277" s="32" t="s">
        <v>497</v>
      </c>
      <c r="CU277" s="32">
        <v>20</v>
      </c>
      <c r="CV277" s="32">
        <v>17</v>
      </c>
      <c r="CW277" s="32" t="s">
        <v>164</v>
      </c>
      <c r="CX277" s="32" t="s">
        <v>164</v>
      </c>
      <c r="CY277" s="32" t="s">
        <v>516</v>
      </c>
      <c r="EP277" s="59" t="s">
        <v>524</v>
      </c>
    </row>
    <row r="278" spans="1:146" ht="30.6" customHeight="1">
      <c r="A278" s="32" t="s">
        <v>106</v>
      </c>
      <c r="B278" s="32" t="s">
        <v>527</v>
      </c>
      <c r="C278" s="120">
        <v>45538</v>
      </c>
      <c r="D278" s="32">
        <v>1200</v>
      </c>
      <c r="E278" s="32">
        <v>-3</v>
      </c>
      <c r="F278" s="32">
        <v>24</v>
      </c>
      <c r="G278" s="32">
        <v>38</v>
      </c>
      <c r="H278" s="32" t="s">
        <v>188</v>
      </c>
      <c r="I278" s="32">
        <v>45</v>
      </c>
      <c r="J278" s="32">
        <v>24</v>
      </c>
      <c r="K278" s="32" t="s">
        <v>189</v>
      </c>
      <c r="L278" s="32" t="s">
        <v>192</v>
      </c>
      <c r="M278" s="32" t="s">
        <v>192</v>
      </c>
      <c r="N278" s="35">
        <v>9</v>
      </c>
      <c r="O278" s="35">
        <v>9.0299999999999994</v>
      </c>
      <c r="P278" s="32">
        <v>12.2</v>
      </c>
      <c r="Q278" s="32">
        <v>65</v>
      </c>
      <c r="R278" s="32">
        <v>13.5</v>
      </c>
      <c r="S278" s="32">
        <v>13.28</v>
      </c>
      <c r="T278" s="39">
        <v>89.7</v>
      </c>
      <c r="U278" s="32">
        <v>65</v>
      </c>
      <c r="V278" s="32">
        <v>4</v>
      </c>
      <c r="W278" s="32" t="s">
        <v>406</v>
      </c>
      <c r="X278" s="32">
        <v>0.5</v>
      </c>
      <c r="Y278" s="32">
        <v>1</v>
      </c>
      <c r="Z278" s="32" t="s">
        <v>195</v>
      </c>
      <c r="AA278" s="39">
        <v>9.5</v>
      </c>
      <c r="AB278" s="33">
        <v>179</v>
      </c>
      <c r="AC278" s="33">
        <v>162</v>
      </c>
      <c r="AD278" s="32">
        <v>29054</v>
      </c>
      <c r="AE278" s="32">
        <v>3660433</v>
      </c>
      <c r="AG278" s="32">
        <v>49045000</v>
      </c>
      <c r="AH278" s="32">
        <v>31516200</v>
      </c>
      <c r="AI278" s="32">
        <v>783894</v>
      </c>
      <c r="AL278" s="83">
        <f t="shared" si="113"/>
        <v>681.13000000000011</v>
      </c>
      <c r="AN278" s="83">
        <f t="shared" si="110"/>
        <v>268.39</v>
      </c>
      <c r="AP278" s="32">
        <v>0</v>
      </c>
      <c r="AR278" s="32">
        <v>0</v>
      </c>
      <c r="AT278" s="32">
        <v>11.29</v>
      </c>
      <c r="AV278" s="32">
        <v>0</v>
      </c>
      <c r="AX278" s="32">
        <v>1.69</v>
      </c>
      <c r="AZ278" s="32">
        <v>0</v>
      </c>
      <c r="BF278" s="32">
        <v>0.28999999999999998</v>
      </c>
      <c r="BH278" s="32">
        <v>0</v>
      </c>
      <c r="BJ278" s="31">
        <f t="shared" si="86"/>
        <v>13.269999999999998</v>
      </c>
      <c r="BK278" s="31"/>
      <c r="BL278" s="31">
        <f t="shared" si="85"/>
        <v>0</v>
      </c>
      <c r="BM278" s="32">
        <v>15.8</v>
      </c>
      <c r="BO278" s="33">
        <v>5</v>
      </c>
      <c r="BP278" s="33">
        <v>24</v>
      </c>
      <c r="BR278" s="33">
        <v>8020</v>
      </c>
      <c r="BS278" s="32">
        <f>BS277-BX278</f>
        <v>14157</v>
      </c>
      <c r="BT278" s="32">
        <f t="shared" ref="BT278" si="114">BT277-BY278</f>
        <v>12568</v>
      </c>
      <c r="BV278" s="32">
        <f t="shared" ref="BV278:BW280" si="115">BV277-BZ278</f>
        <v>13395</v>
      </c>
      <c r="BW278" s="32">
        <f t="shared" si="115"/>
        <v>5105</v>
      </c>
      <c r="BX278" s="32">
        <v>62</v>
      </c>
      <c r="BY278" s="32">
        <v>0</v>
      </c>
      <c r="BZ278" s="32">
        <v>0</v>
      </c>
      <c r="CA278" s="32">
        <v>0</v>
      </c>
      <c r="CB278" s="32">
        <v>0</v>
      </c>
      <c r="CC278" s="32">
        <v>0</v>
      </c>
      <c r="CD278" s="32">
        <v>0</v>
      </c>
      <c r="CE278" s="32">
        <v>0</v>
      </c>
      <c r="CF278" s="32" t="s">
        <v>528</v>
      </c>
      <c r="CG278" s="32" t="s">
        <v>529</v>
      </c>
      <c r="CK278" s="32">
        <v>4</v>
      </c>
      <c r="CL278" s="32">
        <v>4</v>
      </c>
      <c r="CN278" s="32">
        <v>241</v>
      </c>
      <c r="CO278" s="32">
        <v>4.9000000000000004</v>
      </c>
      <c r="CP278" s="32">
        <v>366</v>
      </c>
      <c r="CQ278" s="32">
        <v>244</v>
      </c>
      <c r="CR278" s="32">
        <v>49</v>
      </c>
      <c r="CS278" s="32">
        <v>32</v>
      </c>
      <c r="CT278" s="32" t="s">
        <v>526</v>
      </c>
      <c r="CU278" s="32">
        <v>20</v>
      </c>
      <c r="CV278" s="32">
        <v>21</v>
      </c>
      <c r="CW278" s="32" t="s">
        <v>164</v>
      </c>
      <c r="CX278" s="32" t="s">
        <v>164</v>
      </c>
      <c r="CY278" s="32" t="s">
        <v>527</v>
      </c>
      <c r="EP278" s="124" t="s">
        <v>530</v>
      </c>
    </row>
    <row r="279" spans="1:146" ht="30.6" customHeight="1">
      <c r="A279" s="32" t="s">
        <v>106</v>
      </c>
      <c r="B279" s="32" t="s">
        <v>527</v>
      </c>
      <c r="C279" s="120">
        <v>45539</v>
      </c>
      <c r="D279" s="32">
        <v>1200</v>
      </c>
      <c r="E279" s="32">
        <v>-3</v>
      </c>
      <c r="F279" s="32">
        <v>22</v>
      </c>
      <c r="G279" s="32">
        <v>11</v>
      </c>
      <c r="H279" s="32" t="s">
        <v>188</v>
      </c>
      <c r="I279" s="32">
        <v>40</v>
      </c>
      <c r="J279" s="32">
        <v>42</v>
      </c>
      <c r="K279" s="32" t="s">
        <v>189</v>
      </c>
      <c r="L279" s="32" t="s">
        <v>192</v>
      </c>
      <c r="M279" s="32" t="s">
        <v>192</v>
      </c>
      <c r="N279" s="35">
        <v>9</v>
      </c>
      <c r="O279" s="35">
        <v>9.0299999999999994</v>
      </c>
      <c r="P279" s="32">
        <v>24</v>
      </c>
      <c r="Q279" s="32">
        <v>49</v>
      </c>
      <c r="R279" s="32">
        <v>13.5</v>
      </c>
      <c r="S279" s="32">
        <v>12.54</v>
      </c>
      <c r="T279" s="39">
        <v>90.6</v>
      </c>
      <c r="U279" s="32">
        <v>64</v>
      </c>
      <c r="V279" s="32">
        <v>5</v>
      </c>
      <c r="W279" s="32" t="s">
        <v>195</v>
      </c>
      <c r="X279" s="32">
        <v>1</v>
      </c>
      <c r="Y279" s="32">
        <v>1.5</v>
      </c>
      <c r="Z279" s="32" t="s">
        <v>197</v>
      </c>
      <c r="AA279" s="39">
        <v>15.2</v>
      </c>
      <c r="AB279" s="33">
        <v>355</v>
      </c>
      <c r="AC279" s="33">
        <v>301</v>
      </c>
      <c r="AD279" s="32">
        <v>29054</v>
      </c>
      <c r="AE279" s="32">
        <v>3682690</v>
      </c>
      <c r="AG279" s="32">
        <v>49112100</v>
      </c>
      <c r="AH279" s="32">
        <v>3156276</v>
      </c>
      <c r="AI279" s="32">
        <v>783894</v>
      </c>
      <c r="AL279" s="83">
        <f t="shared" si="113"/>
        <v>660.94</v>
      </c>
      <c r="AN279" s="83">
        <f t="shared" si="110"/>
        <v>268.39</v>
      </c>
      <c r="AP279" s="32">
        <v>0</v>
      </c>
      <c r="AR279" s="32">
        <v>0</v>
      </c>
      <c r="AT279" s="32">
        <v>18.5</v>
      </c>
      <c r="AV279" s="32">
        <v>0</v>
      </c>
      <c r="AX279" s="32">
        <v>1.69</v>
      </c>
      <c r="AZ279" s="32">
        <v>0</v>
      </c>
      <c r="BF279" s="32">
        <v>0</v>
      </c>
      <c r="BH279" s="32">
        <v>0</v>
      </c>
      <c r="BJ279" s="31">
        <f t="shared" si="86"/>
        <v>20.190000000000001</v>
      </c>
      <c r="BK279" s="31"/>
      <c r="BL279" s="31">
        <f t="shared" si="85"/>
        <v>0</v>
      </c>
      <c r="BM279" s="32">
        <v>24</v>
      </c>
      <c r="BN279" s="33">
        <v>23</v>
      </c>
      <c r="BO279" s="33">
        <v>0</v>
      </c>
      <c r="BP279" s="33">
        <v>2</v>
      </c>
      <c r="BR279" s="33">
        <v>8020</v>
      </c>
      <c r="BS279" s="32">
        <f>BS278-BX279</f>
        <v>14057</v>
      </c>
      <c r="BT279" s="32">
        <f t="shared" ref="BT279" si="116">BT278-BY279</f>
        <v>12568</v>
      </c>
      <c r="BV279" s="32">
        <f t="shared" si="115"/>
        <v>13395</v>
      </c>
      <c r="BW279" s="32">
        <f t="shared" si="115"/>
        <v>5105</v>
      </c>
      <c r="BX279" s="32">
        <v>100</v>
      </c>
      <c r="BY279" s="32">
        <v>0</v>
      </c>
      <c r="BZ279" s="32">
        <v>0</v>
      </c>
      <c r="CA279" s="32">
        <v>0</v>
      </c>
      <c r="CB279" s="32">
        <v>0</v>
      </c>
      <c r="CC279" s="32">
        <v>0</v>
      </c>
      <c r="CD279" s="32">
        <v>0</v>
      </c>
      <c r="CE279" s="32">
        <v>0</v>
      </c>
      <c r="CF279" s="32" t="s">
        <v>528</v>
      </c>
      <c r="CG279" s="32" t="s">
        <v>529</v>
      </c>
      <c r="CK279" s="32">
        <v>15</v>
      </c>
      <c r="CL279" s="32">
        <v>4</v>
      </c>
      <c r="CN279" s="32">
        <v>252</v>
      </c>
      <c r="CO279" s="32">
        <v>4.8</v>
      </c>
      <c r="CP279" s="32">
        <v>374</v>
      </c>
      <c r="CQ279" s="32">
        <v>256</v>
      </c>
      <c r="CR279" s="32">
        <v>49</v>
      </c>
      <c r="CS279" s="32">
        <v>40</v>
      </c>
      <c r="CT279" s="32" t="s">
        <v>328</v>
      </c>
      <c r="CU279" s="32">
        <v>20</v>
      </c>
      <c r="CV279" s="32">
        <v>22</v>
      </c>
      <c r="CW279" s="32" t="s">
        <v>164</v>
      </c>
      <c r="CX279" s="32" t="s">
        <v>164</v>
      </c>
      <c r="CY279" s="32" t="s">
        <v>527</v>
      </c>
      <c r="EP279" s="124" t="s">
        <v>531</v>
      </c>
    </row>
    <row r="280" spans="1:146" ht="28.2" customHeight="1">
      <c r="A280" s="32" t="s">
        <v>106</v>
      </c>
      <c r="B280" s="32" t="s">
        <v>527</v>
      </c>
      <c r="C280" s="120">
        <v>45540</v>
      </c>
      <c r="D280" s="32">
        <v>1200</v>
      </c>
      <c r="E280" s="32">
        <v>-3</v>
      </c>
      <c r="F280" s="32">
        <v>17</v>
      </c>
      <c r="G280" s="32">
        <v>54</v>
      </c>
      <c r="H280" s="32" t="s">
        <v>188</v>
      </c>
      <c r="I280" s="32">
        <v>38</v>
      </c>
      <c r="J280" s="32">
        <v>8</v>
      </c>
      <c r="K280" s="32" t="s">
        <v>189</v>
      </c>
      <c r="L280" s="32" t="s">
        <v>192</v>
      </c>
      <c r="M280" s="32" t="s">
        <v>192</v>
      </c>
      <c r="N280" s="35">
        <v>9</v>
      </c>
      <c r="O280" s="35">
        <v>9.0299999999999994</v>
      </c>
      <c r="P280" s="32">
        <v>24</v>
      </c>
      <c r="Q280" s="32">
        <v>22</v>
      </c>
      <c r="R280" s="32">
        <v>13.5</v>
      </c>
      <c r="S280" s="32">
        <v>12.5</v>
      </c>
      <c r="T280" s="39">
        <v>89.1</v>
      </c>
      <c r="U280" s="32">
        <v>64</v>
      </c>
      <c r="V280" s="32">
        <v>4</v>
      </c>
      <c r="W280" s="32" t="s">
        <v>195</v>
      </c>
      <c r="X280" s="32">
        <v>1</v>
      </c>
      <c r="Y280" s="32">
        <v>1.5</v>
      </c>
      <c r="Z280" s="32" t="s">
        <v>475</v>
      </c>
      <c r="AA280" s="39">
        <v>14.04</v>
      </c>
      <c r="AB280" s="33">
        <v>349</v>
      </c>
      <c r="AC280" s="33">
        <v>300</v>
      </c>
      <c r="AD280" s="32">
        <v>29054</v>
      </c>
      <c r="AE280" s="32">
        <v>3703886</v>
      </c>
      <c r="AG280" s="32">
        <v>49177300</v>
      </c>
      <c r="AH280" s="32">
        <v>3160847</v>
      </c>
      <c r="AI280" s="32">
        <v>783894</v>
      </c>
      <c r="AL280" s="83">
        <f t="shared" si="113"/>
        <v>640.85</v>
      </c>
      <c r="AN280" s="83">
        <f t="shared" si="110"/>
        <v>268.39</v>
      </c>
      <c r="AP280" s="32">
        <v>0</v>
      </c>
      <c r="AR280" s="32">
        <v>0</v>
      </c>
      <c r="AT280" s="32">
        <v>18.399999999999999</v>
      </c>
      <c r="AV280" s="32">
        <v>0</v>
      </c>
      <c r="AX280" s="32">
        <v>1.69</v>
      </c>
      <c r="AZ280" s="32">
        <v>0</v>
      </c>
      <c r="BF280" s="32">
        <v>0</v>
      </c>
      <c r="BH280" s="32">
        <v>0</v>
      </c>
      <c r="BJ280" s="31">
        <f t="shared" si="86"/>
        <v>20.09</v>
      </c>
      <c r="BK280" s="31"/>
      <c r="BL280" s="31">
        <f t="shared" si="85"/>
        <v>0</v>
      </c>
      <c r="BM280" s="32">
        <v>24</v>
      </c>
      <c r="BN280" s="33">
        <v>24</v>
      </c>
      <c r="BO280" s="33">
        <v>0</v>
      </c>
      <c r="BP280" s="33">
        <v>0</v>
      </c>
      <c r="BR280" s="33">
        <v>7920</v>
      </c>
      <c r="BS280" s="32">
        <f>BS279-BX280</f>
        <v>13958</v>
      </c>
      <c r="BT280" s="32">
        <f t="shared" ref="BT280" si="117">BT279-BY280</f>
        <v>12568</v>
      </c>
      <c r="BV280" s="32">
        <f t="shared" si="115"/>
        <v>13395</v>
      </c>
      <c r="BW280" s="32">
        <f t="shared" si="115"/>
        <v>5105</v>
      </c>
      <c r="BX280" s="32">
        <v>99</v>
      </c>
      <c r="BY280" s="32">
        <v>0</v>
      </c>
      <c r="BZ280" s="32">
        <v>0</v>
      </c>
      <c r="CA280" s="32">
        <v>0</v>
      </c>
      <c r="CB280" s="32">
        <v>0</v>
      </c>
      <c r="CC280" s="32">
        <v>0</v>
      </c>
      <c r="CD280" s="32">
        <v>0</v>
      </c>
      <c r="CE280" s="32">
        <v>0</v>
      </c>
      <c r="CF280" s="32" t="s">
        <v>528</v>
      </c>
      <c r="CG280" s="32" t="s">
        <v>529</v>
      </c>
      <c r="CK280" s="32">
        <v>14</v>
      </c>
      <c r="CL280" s="32">
        <v>47</v>
      </c>
      <c r="CN280" s="32">
        <v>219</v>
      </c>
      <c r="CO280" s="32">
        <v>4.5999999999999996</v>
      </c>
      <c r="CP280" s="32">
        <v>372</v>
      </c>
      <c r="CQ280" s="32">
        <v>253</v>
      </c>
      <c r="CR280" s="32">
        <v>49</v>
      </c>
      <c r="CS280" s="32">
        <v>40</v>
      </c>
      <c r="CT280" s="32" t="s">
        <v>307</v>
      </c>
      <c r="CU280" s="32">
        <v>20</v>
      </c>
      <c r="CV280" s="32">
        <v>25</v>
      </c>
      <c r="CW280" s="32" t="s">
        <v>164</v>
      </c>
      <c r="CX280" s="32" t="s">
        <v>164</v>
      </c>
      <c r="CY280" s="32" t="s">
        <v>527</v>
      </c>
      <c r="EP280" s="124" t="s">
        <v>532</v>
      </c>
    </row>
    <row r="281" spans="1:146" ht="28.95" customHeight="1">
      <c r="A281" s="32" t="s">
        <v>106</v>
      </c>
      <c r="B281" s="32" t="s">
        <v>527</v>
      </c>
      <c r="C281" s="120">
        <v>45541</v>
      </c>
      <c r="D281" s="32">
        <v>1200</v>
      </c>
      <c r="E281" s="32">
        <v>-3</v>
      </c>
      <c r="F281" s="32">
        <v>13</v>
      </c>
      <c r="G281" s="32">
        <v>7</v>
      </c>
      <c r="H281" s="32" t="s">
        <v>188</v>
      </c>
      <c r="I281" s="32">
        <v>36</v>
      </c>
      <c r="J281" s="32">
        <v>18</v>
      </c>
      <c r="K281" s="32" t="s">
        <v>189</v>
      </c>
      <c r="L281" s="32" t="s">
        <v>192</v>
      </c>
      <c r="M281" s="32" t="s">
        <v>192</v>
      </c>
      <c r="N281" s="35">
        <v>9</v>
      </c>
      <c r="O281" s="35">
        <v>9.0299999999999994</v>
      </c>
      <c r="P281" s="32">
        <v>24</v>
      </c>
      <c r="Q281" s="32">
        <v>20</v>
      </c>
      <c r="R281" s="32">
        <v>13.5</v>
      </c>
      <c r="S281" s="32">
        <v>12.75</v>
      </c>
      <c r="T281" s="39">
        <v>90.2</v>
      </c>
      <c r="U281" s="32">
        <v>64</v>
      </c>
      <c r="V281" s="32">
        <v>5</v>
      </c>
      <c r="W281" s="32" t="s">
        <v>406</v>
      </c>
      <c r="X281" s="32">
        <v>1</v>
      </c>
      <c r="Y281" s="32">
        <v>1.5</v>
      </c>
      <c r="Z281" s="32" t="s">
        <v>491</v>
      </c>
      <c r="AA281" s="39">
        <v>13.56</v>
      </c>
      <c r="AB281" s="33">
        <v>354</v>
      </c>
      <c r="AC281" s="33">
        <v>306</v>
      </c>
      <c r="AD281" s="32">
        <v>29054</v>
      </c>
      <c r="AE281" s="32">
        <v>3725832</v>
      </c>
      <c r="AG281" s="32">
        <v>49244500</v>
      </c>
      <c r="AH281" s="32">
        <v>3165555</v>
      </c>
      <c r="AI281" s="32">
        <v>783894</v>
      </c>
      <c r="AL281" s="83">
        <f t="shared" si="113"/>
        <v>620.4</v>
      </c>
      <c r="AN281" s="83">
        <f t="shared" si="110"/>
        <v>268.39</v>
      </c>
      <c r="AP281" s="32">
        <v>0</v>
      </c>
      <c r="AR281" s="32">
        <v>0</v>
      </c>
      <c r="AT281" s="32">
        <v>18.760000000000002</v>
      </c>
      <c r="AV281" s="32">
        <v>0</v>
      </c>
      <c r="AX281" s="32">
        <v>1.69</v>
      </c>
      <c r="AZ281" s="32">
        <v>0</v>
      </c>
      <c r="BF281" s="32">
        <v>0</v>
      </c>
      <c r="BH281" s="32">
        <v>0</v>
      </c>
      <c r="BJ281" s="31">
        <f t="shared" si="86"/>
        <v>20.450000000000003</v>
      </c>
      <c r="BK281" s="31"/>
      <c r="BL281" s="31">
        <f t="shared" si="85"/>
        <v>0</v>
      </c>
      <c r="BM281" s="32">
        <v>24</v>
      </c>
      <c r="BN281" s="33">
        <v>24</v>
      </c>
      <c r="BO281" s="33">
        <v>0</v>
      </c>
      <c r="BP281" s="33">
        <v>0</v>
      </c>
      <c r="BR281" s="33">
        <v>7920</v>
      </c>
      <c r="BS281" s="32">
        <v>13958</v>
      </c>
      <c r="BT281" s="32">
        <v>12466</v>
      </c>
      <c r="BV281" s="32">
        <f t="shared" ref="BV281" si="118">BV280-BZ281</f>
        <v>13395</v>
      </c>
      <c r="BW281" s="32">
        <f t="shared" ref="BW281" si="119">BW280-CA281</f>
        <v>5105</v>
      </c>
      <c r="BX281" s="32">
        <v>0</v>
      </c>
      <c r="BY281" s="32">
        <v>103</v>
      </c>
      <c r="BZ281" s="32">
        <v>0</v>
      </c>
      <c r="CA281" s="32">
        <v>0</v>
      </c>
      <c r="CB281" s="32">
        <v>0</v>
      </c>
      <c r="CC281" s="32">
        <v>0</v>
      </c>
      <c r="CD281" s="32">
        <v>0</v>
      </c>
      <c r="CE281" s="32">
        <v>0</v>
      </c>
      <c r="CF281" s="32" t="s">
        <v>528</v>
      </c>
      <c r="CG281" s="32" t="s">
        <v>529</v>
      </c>
      <c r="CK281" s="32">
        <v>14.3</v>
      </c>
      <c r="CL281" s="32">
        <v>105</v>
      </c>
      <c r="CN281" s="32">
        <v>128</v>
      </c>
      <c r="CO281" s="32">
        <v>4.5999999999999996</v>
      </c>
      <c r="CP281" s="32">
        <v>372</v>
      </c>
      <c r="CQ281" s="32">
        <v>248</v>
      </c>
      <c r="CR281" s="32">
        <v>48</v>
      </c>
      <c r="CS281" s="32">
        <v>39</v>
      </c>
      <c r="CT281" s="32" t="s">
        <v>481</v>
      </c>
      <c r="CU281" s="32">
        <v>20</v>
      </c>
      <c r="CV281" s="32">
        <v>26</v>
      </c>
      <c r="CW281" s="32" t="s">
        <v>164</v>
      </c>
      <c r="CX281" s="32" t="s">
        <v>164</v>
      </c>
      <c r="CY281" s="32" t="s">
        <v>527</v>
      </c>
      <c r="EP281" s="124" t="s">
        <v>533</v>
      </c>
    </row>
    <row r="282" spans="1:146" ht="19.95" customHeight="1">
      <c r="A282" s="32" t="s">
        <v>106</v>
      </c>
      <c r="B282" s="32" t="s">
        <v>527</v>
      </c>
      <c r="C282" s="120">
        <v>45542</v>
      </c>
      <c r="D282" s="32">
        <v>1200</v>
      </c>
      <c r="E282" s="32">
        <v>-3</v>
      </c>
      <c r="F282" s="32">
        <v>8</v>
      </c>
      <c r="G282" s="32">
        <v>6</v>
      </c>
      <c r="H282" s="32" t="s">
        <v>188</v>
      </c>
      <c r="I282" s="32">
        <v>34</v>
      </c>
      <c r="J282" s="32">
        <v>31</v>
      </c>
      <c r="K282" s="32" t="s">
        <v>189</v>
      </c>
      <c r="L282" s="32" t="s">
        <v>192</v>
      </c>
      <c r="M282" s="32" t="s">
        <v>192</v>
      </c>
      <c r="N282" s="35">
        <v>9</v>
      </c>
      <c r="O282" s="35">
        <v>9.0299999999999994</v>
      </c>
      <c r="P282" s="32">
        <v>24</v>
      </c>
      <c r="Q282" s="32">
        <v>17</v>
      </c>
      <c r="R282" s="32">
        <v>13.5</v>
      </c>
      <c r="S282" s="32">
        <v>13.25</v>
      </c>
      <c r="T282" s="39">
        <v>90.8</v>
      </c>
      <c r="U282" s="32">
        <v>64</v>
      </c>
      <c r="V282" s="32">
        <v>5</v>
      </c>
      <c r="W282" s="32" t="s">
        <v>489</v>
      </c>
      <c r="X282" s="32">
        <v>1</v>
      </c>
      <c r="Y282" s="32">
        <v>1.5</v>
      </c>
      <c r="Z282" s="32" t="s">
        <v>196</v>
      </c>
      <c r="AA282" s="39">
        <v>10.67</v>
      </c>
      <c r="AB282" s="33">
        <v>356</v>
      </c>
      <c r="AC282" s="33">
        <v>318</v>
      </c>
      <c r="AD282" s="32">
        <v>29054</v>
      </c>
      <c r="AE282" s="32">
        <v>3747678</v>
      </c>
      <c r="AG282" s="32">
        <v>49310700</v>
      </c>
      <c r="AH282" s="32">
        <v>3170149</v>
      </c>
      <c r="AI282" s="32">
        <v>783894</v>
      </c>
      <c r="AL282" s="83">
        <f t="shared" si="113"/>
        <v>599.9</v>
      </c>
      <c r="AN282" s="83">
        <f t="shared" si="110"/>
        <v>268.39</v>
      </c>
      <c r="AP282" s="32">
        <v>0</v>
      </c>
      <c r="AR282" s="32">
        <v>0</v>
      </c>
      <c r="AT282" s="32">
        <v>18.8</v>
      </c>
      <c r="AV282" s="32">
        <v>0</v>
      </c>
      <c r="AX282" s="32">
        <v>1.7</v>
      </c>
      <c r="AZ282" s="32">
        <v>0</v>
      </c>
      <c r="BF282" s="32">
        <v>0</v>
      </c>
      <c r="BH282" s="32">
        <v>0</v>
      </c>
      <c r="BJ282" s="31">
        <f t="shared" si="86"/>
        <v>20.5</v>
      </c>
      <c r="BK282" s="31"/>
      <c r="BL282" s="31">
        <f t="shared" si="85"/>
        <v>0</v>
      </c>
      <c r="BM282" s="32">
        <v>24</v>
      </c>
      <c r="BN282" s="33">
        <v>24</v>
      </c>
      <c r="BO282" s="33">
        <v>0</v>
      </c>
      <c r="BP282" s="33">
        <v>0</v>
      </c>
      <c r="BR282" s="33">
        <v>7950</v>
      </c>
      <c r="BS282" s="32">
        <v>13958</v>
      </c>
      <c r="BT282" s="32">
        <v>12363</v>
      </c>
      <c r="BV282" s="32">
        <f t="shared" ref="BV282" si="120">BV281-BZ282</f>
        <v>13395</v>
      </c>
      <c r="BW282" s="32">
        <f t="shared" ref="BW282" si="121">BW281-CA282</f>
        <v>5105</v>
      </c>
      <c r="BX282" s="32">
        <v>0</v>
      </c>
      <c r="BY282" s="32">
        <v>103</v>
      </c>
      <c r="BZ282" s="32">
        <v>0</v>
      </c>
      <c r="CA282" s="32">
        <v>0</v>
      </c>
      <c r="CB282" s="32">
        <v>0</v>
      </c>
      <c r="CC282" s="32">
        <v>0</v>
      </c>
      <c r="CD282" s="32">
        <v>0</v>
      </c>
      <c r="CE282" s="32">
        <v>0</v>
      </c>
      <c r="CF282" s="32" t="s">
        <v>528</v>
      </c>
      <c r="CG282" s="32" t="s">
        <v>529</v>
      </c>
      <c r="CK282" s="32">
        <v>13.7</v>
      </c>
      <c r="CL282" s="32">
        <v>5</v>
      </c>
      <c r="CN282" s="32">
        <v>137</v>
      </c>
      <c r="CO282" s="32">
        <v>4.5999999999999996</v>
      </c>
      <c r="CP282" s="32">
        <v>378</v>
      </c>
      <c r="CQ282" s="32">
        <v>255</v>
      </c>
      <c r="CR282" s="32">
        <v>50</v>
      </c>
      <c r="CS282" s="32">
        <v>39</v>
      </c>
      <c r="CT282" s="32" t="s">
        <v>481</v>
      </c>
      <c r="CU282" s="32">
        <v>20</v>
      </c>
      <c r="CV282" s="32">
        <v>26</v>
      </c>
      <c r="CW282" s="32" t="s">
        <v>164</v>
      </c>
      <c r="CX282" s="32" t="s">
        <v>164</v>
      </c>
      <c r="CY282" s="32" t="s">
        <v>527</v>
      </c>
      <c r="EP282" s="125" t="s">
        <v>534</v>
      </c>
    </row>
    <row r="283" spans="1:146" ht="19.2" customHeight="1">
      <c r="A283" s="32" t="s">
        <v>106</v>
      </c>
      <c r="B283" s="32" t="s">
        <v>527</v>
      </c>
      <c r="C283" s="120">
        <v>45543</v>
      </c>
      <c r="D283" s="32">
        <v>1200</v>
      </c>
      <c r="E283" s="32">
        <v>-3</v>
      </c>
      <c r="F283" s="32">
        <v>3</v>
      </c>
      <c r="G283" s="32">
        <v>8</v>
      </c>
      <c r="H283" s="32" t="s">
        <v>188</v>
      </c>
      <c r="I283" s="32">
        <v>36</v>
      </c>
      <c r="J283" s="32">
        <v>53</v>
      </c>
      <c r="K283" s="32" t="s">
        <v>189</v>
      </c>
      <c r="L283" s="32" t="s">
        <v>192</v>
      </c>
      <c r="M283" s="32" t="s">
        <v>192</v>
      </c>
      <c r="N283" s="35">
        <v>9</v>
      </c>
      <c r="O283" s="35">
        <v>9.0299999999999994</v>
      </c>
      <c r="P283" s="32">
        <v>24</v>
      </c>
      <c r="Q283" s="32">
        <v>311</v>
      </c>
      <c r="R283" s="32">
        <v>13.5</v>
      </c>
      <c r="S283" s="32">
        <v>14.91</v>
      </c>
      <c r="T283" s="39">
        <v>90</v>
      </c>
      <c r="U283" s="32">
        <v>64</v>
      </c>
      <c r="V283" s="32">
        <v>5</v>
      </c>
      <c r="W283" s="32" t="s">
        <v>196</v>
      </c>
      <c r="X283" s="32">
        <v>1</v>
      </c>
      <c r="Y283" s="32">
        <v>1.5</v>
      </c>
      <c r="Z283" s="32" t="s">
        <v>489</v>
      </c>
      <c r="AA283" s="39">
        <v>-1.4</v>
      </c>
      <c r="AB283" s="33">
        <v>353</v>
      </c>
      <c r="AC283" s="33">
        <v>358</v>
      </c>
      <c r="AD283" s="32">
        <v>29054</v>
      </c>
      <c r="AE283" s="32">
        <v>3769360</v>
      </c>
      <c r="AG283" s="32">
        <v>49376700</v>
      </c>
      <c r="AH283" s="32">
        <v>3174756</v>
      </c>
      <c r="AI283" s="32">
        <v>783894</v>
      </c>
      <c r="AL283" s="83">
        <f t="shared" si="113"/>
        <v>579.4</v>
      </c>
      <c r="AN283" s="83">
        <f t="shared" si="110"/>
        <v>268.39</v>
      </c>
      <c r="AP283" s="32">
        <v>0</v>
      </c>
      <c r="AR283" s="32">
        <v>0</v>
      </c>
      <c r="AT283" s="32">
        <v>18.8</v>
      </c>
      <c r="AV283" s="32">
        <v>0</v>
      </c>
      <c r="AX283" s="32">
        <v>1.7</v>
      </c>
      <c r="AZ283" s="32">
        <v>0</v>
      </c>
      <c r="BF283" s="32">
        <v>0</v>
      </c>
      <c r="BH283" s="32">
        <v>0</v>
      </c>
      <c r="BJ283" s="31">
        <f t="shared" si="86"/>
        <v>20.5</v>
      </c>
      <c r="BK283" s="31"/>
      <c r="BL283" s="31">
        <f t="shared" si="85"/>
        <v>0</v>
      </c>
      <c r="BM283" s="32">
        <v>24</v>
      </c>
      <c r="BN283" s="33">
        <v>24</v>
      </c>
      <c r="BO283" s="33">
        <v>0</v>
      </c>
      <c r="BP283" s="33">
        <v>0</v>
      </c>
      <c r="BR283" s="33">
        <v>7950</v>
      </c>
      <c r="BS283" s="32">
        <v>13857</v>
      </c>
      <c r="BT283" s="32">
        <v>12363</v>
      </c>
      <c r="BV283" s="32">
        <f t="shared" ref="BV283" si="122">BV282-BZ283</f>
        <v>13395</v>
      </c>
      <c r="BW283" s="32">
        <f t="shared" ref="BW283" si="123">BW282-CA283</f>
        <v>5105</v>
      </c>
      <c r="BX283" s="32">
        <v>101</v>
      </c>
      <c r="BY283" s="32">
        <v>0</v>
      </c>
      <c r="BZ283" s="32">
        <v>0</v>
      </c>
      <c r="CA283" s="32">
        <v>0</v>
      </c>
      <c r="CB283" s="32">
        <v>0</v>
      </c>
      <c r="CC283" s="32">
        <v>0</v>
      </c>
      <c r="CD283" s="32">
        <v>0</v>
      </c>
      <c r="CE283" s="32">
        <v>0</v>
      </c>
      <c r="CF283" s="32" t="s">
        <v>528</v>
      </c>
      <c r="CG283" s="32" t="s">
        <v>529</v>
      </c>
      <c r="CK283" s="32">
        <v>13.6</v>
      </c>
      <c r="CL283" s="32">
        <v>6</v>
      </c>
      <c r="CN283" s="32">
        <v>145</v>
      </c>
      <c r="CO283" s="32">
        <v>4.5999999999999996</v>
      </c>
      <c r="CP283" s="32">
        <v>375</v>
      </c>
      <c r="CQ283" s="32">
        <v>252</v>
      </c>
      <c r="CR283" s="32">
        <v>50</v>
      </c>
      <c r="CS283" s="32">
        <v>39</v>
      </c>
      <c r="CT283" s="32" t="s">
        <v>285</v>
      </c>
      <c r="CU283" s="32">
        <v>20</v>
      </c>
      <c r="CV283" s="32">
        <v>27</v>
      </c>
      <c r="CW283" s="32" t="s">
        <v>164</v>
      </c>
      <c r="CX283" s="32" t="s">
        <v>164</v>
      </c>
      <c r="CY283" s="32" t="s">
        <v>527</v>
      </c>
      <c r="EP283" s="125" t="s">
        <v>535</v>
      </c>
    </row>
    <row r="284" spans="1:146" ht="19.95" customHeight="1">
      <c r="A284" s="32" t="s">
        <v>106</v>
      </c>
      <c r="B284" s="32" t="s">
        <v>527</v>
      </c>
      <c r="C284" s="120">
        <v>45544</v>
      </c>
      <c r="D284" s="32">
        <v>1200</v>
      </c>
      <c r="E284" s="32">
        <v>-3</v>
      </c>
      <c r="F284" s="32">
        <v>0</v>
      </c>
      <c r="G284" s="32">
        <v>27</v>
      </c>
      <c r="H284" s="32" t="s">
        <v>190</v>
      </c>
      <c r="I284" s="32">
        <v>41</v>
      </c>
      <c r="J284" s="32">
        <v>1</v>
      </c>
      <c r="K284" s="32" t="s">
        <v>189</v>
      </c>
      <c r="L284" s="32" t="s">
        <v>192</v>
      </c>
      <c r="M284" s="32" t="s">
        <v>192</v>
      </c>
      <c r="N284" s="35">
        <v>9</v>
      </c>
      <c r="O284" s="35">
        <v>9.0299999999999994</v>
      </c>
      <c r="P284" s="32">
        <v>24</v>
      </c>
      <c r="Q284" s="32">
        <v>311</v>
      </c>
      <c r="R284" s="32">
        <v>13.5</v>
      </c>
      <c r="S284" s="32">
        <v>13.67</v>
      </c>
      <c r="T284" s="39">
        <v>91</v>
      </c>
      <c r="U284" s="32">
        <v>64</v>
      </c>
      <c r="V284" s="32">
        <v>6</v>
      </c>
      <c r="W284" s="32" t="s">
        <v>489</v>
      </c>
      <c r="X284" s="32">
        <v>1</v>
      </c>
      <c r="Y284" s="32">
        <v>2</v>
      </c>
      <c r="Z284" s="32" t="s">
        <v>489</v>
      </c>
      <c r="AA284" s="39">
        <v>8.1</v>
      </c>
      <c r="AB284" s="33">
        <v>357</v>
      </c>
      <c r="AC284" s="33">
        <v>328</v>
      </c>
      <c r="AD284" s="32">
        <v>29054</v>
      </c>
      <c r="AE284" s="32">
        <v>3791409</v>
      </c>
      <c r="AG284" s="32">
        <v>49443600</v>
      </c>
      <c r="AH284" s="32">
        <v>3179403</v>
      </c>
      <c r="AI284" s="32">
        <v>783894</v>
      </c>
      <c r="AL284" s="83">
        <f t="shared" si="113"/>
        <v>558.9</v>
      </c>
      <c r="AN284" s="83">
        <f t="shared" si="110"/>
        <v>268.39</v>
      </c>
      <c r="AP284" s="32">
        <v>0</v>
      </c>
      <c r="AR284" s="32">
        <v>0</v>
      </c>
      <c r="AT284" s="32">
        <v>18.8</v>
      </c>
      <c r="AV284" s="32">
        <v>0</v>
      </c>
      <c r="AX284" s="32">
        <v>1.7</v>
      </c>
      <c r="AZ284" s="32">
        <v>0</v>
      </c>
      <c r="BF284" s="32">
        <v>0</v>
      </c>
      <c r="BH284" s="32">
        <v>0</v>
      </c>
      <c r="BJ284" s="31">
        <f t="shared" si="86"/>
        <v>20.5</v>
      </c>
      <c r="BK284" s="31"/>
      <c r="BL284" s="31">
        <f t="shared" si="85"/>
        <v>0</v>
      </c>
      <c r="BM284" s="32">
        <v>24</v>
      </c>
      <c r="BN284" s="33">
        <v>24</v>
      </c>
      <c r="BO284" s="33">
        <v>0</v>
      </c>
      <c r="BP284" s="33">
        <v>0</v>
      </c>
      <c r="BR284" s="33">
        <v>7950</v>
      </c>
      <c r="BS284" s="32">
        <v>13753</v>
      </c>
      <c r="BT284" s="32">
        <v>12363</v>
      </c>
      <c r="BV284" s="32">
        <f t="shared" ref="BV284" si="124">BV283-BZ284</f>
        <v>13395</v>
      </c>
      <c r="BW284" s="32">
        <f t="shared" ref="BW284" si="125">BW283-CA284</f>
        <v>5105</v>
      </c>
      <c r="BX284" s="32">
        <v>104</v>
      </c>
      <c r="BY284" s="32">
        <v>0</v>
      </c>
      <c r="BZ284" s="32">
        <v>0</v>
      </c>
      <c r="CA284" s="32">
        <v>0</v>
      </c>
      <c r="CB284" s="32">
        <v>0</v>
      </c>
      <c r="CC284" s="32">
        <v>0</v>
      </c>
      <c r="CD284" s="32">
        <v>0</v>
      </c>
      <c r="CE284" s="32">
        <v>0</v>
      </c>
      <c r="CF284" s="32" t="s">
        <v>528</v>
      </c>
      <c r="CG284" s="32" t="s">
        <v>529</v>
      </c>
      <c r="CK284" s="32">
        <v>13.3</v>
      </c>
      <c r="CL284" s="32">
        <v>7</v>
      </c>
      <c r="CN284" s="32">
        <v>151</v>
      </c>
      <c r="CO284" s="32">
        <v>4.4000000000000004</v>
      </c>
      <c r="CP284" s="32">
        <v>374</v>
      </c>
      <c r="CQ284" s="32">
        <v>252</v>
      </c>
      <c r="CR284" s="32">
        <v>50</v>
      </c>
      <c r="CS284" s="32">
        <v>39</v>
      </c>
      <c r="CT284" s="32" t="s">
        <v>289</v>
      </c>
      <c r="CV284" s="32">
        <v>27</v>
      </c>
      <c r="CW284" s="32" t="s">
        <v>164</v>
      </c>
      <c r="CX284" s="32" t="s">
        <v>164</v>
      </c>
      <c r="CY284" s="32" t="s">
        <v>527</v>
      </c>
      <c r="EP284" s="125" t="s">
        <v>534</v>
      </c>
    </row>
    <row r="285" spans="1:146" ht="18.600000000000001" customHeight="1">
      <c r="A285" s="32" t="s">
        <v>106</v>
      </c>
      <c r="B285" s="32" t="s">
        <v>527</v>
      </c>
      <c r="C285" s="120">
        <v>45545</v>
      </c>
      <c r="D285" s="32">
        <v>1200</v>
      </c>
      <c r="E285" s="32">
        <v>-3</v>
      </c>
      <c r="F285" s="32">
        <v>4</v>
      </c>
      <c r="G285" s="32">
        <v>9</v>
      </c>
      <c r="H285" s="32" t="s">
        <v>190</v>
      </c>
      <c r="I285" s="32">
        <v>45</v>
      </c>
      <c r="J285" s="32">
        <v>18</v>
      </c>
      <c r="K285" s="32" t="s">
        <v>189</v>
      </c>
      <c r="L285" s="32" t="s">
        <v>192</v>
      </c>
      <c r="M285" s="32" t="s">
        <v>192</v>
      </c>
      <c r="N285" s="35">
        <v>9</v>
      </c>
      <c r="O285" s="35">
        <v>9.0299999999999994</v>
      </c>
      <c r="P285" s="32">
        <v>24</v>
      </c>
      <c r="Q285" s="32">
        <v>311</v>
      </c>
      <c r="R285" s="32">
        <v>13.5</v>
      </c>
      <c r="S285" s="32">
        <v>14.08</v>
      </c>
      <c r="T285" s="39">
        <v>90.4</v>
      </c>
      <c r="U285" s="32">
        <v>64</v>
      </c>
      <c r="V285" s="32">
        <v>5</v>
      </c>
      <c r="W285" s="32" t="s">
        <v>196</v>
      </c>
      <c r="X285" s="32">
        <v>1</v>
      </c>
      <c r="Y285" s="32">
        <v>1.5</v>
      </c>
      <c r="Z285" s="32" t="s">
        <v>489</v>
      </c>
      <c r="AA285" s="39">
        <v>4.7</v>
      </c>
      <c r="AB285" s="33">
        <v>354</v>
      </c>
      <c r="AC285" s="33">
        <v>338</v>
      </c>
      <c r="AD285" s="32">
        <v>29054</v>
      </c>
      <c r="AE285" s="32">
        <v>3813245</v>
      </c>
      <c r="AG285" s="32">
        <v>49510200</v>
      </c>
      <c r="AH285" s="32">
        <v>3184047</v>
      </c>
      <c r="AI285" s="32">
        <v>783894</v>
      </c>
      <c r="AL285" s="83">
        <f t="shared" si="113"/>
        <v>538.4</v>
      </c>
      <c r="AN285" s="83">
        <f t="shared" si="110"/>
        <v>268.39</v>
      </c>
      <c r="AP285" s="32">
        <v>0</v>
      </c>
      <c r="AR285" s="32">
        <v>0</v>
      </c>
      <c r="AT285" s="32">
        <v>18.8</v>
      </c>
      <c r="AV285" s="32">
        <v>0</v>
      </c>
      <c r="AX285" s="32">
        <v>1.7</v>
      </c>
      <c r="AZ285" s="32">
        <v>0</v>
      </c>
      <c r="BF285" s="32">
        <v>0</v>
      </c>
      <c r="BH285" s="32">
        <v>0</v>
      </c>
      <c r="BJ285" s="31">
        <f t="shared" si="86"/>
        <v>20.5</v>
      </c>
      <c r="BK285" s="31"/>
      <c r="BL285" s="31">
        <f t="shared" si="85"/>
        <v>0</v>
      </c>
      <c r="BM285" s="32">
        <v>24</v>
      </c>
      <c r="BN285" s="33">
        <v>24</v>
      </c>
      <c r="BO285" s="33">
        <v>0</v>
      </c>
      <c r="BP285" s="33">
        <v>0</v>
      </c>
      <c r="BR285" s="33">
        <v>7950</v>
      </c>
      <c r="BS285" s="32">
        <f>BS284-BX285</f>
        <v>13650</v>
      </c>
      <c r="BT285" s="32">
        <v>12363</v>
      </c>
      <c r="BV285" s="32">
        <f t="shared" ref="BV285" si="126">BV284-BZ285</f>
        <v>13395</v>
      </c>
      <c r="BW285" s="32">
        <f t="shared" ref="BW285" si="127">BW284-CA285</f>
        <v>5105</v>
      </c>
      <c r="BX285" s="32">
        <v>103</v>
      </c>
      <c r="BY285" s="32">
        <v>0</v>
      </c>
      <c r="BZ285" s="32">
        <v>0</v>
      </c>
      <c r="CA285" s="32">
        <v>0</v>
      </c>
      <c r="CB285" s="32">
        <v>0</v>
      </c>
      <c r="CC285" s="32">
        <v>0</v>
      </c>
      <c r="CD285" s="32">
        <v>0</v>
      </c>
      <c r="CE285" s="32">
        <v>0</v>
      </c>
      <c r="CF285" s="32" t="s">
        <v>528</v>
      </c>
      <c r="CG285" s="32" t="s">
        <v>529</v>
      </c>
      <c r="CK285" s="32">
        <v>13.1</v>
      </c>
      <c r="CL285" s="32">
        <v>7</v>
      </c>
      <c r="CN285" s="32">
        <v>158</v>
      </c>
      <c r="CO285" s="32">
        <v>4.4000000000000004</v>
      </c>
      <c r="CP285" s="32">
        <v>376</v>
      </c>
      <c r="CQ285" s="32">
        <v>253</v>
      </c>
      <c r="CR285" s="32">
        <v>50</v>
      </c>
      <c r="CS285" s="32">
        <v>39</v>
      </c>
      <c r="CT285" s="32" t="s">
        <v>536</v>
      </c>
      <c r="CV285" s="32">
        <v>28</v>
      </c>
      <c r="CW285" s="32" t="s">
        <v>164</v>
      </c>
      <c r="CX285" s="32" t="s">
        <v>164</v>
      </c>
      <c r="CY285" s="32" t="s">
        <v>527</v>
      </c>
      <c r="EP285" s="125" t="s">
        <v>534</v>
      </c>
    </row>
    <row r="286" spans="1:146">
      <c r="N286" s="35"/>
      <c r="O286" s="35"/>
      <c r="AL286" s="83" t="str">
        <f t="shared" si="113"/>
        <v/>
      </c>
      <c r="AN286" s="83" t="str">
        <f t="shared" si="110"/>
        <v/>
      </c>
      <c r="BJ286" s="31" t="str">
        <f t="shared" si="86"/>
        <v/>
      </c>
      <c r="BK286" s="31"/>
      <c r="BL286" s="31" t="str">
        <f t="shared" si="85"/>
        <v/>
      </c>
    </row>
    <row r="287" spans="1:146">
      <c r="N287" s="35"/>
      <c r="O287" s="35"/>
      <c r="AL287" s="83" t="str">
        <f t="shared" si="113"/>
        <v/>
      </c>
      <c r="AN287" s="83" t="str">
        <f t="shared" si="110"/>
        <v/>
      </c>
      <c r="BJ287" s="31" t="str">
        <f t="shared" si="86"/>
        <v/>
      </c>
      <c r="BK287" s="31"/>
      <c r="BL287" s="31" t="str">
        <f t="shared" si="85"/>
        <v/>
      </c>
    </row>
    <row r="288" spans="1:146">
      <c r="N288" s="35"/>
      <c r="O288" s="35"/>
      <c r="AL288" s="83" t="str">
        <f t="shared" si="113"/>
        <v/>
      </c>
      <c r="AN288" s="83" t="str">
        <f t="shared" si="110"/>
        <v/>
      </c>
      <c r="BJ288" s="31" t="str">
        <f t="shared" si="86"/>
        <v/>
      </c>
      <c r="BK288" s="31"/>
      <c r="BL288" s="31" t="str">
        <f t="shared" si="85"/>
        <v/>
      </c>
    </row>
    <row r="289" spans="14:64">
      <c r="N289" s="35"/>
      <c r="O289" s="35"/>
      <c r="AL289" s="83" t="str">
        <f t="shared" si="113"/>
        <v/>
      </c>
      <c r="AN289" s="83" t="str">
        <f t="shared" si="110"/>
        <v/>
      </c>
      <c r="BJ289" s="31" t="str">
        <f t="shared" si="86"/>
        <v/>
      </c>
      <c r="BK289" s="31"/>
      <c r="BL289" s="31" t="str">
        <f t="shared" si="85"/>
        <v/>
      </c>
    </row>
    <row r="290" spans="14:64">
      <c r="N290" s="35"/>
      <c r="O290" s="35"/>
      <c r="AL290" s="83" t="str">
        <f t="shared" si="113"/>
        <v/>
      </c>
      <c r="AN290" s="83" t="str">
        <f t="shared" si="110"/>
        <v/>
      </c>
      <c r="BJ290" s="31" t="str">
        <f t="shared" si="86"/>
        <v/>
      </c>
      <c r="BK290" s="31"/>
      <c r="BL290" s="31" t="str">
        <f t="shared" ref="BL290:BL353" si="128">IF(C290&lt;&gt;"",AV290+AZ290+BD290+BH290,"")</f>
        <v/>
      </c>
    </row>
    <row r="291" spans="14:64">
      <c r="N291" s="35"/>
      <c r="O291" s="35"/>
      <c r="AL291" s="83" t="str">
        <f t="shared" si="113"/>
        <v/>
      </c>
      <c r="AN291" s="83" t="str">
        <f t="shared" si="110"/>
        <v/>
      </c>
      <c r="BJ291" s="31" t="str">
        <f t="shared" si="86"/>
        <v/>
      </c>
      <c r="BK291" s="31"/>
      <c r="BL291" s="31" t="str">
        <f t="shared" si="128"/>
        <v/>
      </c>
    </row>
    <row r="292" spans="14:64">
      <c r="N292" s="35"/>
      <c r="O292" s="35"/>
      <c r="AL292" s="83" t="str">
        <f t="shared" si="113"/>
        <v/>
      </c>
      <c r="AN292" s="83" t="str">
        <f t="shared" si="110"/>
        <v/>
      </c>
      <c r="BJ292" s="31" t="str">
        <f t="shared" ref="BJ292:BJ355" si="129">IF(C292&lt;&gt;"",AT292+AX292+BB292+BF292,"")</f>
        <v/>
      </c>
      <c r="BK292" s="31"/>
      <c r="BL292" s="31" t="str">
        <f t="shared" si="128"/>
        <v/>
      </c>
    </row>
    <row r="293" spans="14:64">
      <c r="N293" s="35"/>
      <c r="O293" s="35"/>
      <c r="AL293" s="83" t="str">
        <f t="shared" si="113"/>
        <v/>
      </c>
      <c r="AN293" s="83" t="str">
        <f t="shared" si="110"/>
        <v/>
      </c>
      <c r="BJ293" s="31" t="str">
        <f t="shared" si="129"/>
        <v/>
      </c>
      <c r="BK293" s="31"/>
      <c r="BL293" s="31" t="str">
        <f t="shared" si="128"/>
        <v/>
      </c>
    </row>
    <row r="294" spans="14:64">
      <c r="N294" s="35"/>
      <c r="O294" s="35"/>
      <c r="AL294" s="83" t="str">
        <f t="shared" si="113"/>
        <v/>
      </c>
      <c r="AN294" s="83" t="str">
        <f t="shared" si="110"/>
        <v/>
      </c>
      <c r="BJ294" s="31" t="str">
        <f t="shared" si="129"/>
        <v/>
      </c>
      <c r="BK294" s="31"/>
      <c r="BL294" s="31" t="str">
        <f t="shared" si="128"/>
        <v/>
      </c>
    </row>
    <row r="295" spans="14:64">
      <c r="N295" s="35"/>
      <c r="O295" s="35"/>
      <c r="AL295" s="83" t="str">
        <f t="shared" si="113"/>
        <v/>
      </c>
      <c r="AN295" s="83" t="str">
        <f t="shared" si="110"/>
        <v/>
      </c>
      <c r="BJ295" s="31" t="str">
        <f t="shared" si="129"/>
        <v/>
      </c>
      <c r="BK295" s="31"/>
      <c r="BL295" s="31" t="str">
        <f t="shared" si="128"/>
        <v/>
      </c>
    </row>
    <row r="296" spans="14:64">
      <c r="N296" s="35"/>
      <c r="O296" s="35"/>
      <c r="AL296" s="83" t="str">
        <f t="shared" si="113"/>
        <v/>
      </c>
      <c r="AN296" s="83" t="str">
        <f t="shared" si="110"/>
        <v/>
      </c>
      <c r="BJ296" s="31" t="str">
        <f t="shared" si="129"/>
        <v/>
      </c>
      <c r="BK296" s="31"/>
      <c r="BL296" s="31" t="str">
        <f t="shared" si="128"/>
        <v/>
      </c>
    </row>
    <row r="297" spans="14:64">
      <c r="N297" s="35"/>
      <c r="O297" s="35"/>
      <c r="AL297" s="83" t="str">
        <f t="shared" si="113"/>
        <v/>
      </c>
      <c r="AN297" s="83" t="str">
        <f t="shared" si="110"/>
        <v/>
      </c>
      <c r="BJ297" s="31" t="str">
        <f t="shared" si="129"/>
        <v/>
      </c>
      <c r="BK297" s="31"/>
      <c r="BL297" s="31" t="str">
        <f t="shared" si="128"/>
        <v/>
      </c>
    </row>
    <row r="298" spans="14:64">
      <c r="N298" s="35"/>
      <c r="O298" s="35"/>
      <c r="AL298" s="83" t="str">
        <f t="shared" si="113"/>
        <v/>
      </c>
      <c r="AN298" s="83" t="str">
        <f t="shared" si="110"/>
        <v/>
      </c>
      <c r="BJ298" s="31" t="str">
        <f t="shared" si="129"/>
        <v/>
      </c>
      <c r="BK298" s="31"/>
      <c r="BL298" s="31" t="str">
        <f t="shared" si="128"/>
        <v/>
      </c>
    </row>
    <row r="299" spans="14:64">
      <c r="N299" s="35"/>
      <c r="O299" s="35"/>
      <c r="AL299" s="83" t="str">
        <f t="shared" si="113"/>
        <v/>
      </c>
      <c r="AN299" s="83" t="str">
        <f t="shared" si="110"/>
        <v/>
      </c>
      <c r="BJ299" s="31" t="str">
        <f t="shared" si="129"/>
        <v/>
      </c>
      <c r="BK299" s="31"/>
      <c r="BL299" s="31" t="str">
        <f t="shared" si="128"/>
        <v/>
      </c>
    </row>
    <row r="300" spans="14:64">
      <c r="N300" s="35"/>
      <c r="O300" s="35"/>
      <c r="AL300" s="83" t="str">
        <f t="shared" si="113"/>
        <v/>
      </c>
      <c r="AN300" s="83" t="str">
        <f t="shared" si="110"/>
        <v/>
      </c>
      <c r="BJ300" s="31" t="str">
        <f t="shared" si="129"/>
        <v/>
      </c>
      <c r="BK300" s="31"/>
      <c r="BL300" s="31" t="str">
        <f t="shared" si="128"/>
        <v/>
      </c>
    </row>
    <row r="301" spans="14:64">
      <c r="N301" s="35"/>
      <c r="O301" s="35"/>
      <c r="AL301" s="83" t="str">
        <f t="shared" si="113"/>
        <v/>
      </c>
      <c r="AN301" s="83" t="str">
        <f t="shared" si="110"/>
        <v/>
      </c>
      <c r="BJ301" s="31" t="str">
        <f t="shared" si="129"/>
        <v/>
      </c>
      <c r="BK301" s="31"/>
      <c r="BL301" s="31" t="str">
        <f t="shared" si="128"/>
        <v/>
      </c>
    </row>
    <row r="302" spans="14:64">
      <c r="N302" s="35"/>
      <c r="O302" s="35"/>
      <c r="AL302" s="83" t="str">
        <f t="shared" si="113"/>
        <v/>
      </c>
      <c r="AN302" s="83" t="str">
        <f t="shared" si="110"/>
        <v/>
      </c>
      <c r="BJ302" s="31" t="str">
        <f t="shared" si="129"/>
        <v/>
      </c>
      <c r="BK302" s="31"/>
      <c r="BL302" s="31" t="str">
        <f t="shared" si="128"/>
        <v/>
      </c>
    </row>
    <row r="303" spans="14:64">
      <c r="N303" s="35"/>
      <c r="O303" s="35"/>
      <c r="AL303" s="83" t="str">
        <f t="shared" si="113"/>
        <v/>
      </c>
      <c r="AN303" s="83" t="str">
        <f t="shared" si="110"/>
        <v/>
      </c>
      <c r="BJ303" s="31" t="str">
        <f t="shared" si="129"/>
        <v/>
      </c>
      <c r="BK303" s="31"/>
      <c r="BL303" s="31" t="str">
        <f t="shared" si="128"/>
        <v/>
      </c>
    </row>
    <row r="304" spans="14:64">
      <c r="N304" s="35"/>
      <c r="O304" s="35"/>
      <c r="AL304" s="83" t="str">
        <f t="shared" si="113"/>
        <v/>
      </c>
      <c r="AN304" s="83" t="str">
        <f t="shared" si="110"/>
        <v/>
      </c>
      <c r="BJ304" s="31" t="str">
        <f t="shared" si="129"/>
        <v/>
      </c>
      <c r="BK304" s="31"/>
      <c r="BL304" s="31" t="str">
        <f t="shared" si="128"/>
        <v/>
      </c>
    </row>
    <row r="305" spans="14:64">
      <c r="N305" s="35"/>
      <c r="O305" s="35"/>
      <c r="AL305" s="83" t="str">
        <f t="shared" si="113"/>
        <v/>
      </c>
      <c r="AN305" s="83" t="str">
        <f t="shared" si="110"/>
        <v/>
      </c>
      <c r="BJ305" s="31" t="str">
        <f t="shared" si="129"/>
        <v/>
      </c>
      <c r="BK305" s="31"/>
      <c r="BL305" s="31" t="str">
        <f t="shared" si="128"/>
        <v/>
      </c>
    </row>
    <row r="306" spans="14:64">
      <c r="N306" s="35"/>
      <c r="O306" s="35"/>
      <c r="AL306" s="83" t="str">
        <f t="shared" si="113"/>
        <v/>
      </c>
      <c r="AN306" s="83" t="str">
        <f t="shared" si="110"/>
        <v/>
      </c>
      <c r="BJ306" s="31" t="str">
        <f t="shared" si="129"/>
        <v/>
      </c>
      <c r="BK306" s="31"/>
      <c r="BL306" s="31" t="str">
        <f t="shared" si="128"/>
        <v/>
      </c>
    </row>
    <row r="307" spans="14:64">
      <c r="N307" s="35"/>
      <c r="O307" s="35"/>
      <c r="AL307" s="83" t="str">
        <f t="shared" si="113"/>
        <v/>
      </c>
      <c r="AN307" s="83" t="str">
        <f t="shared" si="110"/>
        <v/>
      </c>
      <c r="BJ307" s="31" t="str">
        <f t="shared" si="129"/>
        <v/>
      </c>
      <c r="BK307" s="31"/>
      <c r="BL307" s="31" t="str">
        <f t="shared" si="128"/>
        <v/>
      </c>
    </row>
    <row r="308" spans="14:64">
      <c r="N308" s="35"/>
      <c r="O308" s="35"/>
      <c r="AL308" s="83" t="str">
        <f t="shared" si="113"/>
        <v/>
      </c>
      <c r="AN308" s="83" t="str">
        <f t="shared" si="110"/>
        <v/>
      </c>
      <c r="BJ308" s="31" t="str">
        <f t="shared" si="129"/>
        <v/>
      </c>
      <c r="BK308" s="31"/>
      <c r="BL308" s="31" t="str">
        <f t="shared" si="128"/>
        <v/>
      </c>
    </row>
    <row r="309" spans="14:64">
      <c r="N309" s="35"/>
      <c r="O309" s="35"/>
      <c r="AL309" s="83" t="str">
        <f t="shared" si="113"/>
        <v/>
      </c>
      <c r="AN309" s="83" t="str">
        <f t="shared" si="110"/>
        <v/>
      </c>
      <c r="BJ309" s="31" t="str">
        <f t="shared" si="129"/>
        <v/>
      </c>
      <c r="BK309" s="31"/>
      <c r="BL309" s="31" t="str">
        <f t="shared" si="128"/>
        <v/>
      </c>
    </row>
    <row r="310" spans="14:64">
      <c r="N310" s="35"/>
      <c r="O310" s="35"/>
      <c r="AL310" s="83" t="str">
        <f t="shared" si="113"/>
        <v/>
      </c>
      <c r="AN310" s="83" t="str">
        <f t="shared" si="110"/>
        <v/>
      </c>
      <c r="BJ310" s="31" t="str">
        <f t="shared" si="129"/>
        <v/>
      </c>
      <c r="BK310" s="31"/>
      <c r="BL310" s="31" t="str">
        <f t="shared" si="128"/>
        <v/>
      </c>
    </row>
    <row r="311" spans="14:64">
      <c r="N311" s="35"/>
      <c r="O311" s="35"/>
      <c r="AL311" s="83" t="str">
        <f t="shared" si="113"/>
        <v/>
      </c>
      <c r="AN311" s="83" t="str">
        <f t="shared" si="110"/>
        <v/>
      </c>
      <c r="BJ311" s="31" t="str">
        <f t="shared" si="129"/>
        <v/>
      </c>
      <c r="BK311" s="31"/>
      <c r="BL311" s="31" t="str">
        <f t="shared" si="128"/>
        <v/>
      </c>
    </row>
    <row r="312" spans="14:64">
      <c r="N312" s="35"/>
      <c r="O312" s="35"/>
      <c r="AL312" s="83" t="str">
        <f t="shared" si="113"/>
        <v/>
      </c>
      <c r="AN312" s="83" t="str">
        <f t="shared" si="110"/>
        <v/>
      </c>
      <c r="BJ312" s="31" t="str">
        <f t="shared" si="129"/>
        <v/>
      </c>
      <c r="BK312" s="31"/>
      <c r="BL312" s="31" t="str">
        <f t="shared" si="128"/>
        <v/>
      </c>
    </row>
    <row r="313" spans="14:64">
      <c r="N313" s="35"/>
      <c r="O313" s="35"/>
      <c r="AL313" s="83" t="str">
        <f t="shared" si="113"/>
        <v/>
      </c>
      <c r="AN313" s="83" t="str">
        <f t="shared" si="110"/>
        <v/>
      </c>
      <c r="BJ313" s="31" t="str">
        <f t="shared" si="129"/>
        <v/>
      </c>
      <c r="BK313" s="31"/>
      <c r="BL313" s="31" t="str">
        <f t="shared" si="128"/>
        <v/>
      </c>
    </row>
    <row r="314" spans="14:64">
      <c r="N314" s="35"/>
      <c r="O314" s="35"/>
      <c r="AL314" s="83" t="str">
        <f t="shared" si="113"/>
        <v/>
      </c>
      <c r="AN314" s="83" t="str">
        <f t="shared" si="110"/>
        <v/>
      </c>
      <c r="BJ314" s="31" t="str">
        <f t="shared" si="129"/>
        <v/>
      </c>
      <c r="BK314" s="31"/>
      <c r="BL314" s="31" t="str">
        <f t="shared" si="128"/>
        <v/>
      </c>
    </row>
    <row r="315" spans="14:64">
      <c r="N315" s="35"/>
      <c r="O315" s="35"/>
      <c r="AL315" s="83" t="str">
        <f t="shared" si="113"/>
        <v/>
      </c>
      <c r="AN315" s="83" t="str">
        <f t="shared" si="110"/>
        <v/>
      </c>
      <c r="BJ315" s="31" t="str">
        <f t="shared" si="129"/>
        <v/>
      </c>
      <c r="BK315" s="31"/>
      <c r="BL315" s="31" t="str">
        <f t="shared" si="128"/>
        <v/>
      </c>
    </row>
    <row r="316" spans="14:64">
      <c r="N316" s="35"/>
      <c r="O316" s="35"/>
      <c r="AL316" s="83" t="str">
        <f t="shared" si="113"/>
        <v/>
      </c>
      <c r="AN316" s="83" t="str">
        <f t="shared" si="110"/>
        <v/>
      </c>
      <c r="BJ316" s="31" t="str">
        <f t="shared" si="129"/>
        <v/>
      </c>
      <c r="BK316" s="31"/>
      <c r="BL316" s="31" t="str">
        <f t="shared" si="128"/>
        <v/>
      </c>
    </row>
    <row r="317" spans="14:64">
      <c r="N317" s="35"/>
      <c r="O317" s="35"/>
      <c r="AL317" s="83" t="str">
        <f t="shared" si="113"/>
        <v/>
      </c>
      <c r="AN317" s="83" t="str">
        <f t="shared" si="110"/>
        <v/>
      </c>
      <c r="BJ317" s="31" t="str">
        <f t="shared" si="129"/>
        <v/>
      </c>
      <c r="BK317" s="31"/>
      <c r="BL317" s="31" t="str">
        <f t="shared" si="128"/>
        <v/>
      </c>
    </row>
    <row r="318" spans="14:64">
      <c r="N318" s="35"/>
      <c r="O318" s="35"/>
      <c r="AL318" s="83" t="str">
        <f t="shared" si="113"/>
        <v/>
      </c>
      <c r="AN318" s="83" t="str">
        <f t="shared" si="110"/>
        <v/>
      </c>
      <c r="BJ318" s="31" t="str">
        <f t="shared" si="129"/>
        <v/>
      </c>
      <c r="BK318" s="31"/>
      <c r="BL318" s="31" t="str">
        <f t="shared" si="128"/>
        <v/>
      </c>
    </row>
    <row r="319" spans="14:64">
      <c r="N319" s="35"/>
      <c r="O319" s="35"/>
      <c r="AL319" s="83" t="str">
        <f t="shared" si="113"/>
        <v/>
      </c>
      <c r="AN319" s="83" t="str">
        <f t="shared" si="110"/>
        <v/>
      </c>
      <c r="BJ319" s="31" t="str">
        <f t="shared" si="129"/>
        <v/>
      </c>
      <c r="BK319" s="31"/>
      <c r="BL319" s="31" t="str">
        <f t="shared" si="128"/>
        <v/>
      </c>
    </row>
    <row r="320" spans="14:64">
      <c r="N320" s="35"/>
      <c r="O320" s="35"/>
      <c r="AL320" s="83" t="str">
        <f t="shared" si="113"/>
        <v/>
      </c>
      <c r="AN320" s="83" t="str">
        <f t="shared" si="110"/>
        <v/>
      </c>
      <c r="BJ320" s="31" t="str">
        <f t="shared" si="129"/>
        <v/>
      </c>
      <c r="BK320" s="31"/>
      <c r="BL320" s="31" t="str">
        <f t="shared" si="128"/>
        <v/>
      </c>
    </row>
    <row r="321" spans="14:64">
      <c r="N321" s="35"/>
      <c r="O321" s="35"/>
      <c r="AL321" s="83" t="str">
        <f t="shared" si="113"/>
        <v/>
      </c>
      <c r="AN321" s="83" t="str">
        <f t="shared" si="110"/>
        <v/>
      </c>
      <c r="BJ321" s="31" t="str">
        <f t="shared" si="129"/>
        <v/>
      </c>
      <c r="BK321" s="31"/>
      <c r="BL321" s="31" t="str">
        <f t="shared" si="128"/>
        <v/>
      </c>
    </row>
    <row r="322" spans="14:64">
      <c r="N322" s="35"/>
      <c r="O322" s="35"/>
      <c r="AL322" s="83" t="str">
        <f t="shared" si="113"/>
        <v/>
      </c>
      <c r="AN322" s="83" t="str">
        <f t="shared" si="110"/>
        <v/>
      </c>
      <c r="BJ322" s="31" t="str">
        <f t="shared" si="129"/>
        <v/>
      </c>
      <c r="BK322" s="31"/>
      <c r="BL322" s="31" t="str">
        <f t="shared" si="128"/>
        <v/>
      </c>
    </row>
    <row r="323" spans="14:64">
      <c r="N323" s="35"/>
      <c r="O323" s="35"/>
      <c r="AL323" s="83" t="str">
        <f t="shared" si="113"/>
        <v/>
      </c>
      <c r="AN323" s="83" t="str">
        <f t="shared" si="110"/>
        <v/>
      </c>
      <c r="BJ323" s="31" t="str">
        <f t="shared" si="129"/>
        <v/>
      </c>
      <c r="BK323" s="31"/>
      <c r="BL323" s="31" t="str">
        <f t="shared" si="128"/>
        <v/>
      </c>
    </row>
    <row r="324" spans="14:64">
      <c r="N324" s="35"/>
      <c r="O324" s="35"/>
      <c r="AL324" s="83" t="str">
        <f t="shared" si="113"/>
        <v/>
      </c>
      <c r="AN324" s="83" t="str">
        <f t="shared" si="110"/>
        <v/>
      </c>
      <c r="BJ324" s="31" t="str">
        <f t="shared" si="129"/>
        <v/>
      </c>
      <c r="BK324" s="31"/>
      <c r="BL324" s="31" t="str">
        <f t="shared" si="128"/>
        <v/>
      </c>
    </row>
    <row r="325" spans="14:64">
      <c r="N325" s="35"/>
      <c r="O325" s="35"/>
      <c r="AL325" s="83" t="str">
        <f t="shared" si="113"/>
        <v/>
      </c>
      <c r="AN325" s="83" t="str">
        <f t="shared" si="110"/>
        <v/>
      </c>
      <c r="BJ325" s="31" t="str">
        <f t="shared" si="129"/>
        <v/>
      </c>
      <c r="BK325" s="31"/>
      <c r="BL325" s="31" t="str">
        <f t="shared" si="128"/>
        <v/>
      </c>
    </row>
    <row r="326" spans="14:64">
      <c r="N326" s="35"/>
      <c r="O326" s="35"/>
      <c r="AL326" s="83" t="str">
        <f t="shared" si="113"/>
        <v/>
      </c>
      <c r="AN326" s="83" t="str">
        <f t="shared" si="110"/>
        <v/>
      </c>
      <c r="BJ326" s="31" t="str">
        <f t="shared" si="129"/>
        <v/>
      </c>
      <c r="BK326" s="31"/>
      <c r="BL326" s="31" t="str">
        <f t="shared" si="128"/>
        <v/>
      </c>
    </row>
    <row r="327" spans="14:64">
      <c r="N327" s="35"/>
      <c r="O327" s="35"/>
      <c r="AL327" s="83" t="str">
        <f t="shared" si="113"/>
        <v/>
      </c>
      <c r="AN327" s="83" t="str">
        <f t="shared" si="110"/>
        <v/>
      </c>
      <c r="BJ327" s="31" t="str">
        <f t="shared" si="129"/>
        <v/>
      </c>
      <c r="BK327" s="31"/>
      <c r="BL327" s="31" t="str">
        <f t="shared" si="128"/>
        <v/>
      </c>
    </row>
    <row r="328" spans="14:64">
      <c r="N328" s="35"/>
      <c r="O328" s="35"/>
      <c r="AL328" s="83" t="str">
        <f t="shared" si="113"/>
        <v/>
      </c>
      <c r="AN328" s="83" t="str">
        <f t="shared" si="110"/>
        <v/>
      </c>
      <c r="BJ328" s="31" t="str">
        <f t="shared" si="129"/>
        <v/>
      </c>
      <c r="BK328" s="31"/>
      <c r="BL328" s="31" t="str">
        <f t="shared" si="128"/>
        <v/>
      </c>
    </row>
    <row r="329" spans="14:64">
      <c r="N329" s="35"/>
      <c r="O329" s="35"/>
      <c r="AL329" s="83" t="str">
        <f t="shared" si="113"/>
        <v/>
      </c>
      <c r="AN329" s="83" t="str">
        <f t="shared" si="110"/>
        <v/>
      </c>
      <c r="BJ329" s="31" t="str">
        <f t="shared" si="129"/>
        <v/>
      </c>
      <c r="BK329" s="31"/>
      <c r="BL329" s="31" t="str">
        <f t="shared" si="128"/>
        <v/>
      </c>
    </row>
    <row r="330" spans="14:64">
      <c r="N330" s="35"/>
      <c r="O330" s="35"/>
      <c r="AL330" s="83" t="str">
        <f t="shared" si="113"/>
        <v/>
      </c>
      <c r="AN330" s="83" t="str">
        <f t="shared" si="110"/>
        <v/>
      </c>
      <c r="BJ330" s="31" t="str">
        <f t="shared" si="129"/>
        <v/>
      </c>
      <c r="BK330" s="31"/>
      <c r="BL330" s="31" t="str">
        <f t="shared" si="128"/>
        <v/>
      </c>
    </row>
    <row r="331" spans="14:64">
      <c r="N331" s="35"/>
      <c r="O331" s="35"/>
      <c r="AL331" s="83" t="str">
        <f t="shared" si="113"/>
        <v/>
      </c>
      <c r="AN331" s="83" t="str">
        <f t="shared" si="110"/>
        <v/>
      </c>
      <c r="BJ331" s="31" t="str">
        <f t="shared" si="129"/>
        <v/>
      </c>
      <c r="BK331" s="31"/>
      <c r="BL331" s="31" t="str">
        <f t="shared" si="128"/>
        <v/>
      </c>
    </row>
    <row r="332" spans="14:64">
      <c r="N332" s="35"/>
      <c r="O332" s="35"/>
      <c r="AL332" s="83" t="str">
        <f t="shared" si="113"/>
        <v/>
      </c>
      <c r="AN332" s="83" t="str">
        <f t="shared" si="110"/>
        <v/>
      </c>
      <c r="BJ332" s="31" t="str">
        <f t="shared" si="129"/>
        <v/>
      </c>
      <c r="BK332" s="31"/>
      <c r="BL332" s="31" t="str">
        <f t="shared" si="128"/>
        <v/>
      </c>
    </row>
    <row r="333" spans="14:64">
      <c r="N333" s="35"/>
      <c r="O333" s="35"/>
      <c r="AL333" s="83" t="str">
        <f t="shared" si="113"/>
        <v/>
      </c>
      <c r="AN333" s="83" t="str">
        <f t="shared" si="110"/>
        <v/>
      </c>
      <c r="BJ333" s="31" t="str">
        <f t="shared" si="129"/>
        <v/>
      </c>
      <c r="BK333" s="31"/>
      <c r="BL333" s="31" t="str">
        <f t="shared" si="128"/>
        <v/>
      </c>
    </row>
    <row r="334" spans="14:64">
      <c r="N334" s="35"/>
      <c r="O334" s="35"/>
      <c r="AL334" s="83" t="str">
        <f t="shared" si="113"/>
        <v/>
      </c>
      <c r="AN334" s="83" t="str">
        <f t="shared" si="110"/>
        <v/>
      </c>
      <c r="BJ334" s="31" t="str">
        <f t="shared" si="129"/>
        <v/>
      </c>
      <c r="BK334" s="31"/>
      <c r="BL334" s="31" t="str">
        <f t="shared" si="128"/>
        <v/>
      </c>
    </row>
    <row r="335" spans="14:64">
      <c r="N335" s="35"/>
      <c r="O335" s="35"/>
      <c r="AL335" s="83" t="str">
        <f t="shared" si="113"/>
        <v/>
      </c>
      <c r="AN335" s="83" t="str">
        <f t="shared" si="110"/>
        <v/>
      </c>
      <c r="BJ335" s="31" t="str">
        <f t="shared" si="129"/>
        <v/>
      </c>
      <c r="BK335" s="31"/>
      <c r="BL335" s="31" t="str">
        <f t="shared" si="128"/>
        <v/>
      </c>
    </row>
    <row r="336" spans="14:64">
      <c r="N336" s="35"/>
      <c r="O336" s="35"/>
      <c r="AL336" s="83" t="str">
        <f t="shared" si="113"/>
        <v/>
      </c>
      <c r="AN336" s="83" t="str">
        <f t="shared" si="110"/>
        <v/>
      </c>
      <c r="BJ336" s="31" t="str">
        <f t="shared" si="129"/>
        <v/>
      </c>
      <c r="BK336" s="31"/>
      <c r="BL336" s="31" t="str">
        <f t="shared" si="128"/>
        <v/>
      </c>
    </row>
    <row r="337" spans="14:64">
      <c r="N337" s="35"/>
      <c r="O337" s="35"/>
      <c r="AL337" s="83" t="str">
        <f t="shared" si="113"/>
        <v/>
      </c>
      <c r="AN337" s="83" t="str">
        <f t="shared" si="110"/>
        <v/>
      </c>
      <c r="BJ337" s="31" t="str">
        <f t="shared" si="129"/>
        <v/>
      </c>
      <c r="BK337" s="31"/>
      <c r="BL337" s="31" t="str">
        <f t="shared" si="128"/>
        <v/>
      </c>
    </row>
    <row r="338" spans="14:64">
      <c r="N338" s="35"/>
      <c r="O338" s="35"/>
      <c r="AL338" s="83" t="str">
        <f t="shared" ref="AL338:AL401" si="130">IF($A338&lt;&gt;"",AL337+AP338-BJ338,"")</f>
        <v/>
      </c>
      <c r="AN338" s="83" t="str">
        <f t="shared" ref="AN338:AN401" si="131">IF($A338&lt;&gt;"",AN337+AR338-BL338,"")</f>
        <v/>
      </c>
      <c r="BJ338" s="31" t="str">
        <f t="shared" si="129"/>
        <v/>
      </c>
      <c r="BK338" s="31"/>
      <c r="BL338" s="31" t="str">
        <f t="shared" si="128"/>
        <v/>
      </c>
    </row>
    <row r="339" spans="14:64">
      <c r="N339" s="35"/>
      <c r="O339" s="35"/>
      <c r="AL339" s="83" t="str">
        <f t="shared" si="130"/>
        <v/>
      </c>
      <c r="AN339" s="83" t="str">
        <f t="shared" si="131"/>
        <v/>
      </c>
      <c r="BJ339" s="31" t="str">
        <f t="shared" si="129"/>
        <v/>
      </c>
      <c r="BK339" s="31"/>
      <c r="BL339" s="31" t="str">
        <f t="shared" si="128"/>
        <v/>
      </c>
    </row>
    <row r="340" spans="14:64">
      <c r="N340" s="35"/>
      <c r="O340" s="35"/>
      <c r="AL340" s="83" t="str">
        <f t="shared" si="130"/>
        <v/>
      </c>
      <c r="AN340" s="83" t="str">
        <f t="shared" si="131"/>
        <v/>
      </c>
      <c r="BJ340" s="31" t="str">
        <f t="shared" si="129"/>
        <v/>
      </c>
      <c r="BK340" s="31"/>
      <c r="BL340" s="31" t="str">
        <f t="shared" si="128"/>
        <v/>
      </c>
    </row>
    <row r="341" spans="14:64">
      <c r="N341" s="35"/>
      <c r="O341" s="35"/>
      <c r="AL341" s="83" t="str">
        <f t="shared" si="130"/>
        <v/>
      </c>
      <c r="AN341" s="83" t="str">
        <f t="shared" si="131"/>
        <v/>
      </c>
      <c r="BJ341" s="31" t="str">
        <f t="shared" si="129"/>
        <v/>
      </c>
      <c r="BK341" s="31"/>
      <c r="BL341" s="31" t="str">
        <f t="shared" si="128"/>
        <v/>
      </c>
    </row>
    <row r="342" spans="14:64">
      <c r="N342" s="35"/>
      <c r="O342" s="35"/>
      <c r="AL342" s="83" t="str">
        <f t="shared" si="130"/>
        <v/>
      </c>
      <c r="AN342" s="83" t="str">
        <f t="shared" si="131"/>
        <v/>
      </c>
      <c r="BJ342" s="31" t="str">
        <f t="shared" si="129"/>
        <v/>
      </c>
      <c r="BK342" s="31"/>
      <c r="BL342" s="31" t="str">
        <f t="shared" si="128"/>
        <v/>
      </c>
    </row>
    <row r="343" spans="14:64">
      <c r="N343" s="35"/>
      <c r="O343" s="35"/>
      <c r="AL343" s="83" t="str">
        <f t="shared" si="130"/>
        <v/>
      </c>
      <c r="AN343" s="83" t="str">
        <f t="shared" si="131"/>
        <v/>
      </c>
      <c r="BJ343" s="31" t="str">
        <f t="shared" si="129"/>
        <v/>
      </c>
      <c r="BK343" s="31"/>
      <c r="BL343" s="31" t="str">
        <f t="shared" si="128"/>
        <v/>
      </c>
    </row>
    <row r="344" spans="14:64">
      <c r="N344" s="35"/>
      <c r="O344" s="35"/>
      <c r="AL344" s="83" t="str">
        <f t="shared" si="130"/>
        <v/>
      </c>
      <c r="AN344" s="83" t="str">
        <f t="shared" si="131"/>
        <v/>
      </c>
      <c r="BJ344" s="31" t="str">
        <f t="shared" si="129"/>
        <v/>
      </c>
      <c r="BK344" s="31"/>
      <c r="BL344" s="31" t="str">
        <f t="shared" si="128"/>
        <v/>
      </c>
    </row>
    <row r="345" spans="14:64">
      <c r="N345" s="35"/>
      <c r="O345" s="35"/>
      <c r="AL345" s="83" t="str">
        <f t="shared" si="130"/>
        <v/>
      </c>
      <c r="AN345" s="83" t="str">
        <f t="shared" si="131"/>
        <v/>
      </c>
      <c r="BJ345" s="31" t="str">
        <f t="shared" si="129"/>
        <v/>
      </c>
      <c r="BK345" s="31"/>
      <c r="BL345" s="31" t="str">
        <f t="shared" si="128"/>
        <v/>
      </c>
    </row>
    <row r="346" spans="14:64">
      <c r="N346" s="35"/>
      <c r="O346" s="35"/>
      <c r="AL346" s="83" t="str">
        <f t="shared" si="130"/>
        <v/>
      </c>
      <c r="AN346" s="83" t="str">
        <f t="shared" si="131"/>
        <v/>
      </c>
      <c r="BJ346" s="31" t="str">
        <f t="shared" si="129"/>
        <v/>
      </c>
      <c r="BK346" s="31"/>
      <c r="BL346" s="31" t="str">
        <f t="shared" si="128"/>
        <v/>
      </c>
    </row>
    <row r="347" spans="14:64">
      <c r="N347" s="35"/>
      <c r="O347" s="35"/>
      <c r="AL347" s="83" t="str">
        <f t="shared" si="130"/>
        <v/>
      </c>
      <c r="AN347" s="83" t="str">
        <f t="shared" si="131"/>
        <v/>
      </c>
      <c r="BJ347" s="31" t="str">
        <f t="shared" si="129"/>
        <v/>
      </c>
      <c r="BK347" s="31"/>
      <c r="BL347" s="31" t="str">
        <f t="shared" si="128"/>
        <v/>
      </c>
    </row>
    <row r="348" spans="14:64">
      <c r="N348" s="35"/>
      <c r="O348" s="35"/>
      <c r="AL348" s="83" t="str">
        <f t="shared" si="130"/>
        <v/>
      </c>
      <c r="AN348" s="83" t="str">
        <f t="shared" si="131"/>
        <v/>
      </c>
      <c r="BJ348" s="31" t="str">
        <f t="shared" si="129"/>
        <v/>
      </c>
      <c r="BK348" s="31"/>
      <c r="BL348" s="31" t="str">
        <f t="shared" si="128"/>
        <v/>
      </c>
    </row>
    <row r="349" spans="14:64">
      <c r="N349" s="35"/>
      <c r="O349" s="35"/>
      <c r="AL349" s="83" t="str">
        <f t="shared" si="130"/>
        <v/>
      </c>
      <c r="AN349" s="83" t="str">
        <f t="shared" si="131"/>
        <v/>
      </c>
      <c r="BJ349" s="31" t="str">
        <f t="shared" si="129"/>
        <v/>
      </c>
      <c r="BK349" s="31"/>
      <c r="BL349" s="31" t="str">
        <f t="shared" si="128"/>
        <v/>
      </c>
    </row>
    <row r="350" spans="14:64">
      <c r="N350" s="35"/>
      <c r="O350" s="35"/>
      <c r="AL350" s="83" t="str">
        <f t="shared" si="130"/>
        <v/>
      </c>
      <c r="AN350" s="83" t="str">
        <f t="shared" si="131"/>
        <v/>
      </c>
      <c r="BJ350" s="31" t="str">
        <f t="shared" si="129"/>
        <v/>
      </c>
      <c r="BK350" s="31"/>
      <c r="BL350" s="31" t="str">
        <f t="shared" si="128"/>
        <v/>
      </c>
    </row>
    <row r="351" spans="14:64">
      <c r="N351" s="35"/>
      <c r="O351" s="35"/>
      <c r="AL351" s="83" t="str">
        <f t="shared" si="130"/>
        <v/>
      </c>
      <c r="AN351" s="83" t="str">
        <f t="shared" si="131"/>
        <v/>
      </c>
      <c r="BJ351" s="31" t="str">
        <f t="shared" si="129"/>
        <v/>
      </c>
      <c r="BK351" s="31"/>
      <c r="BL351" s="31" t="str">
        <f t="shared" si="128"/>
        <v/>
      </c>
    </row>
    <row r="352" spans="14:64">
      <c r="N352" s="35"/>
      <c r="O352" s="35"/>
      <c r="AL352" s="83" t="str">
        <f t="shared" si="130"/>
        <v/>
      </c>
      <c r="AN352" s="83" t="str">
        <f t="shared" si="131"/>
        <v/>
      </c>
      <c r="BJ352" s="31" t="str">
        <f t="shared" si="129"/>
        <v/>
      </c>
      <c r="BK352" s="31"/>
      <c r="BL352" s="31" t="str">
        <f t="shared" si="128"/>
        <v/>
      </c>
    </row>
    <row r="353" spans="14:64">
      <c r="N353" s="35"/>
      <c r="O353" s="35"/>
      <c r="AL353" s="83" t="str">
        <f t="shared" si="130"/>
        <v/>
      </c>
      <c r="AN353" s="83" t="str">
        <f t="shared" si="131"/>
        <v/>
      </c>
      <c r="BJ353" s="31" t="str">
        <f t="shared" si="129"/>
        <v/>
      </c>
      <c r="BK353" s="31"/>
      <c r="BL353" s="31" t="str">
        <f t="shared" si="128"/>
        <v/>
      </c>
    </row>
    <row r="354" spans="14:64">
      <c r="N354" s="35"/>
      <c r="O354" s="35"/>
      <c r="AL354" s="83" t="str">
        <f t="shared" si="130"/>
        <v/>
      </c>
      <c r="AN354" s="83" t="str">
        <f t="shared" si="131"/>
        <v/>
      </c>
      <c r="BJ354" s="31" t="str">
        <f t="shared" si="129"/>
        <v/>
      </c>
      <c r="BK354" s="31"/>
      <c r="BL354" s="31" t="str">
        <f t="shared" ref="BL354:BL417" si="132">IF(C354&lt;&gt;"",AV354+AZ354+BD354+BH354,"")</f>
        <v/>
      </c>
    </row>
    <row r="355" spans="14:64">
      <c r="N355" s="35"/>
      <c r="O355" s="35"/>
      <c r="AL355" s="83" t="str">
        <f t="shared" si="130"/>
        <v/>
      </c>
      <c r="AN355" s="83" t="str">
        <f t="shared" si="131"/>
        <v/>
      </c>
      <c r="BJ355" s="31" t="str">
        <f t="shared" si="129"/>
        <v/>
      </c>
      <c r="BK355" s="31"/>
      <c r="BL355" s="31" t="str">
        <f t="shared" si="132"/>
        <v/>
      </c>
    </row>
    <row r="356" spans="14:64">
      <c r="N356" s="35"/>
      <c r="O356" s="35"/>
      <c r="AL356" s="83" t="str">
        <f t="shared" si="130"/>
        <v/>
      </c>
      <c r="AN356" s="83" t="str">
        <f t="shared" si="131"/>
        <v/>
      </c>
      <c r="BJ356" s="31" t="str">
        <f t="shared" ref="BJ356:BJ419" si="133">IF(C356&lt;&gt;"",AT356+AX356+BB356+BF356,"")</f>
        <v/>
      </c>
      <c r="BK356" s="31"/>
      <c r="BL356" s="31" t="str">
        <f t="shared" si="132"/>
        <v/>
      </c>
    </row>
    <row r="357" spans="14:64">
      <c r="N357" s="35"/>
      <c r="O357" s="35"/>
      <c r="AL357" s="83" t="str">
        <f t="shared" si="130"/>
        <v/>
      </c>
      <c r="AN357" s="83" t="str">
        <f t="shared" si="131"/>
        <v/>
      </c>
      <c r="BJ357" s="31" t="str">
        <f t="shared" si="133"/>
        <v/>
      </c>
      <c r="BK357" s="31"/>
      <c r="BL357" s="31" t="str">
        <f t="shared" si="132"/>
        <v/>
      </c>
    </row>
    <row r="358" spans="14:64">
      <c r="N358" s="35"/>
      <c r="O358" s="35"/>
      <c r="AL358" s="83" t="str">
        <f t="shared" si="130"/>
        <v/>
      </c>
      <c r="AN358" s="83" t="str">
        <f t="shared" si="131"/>
        <v/>
      </c>
      <c r="BJ358" s="31" t="str">
        <f t="shared" si="133"/>
        <v/>
      </c>
      <c r="BK358" s="31"/>
      <c r="BL358" s="31" t="str">
        <f t="shared" si="132"/>
        <v/>
      </c>
    </row>
    <row r="359" spans="14:64">
      <c r="N359" s="35"/>
      <c r="O359" s="35"/>
      <c r="AL359" s="83" t="str">
        <f t="shared" si="130"/>
        <v/>
      </c>
      <c r="AN359" s="83" t="str">
        <f t="shared" si="131"/>
        <v/>
      </c>
      <c r="BJ359" s="31" t="str">
        <f t="shared" si="133"/>
        <v/>
      </c>
      <c r="BK359" s="31"/>
      <c r="BL359" s="31" t="str">
        <f t="shared" si="132"/>
        <v/>
      </c>
    </row>
    <row r="360" spans="14:64">
      <c r="N360" s="35"/>
      <c r="O360" s="35"/>
      <c r="AL360" s="83" t="str">
        <f t="shared" si="130"/>
        <v/>
      </c>
      <c r="AN360" s="83" t="str">
        <f t="shared" si="131"/>
        <v/>
      </c>
      <c r="BJ360" s="31" t="str">
        <f t="shared" si="133"/>
        <v/>
      </c>
      <c r="BK360" s="31"/>
      <c r="BL360" s="31" t="str">
        <f t="shared" si="132"/>
        <v/>
      </c>
    </row>
    <row r="361" spans="14:64">
      <c r="N361" s="35"/>
      <c r="O361" s="35"/>
      <c r="AL361" s="83" t="str">
        <f t="shared" si="130"/>
        <v/>
      </c>
      <c r="AN361" s="83" t="str">
        <f t="shared" si="131"/>
        <v/>
      </c>
      <c r="BJ361" s="31" t="str">
        <f t="shared" si="133"/>
        <v/>
      </c>
      <c r="BK361" s="31"/>
      <c r="BL361" s="31" t="str">
        <f t="shared" si="132"/>
        <v/>
      </c>
    </row>
    <row r="362" spans="14:64">
      <c r="N362" s="35"/>
      <c r="O362" s="35"/>
      <c r="AL362" s="83" t="str">
        <f t="shared" si="130"/>
        <v/>
      </c>
      <c r="AN362" s="83" t="str">
        <f t="shared" si="131"/>
        <v/>
      </c>
      <c r="BJ362" s="31" t="str">
        <f t="shared" si="133"/>
        <v/>
      </c>
      <c r="BK362" s="31"/>
      <c r="BL362" s="31" t="str">
        <f t="shared" si="132"/>
        <v/>
      </c>
    </row>
    <row r="363" spans="14:64">
      <c r="N363" s="35"/>
      <c r="O363" s="35"/>
      <c r="AL363" s="83" t="str">
        <f t="shared" si="130"/>
        <v/>
      </c>
      <c r="AN363" s="83" t="str">
        <f t="shared" si="131"/>
        <v/>
      </c>
      <c r="BJ363" s="31" t="str">
        <f t="shared" si="133"/>
        <v/>
      </c>
      <c r="BK363" s="31"/>
      <c r="BL363" s="31" t="str">
        <f t="shared" si="132"/>
        <v/>
      </c>
    </row>
    <row r="364" spans="14:64">
      <c r="N364" s="35"/>
      <c r="O364" s="35"/>
      <c r="AL364" s="83" t="str">
        <f t="shared" si="130"/>
        <v/>
      </c>
      <c r="AN364" s="83" t="str">
        <f t="shared" si="131"/>
        <v/>
      </c>
      <c r="BJ364" s="31" t="str">
        <f t="shared" si="133"/>
        <v/>
      </c>
      <c r="BK364" s="31"/>
      <c r="BL364" s="31" t="str">
        <f t="shared" si="132"/>
        <v/>
      </c>
    </row>
    <row r="365" spans="14:64">
      <c r="N365" s="35"/>
      <c r="O365" s="35"/>
      <c r="AL365" s="83" t="str">
        <f t="shared" si="130"/>
        <v/>
      </c>
      <c r="AN365" s="83" t="str">
        <f t="shared" si="131"/>
        <v/>
      </c>
      <c r="BJ365" s="31" t="str">
        <f t="shared" si="133"/>
        <v/>
      </c>
      <c r="BK365" s="31"/>
      <c r="BL365" s="31" t="str">
        <f t="shared" si="132"/>
        <v/>
      </c>
    </row>
    <row r="366" spans="14:64">
      <c r="N366" s="35"/>
      <c r="O366" s="35"/>
      <c r="AL366" s="83" t="str">
        <f t="shared" si="130"/>
        <v/>
      </c>
      <c r="AN366" s="83" t="str">
        <f t="shared" si="131"/>
        <v/>
      </c>
      <c r="BJ366" s="31" t="str">
        <f t="shared" si="133"/>
        <v/>
      </c>
      <c r="BK366" s="31"/>
      <c r="BL366" s="31" t="str">
        <f t="shared" si="132"/>
        <v/>
      </c>
    </row>
    <row r="367" spans="14:64">
      <c r="N367" s="35"/>
      <c r="O367" s="35"/>
      <c r="AL367" s="83" t="str">
        <f t="shared" si="130"/>
        <v/>
      </c>
      <c r="AN367" s="83" t="str">
        <f t="shared" si="131"/>
        <v/>
      </c>
      <c r="BJ367" s="31" t="str">
        <f t="shared" si="133"/>
        <v/>
      </c>
      <c r="BK367" s="31"/>
      <c r="BL367" s="31" t="str">
        <f t="shared" si="132"/>
        <v/>
      </c>
    </row>
    <row r="368" spans="14:64">
      <c r="N368" s="35"/>
      <c r="O368" s="35"/>
      <c r="AL368" s="83" t="str">
        <f t="shared" si="130"/>
        <v/>
      </c>
      <c r="AN368" s="83" t="str">
        <f t="shared" si="131"/>
        <v/>
      </c>
      <c r="BJ368" s="31" t="str">
        <f t="shared" si="133"/>
        <v/>
      </c>
      <c r="BK368" s="31"/>
      <c r="BL368" s="31" t="str">
        <f t="shared" si="132"/>
        <v/>
      </c>
    </row>
    <row r="369" spans="14:64">
      <c r="N369" s="35"/>
      <c r="O369" s="35"/>
      <c r="AL369" s="83" t="str">
        <f t="shared" si="130"/>
        <v/>
      </c>
      <c r="AN369" s="83" t="str">
        <f t="shared" si="131"/>
        <v/>
      </c>
      <c r="BJ369" s="31" t="str">
        <f t="shared" si="133"/>
        <v/>
      </c>
      <c r="BK369" s="31"/>
      <c r="BL369" s="31" t="str">
        <f t="shared" si="132"/>
        <v/>
      </c>
    </row>
    <row r="370" spans="14:64">
      <c r="N370" s="35"/>
      <c r="O370" s="35"/>
      <c r="AL370" s="83" t="str">
        <f t="shared" si="130"/>
        <v/>
      </c>
      <c r="AN370" s="83" t="str">
        <f t="shared" si="131"/>
        <v/>
      </c>
      <c r="BJ370" s="31" t="str">
        <f t="shared" si="133"/>
        <v/>
      </c>
      <c r="BK370" s="31"/>
      <c r="BL370" s="31" t="str">
        <f t="shared" si="132"/>
        <v/>
      </c>
    </row>
    <row r="371" spans="14:64">
      <c r="N371" s="35"/>
      <c r="O371" s="35"/>
      <c r="AL371" s="83" t="str">
        <f t="shared" si="130"/>
        <v/>
      </c>
      <c r="AN371" s="83" t="str">
        <f t="shared" si="131"/>
        <v/>
      </c>
      <c r="BJ371" s="31" t="str">
        <f t="shared" si="133"/>
        <v/>
      </c>
      <c r="BK371" s="31"/>
      <c r="BL371" s="31" t="str">
        <f t="shared" si="132"/>
        <v/>
      </c>
    </row>
    <row r="372" spans="14:64">
      <c r="N372" s="35"/>
      <c r="O372" s="35"/>
      <c r="AL372" s="83" t="str">
        <f t="shared" si="130"/>
        <v/>
      </c>
      <c r="AN372" s="83" t="str">
        <f t="shared" si="131"/>
        <v/>
      </c>
      <c r="BJ372" s="31" t="str">
        <f t="shared" si="133"/>
        <v/>
      </c>
      <c r="BK372" s="31"/>
      <c r="BL372" s="31" t="str">
        <f t="shared" si="132"/>
        <v/>
      </c>
    </row>
    <row r="373" spans="14:64">
      <c r="N373" s="35"/>
      <c r="O373" s="35"/>
      <c r="AL373" s="83" t="str">
        <f t="shared" si="130"/>
        <v/>
      </c>
      <c r="AN373" s="83" t="str">
        <f t="shared" si="131"/>
        <v/>
      </c>
      <c r="BJ373" s="31" t="str">
        <f t="shared" si="133"/>
        <v/>
      </c>
      <c r="BK373" s="31"/>
      <c r="BL373" s="31" t="str">
        <f t="shared" si="132"/>
        <v/>
      </c>
    </row>
    <row r="374" spans="14:64">
      <c r="N374" s="35"/>
      <c r="O374" s="35"/>
      <c r="AL374" s="83" t="str">
        <f t="shared" si="130"/>
        <v/>
      </c>
      <c r="AN374" s="83" t="str">
        <f t="shared" si="131"/>
        <v/>
      </c>
      <c r="BJ374" s="31" t="str">
        <f t="shared" si="133"/>
        <v/>
      </c>
      <c r="BK374" s="31"/>
      <c r="BL374" s="31" t="str">
        <f t="shared" si="132"/>
        <v/>
      </c>
    </row>
    <row r="375" spans="14:64">
      <c r="N375" s="35"/>
      <c r="O375" s="35"/>
      <c r="AL375" s="83" t="str">
        <f t="shared" si="130"/>
        <v/>
      </c>
      <c r="AN375" s="83" t="str">
        <f t="shared" si="131"/>
        <v/>
      </c>
      <c r="BJ375" s="31" t="str">
        <f t="shared" si="133"/>
        <v/>
      </c>
      <c r="BK375" s="31"/>
      <c r="BL375" s="31" t="str">
        <f t="shared" si="132"/>
        <v/>
      </c>
    </row>
    <row r="376" spans="14:64">
      <c r="N376" s="35"/>
      <c r="O376" s="35"/>
      <c r="AL376" s="83" t="str">
        <f t="shared" si="130"/>
        <v/>
      </c>
      <c r="AN376" s="83" t="str">
        <f t="shared" si="131"/>
        <v/>
      </c>
      <c r="BJ376" s="31" t="str">
        <f t="shared" si="133"/>
        <v/>
      </c>
      <c r="BK376" s="31"/>
      <c r="BL376" s="31" t="str">
        <f t="shared" si="132"/>
        <v/>
      </c>
    </row>
    <row r="377" spans="14:64">
      <c r="N377" s="35"/>
      <c r="O377" s="35"/>
      <c r="AL377" s="83" t="str">
        <f t="shared" si="130"/>
        <v/>
      </c>
      <c r="AN377" s="83" t="str">
        <f t="shared" si="131"/>
        <v/>
      </c>
      <c r="BJ377" s="31" t="str">
        <f t="shared" si="133"/>
        <v/>
      </c>
      <c r="BK377" s="31"/>
      <c r="BL377" s="31" t="str">
        <f t="shared" si="132"/>
        <v/>
      </c>
    </row>
    <row r="378" spans="14:64">
      <c r="N378" s="35"/>
      <c r="O378" s="35"/>
      <c r="AL378" s="83" t="str">
        <f t="shared" si="130"/>
        <v/>
      </c>
      <c r="AN378" s="83" t="str">
        <f t="shared" si="131"/>
        <v/>
      </c>
      <c r="BJ378" s="31" t="str">
        <f t="shared" si="133"/>
        <v/>
      </c>
      <c r="BK378" s="31"/>
      <c r="BL378" s="31" t="str">
        <f t="shared" si="132"/>
        <v/>
      </c>
    </row>
    <row r="379" spans="14:64">
      <c r="N379" s="35"/>
      <c r="O379" s="35"/>
      <c r="AL379" s="83" t="str">
        <f t="shared" si="130"/>
        <v/>
      </c>
      <c r="AN379" s="83" t="str">
        <f t="shared" si="131"/>
        <v/>
      </c>
      <c r="BJ379" s="31" t="str">
        <f t="shared" si="133"/>
        <v/>
      </c>
      <c r="BK379" s="31"/>
      <c r="BL379" s="31" t="str">
        <f t="shared" si="132"/>
        <v/>
      </c>
    </row>
    <row r="380" spans="14:64">
      <c r="N380" s="35"/>
      <c r="O380" s="35"/>
      <c r="AL380" s="83" t="str">
        <f t="shared" si="130"/>
        <v/>
      </c>
      <c r="AN380" s="83" t="str">
        <f t="shared" si="131"/>
        <v/>
      </c>
      <c r="BJ380" s="31" t="str">
        <f t="shared" si="133"/>
        <v/>
      </c>
      <c r="BK380" s="31"/>
      <c r="BL380" s="31" t="str">
        <f t="shared" si="132"/>
        <v/>
      </c>
    </row>
    <row r="381" spans="14:64">
      <c r="N381" s="35"/>
      <c r="O381" s="35"/>
      <c r="AL381" s="83" t="str">
        <f t="shared" si="130"/>
        <v/>
      </c>
      <c r="AN381" s="83" t="str">
        <f t="shared" si="131"/>
        <v/>
      </c>
      <c r="BJ381" s="31" t="str">
        <f t="shared" si="133"/>
        <v/>
      </c>
      <c r="BK381" s="31"/>
      <c r="BL381" s="31" t="str">
        <f t="shared" si="132"/>
        <v/>
      </c>
    </row>
    <row r="382" spans="14:64">
      <c r="N382" s="35"/>
      <c r="O382" s="35"/>
      <c r="AL382" s="83" t="str">
        <f t="shared" si="130"/>
        <v/>
      </c>
      <c r="AN382" s="83" t="str">
        <f t="shared" si="131"/>
        <v/>
      </c>
      <c r="BJ382" s="31" t="str">
        <f t="shared" si="133"/>
        <v/>
      </c>
      <c r="BK382" s="31"/>
      <c r="BL382" s="31" t="str">
        <f t="shared" si="132"/>
        <v/>
      </c>
    </row>
    <row r="383" spans="14:64">
      <c r="N383" s="35"/>
      <c r="O383" s="35"/>
      <c r="AL383" s="83" t="str">
        <f t="shared" si="130"/>
        <v/>
      </c>
      <c r="AN383" s="83" t="str">
        <f t="shared" si="131"/>
        <v/>
      </c>
      <c r="BJ383" s="31" t="str">
        <f t="shared" si="133"/>
        <v/>
      </c>
      <c r="BK383" s="31"/>
      <c r="BL383" s="31" t="str">
        <f t="shared" si="132"/>
        <v/>
      </c>
    </row>
    <row r="384" spans="14:64">
      <c r="N384" s="35"/>
      <c r="O384" s="35"/>
      <c r="AL384" s="83" t="str">
        <f t="shared" si="130"/>
        <v/>
      </c>
      <c r="AN384" s="83" t="str">
        <f t="shared" si="131"/>
        <v/>
      </c>
      <c r="BJ384" s="31" t="str">
        <f t="shared" si="133"/>
        <v/>
      </c>
      <c r="BK384" s="31"/>
      <c r="BL384" s="31" t="str">
        <f t="shared" si="132"/>
        <v/>
      </c>
    </row>
    <row r="385" spans="14:64">
      <c r="N385" s="35"/>
      <c r="O385" s="35"/>
      <c r="AL385" s="83" t="str">
        <f t="shared" si="130"/>
        <v/>
      </c>
      <c r="AN385" s="83" t="str">
        <f t="shared" si="131"/>
        <v/>
      </c>
      <c r="BJ385" s="31" t="str">
        <f t="shared" si="133"/>
        <v/>
      </c>
      <c r="BK385" s="31"/>
      <c r="BL385" s="31" t="str">
        <f t="shared" si="132"/>
        <v/>
      </c>
    </row>
    <row r="386" spans="14:64">
      <c r="N386" s="35"/>
      <c r="O386" s="35"/>
      <c r="AL386" s="83" t="str">
        <f t="shared" si="130"/>
        <v/>
      </c>
      <c r="AN386" s="83" t="str">
        <f t="shared" si="131"/>
        <v/>
      </c>
      <c r="BJ386" s="31" t="str">
        <f t="shared" si="133"/>
        <v/>
      </c>
      <c r="BK386" s="31"/>
      <c r="BL386" s="31" t="str">
        <f t="shared" si="132"/>
        <v/>
      </c>
    </row>
    <row r="387" spans="14:64">
      <c r="N387" s="35"/>
      <c r="O387" s="35"/>
      <c r="AL387" s="83" t="str">
        <f t="shared" si="130"/>
        <v/>
      </c>
      <c r="AN387" s="83" t="str">
        <f t="shared" si="131"/>
        <v/>
      </c>
      <c r="BJ387" s="31" t="str">
        <f t="shared" si="133"/>
        <v/>
      </c>
      <c r="BK387" s="31"/>
      <c r="BL387" s="31" t="str">
        <f t="shared" si="132"/>
        <v/>
      </c>
    </row>
    <row r="388" spans="14:64">
      <c r="N388" s="35"/>
      <c r="O388" s="35"/>
      <c r="AL388" s="83" t="str">
        <f t="shared" si="130"/>
        <v/>
      </c>
      <c r="AN388" s="83" t="str">
        <f t="shared" si="131"/>
        <v/>
      </c>
      <c r="BJ388" s="31" t="str">
        <f t="shared" si="133"/>
        <v/>
      </c>
      <c r="BK388" s="31"/>
      <c r="BL388" s="31" t="str">
        <f t="shared" si="132"/>
        <v/>
      </c>
    </row>
    <row r="389" spans="14:64">
      <c r="N389" s="35"/>
      <c r="O389" s="35"/>
      <c r="AL389" s="83" t="str">
        <f t="shared" si="130"/>
        <v/>
      </c>
      <c r="AN389" s="83" t="str">
        <f t="shared" si="131"/>
        <v/>
      </c>
      <c r="BJ389" s="31" t="str">
        <f t="shared" si="133"/>
        <v/>
      </c>
      <c r="BK389" s="31"/>
      <c r="BL389" s="31" t="str">
        <f t="shared" si="132"/>
        <v/>
      </c>
    </row>
    <row r="390" spans="14:64">
      <c r="N390" s="35"/>
      <c r="O390" s="35"/>
      <c r="AL390" s="83" t="str">
        <f t="shared" si="130"/>
        <v/>
      </c>
      <c r="AN390" s="83" t="str">
        <f t="shared" si="131"/>
        <v/>
      </c>
      <c r="BJ390" s="31" t="str">
        <f t="shared" si="133"/>
        <v/>
      </c>
      <c r="BK390" s="31"/>
      <c r="BL390" s="31" t="str">
        <f t="shared" si="132"/>
        <v/>
      </c>
    </row>
    <row r="391" spans="14:64">
      <c r="N391" s="35"/>
      <c r="O391" s="35"/>
      <c r="AL391" s="83" t="str">
        <f t="shared" si="130"/>
        <v/>
      </c>
      <c r="AN391" s="83" t="str">
        <f t="shared" si="131"/>
        <v/>
      </c>
      <c r="BJ391" s="31" t="str">
        <f t="shared" si="133"/>
        <v/>
      </c>
      <c r="BK391" s="31"/>
      <c r="BL391" s="31" t="str">
        <f t="shared" si="132"/>
        <v/>
      </c>
    </row>
    <row r="392" spans="14:64">
      <c r="N392" s="35"/>
      <c r="O392" s="35"/>
      <c r="AL392" s="83" t="str">
        <f t="shared" si="130"/>
        <v/>
      </c>
      <c r="AN392" s="83" t="str">
        <f t="shared" si="131"/>
        <v/>
      </c>
      <c r="BJ392" s="31" t="str">
        <f t="shared" si="133"/>
        <v/>
      </c>
      <c r="BK392" s="31"/>
      <c r="BL392" s="31" t="str">
        <f t="shared" si="132"/>
        <v/>
      </c>
    </row>
    <row r="393" spans="14:64">
      <c r="N393" s="35"/>
      <c r="O393" s="35"/>
      <c r="AL393" s="83" t="str">
        <f t="shared" si="130"/>
        <v/>
      </c>
      <c r="AN393" s="83" t="str">
        <f t="shared" si="131"/>
        <v/>
      </c>
      <c r="BJ393" s="31" t="str">
        <f t="shared" si="133"/>
        <v/>
      </c>
      <c r="BK393" s="31"/>
      <c r="BL393" s="31" t="str">
        <f t="shared" si="132"/>
        <v/>
      </c>
    </row>
    <row r="394" spans="14:64">
      <c r="N394" s="35"/>
      <c r="O394" s="35"/>
      <c r="AL394" s="83" t="str">
        <f t="shared" si="130"/>
        <v/>
      </c>
      <c r="AN394" s="83" t="str">
        <f t="shared" si="131"/>
        <v/>
      </c>
      <c r="BJ394" s="31" t="str">
        <f t="shared" si="133"/>
        <v/>
      </c>
      <c r="BK394" s="31"/>
      <c r="BL394" s="31" t="str">
        <f t="shared" si="132"/>
        <v/>
      </c>
    </row>
    <row r="395" spans="14:64">
      <c r="N395" s="35"/>
      <c r="O395" s="35"/>
      <c r="AL395" s="83" t="str">
        <f t="shared" si="130"/>
        <v/>
      </c>
      <c r="AN395" s="83" t="str">
        <f t="shared" si="131"/>
        <v/>
      </c>
      <c r="BJ395" s="31" t="str">
        <f t="shared" si="133"/>
        <v/>
      </c>
      <c r="BK395" s="31"/>
      <c r="BL395" s="31" t="str">
        <f t="shared" si="132"/>
        <v/>
      </c>
    </row>
    <row r="396" spans="14:64">
      <c r="N396" s="35"/>
      <c r="O396" s="35"/>
      <c r="AL396" s="83" t="str">
        <f t="shared" si="130"/>
        <v/>
      </c>
      <c r="AN396" s="83" t="str">
        <f t="shared" si="131"/>
        <v/>
      </c>
      <c r="BJ396" s="31" t="str">
        <f t="shared" si="133"/>
        <v/>
      </c>
      <c r="BK396" s="31"/>
      <c r="BL396" s="31" t="str">
        <f t="shared" si="132"/>
        <v/>
      </c>
    </row>
    <row r="397" spans="14:64">
      <c r="N397" s="35"/>
      <c r="O397" s="35"/>
      <c r="AL397" s="83" t="str">
        <f t="shared" si="130"/>
        <v/>
      </c>
      <c r="AN397" s="83" t="str">
        <f t="shared" si="131"/>
        <v/>
      </c>
      <c r="BJ397" s="31" t="str">
        <f t="shared" si="133"/>
        <v/>
      </c>
      <c r="BK397" s="31"/>
      <c r="BL397" s="31" t="str">
        <f t="shared" si="132"/>
        <v/>
      </c>
    </row>
    <row r="398" spans="14:64">
      <c r="N398" s="35"/>
      <c r="O398" s="35"/>
      <c r="AL398" s="83" t="str">
        <f t="shared" si="130"/>
        <v/>
      </c>
      <c r="AN398" s="83" t="str">
        <f t="shared" si="131"/>
        <v/>
      </c>
      <c r="BJ398" s="31" t="str">
        <f t="shared" si="133"/>
        <v/>
      </c>
      <c r="BK398" s="31"/>
      <c r="BL398" s="31" t="str">
        <f t="shared" si="132"/>
        <v/>
      </c>
    </row>
    <row r="399" spans="14:64">
      <c r="N399" s="35"/>
      <c r="O399" s="35"/>
      <c r="AL399" s="83" t="str">
        <f t="shared" si="130"/>
        <v/>
      </c>
      <c r="AN399" s="83" t="str">
        <f t="shared" si="131"/>
        <v/>
      </c>
      <c r="BJ399" s="31" t="str">
        <f t="shared" si="133"/>
        <v/>
      </c>
      <c r="BK399" s="31"/>
      <c r="BL399" s="31" t="str">
        <f t="shared" si="132"/>
        <v/>
      </c>
    </row>
    <row r="400" spans="14:64">
      <c r="N400" s="35"/>
      <c r="O400" s="35"/>
      <c r="AL400" s="83" t="str">
        <f t="shared" si="130"/>
        <v/>
      </c>
      <c r="AN400" s="83" t="str">
        <f t="shared" si="131"/>
        <v/>
      </c>
      <c r="BJ400" s="31" t="str">
        <f t="shared" si="133"/>
        <v/>
      </c>
      <c r="BK400" s="31"/>
      <c r="BL400" s="31" t="str">
        <f t="shared" si="132"/>
        <v/>
      </c>
    </row>
    <row r="401" spans="14:64">
      <c r="N401" s="35"/>
      <c r="O401" s="35"/>
      <c r="AL401" s="83" t="str">
        <f t="shared" si="130"/>
        <v/>
      </c>
      <c r="AN401" s="83" t="str">
        <f t="shared" si="131"/>
        <v/>
      </c>
      <c r="BJ401" s="31" t="str">
        <f t="shared" si="133"/>
        <v/>
      </c>
      <c r="BK401" s="31"/>
      <c r="BL401" s="31" t="str">
        <f t="shared" si="132"/>
        <v/>
      </c>
    </row>
    <row r="402" spans="14:64">
      <c r="N402" s="35"/>
      <c r="O402" s="35"/>
      <c r="AL402" s="83" t="str">
        <f t="shared" ref="AL402:AL465" si="134">IF($A402&lt;&gt;"",AL401+AP402-BJ402,"")</f>
        <v/>
      </c>
      <c r="AN402" s="83" t="str">
        <f t="shared" ref="AN402:AN465" si="135">IF($A402&lt;&gt;"",AN401+AR402-BL402,"")</f>
        <v/>
      </c>
      <c r="BJ402" s="31" t="str">
        <f t="shared" si="133"/>
        <v/>
      </c>
      <c r="BK402" s="31"/>
      <c r="BL402" s="31" t="str">
        <f t="shared" si="132"/>
        <v/>
      </c>
    </row>
    <row r="403" spans="14:64">
      <c r="N403" s="35"/>
      <c r="O403" s="35"/>
      <c r="AL403" s="83" t="str">
        <f t="shared" si="134"/>
        <v/>
      </c>
      <c r="AN403" s="83" t="str">
        <f t="shared" si="135"/>
        <v/>
      </c>
      <c r="BJ403" s="31" t="str">
        <f t="shared" si="133"/>
        <v/>
      </c>
      <c r="BK403" s="31"/>
      <c r="BL403" s="31" t="str">
        <f t="shared" si="132"/>
        <v/>
      </c>
    </row>
    <row r="404" spans="14:64">
      <c r="N404" s="35"/>
      <c r="O404" s="35"/>
      <c r="AL404" s="83" t="str">
        <f t="shared" si="134"/>
        <v/>
      </c>
      <c r="AN404" s="83" t="str">
        <f t="shared" si="135"/>
        <v/>
      </c>
      <c r="BJ404" s="31" t="str">
        <f t="shared" si="133"/>
        <v/>
      </c>
      <c r="BK404" s="31"/>
      <c r="BL404" s="31" t="str">
        <f t="shared" si="132"/>
        <v/>
      </c>
    </row>
    <row r="405" spans="14:64">
      <c r="N405" s="35"/>
      <c r="O405" s="35"/>
      <c r="AL405" s="83" t="str">
        <f t="shared" si="134"/>
        <v/>
      </c>
      <c r="AN405" s="83" t="str">
        <f t="shared" si="135"/>
        <v/>
      </c>
      <c r="BJ405" s="31" t="str">
        <f t="shared" si="133"/>
        <v/>
      </c>
      <c r="BK405" s="31"/>
      <c r="BL405" s="31" t="str">
        <f t="shared" si="132"/>
        <v/>
      </c>
    </row>
    <row r="406" spans="14:64">
      <c r="N406" s="35"/>
      <c r="O406" s="35"/>
      <c r="AL406" s="83" t="str">
        <f t="shared" si="134"/>
        <v/>
      </c>
      <c r="AN406" s="83" t="str">
        <f t="shared" si="135"/>
        <v/>
      </c>
      <c r="BJ406" s="31" t="str">
        <f t="shared" si="133"/>
        <v/>
      </c>
      <c r="BK406" s="31"/>
      <c r="BL406" s="31" t="str">
        <f t="shared" si="132"/>
        <v/>
      </c>
    </row>
    <row r="407" spans="14:64">
      <c r="N407" s="35"/>
      <c r="O407" s="35"/>
      <c r="AL407" s="83" t="str">
        <f t="shared" si="134"/>
        <v/>
      </c>
      <c r="AN407" s="83" t="str">
        <f t="shared" si="135"/>
        <v/>
      </c>
      <c r="BJ407" s="31" t="str">
        <f t="shared" si="133"/>
        <v/>
      </c>
      <c r="BK407" s="31"/>
      <c r="BL407" s="31" t="str">
        <f t="shared" si="132"/>
        <v/>
      </c>
    </row>
    <row r="408" spans="14:64">
      <c r="N408" s="35"/>
      <c r="O408" s="35"/>
      <c r="AL408" s="83" t="str">
        <f t="shared" si="134"/>
        <v/>
      </c>
      <c r="AN408" s="83" t="str">
        <f t="shared" si="135"/>
        <v/>
      </c>
      <c r="BJ408" s="31" t="str">
        <f t="shared" si="133"/>
        <v/>
      </c>
      <c r="BK408" s="31"/>
      <c r="BL408" s="31" t="str">
        <f t="shared" si="132"/>
        <v/>
      </c>
    </row>
    <row r="409" spans="14:64">
      <c r="N409" s="35"/>
      <c r="O409" s="35"/>
      <c r="AL409" s="83" t="str">
        <f t="shared" si="134"/>
        <v/>
      </c>
      <c r="AN409" s="83" t="str">
        <f t="shared" si="135"/>
        <v/>
      </c>
      <c r="BJ409" s="31" t="str">
        <f t="shared" si="133"/>
        <v/>
      </c>
      <c r="BK409" s="31"/>
      <c r="BL409" s="31" t="str">
        <f t="shared" si="132"/>
        <v/>
      </c>
    </row>
    <row r="410" spans="14:64">
      <c r="N410" s="35"/>
      <c r="O410" s="35"/>
      <c r="AL410" s="83" t="str">
        <f t="shared" si="134"/>
        <v/>
      </c>
      <c r="AN410" s="83" t="str">
        <f t="shared" si="135"/>
        <v/>
      </c>
      <c r="BJ410" s="31" t="str">
        <f t="shared" si="133"/>
        <v/>
      </c>
      <c r="BK410" s="31"/>
      <c r="BL410" s="31" t="str">
        <f t="shared" si="132"/>
        <v/>
      </c>
    </row>
    <row r="411" spans="14:64">
      <c r="N411" s="35"/>
      <c r="O411" s="35"/>
      <c r="AL411" s="83" t="str">
        <f t="shared" si="134"/>
        <v/>
      </c>
      <c r="AN411" s="83" t="str">
        <f t="shared" si="135"/>
        <v/>
      </c>
      <c r="BJ411" s="31" t="str">
        <f t="shared" si="133"/>
        <v/>
      </c>
      <c r="BK411" s="31"/>
      <c r="BL411" s="31" t="str">
        <f t="shared" si="132"/>
        <v/>
      </c>
    </row>
    <row r="412" spans="14:64">
      <c r="N412" s="35"/>
      <c r="O412" s="35"/>
      <c r="AL412" s="83" t="str">
        <f t="shared" si="134"/>
        <v/>
      </c>
      <c r="AN412" s="83" t="str">
        <f t="shared" si="135"/>
        <v/>
      </c>
      <c r="BJ412" s="31" t="str">
        <f t="shared" si="133"/>
        <v/>
      </c>
      <c r="BK412" s="31"/>
      <c r="BL412" s="31" t="str">
        <f t="shared" si="132"/>
        <v/>
      </c>
    </row>
    <row r="413" spans="14:64">
      <c r="N413" s="35"/>
      <c r="O413" s="35"/>
      <c r="AL413" s="83" t="str">
        <f t="shared" si="134"/>
        <v/>
      </c>
      <c r="AN413" s="83" t="str">
        <f t="shared" si="135"/>
        <v/>
      </c>
      <c r="BJ413" s="31" t="str">
        <f t="shared" si="133"/>
        <v/>
      </c>
      <c r="BK413" s="31"/>
      <c r="BL413" s="31" t="str">
        <f t="shared" si="132"/>
        <v/>
      </c>
    </row>
    <row r="414" spans="14:64">
      <c r="N414" s="35"/>
      <c r="O414" s="35"/>
      <c r="AL414" s="83" t="str">
        <f t="shared" si="134"/>
        <v/>
      </c>
      <c r="AN414" s="83" t="str">
        <f t="shared" si="135"/>
        <v/>
      </c>
      <c r="BJ414" s="31" t="str">
        <f t="shared" si="133"/>
        <v/>
      </c>
      <c r="BK414" s="31"/>
      <c r="BL414" s="31" t="str">
        <f t="shared" si="132"/>
        <v/>
      </c>
    </row>
    <row r="415" spans="14:64">
      <c r="N415" s="35"/>
      <c r="O415" s="35"/>
      <c r="AL415" s="83" t="str">
        <f t="shared" si="134"/>
        <v/>
      </c>
      <c r="AN415" s="83" t="str">
        <f t="shared" si="135"/>
        <v/>
      </c>
      <c r="BJ415" s="31" t="str">
        <f t="shared" si="133"/>
        <v/>
      </c>
      <c r="BK415" s="31"/>
      <c r="BL415" s="31" t="str">
        <f t="shared" si="132"/>
        <v/>
      </c>
    </row>
    <row r="416" spans="14:64">
      <c r="N416" s="35"/>
      <c r="O416" s="35"/>
      <c r="AL416" s="83" t="str">
        <f t="shared" si="134"/>
        <v/>
      </c>
      <c r="AN416" s="83" t="str">
        <f t="shared" si="135"/>
        <v/>
      </c>
      <c r="BJ416" s="31" t="str">
        <f t="shared" si="133"/>
        <v/>
      </c>
      <c r="BK416" s="31"/>
      <c r="BL416" s="31" t="str">
        <f t="shared" si="132"/>
        <v/>
      </c>
    </row>
    <row r="417" spans="14:64">
      <c r="N417" s="35"/>
      <c r="O417" s="35"/>
      <c r="AL417" s="83" t="str">
        <f t="shared" si="134"/>
        <v/>
      </c>
      <c r="AN417" s="83" t="str">
        <f t="shared" si="135"/>
        <v/>
      </c>
      <c r="BJ417" s="31" t="str">
        <f t="shared" si="133"/>
        <v/>
      </c>
      <c r="BK417" s="31"/>
      <c r="BL417" s="31" t="str">
        <f t="shared" si="132"/>
        <v/>
      </c>
    </row>
    <row r="418" spans="14:64">
      <c r="N418" s="35"/>
      <c r="O418" s="35"/>
      <c r="AL418" s="83" t="str">
        <f t="shared" si="134"/>
        <v/>
      </c>
      <c r="AN418" s="83" t="str">
        <f t="shared" si="135"/>
        <v/>
      </c>
      <c r="BJ418" s="31" t="str">
        <f t="shared" si="133"/>
        <v/>
      </c>
      <c r="BK418" s="31"/>
      <c r="BL418" s="31" t="str">
        <f t="shared" ref="BL418:BL481" si="136">IF(C418&lt;&gt;"",AV418+AZ418+BD418+BH418,"")</f>
        <v/>
      </c>
    </row>
    <row r="419" spans="14:64">
      <c r="N419" s="35"/>
      <c r="O419" s="35"/>
      <c r="AL419" s="83" t="str">
        <f t="shared" si="134"/>
        <v/>
      </c>
      <c r="AN419" s="83" t="str">
        <f t="shared" si="135"/>
        <v/>
      </c>
      <c r="BJ419" s="31" t="str">
        <f t="shared" si="133"/>
        <v/>
      </c>
      <c r="BK419" s="31"/>
      <c r="BL419" s="31" t="str">
        <f t="shared" si="136"/>
        <v/>
      </c>
    </row>
    <row r="420" spans="14:64">
      <c r="N420" s="35"/>
      <c r="O420" s="35"/>
      <c r="AL420" s="83" t="str">
        <f t="shared" si="134"/>
        <v/>
      </c>
      <c r="AN420" s="83" t="str">
        <f t="shared" si="135"/>
        <v/>
      </c>
      <c r="BJ420" s="31" t="str">
        <f t="shared" ref="BJ420:BJ483" si="137">IF(C420&lt;&gt;"",AT420+AX420+BB420+BF420,"")</f>
        <v/>
      </c>
      <c r="BK420" s="31"/>
      <c r="BL420" s="31" t="str">
        <f t="shared" si="136"/>
        <v/>
      </c>
    </row>
    <row r="421" spans="14:64">
      <c r="N421" s="35"/>
      <c r="O421" s="35"/>
      <c r="AL421" s="83" t="str">
        <f t="shared" si="134"/>
        <v/>
      </c>
      <c r="AN421" s="83" t="str">
        <f t="shared" si="135"/>
        <v/>
      </c>
      <c r="BJ421" s="31" t="str">
        <f t="shared" si="137"/>
        <v/>
      </c>
      <c r="BK421" s="31"/>
      <c r="BL421" s="31" t="str">
        <f t="shared" si="136"/>
        <v/>
      </c>
    </row>
    <row r="422" spans="14:64">
      <c r="N422" s="35"/>
      <c r="O422" s="35"/>
      <c r="AL422" s="83" t="str">
        <f t="shared" si="134"/>
        <v/>
      </c>
      <c r="AN422" s="83" t="str">
        <f t="shared" si="135"/>
        <v/>
      </c>
      <c r="BJ422" s="31" t="str">
        <f t="shared" si="137"/>
        <v/>
      </c>
      <c r="BK422" s="31"/>
      <c r="BL422" s="31" t="str">
        <f t="shared" si="136"/>
        <v/>
      </c>
    </row>
    <row r="423" spans="14:64">
      <c r="N423" s="35"/>
      <c r="O423" s="35"/>
      <c r="AL423" s="83" t="str">
        <f t="shared" si="134"/>
        <v/>
      </c>
      <c r="AN423" s="83" t="str">
        <f t="shared" si="135"/>
        <v/>
      </c>
      <c r="BJ423" s="31" t="str">
        <f t="shared" si="137"/>
        <v/>
      </c>
      <c r="BK423" s="31"/>
      <c r="BL423" s="31" t="str">
        <f t="shared" si="136"/>
        <v/>
      </c>
    </row>
    <row r="424" spans="14:64">
      <c r="N424" s="35"/>
      <c r="O424" s="35"/>
      <c r="AL424" s="83" t="str">
        <f t="shared" si="134"/>
        <v/>
      </c>
      <c r="AN424" s="83" t="str">
        <f t="shared" si="135"/>
        <v/>
      </c>
      <c r="BJ424" s="31" t="str">
        <f t="shared" si="137"/>
        <v/>
      </c>
      <c r="BK424" s="31"/>
      <c r="BL424" s="31" t="str">
        <f t="shared" si="136"/>
        <v/>
      </c>
    </row>
    <row r="425" spans="14:64">
      <c r="N425" s="35"/>
      <c r="O425" s="35"/>
      <c r="AL425" s="83" t="str">
        <f t="shared" si="134"/>
        <v/>
      </c>
      <c r="AN425" s="83" t="str">
        <f t="shared" si="135"/>
        <v/>
      </c>
      <c r="BJ425" s="31" t="str">
        <f t="shared" si="137"/>
        <v/>
      </c>
      <c r="BK425" s="31"/>
      <c r="BL425" s="31" t="str">
        <f t="shared" si="136"/>
        <v/>
      </c>
    </row>
    <row r="426" spans="14:64">
      <c r="N426" s="35"/>
      <c r="O426" s="35"/>
      <c r="AL426" s="83" t="str">
        <f t="shared" si="134"/>
        <v/>
      </c>
      <c r="AN426" s="83" t="str">
        <f t="shared" si="135"/>
        <v/>
      </c>
      <c r="BJ426" s="31" t="str">
        <f t="shared" si="137"/>
        <v/>
      </c>
      <c r="BK426" s="31"/>
      <c r="BL426" s="31" t="str">
        <f t="shared" si="136"/>
        <v/>
      </c>
    </row>
    <row r="427" spans="14:64">
      <c r="N427" s="35"/>
      <c r="O427" s="35"/>
      <c r="AL427" s="83" t="str">
        <f t="shared" si="134"/>
        <v/>
      </c>
      <c r="AN427" s="83" t="str">
        <f t="shared" si="135"/>
        <v/>
      </c>
      <c r="BJ427" s="31" t="str">
        <f t="shared" si="137"/>
        <v/>
      </c>
      <c r="BK427" s="31"/>
      <c r="BL427" s="31" t="str">
        <f t="shared" si="136"/>
        <v/>
      </c>
    </row>
    <row r="428" spans="14:64">
      <c r="N428" s="35"/>
      <c r="O428" s="35"/>
      <c r="AL428" s="83" t="str">
        <f t="shared" si="134"/>
        <v/>
      </c>
      <c r="AN428" s="83" t="str">
        <f t="shared" si="135"/>
        <v/>
      </c>
      <c r="BJ428" s="31" t="str">
        <f t="shared" si="137"/>
        <v/>
      </c>
      <c r="BK428" s="31"/>
      <c r="BL428" s="31" t="str">
        <f t="shared" si="136"/>
        <v/>
      </c>
    </row>
    <row r="429" spans="14:64">
      <c r="N429" s="35"/>
      <c r="O429" s="35"/>
      <c r="AL429" s="83" t="str">
        <f t="shared" si="134"/>
        <v/>
      </c>
      <c r="AN429" s="83" t="str">
        <f t="shared" si="135"/>
        <v/>
      </c>
      <c r="BJ429" s="31" t="str">
        <f t="shared" si="137"/>
        <v/>
      </c>
      <c r="BK429" s="31"/>
      <c r="BL429" s="31" t="str">
        <f t="shared" si="136"/>
        <v/>
      </c>
    </row>
    <row r="430" spans="14:64">
      <c r="N430" s="35"/>
      <c r="O430" s="35"/>
      <c r="AL430" s="83" t="str">
        <f t="shared" si="134"/>
        <v/>
      </c>
      <c r="AN430" s="83" t="str">
        <f t="shared" si="135"/>
        <v/>
      </c>
      <c r="BJ430" s="31" t="str">
        <f t="shared" si="137"/>
        <v/>
      </c>
      <c r="BK430" s="31"/>
      <c r="BL430" s="31" t="str">
        <f t="shared" si="136"/>
        <v/>
      </c>
    </row>
    <row r="431" spans="14:64">
      <c r="N431" s="35"/>
      <c r="O431" s="35"/>
      <c r="AL431" s="83" t="str">
        <f t="shared" si="134"/>
        <v/>
      </c>
      <c r="AN431" s="83" t="str">
        <f t="shared" si="135"/>
        <v/>
      </c>
      <c r="BJ431" s="31" t="str">
        <f t="shared" si="137"/>
        <v/>
      </c>
      <c r="BK431" s="31"/>
      <c r="BL431" s="31" t="str">
        <f t="shared" si="136"/>
        <v/>
      </c>
    </row>
    <row r="432" spans="14:64">
      <c r="N432" s="35"/>
      <c r="O432" s="35"/>
      <c r="AL432" s="83" t="str">
        <f t="shared" si="134"/>
        <v/>
      </c>
      <c r="AN432" s="83" t="str">
        <f t="shared" si="135"/>
        <v/>
      </c>
      <c r="BJ432" s="31" t="str">
        <f t="shared" si="137"/>
        <v/>
      </c>
      <c r="BK432" s="31"/>
      <c r="BL432" s="31" t="str">
        <f t="shared" si="136"/>
        <v/>
      </c>
    </row>
    <row r="433" spans="14:64">
      <c r="N433" s="35"/>
      <c r="O433" s="35"/>
      <c r="AL433" s="83" t="str">
        <f t="shared" si="134"/>
        <v/>
      </c>
      <c r="AN433" s="83" t="str">
        <f t="shared" si="135"/>
        <v/>
      </c>
      <c r="BJ433" s="31" t="str">
        <f t="shared" si="137"/>
        <v/>
      </c>
      <c r="BK433" s="31"/>
      <c r="BL433" s="31" t="str">
        <f t="shared" si="136"/>
        <v/>
      </c>
    </row>
    <row r="434" spans="14:64">
      <c r="N434" s="35"/>
      <c r="O434" s="35"/>
      <c r="AL434" s="83" t="str">
        <f t="shared" si="134"/>
        <v/>
      </c>
      <c r="AN434" s="83" t="str">
        <f t="shared" si="135"/>
        <v/>
      </c>
      <c r="BJ434" s="31" t="str">
        <f t="shared" si="137"/>
        <v/>
      </c>
      <c r="BK434" s="31"/>
      <c r="BL434" s="31" t="str">
        <f t="shared" si="136"/>
        <v/>
      </c>
    </row>
    <row r="435" spans="14:64">
      <c r="N435" s="35"/>
      <c r="O435" s="35"/>
      <c r="AL435" s="83" t="str">
        <f t="shared" si="134"/>
        <v/>
      </c>
      <c r="AN435" s="83" t="str">
        <f t="shared" si="135"/>
        <v/>
      </c>
      <c r="BJ435" s="31" t="str">
        <f t="shared" si="137"/>
        <v/>
      </c>
      <c r="BK435" s="31"/>
      <c r="BL435" s="31" t="str">
        <f t="shared" si="136"/>
        <v/>
      </c>
    </row>
    <row r="436" spans="14:64">
      <c r="N436" s="35"/>
      <c r="O436" s="35"/>
      <c r="AL436" s="83" t="str">
        <f t="shared" si="134"/>
        <v/>
      </c>
      <c r="AN436" s="83" t="str">
        <f t="shared" si="135"/>
        <v/>
      </c>
      <c r="BJ436" s="31" t="str">
        <f t="shared" si="137"/>
        <v/>
      </c>
      <c r="BK436" s="31"/>
      <c r="BL436" s="31" t="str">
        <f t="shared" si="136"/>
        <v/>
      </c>
    </row>
    <row r="437" spans="14:64">
      <c r="N437" s="35"/>
      <c r="O437" s="35"/>
      <c r="AL437" s="83" t="str">
        <f t="shared" si="134"/>
        <v/>
      </c>
      <c r="AN437" s="83" t="str">
        <f t="shared" si="135"/>
        <v/>
      </c>
      <c r="BJ437" s="31" t="str">
        <f t="shared" si="137"/>
        <v/>
      </c>
      <c r="BK437" s="31"/>
      <c r="BL437" s="31" t="str">
        <f t="shared" si="136"/>
        <v/>
      </c>
    </row>
    <row r="438" spans="14:64">
      <c r="N438" s="35"/>
      <c r="O438" s="35"/>
      <c r="AL438" s="83" t="str">
        <f t="shared" si="134"/>
        <v/>
      </c>
      <c r="AN438" s="83" t="str">
        <f t="shared" si="135"/>
        <v/>
      </c>
      <c r="BJ438" s="31" t="str">
        <f t="shared" si="137"/>
        <v/>
      </c>
      <c r="BK438" s="31"/>
      <c r="BL438" s="31" t="str">
        <f t="shared" si="136"/>
        <v/>
      </c>
    </row>
    <row r="439" spans="14:64">
      <c r="N439" s="35"/>
      <c r="O439" s="35"/>
      <c r="AL439" s="83" t="str">
        <f t="shared" si="134"/>
        <v/>
      </c>
      <c r="AN439" s="83" t="str">
        <f t="shared" si="135"/>
        <v/>
      </c>
      <c r="BJ439" s="31" t="str">
        <f t="shared" si="137"/>
        <v/>
      </c>
      <c r="BK439" s="31"/>
      <c r="BL439" s="31" t="str">
        <f t="shared" si="136"/>
        <v/>
      </c>
    </row>
    <row r="440" spans="14:64">
      <c r="N440" s="35"/>
      <c r="O440" s="35"/>
      <c r="AL440" s="83" t="str">
        <f t="shared" si="134"/>
        <v/>
      </c>
      <c r="AN440" s="83" t="str">
        <f t="shared" si="135"/>
        <v/>
      </c>
      <c r="BJ440" s="31" t="str">
        <f t="shared" si="137"/>
        <v/>
      </c>
      <c r="BK440" s="31"/>
      <c r="BL440" s="31" t="str">
        <f t="shared" si="136"/>
        <v/>
      </c>
    </row>
    <row r="441" spans="14:64">
      <c r="N441" s="35"/>
      <c r="O441" s="35"/>
      <c r="AL441" s="83" t="str">
        <f t="shared" si="134"/>
        <v/>
      </c>
      <c r="AN441" s="83" t="str">
        <f t="shared" si="135"/>
        <v/>
      </c>
      <c r="BJ441" s="31" t="str">
        <f t="shared" si="137"/>
        <v/>
      </c>
      <c r="BK441" s="31"/>
      <c r="BL441" s="31" t="str">
        <f t="shared" si="136"/>
        <v/>
      </c>
    </row>
    <row r="442" spans="14:64">
      <c r="N442" s="35"/>
      <c r="O442" s="35"/>
      <c r="AL442" s="83" t="str">
        <f t="shared" si="134"/>
        <v/>
      </c>
      <c r="AN442" s="83" t="str">
        <f t="shared" si="135"/>
        <v/>
      </c>
      <c r="BJ442" s="31" t="str">
        <f t="shared" si="137"/>
        <v/>
      </c>
      <c r="BK442" s="31"/>
      <c r="BL442" s="31" t="str">
        <f t="shared" si="136"/>
        <v/>
      </c>
    </row>
    <row r="443" spans="14:64">
      <c r="N443" s="35"/>
      <c r="O443" s="35"/>
      <c r="AL443" s="83" t="str">
        <f t="shared" si="134"/>
        <v/>
      </c>
      <c r="AN443" s="83" t="str">
        <f t="shared" si="135"/>
        <v/>
      </c>
      <c r="BJ443" s="31" t="str">
        <f t="shared" si="137"/>
        <v/>
      </c>
      <c r="BK443" s="31"/>
      <c r="BL443" s="31" t="str">
        <f t="shared" si="136"/>
        <v/>
      </c>
    </row>
    <row r="444" spans="14:64">
      <c r="N444" s="35"/>
      <c r="O444" s="35"/>
      <c r="AL444" s="83" t="str">
        <f t="shared" si="134"/>
        <v/>
      </c>
      <c r="AN444" s="83" t="str">
        <f t="shared" si="135"/>
        <v/>
      </c>
      <c r="BJ444" s="31" t="str">
        <f t="shared" si="137"/>
        <v/>
      </c>
      <c r="BK444" s="31"/>
      <c r="BL444" s="31" t="str">
        <f t="shared" si="136"/>
        <v/>
      </c>
    </row>
    <row r="445" spans="14:64">
      <c r="N445" s="35"/>
      <c r="O445" s="35"/>
      <c r="AL445" s="83" t="str">
        <f t="shared" si="134"/>
        <v/>
      </c>
      <c r="AN445" s="83" t="str">
        <f t="shared" si="135"/>
        <v/>
      </c>
      <c r="BJ445" s="31" t="str">
        <f t="shared" si="137"/>
        <v/>
      </c>
      <c r="BK445" s="31"/>
      <c r="BL445" s="31" t="str">
        <f t="shared" si="136"/>
        <v/>
      </c>
    </row>
    <row r="446" spans="14:64">
      <c r="N446" s="35"/>
      <c r="O446" s="35"/>
      <c r="AL446" s="83" t="str">
        <f t="shared" si="134"/>
        <v/>
      </c>
      <c r="AN446" s="83" t="str">
        <f t="shared" si="135"/>
        <v/>
      </c>
      <c r="BJ446" s="31" t="str">
        <f t="shared" si="137"/>
        <v/>
      </c>
      <c r="BK446" s="31"/>
      <c r="BL446" s="31" t="str">
        <f t="shared" si="136"/>
        <v/>
      </c>
    </row>
    <row r="447" spans="14:64">
      <c r="N447" s="35"/>
      <c r="O447" s="35"/>
      <c r="AL447" s="83" t="str">
        <f t="shared" si="134"/>
        <v/>
      </c>
      <c r="AN447" s="83" t="str">
        <f t="shared" si="135"/>
        <v/>
      </c>
      <c r="BJ447" s="31" t="str">
        <f t="shared" si="137"/>
        <v/>
      </c>
      <c r="BK447" s="31"/>
      <c r="BL447" s="31" t="str">
        <f t="shared" si="136"/>
        <v/>
      </c>
    </row>
    <row r="448" spans="14:64">
      <c r="N448" s="35"/>
      <c r="O448" s="35"/>
      <c r="AL448" s="83" t="str">
        <f t="shared" si="134"/>
        <v/>
      </c>
      <c r="AN448" s="83" t="str">
        <f t="shared" si="135"/>
        <v/>
      </c>
      <c r="BJ448" s="31" t="str">
        <f t="shared" si="137"/>
        <v/>
      </c>
      <c r="BK448" s="31"/>
      <c r="BL448" s="31" t="str">
        <f t="shared" si="136"/>
        <v/>
      </c>
    </row>
    <row r="449" spans="14:64">
      <c r="N449" s="35"/>
      <c r="O449" s="35"/>
      <c r="AL449" s="83" t="str">
        <f t="shared" si="134"/>
        <v/>
      </c>
      <c r="AN449" s="83" t="str">
        <f t="shared" si="135"/>
        <v/>
      </c>
      <c r="BJ449" s="31" t="str">
        <f t="shared" si="137"/>
        <v/>
      </c>
      <c r="BK449" s="31"/>
      <c r="BL449" s="31" t="str">
        <f t="shared" si="136"/>
        <v/>
      </c>
    </row>
    <row r="450" spans="14:64">
      <c r="N450" s="35"/>
      <c r="O450" s="35"/>
      <c r="AL450" s="83" t="str">
        <f t="shared" si="134"/>
        <v/>
      </c>
      <c r="AN450" s="83" t="str">
        <f t="shared" si="135"/>
        <v/>
      </c>
      <c r="BJ450" s="31" t="str">
        <f t="shared" si="137"/>
        <v/>
      </c>
      <c r="BK450" s="31"/>
      <c r="BL450" s="31" t="str">
        <f t="shared" si="136"/>
        <v/>
      </c>
    </row>
    <row r="451" spans="14:64">
      <c r="N451" s="35"/>
      <c r="O451" s="35"/>
      <c r="AL451" s="83" t="str">
        <f t="shared" si="134"/>
        <v/>
      </c>
      <c r="AN451" s="83" t="str">
        <f t="shared" si="135"/>
        <v/>
      </c>
      <c r="BJ451" s="31" t="str">
        <f t="shared" si="137"/>
        <v/>
      </c>
      <c r="BK451" s="31"/>
      <c r="BL451" s="31" t="str">
        <f t="shared" si="136"/>
        <v/>
      </c>
    </row>
    <row r="452" spans="14:64">
      <c r="N452" s="35"/>
      <c r="O452" s="35"/>
      <c r="AL452" s="83" t="str">
        <f t="shared" si="134"/>
        <v/>
      </c>
      <c r="AN452" s="83" t="str">
        <f t="shared" si="135"/>
        <v/>
      </c>
      <c r="BJ452" s="31" t="str">
        <f t="shared" si="137"/>
        <v/>
      </c>
      <c r="BK452" s="31"/>
      <c r="BL452" s="31" t="str">
        <f t="shared" si="136"/>
        <v/>
      </c>
    </row>
    <row r="453" spans="14:64">
      <c r="N453" s="35"/>
      <c r="O453" s="35"/>
      <c r="AL453" s="83" t="str">
        <f t="shared" si="134"/>
        <v/>
      </c>
      <c r="AN453" s="83" t="str">
        <f t="shared" si="135"/>
        <v/>
      </c>
      <c r="BJ453" s="31" t="str">
        <f t="shared" si="137"/>
        <v/>
      </c>
      <c r="BK453" s="31"/>
      <c r="BL453" s="31" t="str">
        <f t="shared" si="136"/>
        <v/>
      </c>
    </row>
    <row r="454" spans="14:64">
      <c r="N454" s="35"/>
      <c r="O454" s="35"/>
      <c r="AL454" s="83" t="str">
        <f t="shared" si="134"/>
        <v/>
      </c>
      <c r="AN454" s="83" t="str">
        <f t="shared" si="135"/>
        <v/>
      </c>
      <c r="BJ454" s="31" t="str">
        <f t="shared" si="137"/>
        <v/>
      </c>
      <c r="BK454" s="31"/>
      <c r="BL454" s="31" t="str">
        <f t="shared" si="136"/>
        <v/>
      </c>
    </row>
    <row r="455" spans="14:64">
      <c r="N455" s="35"/>
      <c r="O455" s="35"/>
      <c r="AL455" s="83" t="str">
        <f t="shared" si="134"/>
        <v/>
      </c>
      <c r="AN455" s="83" t="str">
        <f t="shared" si="135"/>
        <v/>
      </c>
      <c r="BJ455" s="31" t="str">
        <f t="shared" si="137"/>
        <v/>
      </c>
      <c r="BK455" s="31"/>
      <c r="BL455" s="31" t="str">
        <f t="shared" si="136"/>
        <v/>
      </c>
    </row>
    <row r="456" spans="14:64">
      <c r="N456" s="35"/>
      <c r="O456" s="35"/>
      <c r="AL456" s="83" t="str">
        <f t="shared" si="134"/>
        <v/>
      </c>
      <c r="AN456" s="83" t="str">
        <f t="shared" si="135"/>
        <v/>
      </c>
      <c r="BJ456" s="31" t="str">
        <f t="shared" si="137"/>
        <v/>
      </c>
      <c r="BK456" s="31"/>
      <c r="BL456" s="31" t="str">
        <f t="shared" si="136"/>
        <v/>
      </c>
    </row>
    <row r="457" spans="14:64">
      <c r="N457" s="35"/>
      <c r="O457" s="35"/>
      <c r="AL457" s="83" t="str">
        <f t="shared" si="134"/>
        <v/>
      </c>
      <c r="AN457" s="83" t="str">
        <f t="shared" si="135"/>
        <v/>
      </c>
      <c r="BJ457" s="31" t="str">
        <f t="shared" si="137"/>
        <v/>
      </c>
      <c r="BK457" s="31"/>
      <c r="BL457" s="31" t="str">
        <f t="shared" si="136"/>
        <v/>
      </c>
    </row>
    <row r="458" spans="14:64">
      <c r="N458" s="35"/>
      <c r="O458" s="35"/>
      <c r="AL458" s="83" t="str">
        <f t="shared" si="134"/>
        <v/>
      </c>
      <c r="AN458" s="83" t="str">
        <f t="shared" si="135"/>
        <v/>
      </c>
      <c r="BJ458" s="31" t="str">
        <f t="shared" si="137"/>
        <v/>
      </c>
      <c r="BK458" s="31"/>
      <c r="BL458" s="31" t="str">
        <f t="shared" si="136"/>
        <v/>
      </c>
    </row>
    <row r="459" spans="14:64">
      <c r="N459" s="35"/>
      <c r="O459" s="35"/>
      <c r="AL459" s="83" t="str">
        <f t="shared" si="134"/>
        <v/>
      </c>
      <c r="AN459" s="83" t="str">
        <f t="shared" si="135"/>
        <v/>
      </c>
      <c r="BJ459" s="31" t="str">
        <f t="shared" si="137"/>
        <v/>
      </c>
      <c r="BK459" s="31"/>
      <c r="BL459" s="31" t="str">
        <f t="shared" si="136"/>
        <v/>
      </c>
    </row>
    <row r="460" spans="14:64">
      <c r="N460" s="35"/>
      <c r="O460" s="35"/>
      <c r="AL460" s="83" t="str">
        <f t="shared" si="134"/>
        <v/>
      </c>
      <c r="AN460" s="83" t="str">
        <f t="shared" si="135"/>
        <v/>
      </c>
      <c r="BJ460" s="31" t="str">
        <f t="shared" si="137"/>
        <v/>
      </c>
      <c r="BK460" s="31"/>
      <c r="BL460" s="31" t="str">
        <f t="shared" si="136"/>
        <v/>
      </c>
    </row>
    <row r="461" spans="14:64">
      <c r="N461" s="35"/>
      <c r="O461" s="35"/>
      <c r="AL461" s="83" t="str">
        <f t="shared" si="134"/>
        <v/>
      </c>
      <c r="AN461" s="83" t="str">
        <f t="shared" si="135"/>
        <v/>
      </c>
      <c r="BJ461" s="31" t="str">
        <f t="shared" si="137"/>
        <v/>
      </c>
      <c r="BK461" s="31"/>
      <c r="BL461" s="31" t="str">
        <f t="shared" si="136"/>
        <v/>
      </c>
    </row>
    <row r="462" spans="14:64">
      <c r="N462" s="35"/>
      <c r="O462" s="35"/>
      <c r="AL462" s="83" t="str">
        <f t="shared" si="134"/>
        <v/>
      </c>
      <c r="AN462" s="83" t="str">
        <f t="shared" si="135"/>
        <v/>
      </c>
      <c r="BJ462" s="31" t="str">
        <f t="shared" si="137"/>
        <v/>
      </c>
      <c r="BK462" s="31"/>
      <c r="BL462" s="31" t="str">
        <f t="shared" si="136"/>
        <v/>
      </c>
    </row>
    <row r="463" spans="14:64">
      <c r="N463" s="35"/>
      <c r="O463" s="35"/>
      <c r="AL463" s="83" t="str">
        <f t="shared" si="134"/>
        <v/>
      </c>
      <c r="AN463" s="83" t="str">
        <f t="shared" si="135"/>
        <v/>
      </c>
      <c r="BJ463" s="31" t="str">
        <f t="shared" si="137"/>
        <v/>
      </c>
      <c r="BK463" s="31"/>
      <c r="BL463" s="31" t="str">
        <f t="shared" si="136"/>
        <v/>
      </c>
    </row>
    <row r="464" spans="14:64">
      <c r="N464" s="35"/>
      <c r="O464" s="35"/>
      <c r="AL464" s="83" t="str">
        <f t="shared" si="134"/>
        <v/>
      </c>
      <c r="AN464" s="83" t="str">
        <f t="shared" si="135"/>
        <v/>
      </c>
      <c r="BJ464" s="31" t="str">
        <f t="shared" si="137"/>
        <v/>
      </c>
      <c r="BK464" s="31"/>
      <c r="BL464" s="31" t="str">
        <f t="shared" si="136"/>
        <v/>
      </c>
    </row>
    <row r="465" spans="14:64">
      <c r="N465" s="35"/>
      <c r="O465" s="35"/>
      <c r="AL465" s="83" t="str">
        <f t="shared" si="134"/>
        <v/>
      </c>
      <c r="AN465" s="83" t="str">
        <f t="shared" si="135"/>
        <v/>
      </c>
      <c r="BJ465" s="31" t="str">
        <f t="shared" si="137"/>
        <v/>
      </c>
      <c r="BK465" s="31"/>
      <c r="BL465" s="31" t="str">
        <f t="shared" si="136"/>
        <v/>
      </c>
    </row>
    <row r="466" spans="14:64">
      <c r="N466" s="35"/>
      <c r="O466" s="35"/>
      <c r="AL466" s="83" t="str">
        <f t="shared" ref="AL466:AL529" si="138">IF($A466&lt;&gt;"",AL465+AP466-BJ466,"")</f>
        <v/>
      </c>
      <c r="AN466" s="83" t="str">
        <f t="shared" ref="AN466:AN529" si="139">IF($A466&lt;&gt;"",AN465+AR466-BL466,"")</f>
        <v/>
      </c>
      <c r="BJ466" s="31" t="str">
        <f t="shared" si="137"/>
        <v/>
      </c>
      <c r="BK466" s="31"/>
      <c r="BL466" s="31" t="str">
        <f t="shared" si="136"/>
        <v/>
      </c>
    </row>
    <row r="467" spans="14:64">
      <c r="N467" s="35"/>
      <c r="O467" s="35"/>
      <c r="AL467" s="83" t="str">
        <f t="shared" si="138"/>
        <v/>
      </c>
      <c r="AN467" s="83" t="str">
        <f t="shared" si="139"/>
        <v/>
      </c>
      <c r="BJ467" s="31" t="str">
        <f t="shared" si="137"/>
        <v/>
      </c>
      <c r="BK467" s="31"/>
      <c r="BL467" s="31" t="str">
        <f t="shared" si="136"/>
        <v/>
      </c>
    </row>
    <row r="468" spans="14:64">
      <c r="N468" s="35"/>
      <c r="O468" s="35"/>
      <c r="AL468" s="83" t="str">
        <f t="shared" si="138"/>
        <v/>
      </c>
      <c r="AN468" s="83" t="str">
        <f t="shared" si="139"/>
        <v/>
      </c>
      <c r="BJ468" s="31" t="str">
        <f t="shared" si="137"/>
        <v/>
      </c>
      <c r="BK468" s="31"/>
      <c r="BL468" s="31" t="str">
        <f t="shared" si="136"/>
        <v/>
      </c>
    </row>
    <row r="469" spans="14:64">
      <c r="N469" s="35"/>
      <c r="O469" s="35"/>
      <c r="AL469" s="83" t="str">
        <f t="shared" si="138"/>
        <v/>
      </c>
      <c r="AN469" s="83" t="str">
        <f t="shared" si="139"/>
        <v/>
      </c>
      <c r="BJ469" s="31" t="str">
        <f t="shared" si="137"/>
        <v/>
      </c>
      <c r="BK469" s="31"/>
      <c r="BL469" s="31" t="str">
        <f t="shared" si="136"/>
        <v/>
      </c>
    </row>
    <row r="470" spans="14:64">
      <c r="N470" s="35"/>
      <c r="O470" s="35"/>
      <c r="AL470" s="83" t="str">
        <f t="shared" si="138"/>
        <v/>
      </c>
      <c r="AN470" s="83" t="str">
        <f t="shared" si="139"/>
        <v/>
      </c>
      <c r="BJ470" s="31" t="str">
        <f t="shared" si="137"/>
        <v/>
      </c>
      <c r="BK470" s="31"/>
      <c r="BL470" s="31" t="str">
        <f t="shared" si="136"/>
        <v/>
      </c>
    </row>
    <row r="471" spans="14:64">
      <c r="N471" s="35"/>
      <c r="O471" s="35"/>
      <c r="AL471" s="83" t="str">
        <f t="shared" si="138"/>
        <v/>
      </c>
      <c r="AN471" s="83" t="str">
        <f t="shared" si="139"/>
        <v/>
      </c>
      <c r="BJ471" s="31" t="str">
        <f t="shared" si="137"/>
        <v/>
      </c>
      <c r="BK471" s="31"/>
      <c r="BL471" s="31" t="str">
        <f t="shared" si="136"/>
        <v/>
      </c>
    </row>
    <row r="472" spans="14:64">
      <c r="N472" s="35"/>
      <c r="O472" s="35"/>
      <c r="AL472" s="83" t="str">
        <f t="shared" si="138"/>
        <v/>
      </c>
      <c r="AN472" s="83" t="str">
        <f t="shared" si="139"/>
        <v/>
      </c>
      <c r="BJ472" s="31" t="str">
        <f t="shared" si="137"/>
        <v/>
      </c>
      <c r="BK472" s="31"/>
      <c r="BL472" s="31" t="str">
        <f t="shared" si="136"/>
        <v/>
      </c>
    </row>
    <row r="473" spans="14:64">
      <c r="N473" s="35"/>
      <c r="O473" s="35"/>
      <c r="AL473" s="83" t="str">
        <f t="shared" si="138"/>
        <v/>
      </c>
      <c r="AN473" s="83" t="str">
        <f t="shared" si="139"/>
        <v/>
      </c>
      <c r="BJ473" s="31" t="str">
        <f t="shared" si="137"/>
        <v/>
      </c>
      <c r="BK473" s="31"/>
      <c r="BL473" s="31" t="str">
        <f t="shared" si="136"/>
        <v/>
      </c>
    </row>
    <row r="474" spans="14:64">
      <c r="N474" s="35"/>
      <c r="O474" s="35"/>
      <c r="AL474" s="83" t="str">
        <f t="shared" si="138"/>
        <v/>
      </c>
      <c r="AN474" s="83" t="str">
        <f t="shared" si="139"/>
        <v/>
      </c>
      <c r="BJ474" s="31" t="str">
        <f t="shared" si="137"/>
        <v/>
      </c>
      <c r="BK474" s="31"/>
      <c r="BL474" s="31" t="str">
        <f t="shared" si="136"/>
        <v/>
      </c>
    </row>
    <row r="475" spans="14:64">
      <c r="N475" s="35"/>
      <c r="O475" s="35"/>
      <c r="AL475" s="83" t="str">
        <f t="shared" si="138"/>
        <v/>
      </c>
      <c r="AN475" s="83" t="str">
        <f t="shared" si="139"/>
        <v/>
      </c>
      <c r="BJ475" s="31" t="str">
        <f t="shared" si="137"/>
        <v/>
      </c>
      <c r="BK475" s="31"/>
      <c r="BL475" s="31" t="str">
        <f t="shared" si="136"/>
        <v/>
      </c>
    </row>
    <row r="476" spans="14:64">
      <c r="N476" s="35"/>
      <c r="O476" s="35"/>
      <c r="AL476" s="83" t="str">
        <f t="shared" si="138"/>
        <v/>
      </c>
      <c r="AN476" s="83" t="str">
        <f t="shared" si="139"/>
        <v/>
      </c>
      <c r="BJ476" s="31" t="str">
        <f t="shared" si="137"/>
        <v/>
      </c>
      <c r="BK476" s="31"/>
      <c r="BL476" s="31" t="str">
        <f t="shared" si="136"/>
        <v/>
      </c>
    </row>
    <row r="477" spans="14:64">
      <c r="N477" s="35"/>
      <c r="O477" s="35"/>
      <c r="AL477" s="83" t="str">
        <f t="shared" si="138"/>
        <v/>
      </c>
      <c r="AN477" s="83" t="str">
        <f t="shared" si="139"/>
        <v/>
      </c>
      <c r="BJ477" s="31" t="str">
        <f t="shared" si="137"/>
        <v/>
      </c>
      <c r="BK477" s="31"/>
      <c r="BL477" s="31" t="str">
        <f t="shared" si="136"/>
        <v/>
      </c>
    </row>
    <row r="478" spans="14:64">
      <c r="N478" s="35"/>
      <c r="O478" s="35"/>
      <c r="AL478" s="83" t="str">
        <f t="shared" si="138"/>
        <v/>
      </c>
      <c r="AN478" s="83" t="str">
        <f t="shared" si="139"/>
        <v/>
      </c>
      <c r="BJ478" s="31" t="str">
        <f t="shared" si="137"/>
        <v/>
      </c>
      <c r="BK478" s="31"/>
      <c r="BL478" s="31" t="str">
        <f t="shared" si="136"/>
        <v/>
      </c>
    </row>
    <row r="479" spans="14:64">
      <c r="N479" s="35"/>
      <c r="O479" s="35"/>
      <c r="AL479" s="83" t="str">
        <f t="shared" si="138"/>
        <v/>
      </c>
      <c r="AN479" s="83" t="str">
        <f t="shared" si="139"/>
        <v/>
      </c>
      <c r="BJ479" s="31" t="str">
        <f t="shared" si="137"/>
        <v/>
      </c>
      <c r="BK479" s="31"/>
      <c r="BL479" s="31" t="str">
        <f t="shared" si="136"/>
        <v/>
      </c>
    </row>
    <row r="480" spans="14:64">
      <c r="N480" s="35"/>
      <c r="O480" s="35"/>
      <c r="AL480" s="83" t="str">
        <f t="shared" si="138"/>
        <v/>
      </c>
      <c r="AN480" s="83" t="str">
        <f t="shared" si="139"/>
        <v/>
      </c>
      <c r="BJ480" s="31" t="str">
        <f t="shared" si="137"/>
        <v/>
      </c>
      <c r="BK480" s="31"/>
      <c r="BL480" s="31" t="str">
        <f t="shared" si="136"/>
        <v/>
      </c>
    </row>
    <row r="481" spans="14:64">
      <c r="N481" s="35"/>
      <c r="O481" s="35"/>
      <c r="AL481" s="83" t="str">
        <f t="shared" si="138"/>
        <v/>
      </c>
      <c r="AN481" s="83" t="str">
        <f t="shared" si="139"/>
        <v/>
      </c>
      <c r="BJ481" s="31" t="str">
        <f t="shared" si="137"/>
        <v/>
      </c>
      <c r="BK481" s="31"/>
      <c r="BL481" s="31" t="str">
        <f t="shared" si="136"/>
        <v/>
      </c>
    </row>
    <row r="482" spans="14:64">
      <c r="N482" s="35"/>
      <c r="O482" s="35"/>
      <c r="AL482" s="83" t="str">
        <f t="shared" si="138"/>
        <v/>
      </c>
      <c r="AN482" s="83" t="str">
        <f t="shared" si="139"/>
        <v/>
      </c>
      <c r="BJ482" s="31" t="str">
        <f t="shared" si="137"/>
        <v/>
      </c>
      <c r="BK482" s="31"/>
      <c r="BL482" s="31" t="str">
        <f t="shared" ref="BL482:BL545" si="140">IF(C482&lt;&gt;"",AV482+AZ482+BD482+BH482,"")</f>
        <v/>
      </c>
    </row>
    <row r="483" spans="14:64">
      <c r="N483" s="35"/>
      <c r="O483" s="35"/>
      <c r="AL483" s="83" t="str">
        <f t="shared" si="138"/>
        <v/>
      </c>
      <c r="AN483" s="83" t="str">
        <f t="shared" si="139"/>
        <v/>
      </c>
      <c r="BJ483" s="31" t="str">
        <f t="shared" si="137"/>
        <v/>
      </c>
      <c r="BK483" s="31"/>
      <c r="BL483" s="31" t="str">
        <f t="shared" si="140"/>
        <v/>
      </c>
    </row>
    <row r="484" spans="14:64">
      <c r="N484" s="35"/>
      <c r="O484" s="35"/>
      <c r="AL484" s="83" t="str">
        <f t="shared" si="138"/>
        <v/>
      </c>
      <c r="AN484" s="83" t="str">
        <f t="shared" si="139"/>
        <v/>
      </c>
      <c r="BJ484" s="31" t="str">
        <f t="shared" ref="BJ484:BJ547" si="141">IF(C484&lt;&gt;"",AT484+AX484+BB484+BF484,"")</f>
        <v/>
      </c>
      <c r="BK484" s="31"/>
      <c r="BL484" s="31" t="str">
        <f t="shared" si="140"/>
        <v/>
      </c>
    </row>
    <row r="485" spans="14:64">
      <c r="N485" s="35"/>
      <c r="O485" s="35"/>
      <c r="AL485" s="83" t="str">
        <f t="shared" si="138"/>
        <v/>
      </c>
      <c r="AN485" s="83" t="str">
        <f t="shared" si="139"/>
        <v/>
      </c>
      <c r="BJ485" s="31" t="str">
        <f t="shared" si="141"/>
        <v/>
      </c>
      <c r="BK485" s="31"/>
      <c r="BL485" s="31" t="str">
        <f t="shared" si="140"/>
        <v/>
      </c>
    </row>
    <row r="486" spans="14:64">
      <c r="N486" s="35"/>
      <c r="O486" s="35"/>
      <c r="AL486" s="83" t="str">
        <f t="shared" si="138"/>
        <v/>
      </c>
      <c r="AN486" s="83" t="str">
        <f t="shared" si="139"/>
        <v/>
      </c>
      <c r="BJ486" s="31" t="str">
        <f t="shared" si="141"/>
        <v/>
      </c>
      <c r="BK486" s="31"/>
      <c r="BL486" s="31" t="str">
        <f t="shared" si="140"/>
        <v/>
      </c>
    </row>
    <row r="487" spans="14:64">
      <c r="N487" s="35"/>
      <c r="O487" s="35"/>
      <c r="AL487" s="83" t="str">
        <f t="shared" si="138"/>
        <v/>
      </c>
      <c r="AN487" s="83" t="str">
        <f t="shared" si="139"/>
        <v/>
      </c>
      <c r="BJ487" s="31" t="str">
        <f t="shared" si="141"/>
        <v/>
      </c>
      <c r="BK487" s="31"/>
      <c r="BL487" s="31" t="str">
        <f t="shared" si="140"/>
        <v/>
      </c>
    </row>
    <row r="488" spans="14:64">
      <c r="N488" s="35"/>
      <c r="O488" s="35"/>
      <c r="AL488" s="83" t="str">
        <f t="shared" si="138"/>
        <v/>
      </c>
      <c r="AN488" s="83" t="str">
        <f t="shared" si="139"/>
        <v/>
      </c>
      <c r="BJ488" s="31" t="str">
        <f t="shared" si="141"/>
        <v/>
      </c>
      <c r="BK488" s="31"/>
      <c r="BL488" s="31" t="str">
        <f t="shared" si="140"/>
        <v/>
      </c>
    </row>
    <row r="489" spans="14:64">
      <c r="N489" s="35"/>
      <c r="O489" s="35"/>
      <c r="AL489" s="83" t="str">
        <f t="shared" si="138"/>
        <v/>
      </c>
      <c r="AN489" s="83" t="str">
        <f t="shared" si="139"/>
        <v/>
      </c>
      <c r="BJ489" s="31" t="str">
        <f t="shared" si="141"/>
        <v/>
      </c>
      <c r="BK489" s="31"/>
      <c r="BL489" s="31" t="str">
        <f t="shared" si="140"/>
        <v/>
      </c>
    </row>
    <row r="490" spans="14:64">
      <c r="N490" s="35"/>
      <c r="O490" s="35"/>
      <c r="AL490" s="83" t="str">
        <f t="shared" si="138"/>
        <v/>
      </c>
      <c r="AN490" s="83" t="str">
        <f t="shared" si="139"/>
        <v/>
      </c>
      <c r="BJ490" s="31" t="str">
        <f t="shared" si="141"/>
        <v/>
      </c>
      <c r="BK490" s="31"/>
      <c r="BL490" s="31" t="str">
        <f t="shared" si="140"/>
        <v/>
      </c>
    </row>
    <row r="491" spans="14:64">
      <c r="N491" s="35"/>
      <c r="O491" s="35"/>
      <c r="AL491" s="83" t="str">
        <f t="shared" si="138"/>
        <v/>
      </c>
      <c r="AN491" s="83" t="str">
        <f t="shared" si="139"/>
        <v/>
      </c>
      <c r="BJ491" s="31" t="str">
        <f t="shared" si="141"/>
        <v/>
      </c>
      <c r="BK491" s="31"/>
      <c r="BL491" s="31" t="str">
        <f t="shared" si="140"/>
        <v/>
      </c>
    </row>
    <row r="492" spans="14:64">
      <c r="N492" s="35"/>
      <c r="O492" s="35"/>
      <c r="AL492" s="83" t="str">
        <f t="shared" si="138"/>
        <v/>
      </c>
      <c r="AN492" s="83" t="str">
        <f t="shared" si="139"/>
        <v/>
      </c>
      <c r="BJ492" s="31" t="str">
        <f t="shared" si="141"/>
        <v/>
      </c>
      <c r="BK492" s="31"/>
      <c r="BL492" s="31" t="str">
        <f t="shared" si="140"/>
        <v/>
      </c>
    </row>
    <row r="493" spans="14:64">
      <c r="N493" s="35"/>
      <c r="O493" s="35"/>
      <c r="AL493" s="83" t="str">
        <f t="shared" si="138"/>
        <v/>
      </c>
      <c r="AN493" s="83" t="str">
        <f t="shared" si="139"/>
        <v/>
      </c>
      <c r="BJ493" s="31" t="str">
        <f t="shared" si="141"/>
        <v/>
      </c>
      <c r="BK493" s="31"/>
      <c r="BL493" s="31" t="str">
        <f t="shared" si="140"/>
        <v/>
      </c>
    </row>
    <row r="494" spans="14:64">
      <c r="N494" s="35"/>
      <c r="O494" s="35"/>
      <c r="AL494" s="83" t="str">
        <f t="shared" si="138"/>
        <v/>
      </c>
      <c r="AN494" s="83" t="str">
        <f t="shared" si="139"/>
        <v/>
      </c>
      <c r="BJ494" s="31" t="str">
        <f t="shared" si="141"/>
        <v/>
      </c>
      <c r="BK494" s="31"/>
      <c r="BL494" s="31" t="str">
        <f t="shared" si="140"/>
        <v/>
      </c>
    </row>
    <row r="495" spans="14:64">
      <c r="N495" s="35"/>
      <c r="O495" s="35"/>
      <c r="AL495" s="83" t="str">
        <f t="shared" si="138"/>
        <v/>
      </c>
      <c r="AN495" s="83" t="str">
        <f t="shared" si="139"/>
        <v/>
      </c>
      <c r="BJ495" s="31" t="str">
        <f t="shared" si="141"/>
        <v/>
      </c>
      <c r="BK495" s="31"/>
      <c r="BL495" s="31" t="str">
        <f t="shared" si="140"/>
        <v/>
      </c>
    </row>
    <row r="496" spans="14:64">
      <c r="N496" s="35"/>
      <c r="O496" s="35"/>
      <c r="AL496" s="83" t="str">
        <f t="shared" si="138"/>
        <v/>
      </c>
      <c r="AN496" s="83" t="str">
        <f t="shared" si="139"/>
        <v/>
      </c>
      <c r="BJ496" s="31" t="str">
        <f t="shared" si="141"/>
        <v/>
      </c>
      <c r="BK496" s="31"/>
      <c r="BL496" s="31" t="str">
        <f t="shared" si="140"/>
        <v/>
      </c>
    </row>
    <row r="497" spans="14:64">
      <c r="N497" s="35"/>
      <c r="O497" s="35"/>
      <c r="AL497" s="83" t="str">
        <f t="shared" si="138"/>
        <v/>
      </c>
      <c r="AN497" s="83" t="str">
        <f t="shared" si="139"/>
        <v/>
      </c>
      <c r="BJ497" s="31" t="str">
        <f t="shared" si="141"/>
        <v/>
      </c>
      <c r="BK497" s="31"/>
      <c r="BL497" s="31" t="str">
        <f t="shared" si="140"/>
        <v/>
      </c>
    </row>
    <row r="498" spans="14:64">
      <c r="N498" s="35"/>
      <c r="O498" s="35"/>
      <c r="AL498" s="83" t="str">
        <f t="shared" si="138"/>
        <v/>
      </c>
      <c r="AN498" s="83" t="str">
        <f t="shared" si="139"/>
        <v/>
      </c>
      <c r="BJ498" s="31" t="str">
        <f t="shared" si="141"/>
        <v/>
      </c>
      <c r="BK498" s="31"/>
      <c r="BL498" s="31" t="str">
        <f t="shared" si="140"/>
        <v/>
      </c>
    </row>
    <row r="499" spans="14:64">
      <c r="N499" s="35"/>
      <c r="O499" s="35"/>
      <c r="AL499" s="83" t="str">
        <f t="shared" si="138"/>
        <v/>
      </c>
      <c r="AN499" s="83" t="str">
        <f t="shared" si="139"/>
        <v/>
      </c>
      <c r="BJ499" s="31" t="str">
        <f t="shared" si="141"/>
        <v/>
      </c>
      <c r="BK499" s="31"/>
      <c r="BL499" s="31" t="str">
        <f t="shared" si="140"/>
        <v/>
      </c>
    </row>
    <row r="500" spans="14:64">
      <c r="N500" s="35"/>
      <c r="O500" s="35"/>
      <c r="AL500" s="83" t="str">
        <f t="shared" si="138"/>
        <v/>
      </c>
      <c r="AN500" s="83" t="str">
        <f t="shared" si="139"/>
        <v/>
      </c>
      <c r="BJ500" s="31" t="str">
        <f t="shared" si="141"/>
        <v/>
      </c>
      <c r="BK500" s="31"/>
      <c r="BL500" s="31" t="str">
        <f t="shared" si="140"/>
        <v/>
      </c>
    </row>
    <row r="501" spans="14:64">
      <c r="N501" s="35"/>
      <c r="O501" s="35"/>
      <c r="AL501" s="83" t="str">
        <f t="shared" si="138"/>
        <v/>
      </c>
      <c r="AN501" s="83" t="str">
        <f t="shared" si="139"/>
        <v/>
      </c>
      <c r="BJ501" s="31" t="str">
        <f t="shared" si="141"/>
        <v/>
      </c>
      <c r="BK501" s="31"/>
      <c r="BL501" s="31" t="str">
        <f t="shared" si="140"/>
        <v/>
      </c>
    </row>
    <row r="502" spans="14:64">
      <c r="N502" s="35"/>
      <c r="O502" s="35"/>
      <c r="AL502" s="83" t="str">
        <f t="shared" si="138"/>
        <v/>
      </c>
      <c r="AN502" s="83" t="str">
        <f t="shared" si="139"/>
        <v/>
      </c>
      <c r="BJ502" s="31" t="str">
        <f t="shared" si="141"/>
        <v/>
      </c>
      <c r="BK502" s="31"/>
      <c r="BL502" s="31" t="str">
        <f t="shared" si="140"/>
        <v/>
      </c>
    </row>
    <row r="503" spans="14:64">
      <c r="N503" s="35"/>
      <c r="O503" s="35"/>
      <c r="AL503" s="83" t="str">
        <f t="shared" si="138"/>
        <v/>
      </c>
      <c r="AN503" s="83" t="str">
        <f t="shared" si="139"/>
        <v/>
      </c>
      <c r="BJ503" s="31" t="str">
        <f t="shared" si="141"/>
        <v/>
      </c>
      <c r="BK503" s="31"/>
      <c r="BL503" s="31" t="str">
        <f t="shared" si="140"/>
        <v/>
      </c>
    </row>
    <row r="504" spans="14:64">
      <c r="N504" s="35"/>
      <c r="O504" s="35"/>
      <c r="AL504" s="83" t="str">
        <f t="shared" si="138"/>
        <v/>
      </c>
      <c r="AN504" s="83" t="str">
        <f t="shared" si="139"/>
        <v/>
      </c>
      <c r="BJ504" s="31" t="str">
        <f t="shared" si="141"/>
        <v/>
      </c>
      <c r="BK504" s="31"/>
      <c r="BL504" s="31" t="str">
        <f t="shared" si="140"/>
        <v/>
      </c>
    </row>
    <row r="505" spans="14:64">
      <c r="N505" s="35"/>
      <c r="O505" s="35"/>
      <c r="AL505" s="83" t="str">
        <f t="shared" si="138"/>
        <v/>
      </c>
      <c r="AN505" s="83" t="str">
        <f t="shared" si="139"/>
        <v/>
      </c>
      <c r="BJ505" s="31" t="str">
        <f t="shared" si="141"/>
        <v/>
      </c>
      <c r="BK505" s="31"/>
      <c r="BL505" s="31" t="str">
        <f t="shared" si="140"/>
        <v/>
      </c>
    </row>
    <row r="506" spans="14:64">
      <c r="N506" s="35"/>
      <c r="O506" s="35"/>
      <c r="AL506" s="83" t="str">
        <f t="shared" si="138"/>
        <v/>
      </c>
      <c r="AN506" s="83" t="str">
        <f t="shared" si="139"/>
        <v/>
      </c>
      <c r="BJ506" s="31" t="str">
        <f t="shared" si="141"/>
        <v/>
      </c>
      <c r="BK506" s="31"/>
      <c r="BL506" s="31" t="str">
        <f t="shared" si="140"/>
        <v/>
      </c>
    </row>
    <row r="507" spans="14:64">
      <c r="N507" s="35"/>
      <c r="O507" s="35"/>
      <c r="AL507" s="83" t="str">
        <f t="shared" si="138"/>
        <v/>
      </c>
      <c r="AN507" s="83" t="str">
        <f t="shared" si="139"/>
        <v/>
      </c>
      <c r="BJ507" s="31" t="str">
        <f t="shared" si="141"/>
        <v/>
      </c>
      <c r="BK507" s="31"/>
      <c r="BL507" s="31" t="str">
        <f t="shared" si="140"/>
        <v/>
      </c>
    </row>
    <row r="508" spans="14:64">
      <c r="N508" s="35"/>
      <c r="O508" s="35"/>
      <c r="AL508" s="83" t="str">
        <f t="shared" si="138"/>
        <v/>
      </c>
      <c r="AN508" s="83" t="str">
        <f t="shared" si="139"/>
        <v/>
      </c>
      <c r="BJ508" s="31" t="str">
        <f t="shared" si="141"/>
        <v/>
      </c>
      <c r="BK508" s="31"/>
      <c r="BL508" s="31" t="str">
        <f t="shared" si="140"/>
        <v/>
      </c>
    </row>
    <row r="509" spans="14:64">
      <c r="N509" s="35"/>
      <c r="O509" s="35"/>
      <c r="AL509" s="83" t="str">
        <f t="shared" si="138"/>
        <v/>
      </c>
      <c r="AN509" s="83" t="str">
        <f t="shared" si="139"/>
        <v/>
      </c>
      <c r="BJ509" s="31" t="str">
        <f t="shared" si="141"/>
        <v/>
      </c>
      <c r="BK509" s="31"/>
      <c r="BL509" s="31" t="str">
        <f t="shared" si="140"/>
        <v/>
      </c>
    </row>
    <row r="510" spans="14:64">
      <c r="N510" s="35"/>
      <c r="O510" s="35"/>
      <c r="AL510" s="83" t="str">
        <f t="shared" si="138"/>
        <v/>
      </c>
      <c r="AN510" s="83" t="str">
        <f t="shared" si="139"/>
        <v/>
      </c>
      <c r="BJ510" s="31" t="str">
        <f t="shared" si="141"/>
        <v/>
      </c>
      <c r="BK510" s="31"/>
      <c r="BL510" s="31" t="str">
        <f t="shared" si="140"/>
        <v/>
      </c>
    </row>
    <row r="511" spans="14:64">
      <c r="N511" s="35"/>
      <c r="O511" s="35"/>
      <c r="AL511" s="83" t="str">
        <f t="shared" si="138"/>
        <v/>
      </c>
      <c r="AN511" s="83" t="str">
        <f t="shared" si="139"/>
        <v/>
      </c>
      <c r="BJ511" s="31" t="str">
        <f t="shared" si="141"/>
        <v/>
      </c>
      <c r="BK511" s="31"/>
      <c r="BL511" s="31" t="str">
        <f t="shared" si="140"/>
        <v/>
      </c>
    </row>
    <row r="512" spans="14:64">
      <c r="N512" s="35"/>
      <c r="O512" s="35"/>
      <c r="AL512" s="83" t="str">
        <f t="shared" si="138"/>
        <v/>
      </c>
      <c r="AN512" s="83" t="str">
        <f t="shared" si="139"/>
        <v/>
      </c>
      <c r="BJ512" s="31" t="str">
        <f t="shared" si="141"/>
        <v/>
      </c>
      <c r="BK512" s="31"/>
      <c r="BL512" s="31" t="str">
        <f t="shared" si="140"/>
        <v/>
      </c>
    </row>
    <row r="513" spans="14:64">
      <c r="N513" s="35"/>
      <c r="O513" s="35"/>
      <c r="AL513" s="83" t="str">
        <f t="shared" si="138"/>
        <v/>
      </c>
      <c r="AN513" s="83" t="str">
        <f t="shared" si="139"/>
        <v/>
      </c>
      <c r="BJ513" s="31" t="str">
        <f t="shared" si="141"/>
        <v/>
      </c>
      <c r="BK513" s="31"/>
      <c r="BL513" s="31" t="str">
        <f t="shared" si="140"/>
        <v/>
      </c>
    </row>
    <row r="514" spans="14:64">
      <c r="N514" s="35"/>
      <c r="O514" s="35"/>
      <c r="AL514" s="83" t="str">
        <f t="shared" si="138"/>
        <v/>
      </c>
      <c r="AN514" s="83" t="str">
        <f t="shared" si="139"/>
        <v/>
      </c>
      <c r="BJ514" s="31" t="str">
        <f t="shared" si="141"/>
        <v/>
      </c>
      <c r="BK514" s="31"/>
      <c r="BL514" s="31" t="str">
        <f t="shared" si="140"/>
        <v/>
      </c>
    </row>
    <row r="515" spans="14:64">
      <c r="N515" s="35"/>
      <c r="O515" s="35"/>
      <c r="AL515" s="83" t="str">
        <f t="shared" si="138"/>
        <v/>
      </c>
      <c r="AN515" s="83" t="str">
        <f t="shared" si="139"/>
        <v/>
      </c>
      <c r="BJ515" s="31" t="str">
        <f t="shared" si="141"/>
        <v/>
      </c>
      <c r="BK515" s="31"/>
      <c r="BL515" s="31" t="str">
        <f t="shared" si="140"/>
        <v/>
      </c>
    </row>
    <row r="516" spans="14:64">
      <c r="N516" s="35"/>
      <c r="O516" s="35"/>
      <c r="AL516" s="83" t="str">
        <f t="shared" si="138"/>
        <v/>
      </c>
      <c r="AN516" s="83" t="str">
        <f t="shared" si="139"/>
        <v/>
      </c>
      <c r="BJ516" s="31" t="str">
        <f t="shared" si="141"/>
        <v/>
      </c>
      <c r="BK516" s="31"/>
      <c r="BL516" s="31" t="str">
        <f t="shared" si="140"/>
        <v/>
      </c>
    </row>
    <row r="517" spans="14:64">
      <c r="N517" s="35"/>
      <c r="O517" s="35"/>
      <c r="AL517" s="83" t="str">
        <f t="shared" si="138"/>
        <v/>
      </c>
      <c r="AN517" s="83" t="str">
        <f t="shared" si="139"/>
        <v/>
      </c>
      <c r="BJ517" s="31" t="str">
        <f t="shared" si="141"/>
        <v/>
      </c>
      <c r="BK517" s="31"/>
      <c r="BL517" s="31" t="str">
        <f t="shared" si="140"/>
        <v/>
      </c>
    </row>
    <row r="518" spans="14:64">
      <c r="N518" s="35"/>
      <c r="O518" s="35"/>
      <c r="AL518" s="83" t="str">
        <f t="shared" si="138"/>
        <v/>
      </c>
      <c r="AN518" s="83" t="str">
        <f t="shared" si="139"/>
        <v/>
      </c>
      <c r="BJ518" s="31" t="str">
        <f t="shared" si="141"/>
        <v/>
      </c>
      <c r="BK518" s="31"/>
      <c r="BL518" s="31" t="str">
        <f t="shared" si="140"/>
        <v/>
      </c>
    </row>
    <row r="519" spans="14:64">
      <c r="N519" s="35"/>
      <c r="O519" s="35"/>
      <c r="AL519" s="83" t="str">
        <f t="shared" si="138"/>
        <v/>
      </c>
      <c r="AN519" s="83" t="str">
        <f t="shared" si="139"/>
        <v/>
      </c>
      <c r="BJ519" s="31" t="str">
        <f t="shared" si="141"/>
        <v/>
      </c>
      <c r="BK519" s="31"/>
      <c r="BL519" s="31" t="str">
        <f t="shared" si="140"/>
        <v/>
      </c>
    </row>
    <row r="520" spans="14:64">
      <c r="N520" s="35"/>
      <c r="O520" s="35"/>
      <c r="AL520" s="83" t="str">
        <f t="shared" si="138"/>
        <v/>
      </c>
      <c r="AN520" s="83" t="str">
        <f t="shared" si="139"/>
        <v/>
      </c>
      <c r="BJ520" s="31" t="str">
        <f t="shared" si="141"/>
        <v/>
      </c>
      <c r="BK520" s="31"/>
      <c r="BL520" s="31" t="str">
        <f t="shared" si="140"/>
        <v/>
      </c>
    </row>
    <row r="521" spans="14:64">
      <c r="N521" s="35"/>
      <c r="O521" s="35"/>
      <c r="AL521" s="83" t="str">
        <f t="shared" si="138"/>
        <v/>
      </c>
      <c r="AN521" s="83" t="str">
        <f t="shared" si="139"/>
        <v/>
      </c>
      <c r="BJ521" s="31" t="str">
        <f t="shared" si="141"/>
        <v/>
      </c>
      <c r="BK521" s="31"/>
      <c r="BL521" s="31" t="str">
        <f t="shared" si="140"/>
        <v/>
      </c>
    </row>
    <row r="522" spans="14:64">
      <c r="N522" s="35"/>
      <c r="O522" s="35"/>
      <c r="AL522" s="83" t="str">
        <f t="shared" si="138"/>
        <v/>
      </c>
      <c r="AN522" s="83" t="str">
        <f t="shared" si="139"/>
        <v/>
      </c>
      <c r="BJ522" s="31" t="str">
        <f t="shared" si="141"/>
        <v/>
      </c>
      <c r="BK522" s="31"/>
      <c r="BL522" s="31" t="str">
        <f t="shared" si="140"/>
        <v/>
      </c>
    </row>
    <row r="523" spans="14:64">
      <c r="N523" s="35"/>
      <c r="O523" s="35"/>
      <c r="AL523" s="83" t="str">
        <f t="shared" si="138"/>
        <v/>
      </c>
      <c r="AN523" s="83" t="str">
        <f t="shared" si="139"/>
        <v/>
      </c>
      <c r="BJ523" s="31" t="str">
        <f t="shared" si="141"/>
        <v/>
      </c>
      <c r="BK523" s="31"/>
      <c r="BL523" s="31" t="str">
        <f t="shared" si="140"/>
        <v/>
      </c>
    </row>
    <row r="524" spans="14:64">
      <c r="N524" s="35"/>
      <c r="O524" s="35"/>
      <c r="AL524" s="83" t="str">
        <f t="shared" si="138"/>
        <v/>
      </c>
      <c r="AN524" s="83" t="str">
        <f t="shared" si="139"/>
        <v/>
      </c>
      <c r="BJ524" s="31" t="str">
        <f t="shared" si="141"/>
        <v/>
      </c>
      <c r="BK524" s="31"/>
      <c r="BL524" s="31" t="str">
        <f t="shared" si="140"/>
        <v/>
      </c>
    </row>
    <row r="525" spans="14:64">
      <c r="N525" s="35"/>
      <c r="O525" s="35"/>
      <c r="AL525" s="83" t="str">
        <f t="shared" si="138"/>
        <v/>
      </c>
      <c r="AN525" s="83" t="str">
        <f t="shared" si="139"/>
        <v/>
      </c>
      <c r="BJ525" s="31" t="str">
        <f t="shared" si="141"/>
        <v/>
      </c>
      <c r="BK525" s="31"/>
      <c r="BL525" s="31" t="str">
        <f t="shared" si="140"/>
        <v/>
      </c>
    </row>
    <row r="526" spans="14:64">
      <c r="N526" s="35"/>
      <c r="O526" s="35"/>
      <c r="AL526" s="83" t="str">
        <f t="shared" si="138"/>
        <v/>
      </c>
      <c r="AN526" s="83" t="str">
        <f t="shared" si="139"/>
        <v/>
      </c>
      <c r="BJ526" s="31" t="str">
        <f t="shared" si="141"/>
        <v/>
      </c>
      <c r="BK526" s="31"/>
      <c r="BL526" s="31" t="str">
        <f t="shared" si="140"/>
        <v/>
      </c>
    </row>
    <row r="527" spans="14:64">
      <c r="N527" s="35"/>
      <c r="O527" s="35"/>
      <c r="AL527" s="83" t="str">
        <f t="shared" si="138"/>
        <v/>
      </c>
      <c r="AN527" s="83" t="str">
        <f t="shared" si="139"/>
        <v/>
      </c>
      <c r="BJ527" s="31" t="str">
        <f t="shared" si="141"/>
        <v/>
      </c>
      <c r="BK527" s="31"/>
      <c r="BL527" s="31" t="str">
        <f t="shared" si="140"/>
        <v/>
      </c>
    </row>
    <row r="528" spans="14:64">
      <c r="N528" s="35"/>
      <c r="O528" s="35"/>
      <c r="AL528" s="83" t="str">
        <f t="shared" si="138"/>
        <v/>
      </c>
      <c r="AN528" s="83" t="str">
        <f t="shared" si="139"/>
        <v/>
      </c>
      <c r="BJ528" s="31" t="str">
        <f t="shared" si="141"/>
        <v/>
      </c>
      <c r="BK528" s="31"/>
      <c r="BL528" s="31" t="str">
        <f t="shared" si="140"/>
        <v/>
      </c>
    </row>
    <row r="529" spans="14:64">
      <c r="N529" s="35"/>
      <c r="O529" s="35"/>
      <c r="AL529" s="83" t="str">
        <f t="shared" si="138"/>
        <v/>
      </c>
      <c r="AN529" s="83" t="str">
        <f t="shared" si="139"/>
        <v/>
      </c>
      <c r="BJ529" s="31" t="str">
        <f t="shared" si="141"/>
        <v/>
      </c>
      <c r="BK529" s="31"/>
      <c r="BL529" s="31" t="str">
        <f t="shared" si="140"/>
        <v/>
      </c>
    </row>
    <row r="530" spans="14:64">
      <c r="N530" s="35"/>
      <c r="O530" s="35"/>
      <c r="AL530" s="83" t="str">
        <f t="shared" ref="AL530:AL593" si="142">IF($A530&lt;&gt;"",AL529+AP530-BJ530,"")</f>
        <v/>
      </c>
      <c r="AN530" s="83" t="str">
        <f t="shared" ref="AN530:AN593" si="143">IF($A530&lt;&gt;"",AN529+AR530-BL530,"")</f>
        <v/>
      </c>
      <c r="BJ530" s="31" t="str">
        <f t="shared" si="141"/>
        <v/>
      </c>
      <c r="BK530" s="31"/>
      <c r="BL530" s="31" t="str">
        <f t="shared" si="140"/>
        <v/>
      </c>
    </row>
    <row r="531" spans="14:64">
      <c r="N531" s="35"/>
      <c r="O531" s="35"/>
      <c r="AL531" s="83" t="str">
        <f t="shared" si="142"/>
        <v/>
      </c>
      <c r="AN531" s="83" t="str">
        <f t="shared" si="143"/>
        <v/>
      </c>
      <c r="BJ531" s="31" t="str">
        <f t="shared" si="141"/>
        <v/>
      </c>
      <c r="BK531" s="31"/>
      <c r="BL531" s="31" t="str">
        <f t="shared" si="140"/>
        <v/>
      </c>
    </row>
    <row r="532" spans="14:64">
      <c r="N532" s="35"/>
      <c r="O532" s="35"/>
      <c r="AL532" s="83" t="str">
        <f t="shared" si="142"/>
        <v/>
      </c>
      <c r="AN532" s="83" t="str">
        <f t="shared" si="143"/>
        <v/>
      </c>
      <c r="BJ532" s="31" t="str">
        <f t="shared" si="141"/>
        <v/>
      </c>
      <c r="BK532" s="31"/>
      <c r="BL532" s="31" t="str">
        <f t="shared" si="140"/>
        <v/>
      </c>
    </row>
    <row r="533" spans="14:64">
      <c r="N533" s="35"/>
      <c r="O533" s="35"/>
      <c r="AL533" s="83" t="str">
        <f t="shared" si="142"/>
        <v/>
      </c>
      <c r="AN533" s="83" t="str">
        <f t="shared" si="143"/>
        <v/>
      </c>
      <c r="BJ533" s="31" t="str">
        <f t="shared" si="141"/>
        <v/>
      </c>
      <c r="BK533" s="31"/>
      <c r="BL533" s="31" t="str">
        <f t="shared" si="140"/>
        <v/>
      </c>
    </row>
    <row r="534" spans="14:64">
      <c r="N534" s="35"/>
      <c r="O534" s="35"/>
      <c r="AL534" s="83" t="str">
        <f t="shared" si="142"/>
        <v/>
      </c>
      <c r="AN534" s="83" t="str">
        <f t="shared" si="143"/>
        <v/>
      </c>
      <c r="BJ534" s="31" t="str">
        <f t="shared" si="141"/>
        <v/>
      </c>
      <c r="BK534" s="31"/>
      <c r="BL534" s="31" t="str">
        <f t="shared" si="140"/>
        <v/>
      </c>
    </row>
    <row r="535" spans="14:64">
      <c r="N535" s="35"/>
      <c r="O535" s="35"/>
      <c r="AL535" s="83" t="str">
        <f t="shared" si="142"/>
        <v/>
      </c>
      <c r="AN535" s="83" t="str">
        <f t="shared" si="143"/>
        <v/>
      </c>
      <c r="BJ535" s="31" t="str">
        <f t="shared" si="141"/>
        <v/>
      </c>
      <c r="BK535" s="31"/>
      <c r="BL535" s="31" t="str">
        <f t="shared" si="140"/>
        <v/>
      </c>
    </row>
    <row r="536" spans="14:64">
      <c r="N536" s="35"/>
      <c r="O536" s="35"/>
      <c r="AL536" s="83" t="str">
        <f t="shared" si="142"/>
        <v/>
      </c>
      <c r="AN536" s="83" t="str">
        <f t="shared" si="143"/>
        <v/>
      </c>
      <c r="BJ536" s="31" t="str">
        <f t="shared" si="141"/>
        <v/>
      </c>
      <c r="BK536" s="31"/>
      <c r="BL536" s="31" t="str">
        <f t="shared" si="140"/>
        <v/>
      </c>
    </row>
    <row r="537" spans="14:64">
      <c r="N537" s="35"/>
      <c r="O537" s="35"/>
      <c r="AL537" s="83" t="str">
        <f t="shared" si="142"/>
        <v/>
      </c>
      <c r="AN537" s="83" t="str">
        <f t="shared" si="143"/>
        <v/>
      </c>
      <c r="BJ537" s="31" t="str">
        <f t="shared" si="141"/>
        <v/>
      </c>
      <c r="BK537" s="31"/>
      <c r="BL537" s="31" t="str">
        <f t="shared" si="140"/>
        <v/>
      </c>
    </row>
    <row r="538" spans="14:64">
      <c r="N538" s="35"/>
      <c r="O538" s="35"/>
      <c r="AL538" s="83" t="str">
        <f t="shared" si="142"/>
        <v/>
      </c>
      <c r="AN538" s="83" t="str">
        <f t="shared" si="143"/>
        <v/>
      </c>
      <c r="BJ538" s="31" t="str">
        <f t="shared" si="141"/>
        <v/>
      </c>
      <c r="BK538" s="31"/>
      <c r="BL538" s="31" t="str">
        <f t="shared" si="140"/>
        <v/>
      </c>
    </row>
    <row r="539" spans="14:64">
      <c r="N539" s="35"/>
      <c r="O539" s="35"/>
      <c r="AL539" s="83" t="str">
        <f t="shared" si="142"/>
        <v/>
      </c>
      <c r="AN539" s="83" t="str">
        <f t="shared" si="143"/>
        <v/>
      </c>
      <c r="BJ539" s="31" t="str">
        <f t="shared" si="141"/>
        <v/>
      </c>
      <c r="BK539" s="31"/>
      <c r="BL539" s="31" t="str">
        <f t="shared" si="140"/>
        <v/>
      </c>
    </row>
    <row r="540" spans="14:64">
      <c r="N540" s="35"/>
      <c r="O540" s="35"/>
      <c r="AL540" s="83" t="str">
        <f t="shared" si="142"/>
        <v/>
      </c>
      <c r="AN540" s="83" t="str">
        <f t="shared" si="143"/>
        <v/>
      </c>
      <c r="BJ540" s="31" t="str">
        <f t="shared" si="141"/>
        <v/>
      </c>
      <c r="BK540" s="31"/>
      <c r="BL540" s="31" t="str">
        <f t="shared" si="140"/>
        <v/>
      </c>
    </row>
    <row r="541" spans="14:64">
      <c r="N541" s="35"/>
      <c r="O541" s="35"/>
      <c r="AL541" s="83" t="str">
        <f t="shared" si="142"/>
        <v/>
      </c>
      <c r="AN541" s="83" t="str">
        <f t="shared" si="143"/>
        <v/>
      </c>
      <c r="BJ541" s="31" t="str">
        <f t="shared" si="141"/>
        <v/>
      </c>
      <c r="BK541" s="31"/>
      <c r="BL541" s="31" t="str">
        <f t="shared" si="140"/>
        <v/>
      </c>
    </row>
    <row r="542" spans="14:64">
      <c r="N542" s="35"/>
      <c r="O542" s="35"/>
      <c r="AL542" s="83" t="str">
        <f t="shared" si="142"/>
        <v/>
      </c>
      <c r="AN542" s="83" t="str">
        <f t="shared" si="143"/>
        <v/>
      </c>
      <c r="BJ542" s="31" t="str">
        <f t="shared" si="141"/>
        <v/>
      </c>
      <c r="BK542" s="31"/>
      <c r="BL542" s="31" t="str">
        <f t="shared" si="140"/>
        <v/>
      </c>
    </row>
    <row r="543" spans="14:64">
      <c r="N543" s="35"/>
      <c r="O543" s="35"/>
      <c r="AL543" s="83" t="str">
        <f t="shared" si="142"/>
        <v/>
      </c>
      <c r="AN543" s="83" t="str">
        <f t="shared" si="143"/>
        <v/>
      </c>
      <c r="BJ543" s="31" t="str">
        <f t="shared" si="141"/>
        <v/>
      </c>
      <c r="BK543" s="31"/>
      <c r="BL543" s="31" t="str">
        <f t="shared" si="140"/>
        <v/>
      </c>
    </row>
    <row r="544" spans="14:64">
      <c r="N544" s="35"/>
      <c r="O544" s="35"/>
      <c r="AL544" s="83" t="str">
        <f t="shared" si="142"/>
        <v/>
      </c>
      <c r="AN544" s="83" t="str">
        <f t="shared" si="143"/>
        <v/>
      </c>
      <c r="BJ544" s="31" t="str">
        <f t="shared" si="141"/>
        <v/>
      </c>
      <c r="BK544" s="31"/>
      <c r="BL544" s="31" t="str">
        <f t="shared" si="140"/>
        <v/>
      </c>
    </row>
    <row r="545" spans="14:64">
      <c r="N545" s="35"/>
      <c r="O545" s="35"/>
      <c r="AL545" s="83" t="str">
        <f t="shared" si="142"/>
        <v/>
      </c>
      <c r="AN545" s="83" t="str">
        <f t="shared" si="143"/>
        <v/>
      </c>
      <c r="BJ545" s="31" t="str">
        <f t="shared" si="141"/>
        <v/>
      </c>
      <c r="BK545" s="31"/>
      <c r="BL545" s="31" t="str">
        <f t="shared" si="140"/>
        <v/>
      </c>
    </row>
    <row r="546" spans="14:64">
      <c r="N546" s="35"/>
      <c r="O546" s="35"/>
      <c r="AL546" s="83" t="str">
        <f t="shared" si="142"/>
        <v/>
      </c>
      <c r="AN546" s="83" t="str">
        <f t="shared" si="143"/>
        <v/>
      </c>
      <c r="BJ546" s="31" t="str">
        <f t="shared" si="141"/>
        <v/>
      </c>
      <c r="BK546" s="31"/>
      <c r="BL546" s="31" t="str">
        <f t="shared" ref="BL546:BL609" si="144">IF(C546&lt;&gt;"",AV546+AZ546+BD546+BH546,"")</f>
        <v/>
      </c>
    </row>
    <row r="547" spans="14:64">
      <c r="N547" s="35"/>
      <c r="O547" s="35"/>
      <c r="AL547" s="83" t="str">
        <f t="shared" si="142"/>
        <v/>
      </c>
      <c r="AN547" s="83" t="str">
        <f t="shared" si="143"/>
        <v/>
      </c>
      <c r="BJ547" s="31" t="str">
        <f t="shared" si="141"/>
        <v/>
      </c>
      <c r="BK547" s="31"/>
      <c r="BL547" s="31" t="str">
        <f t="shared" si="144"/>
        <v/>
      </c>
    </row>
    <row r="548" spans="14:64">
      <c r="N548" s="35"/>
      <c r="O548" s="35"/>
      <c r="AL548" s="83" t="str">
        <f t="shared" si="142"/>
        <v/>
      </c>
      <c r="AN548" s="83" t="str">
        <f t="shared" si="143"/>
        <v/>
      </c>
      <c r="BJ548" s="31" t="str">
        <f t="shared" ref="BJ548:BJ611" si="145">IF(C548&lt;&gt;"",AT548+AX548+BB548+BF548,"")</f>
        <v/>
      </c>
      <c r="BK548" s="31"/>
      <c r="BL548" s="31" t="str">
        <f t="shared" si="144"/>
        <v/>
      </c>
    </row>
    <row r="549" spans="14:64">
      <c r="N549" s="35"/>
      <c r="O549" s="35"/>
      <c r="AL549" s="83" t="str">
        <f t="shared" si="142"/>
        <v/>
      </c>
      <c r="AN549" s="83" t="str">
        <f t="shared" si="143"/>
        <v/>
      </c>
      <c r="BJ549" s="31" t="str">
        <f t="shared" si="145"/>
        <v/>
      </c>
      <c r="BK549" s="31"/>
      <c r="BL549" s="31" t="str">
        <f t="shared" si="144"/>
        <v/>
      </c>
    </row>
    <row r="550" spans="14:64">
      <c r="N550" s="35"/>
      <c r="O550" s="35"/>
      <c r="AL550" s="83" t="str">
        <f t="shared" si="142"/>
        <v/>
      </c>
      <c r="AN550" s="83" t="str">
        <f t="shared" si="143"/>
        <v/>
      </c>
      <c r="BJ550" s="31" t="str">
        <f t="shared" si="145"/>
        <v/>
      </c>
      <c r="BK550" s="31"/>
      <c r="BL550" s="31" t="str">
        <f t="shared" si="144"/>
        <v/>
      </c>
    </row>
    <row r="551" spans="14:64">
      <c r="N551" s="35"/>
      <c r="O551" s="35"/>
      <c r="AL551" s="83" t="str">
        <f t="shared" si="142"/>
        <v/>
      </c>
      <c r="AN551" s="83" t="str">
        <f t="shared" si="143"/>
        <v/>
      </c>
      <c r="BJ551" s="31" t="str">
        <f t="shared" si="145"/>
        <v/>
      </c>
      <c r="BK551" s="31"/>
      <c r="BL551" s="31" t="str">
        <f t="shared" si="144"/>
        <v/>
      </c>
    </row>
    <row r="552" spans="14:64">
      <c r="N552" s="35"/>
      <c r="O552" s="35"/>
      <c r="AL552" s="83" t="str">
        <f t="shared" si="142"/>
        <v/>
      </c>
      <c r="AN552" s="83" t="str">
        <f t="shared" si="143"/>
        <v/>
      </c>
      <c r="BJ552" s="31" t="str">
        <f t="shared" si="145"/>
        <v/>
      </c>
      <c r="BK552" s="31"/>
      <c r="BL552" s="31" t="str">
        <f t="shared" si="144"/>
        <v/>
      </c>
    </row>
    <row r="553" spans="14:64">
      <c r="N553" s="35"/>
      <c r="O553" s="35"/>
      <c r="AL553" s="83" t="str">
        <f t="shared" si="142"/>
        <v/>
      </c>
      <c r="AN553" s="83" t="str">
        <f t="shared" si="143"/>
        <v/>
      </c>
      <c r="BJ553" s="31" t="str">
        <f t="shared" si="145"/>
        <v/>
      </c>
      <c r="BK553" s="31"/>
      <c r="BL553" s="31" t="str">
        <f t="shared" si="144"/>
        <v/>
      </c>
    </row>
    <row r="554" spans="14:64">
      <c r="N554" s="35"/>
      <c r="O554" s="35"/>
      <c r="AL554" s="83" t="str">
        <f t="shared" si="142"/>
        <v/>
      </c>
      <c r="AN554" s="83" t="str">
        <f t="shared" si="143"/>
        <v/>
      </c>
      <c r="BJ554" s="31" t="str">
        <f t="shared" si="145"/>
        <v/>
      </c>
      <c r="BK554" s="31"/>
      <c r="BL554" s="31" t="str">
        <f t="shared" si="144"/>
        <v/>
      </c>
    </row>
    <row r="555" spans="14:64">
      <c r="N555" s="35"/>
      <c r="O555" s="35"/>
      <c r="AL555" s="83" t="str">
        <f t="shared" si="142"/>
        <v/>
      </c>
      <c r="AN555" s="83" t="str">
        <f t="shared" si="143"/>
        <v/>
      </c>
      <c r="BJ555" s="31" t="str">
        <f t="shared" si="145"/>
        <v/>
      </c>
      <c r="BK555" s="31"/>
      <c r="BL555" s="31" t="str">
        <f t="shared" si="144"/>
        <v/>
      </c>
    </row>
    <row r="556" spans="14:64">
      <c r="N556" s="35"/>
      <c r="O556" s="35"/>
      <c r="AL556" s="83" t="str">
        <f t="shared" si="142"/>
        <v/>
      </c>
      <c r="AN556" s="83" t="str">
        <f t="shared" si="143"/>
        <v/>
      </c>
      <c r="BJ556" s="31" t="str">
        <f t="shared" si="145"/>
        <v/>
      </c>
      <c r="BK556" s="31"/>
      <c r="BL556" s="31" t="str">
        <f t="shared" si="144"/>
        <v/>
      </c>
    </row>
    <row r="557" spans="14:64">
      <c r="N557" s="35"/>
      <c r="O557" s="35"/>
      <c r="AL557" s="83" t="str">
        <f t="shared" si="142"/>
        <v/>
      </c>
      <c r="AN557" s="83" t="str">
        <f t="shared" si="143"/>
        <v/>
      </c>
      <c r="BJ557" s="31" t="str">
        <f t="shared" si="145"/>
        <v/>
      </c>
      <c r="BK557" s="31"/>
      <c r="BL557" s="31" t="str">
        <f t="shared" si="144"/>
        <v/>
      </c>
    </row>
    <row r="558" spans="14:64">
      <c r="N558" s="35"/>
      <c r="O558" s="35"/>
      <c r="AL558" s="83" t="str">
        <f t="shared" si="142"/>
        <v/>
      </c>
      <c r="AN558" s="83" t="str">
        <f t="shared" si="143"/>
        <v/>
      </c>
      <c r="BJ558" s="31" t="str">
        <f t="shared" si="145"/>
        <v/>
      </c>
      <c r="BK558" s="31"/>
      <c r="BL558" s="31" t="str">
        <f t="shared" si="144"/>
        <v/>
      </c>
    </row>
    <row r="559" spans="14:64">
      <c r="N559" s="35"/>
      <c r="O559" s="35"/>
      <c r="AL559" s="83" t="str">
        <f t="shared" si="142"/>
        <v/>
      </c>
      <c r="AN559" s="83" t="str">
        <f t="shared" si="143"/>
        <v/>
      </c>
      <c r="BJ559" s="31" t="str">
        <f t="shared" si="145"/>
        <v/>
      </c>
      <c r="BK559" s="31"/>
      <c r="BL559" s="31" t="str">
        <f t="shared" si="144"/>
        <v/>
      </c>
    </row>
    <row r="560" spans="14:64">
      <c r="N560" s="35"/>
      <c r="O560" s="35"/>
      <c r="AL560" s="83" t="str">
        <f t="shared" si="142"/>
        <v/>
      </c>
      <c r="AN560" s="83" t="str">
        <f t="shared" si="143"/>
        <v/>
      </c>
      <c r="BJ560" s="31" t="str">
        <f t="shared" si="145"/>
        <v/>
      </c>
      <c r="BK560" s="31"/>
      <c r="BL560" s="31" t="str">
        <f t="shared" si="144"/>
        <v/>
      </c>
    </row>
    <row r="561" spans="14:64">
      <c r="N561" s="35"/>
      <c r="O561" s="35"/>
      <c r="AL561" s="83" t="str">
        <f t="shared" si="142"/>
        <v/>
      </c>
      <c r="AN561" s="83" t="str">
        <f t="shared" si="143"/>
        <v/>
      </c>
      <c r="BJ561" s="31" t="str">
        <f t="shared" si="145"/>
        <v/>
      </c>
      <c r="BK561" s="31"/>
      <c r="BL561" s="31" t="str">
        <f t="shared" si="144"/>
        <v/>
      </c>
    </row>
    <row r="562" spans="14:64">
      <c r="N562" s="35"/>
      <c r="O562" s="35"/>
      <c r="AL562" s="83" t="str">
        <f t="shared" si="142"/>
        <v/>
      </c>
      <c r="AN562" s="83" t="str">
        <f t="shared" si="143"/>
        <v/>
      </c>
      <c r="BJ562" s="31" t="str">
        <f t="shared" si="145"/>
        <v/>
      </c>
      <c r="BK562" s="31"/>
      <c r="BL562" s="31" t="str">
        <f t="shared" si="144"/>
        <v/>
      </c>
    </row>
    <row r="563" spans="14:64">
      <c r="N563" s="35"/>
      <c r="O563" s="35"/>
      <c r="AL563" s="83" t="str">
        <f t="shared" si="142"/>
        <v/>
      </c>
      <c r="AN563" s="83" t="str">
        <f t="shared" si="143"/>
        <v/>
      </c>
      <c r="BJ563" s="31" t="str">
        <f t="shared" si="145"/>
        <v/>
      </c>
      <c r="BK563" s="31"/>
      <c r="BL563" s="31" t="str">
        <f t="shared" si="144"/>
        <v/>
      </c>
    </row>
    <row r="564" spans="14:64">
      <c r="N564" s="35"/>
      <c r="O564" s="35"/>
      <c r="AL564" s="83" t="str">
        <f t="shared" si="142"/>
        <v/>
      </c>
      <c r="AN564" s="83" t="str">
        <f t="shared" si="143"/>
        <v/>
      </c>
      <c r="BJ564" s="31" t="str">
        <f t="shared" si="145"/>
        <v/>
      </c>
      <c r="BK564" s="31"/>
      <c r="BL564" s="31" t="str">
        <f t="shared" si="144"/>
        <v/>
      </c>
    </row>
    <row r="565" spans="14:64">
      <c r="N565" s="35"/>
      <c r="O565" s="35"/>
      <c r="AL565" s="83" t="str">
        <f t="shared" si="142"/>
        <v/>
      </c>
      <c r="AN565" s="83" t="str">
        <f t="shared" si="143"/>
        <v/>
      </c>
      <c r="BJ565" s="31" t="str">
        <f t="shared" si="145"/>
        <v/>
      </c>
      <c r="BK565" s="31"/>
      <c r="BL565" s="31" t="str">
        <f t="shared" si="144"/>
        <v/>
      </c>
    </row>
    <row r="566" spans="14:64">
      <c r="N566" s="35"/>
      <c r="O566" s="35"/>
      <c r="AL566" s="83" t="str">
        <f t="shared" si="142"/>
        <v/>
      </c>
      <c r="AN566" s="83" t="str">
        <f t="shared" si="143"/>
        <v/>
      </c>
      <c r="BJ566" s="31" t="str">
        <f t="shared" si="145"/>
        <v/>
      </c>
      <c r="BK566" s="31"/>
      <c r="BL566" s="31" t="str">
        <f t="shared" si="144"/>
        <v/>
      </c>
    </row>
    <row r="567" spans="14:64">
      <c r="N567" s="35"/>
      <c r="O567" s="35"/>
      <c r="AL567" s="83" t="str">
        <f t="shared" si="142"/>
        <v/>
      </c>
      <c r="AN567" s="83" t="str">
        <f t="shared" si="143"/>
        <v/>
      </c>
      <c r="BJ567" s="31" t="str">
        <f t="shared" si="145"/>
        <v/>
      </c>
      <c r="BK567" s="31"/>
      <c r="BL567" s="31" t="str">
        <f t="shared" si="144"/>
        <v/>
      </c>
    </row>
    <row r="568" spans="14:64">
      <c r="N568" s="35"/>
      <c r="O568" s="35"/>
      <c r="AL568" s="83" t="str">
        <f t="shared" si="142"/>
        <v/>
      </c>
      <c r="AN568" s="83" t="str">
        <f t="shared" si="143"/>
        <v/>
      </c>
      <c r="BJ568" s="31" t="str">
        <f t="shared" si="145"/>
        <v/>
      </c>
      <c r="BK568" s="31"/>
      <c r="BL568" s="31" t="str">
        <f t="shared" si="144"/>
        <v/>
      </c>
    </row>
    <row r="569" spans="14:64">
      <c r="N569" s="35"/>
      <c r="O569" s="35"/>
      <c r="AL569" s="83" t="str">
        <f t="shared" si="142"/>
        <v/>
      </c>
      <c r="AN569" s="83" t="str">
        <f t="shared" si="143"/>
        <v/>
      </c>
      <c r="BJ569" s="31" t="str">
        <f t="shared" si="145"/>
        <v/>
      </c>
      <c r="BK569" s="31"/>
      <c r="BL569" s="31" t="str">
        <f t="shared" si="144"/>
        <v/>
      </c>
    </row>
    <row r="570" spans="14:64">
      <c r="N570" s="35"/>
      <c r="O570" s="35"/>
      <c r="AL570" s="83" t="str">
        <f t="shared" si="142"/>
        <v/>
      </c>
      <c r="AN570" s="83" t="str">
        <f t="shared" si="143"/>
        <v/>
      </c>
      <c r="BJ570" s="31" t="str">
        <f t="shared" si="145"/>
        <v/>
      </c>
      <c r="BK570" s="31"/>
      <c r="BL570" s="31" t="str">
        <f t="shared" si="144"/>
        <v/>
      </c>
    </row>
    <row r="571" spans="14:64">
      <c r="N571" s="35"/>
      <c r="O571" s="35"/>
      <c r="AL571" s="83" t="str">
        <f t="shared" si="142"/>
        <v/>
      </c>
      <c r="AN571" s="83" t="str">
        <f t="shared" si="143"/>
        <v/>
      </c>
      <c r="BJ571" s="31" t="str">
        <f t="shared" si="145"/>
        <v/>
      </c>
      <c r="BK571" s="31"/>
      <c r="BL571" s="31" t="str">
        <f t="shared" si="144"/>
        <v/>
      </c>
    </row>
    <row r="572" spans="14:64">
      <c r="N572" s="35"/>
      <c r="O572" s="35"/>
      <c r="AL572" s="83" t="str">
        <f t="shared" si="142"/>
        <v/>
      </c>
      <c r="AN572" s="83" t="str">
        <f t="shared" si="143"/>
        <v/>
      </c>
      <c r="BJ572" s="31" t="str">
        <f t="shared" si="145"/>
        <v/>
      </c>
      <c r="BK572" s="31"/>
      <c r="BL572" s="31" t="str">
        <f t="shared" si="144"/>
        <v/>
      </c>
    </row>
    <row r="573" spans="14:64">
      <c r="N573" s="35"/>
      <c r="O573" s="35"/>
      <c r="AL573" s="83" t="str">
        <f t="shared" si="142"/>
        <v/>
      </c>
      <c r="AN573" s="83" t="str">
        <f t="shared" si="143"/>
        <v/>
      </c>
      <c r="BJ573" s="31" t="str">
        <f t="shared" si="145"/>
        <v/>
      </c>
      <c r="BK573" s="31"/>
      <c r="BL573" s="31" t="str">
        <f t="shared" si="144"/>
        <v/>
      </c>
    </row>
    <row r="574" spans="14:64">
      <c r="N574" s="35"/>
      <c r="O574" s="35"/>
      <c r="AL574" s="83" t="str">
        <f t="shared" si="142"/>
        <v/>
      </c>
      <c r="AN574" s="83" t="str">
        <f t="shared" si="143"/>
        <v/>
      </c>
      <c r="BJ574" s="31" t="str">
        <f t="shared" si="145"/>
        <v/>
      </c>
      <c r="BK574" s="31"/>
      <c r="BL574" s="31" t="str">
        <f t="shared" si="144"/>
        <v/>
      </c>
    </row>
    <row r="575" spans="14:64">
      <c r="N575" s="35"/>
      <c r="O575" s="35"/>
      <c r="AL575" s="83" t="str">
        <f t="shared" si="142"/>
        <v/>
      </c>
      <c r="AN575" s="83" t="str">
        <f t="shared" si="143"/>
        <v/>
      </c>
      <c r="BJ575" s="31" t="str">
        <f t="shared" si="145"/>
        <v/>
      </c>
      <c r="BK575" s="31"/>
      <c r="BL575" s="31" t="str">
        <f t="shared" si="144"/>
        <v/>
      </c>
    </row>
    <row r="576" spans="14:64">
      <c r="N576" s="35"/>
      <c r="O576" s="35"/>
      <c r="AL576" s="83" t="str">
        <f t="shared" si="142"/>
        <v/>
      </c>
      <c r="AN576" s="83" t="str">
        <f t="shared" si="143"/>
        <v/>
      </c>
      <c r="BJ576" s="31" t="str">
        <f t="shared" si="145"/>
        <v/>
      </c>
      <c r="BK576" s="31"/>
      <c r="BL576" s="31" t="str">
        <f t="shared" si="144"/>
        <v/>
      </c>
    </row>
    <row r="577" spans="14:64">
      <c r="N577" s="35"/>
      <c r="O577" s="35"/>
      <c r="AL577" s="83" t="str">
        <f t="shared" si="142"/>
        <v/>
      </c>
      <c r="AN577" s="83" t="str">
        <f t="shared" si="143"/>
        <v/>
      </c>
      <c r="BJ577" s="31" t="str">
        <f t="shared" si="145"/>
        <v/>
      </c>
      <c r="BK577" s="31"/>
      <c r="BL577" s="31" t="str">
        <f t="shared" si="144"/>
        <v/>
      </c>
    </row>
    <row r="578" spans="14:64">
      <c r="N578" s="35"/>
      <c r="O578" s="35"/>
      <c r="AL578" s="83" t="str">
        <f t="shared" si="142"/>
        <v/>
      </c>
      <c r="AN578" s="83" t="str">
        <f t="shared" si="143"/>
        <v/>
      </c>
      <c r="BJ578" s="31" t="str">
        <f t="shared" si="145"/>
        <v/>
      </c>
      <c r="BK578" s="31"/>
      <c r="BL578" s="31" t="str">
        <f t="shared" si="144"/>
        <v/>
      </c>
    </row>
    <row r="579" spans="14:64">
      <c r="N579" s="35"/>
      <c r="O579" s="35"/>
      <c r="AL579" s="83" t="str">
        <f t="shared" si="142"/>
        <v/>
      </c>
      <c r="AN579" s="83" t="str">
        <f t="shared" si="143"/>
        <v/>
      </c>
      <c r="BJ579" s="31" t="str">
        <f t="shared" si="145"/>
        <v/>
      </c>
      <c r="BK579" s="31"/>
      <c r="BL579" s="31" t="str">
        <f t="shared" si="144"/>
        <v/>
      </c>
    </row>
    <row r="580" spans="14:64">
      <c r="N580" s="35"/>
      <c r="O580" s="35"/>
      <c r="AL580" s="83" t="str">
        <f t="shared" si="142"/>
        <v/>
      </c>
      <c r="AN580" s="83" t="str">
        <f t="shared" si="143"/>
        <v/>
      </c>
      <c r="BJ580" s="31" t="str">
        <f t="shared" si="145"/>
        <v/>
      </c>
      <c r="BK580" s="31"/>
      <c r="BL580" s="31" t="str">
        <f t="shared" si="144"/>
        <v/>
      </c>
    </row>
    <row r="581" spans="14:64">
      <c r="N581" s="35"/>
      <c r="O581" s="35"/>
      <c r="AL581" s="83" t="str">
        <f t="shared" si="142"/>
        <v/>
      </c>
      <c r="AN581" s="83" t="str">
        <f t="shared" si="143"/>
        <v/>
      </c>
      <c r="BJ581" s="31" t="str">
        <f t="shared" si="145"/>
        <v/>
      </c>
      <c r="BK581" s="31"/>
      <c r="BL581" s="31" t="str">
        <f t="shared" si="144"/>
        <v/>
      </c>
    </row>
    <row r="582" spans="14:64">
      <c r="N582" s="35"/>
      <c r="O582" s="35"/>
      <c r="AL582" s="83" t="str">
        <f t="shared" si="142"/>
        <v/>
      </c>
      <c r="AN582" s="83" t="str">
        <f t="shared" si="143"/>
        <v/>
      </c>
      <c r="BJ582" s="31" t="str">
        <f t="shared" si="145"/>
        <v/>
      </c>
      <c r="BK582" s="31"/>
      <c r="BL582" s="31" t="str">
        <f t="shared" si="144"/>
        <v/>
      </c>
    </row>
    <row r="583" spans="14:64">
      <c r="N583" s="35"/>
      <c r="O583" s="35"/>
      <c r="AL583" s="83" t="str">
        <f t="shared" si="142"/>
        <v/>
      </c>
      <c r="AN583" s="83" t="str">
        <f t="shared" si="143"/>
        <v/>
      </c>
      <c r="BJ583" s="31" t="str">
        <f t="shared" si="145"/>
        <v/>
      </c>
      <c r="BK583" s="31"/>
      <c r="BL583" s="31" t="str">
        <f t="shared" si="144"/>
        <v/>
      </c>
    </row>
    <row r="584" spans="14:64">
      <c r="N584" s="35"/>
      <c r="O584" s="35"/>
      <c r="AL584" s="83" t="str">
        <f t="shared" si="142"/>
        <v/>
      </c>
      <c r="AN584" s="83" t="str">
        <f t="shared" si="143"/>
        <v/>
      </c>
      <c r="BJ584" s="31" t="str">
        <f t="shared" si="145"/>
        <v/>
      </c>
      <c r="BK584" s="31"/>
      <c r="BL584" s="31" t="str">
        <f t="shared" si="144"/>
        <v/>
      </c>
    </row>
    <row r="585" spans="14:64">
      <c r="N585" s="35"/>
      <c r="O585" s="35"/>
      <c r="AL585" s="83" t="str">
        <f t="shared" si="142"/>
        <v/>
      </c>
      <c r="AN585" s="83" t="str">
        <f t="shared" si="143"/>
        <v/>
      </c>
      <c r="BJ585" s="31" t="str">
        <f t="shared" si="145"/>
        <v/>
      </c>
      <c r="BK585" s="31"/>
      <c r="BL585" s="31" t="str">
        <f t="shared" si="144"/>
        <v/>
      </c>
    </row>
    <row r="586" spans="14:64">
      <c r="N586" s="35"/>
      <c r="O586" s="35"/>
      <c r="AL586" s="83" t="str">
        <f t="shared" si="142"/>
        <v/>
      </c>
      <c r="AN586" s="83" t="str">
        <f t="shared" si="143"/>
        <v/>
      </c>
      <c r="BJ586" s="31" t="str">
        <f t="shared" si="145"/>
        <v/>
      </c>
      <c r="BK586" s="31"/>
      <c r="BL586" s="31" t="str">
        <f t="shared" si="144"/>
        <v/>
      </c>
    </row>
    <row r="587" spans="14:64">
      <c r="N587" s="35"/>
      <c r="O587" s="35"/>
      <c r="AL587" s="83" t="str">
        <f t="shared" si="142"/>
        <v/>
      </c>
      <c r="AN587" s="83" t="str">
        <f t="shared" si="143"/>
        <v/>
      </c>
      <c r="BJ587" s="31" t="str">
        <f t="shared" si="145"/>
        <v/>
      </c>
      <c r="BK587" s="31"/>
      <c r="BL587" s="31" t="str">
        <f t="shared" si="144"/>
        <v/>
      </c>
    </row>
    <row r="588" spans="14:64">
      <c r="N588" s="35"/>
      <c r="O588" s="35"/>
      <c r="AL588" s="83" t="str">
        <f t="shared" si="142"/>
        <v/>
      </c>
      <c r="AN588" s="83" t="str">
        <f t="shared" si="143"/>
        <v/>
      </c>
      <c r="BJ588" s="31" t="str">
        <f t="shared" si="145"/>
        <v/>
      </c>
      <c r="BK588" s="31"/>
      <c r="BL588" s="31" t="str">
        <f t="shared" si="144"/>
        <v/>
      </c>
    </row>
    <row r="589" spans="14:64">
      <c r="N589" s="35"/>
      <c r="O589" s="35"/>
      <c r="AL589" s="83" t="str">
        <f t="shared" si="142"/>
        <v/>
      </c>
      <c r="AN589" s="83" t="str">
        <f t="shared" si="143"/>
        <v/>
      </c>
      <c r="BJ589" s="31" t="str">
        <f t="shared" si="145"/>
        <v/>
      </c>
      <c r="BK589" s="31"/>
      <c r="BL589" s="31" t="str">
        <f t="shared" si="144"/>
        <v/>
      </c>
    </row>
    <row r="590" spans="14:64">
      <c r="N590" s="35"/>
      <c r="O590" s="35"/>
      <c r="AL590" s="83" t="str">
        <f t="shared" si="142"/>
        <v/>
      </c>
      <c r="AN590" s="83" t="str">
        <f t="shared" si="143"/>
        <v/>
      </c>
      <c r="BJ590" s="31" t="str">
        <f t="shared" si="145"/>
        <v/>
      </c>
      <c r="BK590" s="31"/>
      <c r="BL590" s="31" t="str">
        <f t="shared" si="144"/>
        <v/>
      </c>
    </row>
    <row r="591" spans="14:64">
      <c r="N591" s="35"/>
      <c r="O591" s="35"/>
      <c r="AL591" s="83" t="str">
        <f t="shared" si="142"/>
        <v/>
      </c>
      <c r="AN591" s="83" t="str">
        <f t="shared" si="143"/>
        <v/>
      </c>
      <c r="BJ591" s="31" t="str">
        <f t="shared" si="145"/>
        <v/>
      </c>
      <c r="BK591" s="31"/>
      <c r="BL591" s="31" t="str">
        <f t="shared" si="144"/>
        <v/>
      </c>
    </row>
    <row r="592" spans="14:64">
      <c r="N592" s="35"/>
      <c r="O592" s="35"/>
      <c r="AL592" s="83" t="str">
        <f t="shared" si="142"/>
        <v/>
      </c>
      <c r="AN592" s="83" t="str">
        <f t="shared" si="143"/>
        <v/>
      </c>
      <c r="BJ592" s="31" t="str">
        <f t="shared" si="145"/>
        <v/>
      </c>
      <c r="BK592" s="31"/>
      <c r="BL592" s="31" t="str">
        <f t="shared" si="144"/>
        <v/>
      </c>
    </row>
    <row r="593" spans="14:64">
      <c r="N593" s="35"/>
      <c r="O593" s="35"/>
      <c r="AL593" s="83" t="str">
        <f t="shared" si="142"/>
        <v/>
      </c>
      <c r="AN593" s="83" t="str">
        <f t="shared" si="143"/>
        <v/>
      </c>
      <c r="BJ593" s="31" t="str">
        <f t="shared" si="145"/>
        <v/>
      </c>
      <c r="BK593" s="31"/>
      <c r="BL593" s="31" t="str">
        <f t="shared" si="144"/>
        <v/>
      </c>
    </row>
    <row r="594" spans="14:64">
      <c r="N594" s="35"/>
      <c r="O594" s="35"/>
      <c r="AL594" s="83" t="str">
        <f t="shared" ref="AL594:AL657" si="146">IF($A594&lt;&gt;"",AL593+AP594-BJ594,"")</f>
        <v/>
      </c>
      <c r="AN594" s="83" t="str">
        <f t="shared" ref="AN594:AN657" si="147">IF($A594&lt;&gt;"",AN593+AR594-BL594,"")</f>
        <v/>
      </c>
      <c r="BJ594" s="31" t="str">
        <f t="shared" si="145"/>
        <v/>
      </c>
      <c r="BK594" s="31"/>
      <c r="BL594" s="31" t="str">
        <f t="shared" si="144"/>
        <v/>
      </c>
    </row>
    <row r="595" spans="14:64">
      <c r="N595" s="35"/>
      <c r="O595" s="35"/>
      <c r="AL595" s="83" t="str">
        <f t="shared" si="146"/>
        <v/>
      </c>
      <c r="AN595" s="83" t="str">
        <f t="shared" si="147"/>
        <v/>
      </c>
      <c r="BJ595" s="31" t="str">
        <f t="shared" si="145"/>
        <v/>
      </c>
      <c r="BK595" s="31"/>
      <c r="BL595" s="31" t="str">
        <f t="shared" si="144"/>
        <v/>
      </c>
    </row>
    <row r="596" spans="14:64">
      <c r="N596" s="35"/>
      <c r="O596" s="35"/>
      <c r="AL596" s="83" t="str">
        <f t="shared" si="146"/>
        <v/>
      </c>
      <c r="AN596" s="83" t="str">
        <f t="shared" si="147"/>
        <v/>
      </c>
      <c r="BJ596" s="31" t="str">
        <f t="shared" si="145"/>
        <v/>
      </c>
      <c r="BK596" s="31"/>
      <c r="BL596" s="31" t="str">
        <f t="shared" si="144"/>
        <v/>
      </c>
    </row>
    <row r="597" spans="14:64">
      <c r="N597" s="35"/>
      <c r="O597" s="35"/>
      <c r="AL597" s="83" t="str">
        <f t="shared" si="146"/>
        <v/>
      </c>
      <c r="AN597" s="83" t="str">
        <f t="shared" si="147"/>
        <v/>
      </c>
      <c r="BJ597" s="31" t="str">
        <f t="shared" si="145"/>
        <v/>
      </c>
      <c r="BK597" s="31"/>
      <c r="BL597" s="31" t="str">
        <f t="shared" si="144"/>
        <v/>
      </c>
    </row>
    <row r="598" spans="14:64">
      <c r="N598" s="35"/>
      <c r="O598" s="35"/>
      <c r="AL598" s="83" t="str">
        <f t="shared" si="146"/>
        <v/>
      </c>
      <c r="AN598" s="83" t="str">
        <f t="shared" si="147"/>
        <v/>
      </c>
      <c r="BJ598" s="31" t="str">
        <f t="shared" si="145"/>
        <v/>
      </c>
      <c r="BK598" s="31"/>
      <c r="BL598" s="31" t="str">
        <f t="shared" si="144"/>
        <v/>
      </c>
    </row>
    <row r="599" spans="14:64">
      <c r="N599" s="35"/>
      <c r="O599" s="35"/>
      <c r="AL599" s="83" t="str">
        <f t="shared" si="146"/>
        <v/>
      </c>
      <c r="AN599" s="83" t="str">
        <f t="shared" si="147"/>
        <v/>
      </c>
      <c r="BJ599" s="31" t="str">
        <f t="shared" si="145"/>
        <v/>
      </c>
      <c r="BK599" s="31"/>
      <c r="BL599" s="31" t="str">
        <f t="shared" si="144"/>
        <v/>
      </c>
    </row>
    <row r="600" spans="14:64">
      <c r="N600" s="35"/>
      <c r="O600" s="35"/>
      <c r="AL600" s="83" t="str">
        <f t="shared" si="146"/>
        <v/>
      </c>
      <c r="AN600" s="83" t="str">
        <f t="shared" si="147"/>
        <v/>
      </c>
      <c r="BJ600" s="31" t="str">
        <f t="shared" si="145"/>
        <v/>
      </c>
      <c r="BK600" s="31"/>
      <c r="BL600" s="31" t="str">
        <f t="shared" si="144"/>
        <v/>
      </c>
    </row>
    <row r="601" spans="14:64">
      <c r="N601" s="35"/>
      <c r="O601" s="35"/>
      <c r="AL601" s="83" t="str">
        <f t="shared" si="146"/>
        <v/>
      </c>
      <c r="AN601" s="83" t="str">
        <f t="shared" si="147"/>
        <v/>
      </c>
      <c r="BJ601" s="31" t="str">
        <f t="shared" si="145"/>
        <v/>
      </c>
      <c r="BK601" s="31"/>
      <c r="BL601" s="31" t="str">
        <f t="shared" si="144"/>
        <v/>
      </c>
    </row>
    <row r="602" spans="14:64">
      <c r="N602" s="35"/>
      <c r="O602" s="35"/>
      <c r="AL602" s="83" t="str">
        <f t="shared" si="146"/>
        <v/>
      </c>
      <c r="AN602" s="83" t="str">
        <f t="shared" si="147"/>
        <v/>
      </c>
      <c r="BJ602" s="31" t="str">
        <f t="shared" si="145"/>
        <v/>
      </c>
      <c r="BK602" s="31"/>
      <c r="BL602" s="31" t="str">
        <f t="shared" si="144"/>
        <v/>
      </c>
    </row>
    <row r="603" spans="14:64">
      <c r="N603" s="35"/>
      <c r="O603" s="35"/>
      <c r="AL603" s="83" t="str">
        <f t="shared" si="146"/>
        <v/>
      </c>
      <c r="AN603" s="83" t="str">
        <f t="shared" si="147"/>
        <v/>
      </c>
      <c r="BJ603" s="31" t="str">
        <f t="shared" si="145"/>
        <v/>
      </c>
      <c r="BK603" s="31"/>
      <c r="BL603" s="31" t="str">
        <f t="shared" si="144"/>
        <v/>
      </c>
    </row>
    <row r="604" spans="14:64">
      <c r="N604" s="35"/>
      <c r="O604" s="35"/>
      <c r="AL604" s="83" t="str">
        <f t="shared" si="146"/>
        <v/>
      </c>
      <c r="AN604" s="83" t="str">
        <f t="shared" si="147"/>
        <v/>
      </c>
      <c r="BJ604" s="31" t="str">
        <f t="shared" si="145"/>
        <v/>
      </c>
      <c r="BK604" s="31"/>
      <c r="BL604" s="31" t="str">
        <f t="shared" si="144"/>
        <v/>
      </c>
    </row>
    <row r="605" spans="14:64">
      <c r="N605" s="35"/>
      <c r="O605" s="35"/>
      <c r="AL605" s="83" t="str">
        <f t="shared" si="146"/>
        <v/>
      </c>
      <c r="AN605" s="83" t="str">
        <f t="shared" si="147"/>
        <v/>
      </c>
      <c r="BJ605" s="31" t="str">
        <f t="shared" si="145"/>
        <v/>
      </c>
      <c r="BK605" s="31"/>
      <c r="BL605" s="31" t="str">
        <f t="shared" si="144"/>
        <v/>
      </c>
    </row>
    <row r="606" spans="14:64">
      <c r="N606" s="35"/>
      <c r="O606" s="35"/>
      <c r="AL606" s="83" t="str">
        <f t="shared" si="146"/>
        <v/>
      </c>
      <c r="AN606" s="83" t="str">
        <f t="shared" si="147"/>
        <v/>
      </c>
      <c r="BJ606" s="31" t="str">
        <f t="shared" si="145"/>
        <v/>
      </c>
      <c r="BK606" s="31"/>
      <c r="BL606" s="31" t="str">
        <f t="shared" si="144"/>
        <v/>
      </c>
    </row>
    <row r="607" spans="14:64">
      <c r="N607" s="35"/>
      <c r="O607" s="35"/>
      <c r="AL607" s="83" t="str">
        <f t="shared" si="146"/>
        <v/>
      </c>
      <c r="AN607" s="83" t="str">
        <f t="shared" si="147"/>
        <v/>
      </c>
      <c r="BJ607" s="31" t="str">
        <f t="shared" si="145"/>
        <v/>
      </c>
      <c r="BK607" s="31"/>
      <c r="BL607" s="31" t="str">
        <f t="shared" si="144"/>
        <v/>
      </c>
    </row>
    <row r="608" spans="14:64">
      <c r="N608" s="35"/>
      <c r="O608" s="35"/>
      <c r="AL608" s="83" t="str">
        <f t="shared" si="146"/>
        <v/>
      </c>
      <c r="AN608" s="83" t="str">
        <f t="shared" si="147"/>
        <v/>
      </c>
      <c r="BJ608" s="31" t="str">
        <f t="shared" si="145"/>
        <v/>
      </c>
      <c r="BK608" s="31"/>
      <c r="BL608" s="31" t="str">
        <f t="shared" si="144"/>
        <v/>
      </c>
    </row>
    <row r="609" spans="14:64">
      <c r="N609" s="35"/>
      <c r="O609" s="35"/>
      <c r="AL609" s="83" t="str">
        <f t="shared" si="146"/>
        <v/>
      </c>
      <c r="AN609" s="83" t="str">
        <f t="shared" si="147"/>
        <v/>
      </c>
      <c r="BJ609" s="31" t="str">
        <f t="shared" si="145"/>
        <v/>
      </c>
      <c r="BK609" s="31"/>
      <c r="BL609" s="31" t="str">
        <f t="shared" si="144"/>
        <v/>
      </c>
    </row>
    <row r="610" spans="14:64">
      <c r="N610" s="35"/>
      <c r="O610" s="35"/>
      <c r="AL610" s="83" t="str">
        <f t="shared" si="146"/>
        <v/>
      </c>
      <c r="AN610" s="83" t="str">
        <f t="shared" si="147"/>
        <v/>
      </c>
      <c r="BJ610" s="31" t="str">
        <f t="shared" si="145"/>
        <v/>
      </c>
      <c r="BK610" s="31"/>
      <c r="BL610" s="31" t="str">
        <f t="shared" ref="BL610:BL673" si="148">IF(C610&lt;&gt;"",AV610+AZ610+BD610+BH610,"")</f>
        <v/>
      </c>
    </row>
    <row r="611" spans="14:64">
      <c r="N611" s="35"/>
      <c r="O611" s="35"/>
      <c r="AL611" s="83" t="str">
        <f t="shared" si="146"/>
        <v/>
      </c>
      <c r="AN611" s="83" t="str">
        <f t="shared" si="147"/>
        <v/>
      </c>
      <c r="BJ611" s="31" t="str">
        <f t="shared" si="145"/>
        <v/>
      </c>
      <c r="BK611" s="31"/>
      <c r="BL611" s="31" t="str">
        <f t="shared" si="148"/>
        <v/>
      </c>
    </row>
    <row r="612" spans="14:64">
      <c r="N612" s="35"/>
      <c r="O612" s="35"/>
      <c r="AL612" s="83" t="str">
        <f t="shared" si="146"/>
        <v/>
      </c>
      <c r="AN612" s="83" t="str">
        <f t="shared" si="147"/>
        <v/>
      </c>
      <c r="BJ612" s="31" t="str">
        <f t="shared" ref="BJ612:BJ675" si="149">IF(C612&lt;&gt;"",AT612+AX612+BB612+BF612,"")</f>
        <v/>
      </c>
      <c r="BK612" s="31"/>
      <c r="BL612" s="31" t="str">
        <f t="shared" si="148"/>
        <v/>
      </c>
    </row>
    <row r="613" spans="14:64">
      <c r="N613" s="35"/>
      <c r="O613" s="35"/>
      <c r="AL613" s="83" t="str">
        <f t="shared" si="146"/>
        <v/>
      </c>
      <c r="AN613" s="83" t="str">
        <f t="shared" si="147"/>
        <v/>
      </c>
      <c r="BJ613" s="31" t="str">
        <f t="shared" si="149"/>
        <v/>
      </c>
      <c r="BK613" s="31"/>
      <c r="BL613" s="31" t="str">
        <f t="shared" si="148"/>
        <v/>
      </c>
    </row>
    <row r="614" spans="14:64">
      <c r="N614" s="35"/>
      <c r="O614" s="35"/>
      <c r="AL614" s="83" t="str">
        <f t="shared" si="146"/>
        <v/>
      </c>
      <c r="AN614" s="83" t="str">
        <f t="shared" si="147"/>
        <v/>
      </c>
      <c r="BJ614" s="31" t="str">
        <f t="shared" si="149"/>
        <v/>
      </c>
      <c r="BK614" s="31"/>
      <c r="BL614" s="31" t="str">
        <f t="shared" si="148"/>
        <v/>
      </c>
    </row>
    <row r="615" spans="14:64">
      <c r="N615" s="35"/>
      <c r="O615" s="35"/>
      <c r="AL615" s="83" t="str">
        <f t="shared" si="146"/>
        <v/>
      </c>
      <c r="AN615" s="83" t="str">
        <f t="shared" si="147"/>
        <v/>
      </c>
      <c r="BJ615" s="31" t="str">
        <f t="shared" si="149"/>
        <v/>
      </c>
      <c r="BK615" s="31"/>
      <c r="BL615" s="31" t="str">
        <f t="shared" si="148"/>
        <v/>
      </c>
    </row>
    <row r="616" spans="14:64">
      <c r="N616" s="35"/>
      <c r="O616" s="35"/>
      <c r="AL616" s="83" t="str">
        <f t="shared" si="146"/>
        <v/>
      </c>
      <c r="AN616" s="83" t="str">
        <f t="shared" si="147"/>
        <v/>
      </c>
      <c r="BJ616" s="31" t="str">
        <f t="shared" si="149"/>
        <v/>
      </c>
      <c r="BK616" s="31"/>
      <c r="BL616" s="31" t="str">
        <f t="shared" si="148"/>
        <v/>
      </c>
    </row>
    <row r="617" spans="14:64">
      <c r="N617" s="35"/>
      <c r="O617" s="35"/>
      <c r="AL617" s="83" t="str">
        <f t="shared" si="146"/>
        <v/>
      </c>
      <c r="AN617" s="83" t="str">
        <f t="shared" si="147"/>
        <v/>
      </c>
      <c r="BJ617" s="31" t="str">
        <f t="shared" si="149"/>
        <v/>
      </c>
      <c r="BK617" s="31"/>
      <c r="BL617" s="31" t="str">
        <f t="shared" si="148"/>
        <v/>
      </c>
    </row>
    <row r="618" spans="14:64">
      <c r="N618" s="35"/>
      <c r="O618" s="35"/>
      <c r="AL618" s="83" t="str">
        <f t="shared" si="146"/>
        <v/>
      </c>
      <c r="AN618" s="83" t="str">
        <f t="shared" si="147"/>
        <v/>
      </c>
      <c r="BJ618" s="31" t="str">
        <f t="shared" si="149"/>
        <v/>
      </c>
      <c r="BK618" s="31"/>
      <c r="BL618" s="31" t="str">
        <f t="shared" si="148"/>
        <v/>
      </c>
    </row>
    <row r="619" spans="14:64">
      <c r="N619" s="35"/>
      <c r="O619" s="35"/>
      <c r="AL619" s="83" t="str">
        <f t="shared" si="146"/>
        <v/>
      </c>
      <c r="AN619" s="83" t="str">
        <f t="shared" si="147"/>
        <v/>
      </c>
      <c r="BJ619" s="31" t="str">
        <f t="shared" si="149"/>
        <v/>
      </c>
      <c r="BK619" s="31"/>
      <c r="BL619" s="31" t="str">
        <f t="shared" si="148"/>
        <v/>
      </c>
    </row>
    <row r="620" spans="14:64">
      <c r="N620" s="35"/>
      <c r="O620" s="35"/>
      <c r="AL620" s="83" t="str">
        <f t="shared" si="146"/>
        <v/>
      </c>
      <c r="AN620" s="83" t="str">
        <f t="shared" si="147"/>
        <v/>
      </c>
      <c r="BJ620" s="31" t="str">
        <f t="shared" si="149"/>
        <v/>
      </c>
      <c r="BK620" s="31"/>
      <c r="BL620" s="31" t="str">
        <f t="shared" si="148"/>
        <v/>
      </c>
    </row>
    <row r="621" spans="14:64">
      <c r="N621" s="35"/>
      <c r="O621" s="35"/>
      <c r="AL621" s="83" t="str">
        <f t="shared" si="146"/>
        <v/>
      </c>
      <c r="AN621" s="83" t="str">
        <f t="shared" si="147"/>
        <v/>
      </c>
      <c r="BJ621" s="31" t="str">
        <f t="shared" si="149"/>
        <v/>
      </c>
      <c r="BK621" s="31"/>
      <c r="BL621" s="31" t="str">
        <f t="shared" si="148"/>
        <v/>
      </c>
    </row>
    <row r="622" spans="14:64">
      <c r="N622" s="35"/>
      <c r="O622" s="35"/>
      <c r="AL622" s="83" t="str">
        <f t="shared" si="146"/>
        <v/>
      </c>
      <c r="AN622" s="83" t="str">
        <f t="shared" si="147"/>
        <v/>
      </c>
      <c r="BJ622" s="31" t="str">
        <f t="shared" si="149"/>
        <v/>
      </c>
      <c r="BK622" s="31"/>
      <c r="BL622" s="31" t="str">
        <f t="shared" si="148"/>
        <v/>
      </c>
    </row>
    <row r="623" spans="14:64">
      <c r="N623" s="35"/>
      <c r="O623" s="35"/>
      <c r="AL623" s="83" t="str">
        <f t="shared" si="146"/>
        <v/>
      </c>
      <c r="AN623" s="83" t="str">
        <f t="shared" si="147"/>
        <v/>
      </c>
      <c r="BJ623" s="31" t="str">
        <f t="shared" si="149"/>
        <v/>
      </c>
      <c r="BK623" s="31"/>
      <c r="BL623" s="31" t="str">
        <f t="shared" si="148"/>
        <v/>
      </c>
    </row>
    <row r="624" spans="14:64">
      <c r="N624" s="35"/>
      <c r="O624" s="35"/>
      <c r="AL624" s="83" t="str">
        <f t="shared" si="146"/>
        <v/>
      </c>
      <c r="AN624" s="83" t="str">
        <f t="shared" si="147"/>
        <v/>
      </c>
      <c r="BJ624" s="31" t="str">
        <f t="shared" si="149"/>
        <v/>
      </c>
      <c r="BK624" s="31"/>
      <c r="BL624" s="31" t="str">
        <f t="shared" si="148"/>
        <v/>
      </c>
    </row>
    <row r="625" spans="14:64">
      <c r="N625" s="35"/>
      <c r="O625" s="35"/>
      <c r="AL625" s="83" t="str">
        <f t="shared" si="146"/>
        <v/>
      </c>
      <c r="AN625" s="83" t="str">
        <f t="shared" si="147"/>
        <v/>
      </c>
      <c r="BJ625" s="31" t="str">
        <f t="shared" si="149"/>
        <v/>
      </c>
      <c r="BK625" s="31"/>
      <c r="BL625" s="31" t="str">
        <f t="shared" si="148"/>
        <v/>
      </c>
    </row>
    <row r="626" spans="14:64">
      <c r="N626" s="35"/>
      <c r="O626" s="35"/>
      <c r="AL626" s="83" t="str">
        <f t="shared" si="146"/>
        <v/>
      </c>
      <c r="AN626" s="83" t="str">
        <f t="shared" si="147"/>
        <v/>
      </c>
      <c r="BJ626" s="31" t="str">
        <f t="shared" si="149"/>
        <v/>
      </c>
      <c r="BK626" s="31"/>
      <c r="BL626" s="31" t="str">
        <f t="shared" si="148"/>
        <v/>
      </c>
    </row>
    <row r="627" spans="14:64">
      <c r="N627" s="35"/>
      <c r="O627" s="35"/>
      <c r="AL627" s="83" t="str">
        <f t="shared" si="146"/>
        <v/>
      </c>
      <c r="AN627" s="83" t="str">
        <f t="shared" si="147"/>
        <v/>
      </c>
      <c r="BJ627" s="31" t="str">
        <f t="shared" si="149"/>
        <v/>
      </c>
      <c r="BK627" s="31"/>
      <c r="BL627" s="31" t="str">
        <f t="shared" si="148"/>
        <v/>
      </c>
    </row>
    <row r="628" spans="14:64">
      <c r="N628" s="35"/>
      <c r="O628" s="35"/>
      <c r="AL628" s="83" t="str">
        <f t="shared" si="146"/>
        <v/>
      </c>
      <c r="AN628" s="83" t="str">
        <f t="shared" si="147"/>
        <v/>
      </c>
      <c r="BJ628" s="31" t="str">
        <f t="shared" si="149"/>
        <v/>
      </c>
      <c r="BK628" s="31"/>
      <c r="BL628" s="31" t="str">
        <f t="shared" si="148"/>
        <v/>
      </c>
    </row>
    <row r="629" spans="14:64">
      <c r="N629" s="35"/>
      <c r="O629" s="35"/>
      <c r="AL629" s="83" t="str">
        <f t="shared" si="146"/>
        <v/>
      </c>
      <c r="AN629" s="83" t="str">
        <f t="shared" si="147"/>
        <v/>
      </c>
      <c r="BJ629" s="31" t="str">
        <f t="shared" si="149"/>
        <v/>
      </c>
      <c r="BK629" s="31"/>
      <c r="BL629" s="31" t="str">
        <f t="shared" si="148"/>
        <v/>
      </c>
    </row>
    <row r="630" spans="14:64">
      <c r="N630" s="35"/>
      <c r="O630" s="35"/>
      <c r="AL630" s="83" t="str">
        <f t="shared" si="146"/>
        <v/>
      </c>
      <c r="AN630" s="83" t="str">
        <f t="shared" si="147"/>
        <v/>
      </c>
      <c r="BJ630" s="31" t="str">
        <f t="shared" si="149"/>
        <v/>
      </c>
      <c r="BK630" s="31"/>
      <c r="BL630" s="31" t="str">
        <f t="shared" si="148"/>
        <v/>
      </c>
    </row>
    <row r="631" spans="14:64">
      <c r="N631" s="35"/>
      <c r="O631" s="35"/>
      <c r="AL631" s="83" t="str">
        <f t="shared" si="146"/>
        <v/>
      </c>
      <c r="AN631" s="83" t="str">
        <f t="shared" si="147"/>
        <v/>
      </c>
      <c r="BJ631" s="31" t="str">
        <f t="shared" si="149"/>
        <v/>
      </c>
      <c r="BK631" s="31"/>
      <c r="BL631" s="31" t="str">
        <f t="shared" si="148"/>
        <v/>
      </c>
    </row>
    <row r="632" spans="14:64">
      <c r="N632" s="35"/>
      <c r="O632" s="35"/>
      <c r="AL632" s="83" t="str">
        <f t="shared" si="146"/>
        <v/>
      </c>
      <c r="AN632" s="83" t="str">
        <f t="shared" si="147"/>
        <v/>
      </c>
      <c r="BJ632" s="31" t="str">
        <f t="shared" si="149"/>
        <v/>
      </c>
      <c r="BK632" s="31"/>
      <c r="BL632" s="31" t="str">
        <f t="shared" si="148"/>
        <v/>
      </c>
    </row>
    <row r="633" spans="14:64">
      <c r="N633" s="35"/>
      <c r="O633" s="35"/>
      <c r="AL633" s="83" t="str">
        <f t="shared" si="146"/>
        <v/>
      </c>
      <c r="AN633" s="83" t="str">
        <f t="shared" si="147"/>
        <v/>
      </c>
      <c r="BJ633" s="31" t="str">
        <f t="shared" si="149"/>
        <v/>
      </c>
      <c r="BK633" s="31"/>
      <c r="BL633" s="31" t="str">
        <f t="shared" si="148"/>
        <v/>
      </c>
    </row>
    <row r="634" spans="14:64">
      <c r="N634" s="35"/>
      <c r="O634" s="35"/>
      <c r="AL634" s="83" t="str">
        <f t="shared" si="146"/>
        <v/>
      </c>
      <c r="AN634" s="83" t="str">
        <f t="shared" si="147"/>
        <v/>
      </c>
      <c r="BJ634" s="31" t="str">
        <f t="shared" si="149"/>
        <v/>
      </c>
      <c r="BK634" s="31"/>
      <c r="BL634" s="31" t="str">
        <f t="shared" si="148"/>
        <v/>
      </c>
    </row>
    <row r="635" spans="14:64">
      <c r="N635" s="35"/>
      <c r="O635" s="35"/>
      <c r="AL635" s="83" t="str">
        <f t="shared" si="146"/>
        <v/>
      </c>
      <c r="AN635" s="83" t="str">
        <f t="shared" si="147"/>
        <v/>
      </c>
      <c r="BJ635" s="31" t="str">
        <f t="shared" si="149"/>
        <v/>
      </c>
      <c r="BK635" s="31"/>
      <c r="BL635" s="31" t="str">
        <f t="shared" si="148"/>
        <v/>
      </c>
    </row>
    <row r="636" spans="14:64">
      <c r="N636" s="35"/>
      <c r="O636" s="35"/>
      <c r="AL636" s="83" t="str">
        <f t="shared" si="146"/>
        <v/>
      </c>
      <c r="AN636" s="83" t="str">
        <f t="shared" si="147"/>
        <v/>
      </c>
      <c r="BJ636" s="31" t="str">
        <f t="shared" si="149"/>
        <v/>
      </c>
      <c r="BK636" s="31"/>
      <c r="BL636" s="31" t="str">
        <f t="shared" si="148"/>
        <v/>
      </c>
    </row>
    <row r="637" spans="14:64">
      <c r="N637" s="35"/>
      <c r="O637" s="35"/>
      <c r="AL637" s="83" t="str">
        <f t="shared" si="146"/>
        <v/>
      </c>
      <c r="AN637" s="83" t="str">
        <f t="shared" si="147"/>
        <v/>
      </c>
      <c r="BJ637" s="31" t="str">
        <f t="shared" si="149"/>
        <v/>
      </c>
      <c r="BK637" s="31"/>
      <c r="BL637" s="31" t="str">
        <f t="shared" si="148"/>
        <v/>
      </c>
    </row>
    <row r="638" spans="14:64">
      <c r="N638" s="35"/>
      <c r="O638" s="35"/>
      <c r="AL638" s="83" t="str">
        <f t="shared" si="146"/>
        <v/>
      </c>
      <c r="AN638" s="83" t="str">
        <f t="shared" si="147"/>
        <v/>
      </c>
      <c r="BJ638" s="31" t="str">
        <f t="shared" si="149"/>
        <v/>
      </c>
      <c r="BK638" s="31"/>
      <c r="BL638" s="31" t="str">
        <f t="shared" si="148"/>
        <v/>
      </c>
    </row>
    <row r="639" spans="14:64">
      <c r="N639" s="35"/>
      <c r="O639" s="35"/>
      <c r="AL639" s="83" t="str">
        <f t="shared" si="146"/>
        <v/>
      </c>
      <c r="AN639" s="83" t="str">
        <f t="shared" si="147"/>
        <v/>
      </c>
      <c r="BJ639" s="31" t="str">
        <f t="shared" si="149"/>
        <v/>
      </c>
      <c r="BK639" s="31"/>
      <c r="BL639" s="31" t="str">
        <f t="shared" si="148"/>
        <v/>
      </c>
    </row>
    <row r="640" spans="14:64">
      <c r="N640" s="35"/>
      <c r="O640" s="35"/>
      <c r="AL640" s="83" t="str">
        <f t="shared" si="146"/>
        <v/>
      </c>
      <c r="AN640" s="83" t="str">
        <f t="shared" si="147"/>
        <v/>
      </c>
      <c r="BJ640" s="31" t="str">
        <f t="shared" si="149"/>
        <v/>
      </c>
      <c r="BK640" s="31"/>
      <c r="BL640" s="31" t="str">
        <f t="shared" si="148"/>
        <v/>
      </c>
    </row>
    <row r="641" spans="14:64">
      <c r="N641" s="35"/>
      <c r="O641" s="35"/>
      <c r="AL641" s="83" t="str">
        <f t="shared" si="146"/>
        <v/>
      </c>
      <c r="AN641" s="83" t="str">
        <f t="shared" si="147"/>
        <v/>
      </c>
      <c r="BJ641" s="31" t="str">
        <f t="shared" si="149"/>
        <v/>
      </c>
      <c r="BK641" s="31"/>
      <c r="BL641" s="31" t="str">
        <f t="shared" si="148"/>
        <v/>
      </c>
    </row>
    <row r="642" spans="14:64">
      <c r="N642" s="35"/>
      <c r="O642" s="35"/>
      <c r="AL642" s="83" t="str">
        <f t="shared" si="146"/>
        <v/>
      </c>
      <c r="AN642" s="83" t="str">
        <f t="shared" si="147"/>
        <v/>
      </c>
      <c r="BJ642" s="31" t="str">
        <f t="shared" si="149"/>
        <v/>
      </c>
      <c r="BK642" s="31"/>
      <c r="BL642" s="31" t="str">
        <f t="shared" si="148"/>
        <v/>
      </c>
    </row>
    <row r="643" spans="14:64">
      <c r="N643" s="35"/>
      <c r="O643" s="35"/>
      <c r="AL643" s="83" t="str">
        <f t="shared" si="146"/>
        <v/>
      </c>
      <c r="AN643" s="83" t="str">
        <f t="shared" si="147"/>
        <v/>
      </c>
      <c r="BJ643" s="31" t="str">
        <f t="shared" si="149"/>
        <v/>
      </c>
      <c r="BK643" s="31"/>
      <c r="BL643" s="31" t="str">
        <f t="shared" si="148"/>
        <v/>
      </c>
    </row>
    <row r="644" spans="14:64">
      <c r="N644" s="35"/>
      <c r="O644" s="35"/>
      <c r="AL644" s="83" t="str">
        <f t="shared" si="146"/>
        <v/>
      </c>
      <c r="AN644" s="83" t="str">
        <f t="shared" si="147"/>
        <v/>
      </c>
      <c r="BJ644" s="31" t="str">
        <f t="shared" si="149"/>
        <v/>
      </c>
      <c r="BK644" s="31"/>
      <c r="BL644" s="31" t="str">
        <f t="shared" si="148"/>
        <v/>
      </c>
    </row>
    <row r="645" spans="14:64">
      <c r="N645" s="35"/>
      <c r="O645" s="35"/>
      <c r="AL645" s="83" t="str">
        <f t="shared" si="146"/>
        <v/>
      </c>
      <c r="AN645" s="83" t="str">
        <f t="shared" si="147"/>
        <v/>
      </c>
      <c r="BJ645" s="31" t="str">
        <f t="shared" si="149"/>
        <v/>
      </c>
      <c r="BK645" s="31"/>
      <c r="BL645" s="31" t="str">
        <f t="shared" si="148"/>
        <v/>
      </c>
    </row>
    <row r="646" spans="14:64">
      <c r="N646" s="35"/>
      <c r="O646" s="35"/>
      <c r="AL646" s="83" t="str">
        <f t="shared" si="146"/>
        <v/>
      </c>
      <c r="AN646" s="83" t="str">
        <f t="shared" si="147"/>
        <v/>
      </c>
      <c r="BJ646" s="31" t="str">
        <f t="shared" si="149"/>
        <v/>
      </c>
      <c r="BK646" s="31"/>
      <c r="BL646" s="31" t="str">
        <f t="shared" si="148"/>
        <v/>
      </c>
    </row>
    <row r="647" spans="14:64">
      <c r="N647" s="35"/>
      <c r="O647" s="35"/>
      <c r="AL647" s="83" t="str">
        <f t="shared" si="146"/>
        <v/>
      </c>
      <c r="AN647" s="83" t="str">
        <f t="shared" si="147"/>
        <v/>
      </c>
      <c r="BJ647" s="31" t="str">
        <f t="shared" si="149"/>
        <v/>
      </c>
      <c r="BK647" s="31"/>
      <c r="BL647" s="31" t="str">
        <f t="shared" si="148"/>
        <v/>
      </c>
    </row>
    <row r="648" spans="14:64">
      <c r="N648" s="35"/>
      <c r="O648" s="35"/>
      <c r="AL648" s="83" t="str">
        <f t="shared" si="146"/>
        <v/>
      </c>
      <c r="AN648" s="83" t="str">
        <f t="shared" si="147"/>
        <v/>
      </c>
      <c r="BJ648" s="31" t="str">
        <f t="shared" si="149"/>
        <v/>
      </c>
      <c r="BK648" s="31"/>
      <c r="BL648" s="31" t="str">
        <f t="shared" si="148"/>
        <v/>
      </c>
    </row>
    <row r="649" spans="14:64">
      <c r="N649" s="35"/>
      <c r="O649" s="35"/>
      <c r="AL649" s="83" t="str">
        <f t="shared" si="146"/>
        <v/>
      </c>
      <c r="AN649" s="83" t="str">
        <f t="shared" si="147"/>
        <v/>
      </c>
      <c r="BJ649" s="31" t="str">
        <f t="shared" si="149"/>
        <v/>
      </c>
      <c r="BK649" s="31"/>
      <c r="BL649" s="31" t="str">
        <f t="shared" si="148"/>
        <v/>
      </c>
    </row>
    <row r="650" spans="14:64">
      <c r="N650" s="35"/>
      <c r="O650" s="35"/>
      <c r="AL650" s="83" t="str">
        <f t="shared" si="146"/>
        <v/>
      </c>
      <c r="AN650" s="83" t="str">
        <f t="shared" si="147"/>
        <v/>
      </c>
      <c r="BJ650" s="31" t="str">
        <f t="shared" si="149"/>
        <v/>
      </c>
      <c r="BK650" s="31"/>
      <c r="BL650" s="31" t="str">
        <f t="shared" si="148"/>
        <v/>
      </c>
    </row>
    <row r="651" spans="14:64">
      <c r="N651" s="35"/>
      <c r="O651" s="35"/>
      <c r="AL651" s="83" t="str">
        <f t="shared" si="146"/>
        <v/>
      </c>
      <c r="AN651" s="83" t="str">
        <f t="shared" si="147"/>
        <v/>
      </c>
      <c r="BJ651" s="31" t="str">
        <f t="shared" si="149"/>
        <v/>
      </c>
      <c r="BK651" s="31"/>
      <c r="BL651" s="31" t="str">
        <f t="shared" si="148"/>
        <v/>
      </c>
    </row>
    <row r="652" spans="14:64">
      <c r="N652" s="35"/>
      <c r="O652" s="35"/>
      <c r="AL652" s="83" t="str">
        <f t="shared" si="146"/>
        <v/>
      </c>
      <c r="AN652" s="83" t="str">
        <f t="shared" si="147"/>
        <v/>
      </c>
      <c r="BJ652" s="31" t="str">
        <f t="shared" si="149"/>
        <v/>
      </c>
      <c r="BK652" s="31"/>
      <c r="BL652" s="31" t="str">
        <f t="shared" si="148"/>
        <v/>
      </c>
    </row>
    <row r="653" spans="14:64">
      <c r="N653" s="35"/>
      <c r="O653" s="35"/>
      <c r="AL653" s="83" t="str">
        <f t="shared" si="146"/>
        <v/>
      </c>
      <c r="AN653" s="83" t="str">
        <f t="shared" si="147"/>
        <v/>
      </c>
      <c r="BJ653" s="31" t="str">
        <f t="shared" si="149"/>
        <v/>
      </c>
      <c r="BK653" s="31"/>
      <c r="BL653" s="31" t="str">
        <f t="shared" si="148"/>
        <v/>
      </c>
    </row>
    <row r="654" spans="14:64">
      <c r="N654" s="35"/>
      <c r="O654" s="35"/>
      <c r="AL654" s="83" t="str">
        <f t="shared" si="146"/>
        <v/>
      </c>
      <c r="AN654" s="83" t="str">
        <f t="shared" si="147"/>
        <v/>
      </c>
      <c r="BJ654" s="31" t="str">
        <f t="shared" si="149"/>
        <v/>
      </c>
      <c r="BK654" s="31"/>
      <c r="BL654" s="31" t="str">
        <f t="shared" si="148"/>
        <v/>
      </c>
    </row>
    <row r="655" spans="14:64">
      <c r="N655" s="35"/>
      <c r="O655" s="35"/>
      <c r="AL655" s="83" t="str">
        <f t="shared" si="146"/>
        <v/>
      </c>
      <c r="AN655" s="83" t="str">
        <f t="shared" si="147"/>
        <v/>
      </c>
      <c r="BJ655" s="31" t="str">
        <f t="shared" si="149"/>
        <v/>
      </c>
      <c r="BK655" s="31"/>
      <c r="BL655" s="31" t="str">
        <f t="shared" si="148"/>
        <v/>
      </c>
    </row>
    <row r="656" spans="14:64">
      <c r="N656" s="35"/>
      <c r="O656" s="35"/>
      <c r="AL656" s="83" t="str">
        <f t="shared" si="146"/>
        <v/>
      </c>
      <c r="AN656" s="83" t="str">
        <f t="shared" si="147"/>
        <v/>
      </c>
      <c r="BJ656" s="31" t="str">
        <f t="shared" si="149"/>
        <v/>
      </c>
      <c r="BK656" s="31"/>
      <c r="BL656" s="31" t="str">
        <f t="shared" si="148"/>
        <v/>
      </c>
    </row>
    <row r="657" spans="14:64">
      <c r="N657" s="35"/>
      <c r="O657" s="35"/>
      <c r="AL657" s="83" t="str">
        <f t="shared" si="146"/>
        <v/>
      </c>
      <c r="AN657" s="83" t="str">
        <f t="shared" si="147"/>
        <v/>
      </c>
      <c r="BJ657" s="31" t="str">
        <f t="shared" si="149"/>
        <v/>
      </c>
      <c r="BK657" s="31"/>
      <c r="BL657" s="31" t="str">
        <f t="shared" si="148"/>
        <v/>
      </c>
    </row>
    <row r="658" spans="14:64">
      <c r="N658" s="35"/>
      <c r="O658" s="35"/>
      <c r="AL658" s="83" t="str">
        <f t="shared" ref="AL658:AL721" si="150">IF($A658&lt;&gt;"",AL657+AP658-BJ658,"")</f>
        <v/>
      </c>
      <c r="AN658" s="83" t="str">
        <f t="shared" ref="AN658:AN721" si="151">IF($A658&lt;&gt;"",AN657+AR658-BL658,"")</f>
        <v/>
      </c>
      <c r="BJ658" s="31" t="str">
        <f t="shared" si="149"/>
        <v/>
      </c>
      <c r="BK658" s="31"/>
      <c r="BL658" s="31" t="str">
        <f t="shared" si="148"/>
        <v/>
      </c>
    </row>
    <row r="659" spans="14:64">
      <c r="N659" s="35"/>
      <c r="O659" s="35"/>
      <c r="AL659" s="83" t="str">
        <f t="shared" si="150"/>
        <v/>
      </c>
      <c r="AN659" s="83" t="str">
        <f t="shared" si="151"/>
        <v/>
      </c>
      <c r="BJ659" s="31" t="str">
        <f t="shared" si="149"/>
        <v/>
      </c>
      <c r="BK659" s="31"/>
      <c r="BL659" s="31" t="str">
        <f t="shared" si="148"/>
        <v/>
      </c>
    </row>
    <row r="660" spans="14:64">
      <c r="N660" s="35"/>
      <c r="O660" s="35"/>
      <c r="AL660" s="83" t="str">
        <f t="shared" si="150"/>
        <v/>
      </c>
      <c r="AN660" s="83" t="str">
        <f t="shared" si="151"/>
        <v/>
      </c>
      <c r="BJ660" s="31" t="str">
        <f t="shared" si="149"/>
        <v/>
      </c>
      <c r="BK660" s="31"/>
      <c r="BL660" s="31" t="str">
        <f t="shared" si="148"/>
        <v/>
      </c>
    </row>
    <row r="661" spans="14:64">
      <c r="N661" s="35"/>
      <c r="O661" s="35"/>
      <c r="AL661" s="83" t="str">
        <f t="shared" si="150"/>
        <v/>
      </c>
      <c r="AN661" s="83" t="str">
        <f t="shared" si="151"/>
        <v/>
      </c>
      <c r="BJ661" s="31" t="str">
        <f t="shared" si="149"/>
        <v/>
      </c>
      <c r="BK661" s="31"/>
      <c r="BL661" s="31" t="str">
        <f t="shared" si="148"/>
        <v/>
      </c>
    </row>
    <row r="662" spans="14:64">
      <c r="N662" s="35"/>
      <c r="O662" s="35"/>
      <c r="AL662" s="83" t="str">
        <f t="shared" si="150"/>
        <v/>
      </c>
      <c r="AN662" s="83" t="str">
        <f t="shared" si="151"/>
        <v/>
      </c>
      <c r="BJ662" s="31" t="str">
        <f t="shared" si="149"/>
        <v/>
      </c>
      <c r="BK662" s="31"/>
      <c r="BL662" s="31" t="str">
        <f t="shared" si="148"/>
        <v/>
      </c>
    </row>
    <row r="663" spans="14:64">
      <c r="N663" s="35"/>
      <c r="O663" s="35"/>
      <c r="AL663" s="83" t="str">
        <f t="shared" si="150"/>
        <v/>
      </c>
      <c r="AN663" s="83" t="str">
        <f t="shared" si="151"/>
        <v/>
      </c>
      <c r="BJ663" s="31" t="str">
        <f t="shared" si="149"/>
        <v/>
      </c>
      <c r="BK663" s="31"/>
      <c r="BL663" s="31" t="str">
        <f t="shared" si="148"/>
        <v/>
      </c>
    </row>
    <row r="664" spans="14:64">
      <c r="N664" s="35"/>
      <c r="O664" s="35"/>
      <c r="AL664" s="83" t="str">
        <f t="shared" si="150"/>
        <v/>
      </c>
      <c r="AN664" s="83" t="str">
        <f t="shared" si="151"/>
        <v/>
      </c>
      <c r="BJ664" s="31" t="str">
        <f t="shared" si="149"/>
        <v/>
      </c>
      <c r="BK664" s="31"/>
      <c r="BL664" s="31" t="str">
        <f t="shared" si="148"/>
        <v/>
      </c>
    </row>
    <row r="665" spans="14:64">
      <c r="N665" s="35"/>
      <c r="O665" s="35"/>
      <c r="AL665" s="83" t="str">
        <f t="shared" si="150"/>
        <v/>
      </c>
      <c r="AN665" s="83" t="str">
        <f t="shared" si="151"/>
        <v/>
      </c>
      <c r="BJ665" s="31" t="str">
        <f t="shared" si="149"/>
        <v/>
      </c>
      <c r="BK665" s="31"/>
      <c r="BL665" s="31" t="str">
        <f t="shared" si="148"/>
        <v/>
      </c>
    </row>
    <row r="666" spans="14:64">
      <c r="N666" s="35"/>
      <c r="O666" s="35"/>
      <c r="AL666" s="83" t="str">
        <f t="shared" si="150"/>
        <v/>
      </c>
      <c r="AN666" s="83" t="str">
        <f t="shared" si="151"/>
        <v/>
      </c>
      <c r="BJ666" s="31" t="str">
        <f t="shared" si="149"/>
        <v/>
      </c>
      <c r="BK666" s="31"/>
      <c r="BL666" s="31" t="str">
        <f t="shared" si="148"/>
        <v/>
      </c>
    </row>
    <row r="667" spans="14:64">
      <c r="N667" s="35"/>
      <c r="O667" s="35"/>
      <c r="AL667" s="83" t="str">
        <f t="shared" si="150"/>
        <v/>
      </c>
      <c r="AN667" s="83" t="str">
        <f t="shared" si="151"/>
        <v/>
      </c>
      <c r="BJ667" s="31" t="str">
        <f t="shared" si="149"/>
        <v/>
      </c>
      <c r="BK667" s="31"/>
      <c r="BL667" s="31" t="str">
        <f t="shared" si="148"/>
        <v/>
      </c>
    </row>
    <row r="668" spans="14:64">
      <c r="N668" s="35"/>
      <c r="O668" s="35"/>
      <c r="AL668" s="83" t="str">
        <f t="shared" si="150"/>
        <v/>
      </c>
      <c r="AN668" s="83" t="str">
        <f t="shared" si="151"/>
        <v/>
      </c>
      <c r="BJ668" s="31" t="str">
        <f t="shared" si="149"/>
        <v/>
      </c>
      <c r="BK668" s="31"/>
      <c r="BL668" s="31" t="str">
        <f t="shared" si="148"/>
        <v/>
      </c>
    </row>
    <row r="669" spans="14:64">
      <c r="N669" s="35"/>
      <c r="O669" s="35"/>
      <c r="AL669" s="83" t="str">
        <f t="shared" si="150"/>
        <v/>
      </c>
      <c r="AN669" s="83" t="str">
        <f t="shared" si="151"/>
        <v/>
      </c>
      <c r="BJ669" s="31" t="str">
        <f t="shared" si="149"/>
        <v/>
      </c>
      <c r="BK669" s="31"/>
      <c r="BL669" s="31" t="str">
        <f t="shared" si="148"/>
        <v/>
      </c>
    </row>
    <row r="670" spans="14:64">
      <c r="N670" s="35"/>
      <c r="O670" s="35"/>
      <c r="AL670" s="83" t="str">
        <f t="shared" si="150"/>
        <v/>
      </c>
      <c r="AN670" s="83" t="str">
        <f t="shared" si="151"/>
        <v/>
      </c>
      <c r="BJ670" s="31" t="str">
        <f t="shared" si="149"/>
        <v/>
      </c>
      <c r="BK670" s="31"/>
      <c r="BL670" s="31" t="str">
        <f t="shared" si="148"/>
        <v/>
      </c>
    </row>
    <row r="671" spans="14:64">
      <c r="N671" s="35"/>
      <c r="O671" s="35"/>
      <c r="AL671" s="83" t="str">
        <f t="shared" si="150"/>
        <v/>
      </c>
      <c r="AN671" s="83" t="str">
        <f t="shared" si="151"/>
        <v/>
      </c>
      <c r="BJ671" s="31" t="str">
        <f t="shared" si="149"/>
        <v/>
      </c>
      <c r="BK671" s="31"/>
      <c r="BL671" s="31" t="str">
        <f t="shared" si="148"/>
        <v/>
      </c>
    </row>
    <row r="672" spans="14:64">
      <c r="N672" s="35"/>
      <c r="O672" s="35"/>
      <c r="AL672" s="83" t="str">
        <f t="shared" si="150"/>
        <v/>
      </c>
      <c r="AN672" s="83" t="str">
        <f t="shared" si="151"/>
        <v/>
      </c>
      <c r="BJ672" s="31" t="str">
        <f t="shared" si="149"/>
        <v/>
      </c>
      <c r="BK672" s="31"/>
      <c r="BL672" s="31" t="str">
        <f t="shared" si="148"/>
        <v/>
      </c>
    </row>
    <row r="673" spans="14:64">
      <c r="N673" s="35"/>
      <c r="O673" s="35"/>
      <c r="AL673" s="83" t="str">
        <f t="shared" si="150"/>
        <v/>
      </c>
      <c r="AN673" s="83" t="str">
        <f t="shared" si="151"/>
        <v/>
      </c>
      <c r="BJ673" s="31" t="str">
        <f t="shared" si="149"/>
        <v/>
      </c>
      <c r="BK673" s="31"/>
      <c r="BL673" s="31" t="str">
        <f t="shared" si="148"/>
        <v/>
      </c>
    </row>
    <row r="674" spans="14:64">
      <c r="N674" s="35"/>
      <c r="O674" s="35"/>
      <c r="AL674" s="83" t="str">
        <f t="shared" si="150"/>
        <v/>
      </c>
      <c r="AN674" s="83" t="str">
        <f t="shared" si="151"/>
        <v/>
      </c>
      <c r="BJ674" s="31" t="str">
        <f t="shared" si="149"/>
        <v/>
      </c>
      <c r="BK674" s="31"/>
      <c r="BL674" s="31" t="str">
        <f t="shared" ref="BL674:BL737" si="152">IF(C674&lt;&gt;"",AV674+AZ674+BD674+BH674,"")</f>
        <v/>
      </c>
    </row>
    <row r="675" spans="14:64">
      <c r="N675" s="35"/>
      <c r="O675" s="35"/>
      <c r="AL675" s="83" t="str">
        <f t="shared" si="150"/>
        <v/>
      </c>
      <c r="AN675" s="83" t="str">
        <f t="shared" si="151"/>
        <v/>
      </c>
      <c r="BJ675" s="31" t="str">
        <f t="shared" si="149"/>
        <v/>
      </c>
      <c r="BK675" s="31"/>
      <c r="BL675" s="31" t="str">
        <f t="shared" si="152"/>
        <v/>
      </c>
    </row>
    <row r="676" spans="14:64">
      <c r="N676" s="35"/>
      <c r="O676" s="35"/>
      <c r="AL676" s="83" t="str">
        <f t="shared" si="150"/>
        <v/>
      </c>
      <c r="AN676" s="83" t="str">
        <f t="shared" si="151"/>
        <v/>
      </c>
      <c r="BJ676" s="31" t="str">
        <f t="shared" ref="BJ676:BJ739" si="153">IF(C676&lt;&gt;"",AT676+AX676+BB676+BF676,"")</f>
        <v/>
      </c>
      <c r="BK676" s="31"/>
      <c r="BL676" s="31" t="str">
        <f t="shared" si="152"/>
        <v/>
      </c>
    </row>
    <row r="677" spans="14:64">
      <c r="N677" s="35"/>
      <c r="O677" s="35"/>
      <c r="AL677" s="83" t="str">
        <f t="shared" si="150"/>
        <v/>
      </c>
      <c r="AN677" s="83" t="str">
        <f t="shared" si="151"/>
        <v/>
      </c>
      <c r="BJ677" s="31" t="str">
        <f t="shared" si="153"/>
        <v/>
      </c>
      <c r="BK677" s="31"/>
      <c r="BL677" s="31" t="str">
        <f t="shared" si="152"/>
        <v/>
      </c>
    </row>
    <row r="678" spans="14:64">
      <c r="N678" s="35"/>
      <c r="O678" s="35"/>
      <c r="AL678" s="83" t="str">
        <f t="shared" si="150"/>
        <v/>
      </c>
      <c r="AN678" s="83" t="str">
        <f t="shared" si="151"/>
        <v/>
      </c>
      <c r="BJ678" s="31" t="str">
        <f t="shared" si="153"/>
        <v/>
      </c>
      <c r="BK678" s="31"/>
      <c r="BL678" s="31" t="str">
        <f t="shared" si="152"/>
        <v/>
      </c>
    </row>
    <row r="679" spans="14:64">
      <c r="N679" s="35"/>
      <c r="O679" s="35"/>
      <c r="AL679" s="83" t="str">
        <f t="shared" si="150"/>
        <v/>
      </c>
      <c r="AN679" s="83" t="str">
        <f t="shared" si="151"/>
        <v/>
      </c>
      <c r="BJ679" s="31" t="str">
        <f t="shared" si="153"/>
        <v/>
      </c>
      <c r="BK679" s="31"/>
      <c r="BL679" s="31" t="str">
        <f t="shared" si="152"/>
        <v/>
      </c>
    </row>
    <row r="680" spans="14:64">
      <c r="N680" s="35"/>
      <c r="O680" s="35"/>
      <c r="AL680" s="83" t="str">
        <f t="shared" si="150"/>
        <v/>
      </c>
      <c r="AN680" s="83" t="str">
        <f t="shared" si="151"/>
        <v/>
      </c>
      <c r="BJ680" s="31" t="str">
        <f t="shared" si="153"/>
        <v/>
      </c>
      <c r="BK680" s="31"/>
      <c r="BL680" s="31" t="str">
        <f t="shared" si="152"/>
        <v/>
      </c>
    </row>
    <row r="681" spans="14:64">
      <c r="N681" s="35"/>
      <c r="O681" s="35"/>
      <c r="AL681" s="83" t="str">
        <f t="shared" si="150"/>
        <v/>
      </c>
      <c r="AN681" s="83" t="str">
        <f t="shared" si="151"/>
        <v/>
      </c>
      <c r="BJ681" s="31" t="str">
        <f t="shared" si="153"/>
        <v/>
      </c>
      <c r="BK681" s="31"/>
      <c r="BL681" s="31" t="str">
        <f t="shared" si="152"/>
        <v/>
      </c>
    </row>
    <row r="682" spans="14:64">
      <c r="N682" s="35"/>
      <c r="O682" s="35"/>
      <c r="AL682" s="83" t="str">
        <f t="shared" si="150"/>
        <v/>
      </c>
      <c r="AN682" s="83" t="str">
        <f t="shared" si="151"/>
        <v/>
      </c>
      <c r="BJ682" s="31" t="str">
        <f t="shared" si="153"/>
        <v/>
      </c>
      <c r="BK682" s="31"/>
      <c r="BL682" s="31" t="str">
        <f t="shared" si="152"/>
        <v/>
      </c>
    </row>
    <row r="683" spans="14:64">
      <c r="N683" s="35"/>
      <c r="O683" s="35"/>
      <c r="AL683" s="83" t="str">
        <f t="shared" si="150"/>
        <v/>
      </c>
      <c r="AN683" s="83" t="str">
        <f t="shared" si="151"/>
        <v/>
      </c>
      <c r="BJ683" s="31" t="str">
        <f t="shared" si="153"/>
        <v/>
      </c>
      <c r="BK683" s="31"/>
      <c r="BL683" s="31" t="str">
        <f t="shared" si="152"/>
        <v/>
      </c>
    </row>
    <row r="684" spans="14:64">
      <c r="N684" s="35"/>
      <c r="O684" s="35"/>
      <c r="AL684" s="83" t="str">
        <f t="shared" si="150"/>
        <v/>
      </c>
      <c r="AN684" s="83" t="str">
        <f t="shared" si="151"/>
        <v/>
      </c>
      <c r="BJ684" s="31" t="str">
        <f t="shared" si="153"/>
        <v/>
      </c>
      <c r="BK684" s="31"/>
      <c r="BL684" s="31" t="str">
        <f t="shared" si="152"/>
        <v/>
      </c>
    </row>
    <row r="685" spans="14:64">
      <c r="N685" s="35"/>
      <c r="O685" s="35"/>
      <c r="AL685" s="83" t="str">
        <f t="shared" si="150"/>
        <v/>
      </c>
      <c r="AN685" s="83" t="str">
        <f t="shared" si="151"/>
        <v/>
      </c>
      <c r="BJ685" s="31" t="str">
        <f t="shared" si="153"/>
        <v/>
      </c>
      <c r="BK685" s="31"/>
      <c r="BL685" s="31" t="str">
        <f t="shared" si="152"/>
        <v/>
      </c>
    </row>
    <row r="686" spans="14:64">
      <c r="N686" s="35"/>
      <c r="O686" s="35"/>
      <c r="AL686" s="83" t="str">
        <f t="shared" si="150"/>
        <v/>
      </c>
      <c r="AN686" s="83" t="str">
        <f t="shared" si="151"/>
        <v/>
      </c>
      <c r="BJ686" s="31" t="str">
        <f t="shared" si="153"/>
        <v/>
      </c>
      <c r="BK686" s="31"/>
      <c r="BL686" s="31" t="str">
        <f t="shared" si="152"/>
        <v/>
      </c>
    </row>
    <row r="687" spans="14:64">
      <c r="N687" s="35"/>
      <c r="O687" s="35"/>
      <c r="AL687" s="83" t="str">
        <f t="shared" si="150"/>
        <v/>
      </c>
      <c r="AN687" s="83" t="str">
        <f t="shared" si="151"/>
        <v/>
      </c>
      <c r="BJ687" s="31" t="str">
        <f t="shared" si="153"/>
        <v/>
      </c>
      <c r="BK687" s="31"/>
      <c r="BL687" s="31" t="str">
        <f t="shared" si="152"/>
        <v/>
      </c>
    </row>
    <row r="688" spans="14:64">
      <c r="N688" s="35"/>
      <c r="O688" s="35"/>
      <c r="AL688" s="83" t="str">
        <f t="shared" si="150"/>
        <v/>
      </c>
      <c r="AN688" s="83" t="str">
        <f t="shared" si="151"/>
        <v/>
      </c>
      <c r="BJ688" s="31" t="str">
        <f t="shared" si="153"/>
        <v/>
      </c>
      <c r="BK688" s="31"/>
      <c r="BL688" s="31" t="str">
        <f t="shared" si="152"/>
        <v/>
      </c>
    </row>
    <row r="689" spans="14:64">
      <c r="N689" s="35"/>
      <c r="O689" s="35"/>
      <c r="AL689" s="83" t="str">
        <f t="shared" si="150"/>
        <v/>
      </c>
      <c r="AN689" s="83" t="str">
        <f t="shared" si="151"/>
        <v/>
      </c>
      <c r="BJ689" s="31" t="str">
        <f t="shared" si="153"/>
        <v/>
      </c>
      <c r="BK689" s="31"/>
      <c r="BL689" s="31" t="str">
        <f t="shared" si="152"/>
        <v/>
      </c>
    </row>
    <row r="690" spans="14:64">
      <c r="N690" s="35"/>
      <c r="O690" s="35"/>
      <c r="AL690" s="83" t="str">
        <f t="shared" si="150"/>
        <v/>
      </c>
      <c r="AN690" s="83" t="str">
        <f t="shared" si="151"/>
        <v/>
      </c>
      <c r="BJ690" s="31" t="str">
        <f t="shared" si="153"/>
        <v/>
      </c>
      <c r="BK690" s="31"/>
      <c r="BL690" s="31" t="str">
        <f t="shared" si="152"/>
        <v/>
      </c>
    </row>
    <row r="691" spans="14:64">
      <c r="N691" s="35"/>
      <c r="O691" s="35"/>
      <c r="AL691" s="83" t="str">
        <f t="shared" si="150"/>
        <v/>
      </c>
      <c r="AN691" s="83" t="str">
        <f t="shared" si="151"/>
        <v/>
      </c>
      <c r="BJ691" s="31" t="str">
        <f t="shared" si="153"/>
        <v/>
      </c>
      <c r="BK691" s="31"/>
      <c r="BL691" s="31" t="str">
        <f t="shared" si="152"/>
        <v/>
      </c>
    </row>
    <row r="692" spans="14:64">
      <c r="N692" s="35"/>
      <c r="O692" s="35"/>
      <c r="AL692" s="83" t="str">
        <f t="shared" si="150"/>
        <v/>
      </c>
      <c r="AN692" s="83" t="str">
        <f t="shared" si="151"/>
        <v/>
      </c>
      <c r="BJ692" s="31" t="str">
        <f t="shared" si="153"/>
        <v/>
      </c>
      <c r="BK692" s="31"/>
      <c r="BL692" s="31" t="str">
        <f t="shared" si="152"/>
        <v/>
      </c>
    </row>
    <row r="693" spans="14:64">
      <c r="N693" s="35"/>
      <c r="O693" s="35"/>
      <c r="AL693" s="83" t="str">
        <f t="shared" si="150"/>
        <v/>
      </c>
      <c r="AN693" s="83" t="str">
        <f t="shared" si="151"/>
        <v/>
      </c>
      <c r="BJ693" s="31" t="str">
        <f t="shared" si="153"/>
        <v/>
      </c>
      <c r="BK693" s="31"/>
      <c r="BL693" s="31" t="str">
        <f t="shared" si="152"/>
        <v/>
      </c>
    </row>
    <row r="694" spans="14:64">
      <c r="N694" s="35"/>
      <c r="O694" s="35"/>
      <c r="AL694" s="83" t="str">
        <f t="shared" si="150"/>
        <v/>
      </c>
      <c r="AN694" s="83" t="str">
        <f t="shared" si="151"/>
        <v/>
      </c>
      <c r="BJ694" s="31" t="str">
        <f t="shared" si="153"/>
        <v/>
      </c>
      <c r="BK694" s="31"/>
      <c r="BL694" s="31" t="str">
        <f t="shared" si="152"/>
        <v/>
      </c>
    </row>
    <row r="695" spans="14:64">
      <c r="N695" s="35"/>
      <c r="O695" s="35"/>
      <c r="AL695" s="83" t="str">
        <f t="shared" si="150"/>
        <v/>
      </c>
      <c r="AN695" s="83" t="str">
        <f t="shared" si="151"/>
        <v/>
      </c>
      <c r="BJ695" s="31" t="str">
        <f t="shared" si="153"/>
        <v/>
      </c>
      <c r="BK695" s="31"/>
      <c r="BL695" s="31" t="str">
        <f t="shared" si="152"/>
        <v/>
      </c>
    </row>
    <row r="696" spans="14:64">
      <c r="N696" s="35"/>
      <c r="O696" s="35"/>
      <c r="AL696" s="83" t="str">
        <f t="shared" si="150"/>
        <v/>
      </c>
      <c r="AN696" s="83" t="str">
        <f t="shared" si="151"/>
        <v/>
      </c>
      <c r="BJ696" s="31" t="str">
        <f t="shared" si="153"/>
        <v/>
      </c>
      <c r="BK696" s="31"/>
      <c r="BL696" s="31" t="str">
        <f t="shared" si="152"/>
        <v/>
      </c>
    </row>
    <row r="697" spans="14:64">
      <c r="N697" s="35"/>
      <c r="O697" s="35"/>
      <c r="AL697" s="83" t="str">
        <f t="shared" si="150"/>
        <v/>
      </c>
      <c r="AN697" s="83" t="str">
        <f t="shared" si="151"/>
        <v/>
      </c>
      <c r="BJ697" s="31" t="str">
        <f t="shared" si="153"/>
        <v/>
      </c>
      <c r="BK697" s="31"/>
      <c r="BL697" s="31" t="str">
        <f t="shared" si="152"/>
        <v/>
      </c>
    </row>
    <row r="698" spans="14:64">
      <c r="N698" s="35"/>
      <c r="O698" s="35"/>
      <c r="AL698" s="83" t="str">
        <f t="shared" si="150"/>
        <v/>
      </c>
      <c r="AN698" s="83" t="str">
        <f t="shared" si="151"/>
        <v/>
      </c>
      <c r="BJ698" s="31" t="str">
        <f t="shared" si="153"/>
        <v/>
      </c>
      <c r="BK698" s="31"/>
      <c r="BL698" s="31" t="str">
        <f t="shared" si="152"/>
        <v/>
      </c>
    </row>
    <row r="699" spans="14:64">
      <c r="N699" s="35"/>
      <c r="O699" s="35"/>
      <c r="AL699" s="83" t="str">
        <f t="shared" si="150"/>
        <v/>
      </c>
      <c r="AN699" s="83" t="str">
        <f t="shared" si="151"/>
        <v/>
      </c>
      <c r="BJ699" s="31" t="str">
        <f t="shared" si="153"/>
        <v/>
      </c>
      <c r="BK699" s="31"/>
      <c r="BL699" s="31" t="str">
        <f t="shared" si="152"/>
        <v/>
      </c>
    </row>
    <row r="700" spans="14:64">
      <c r="N700" s="35"/>
      <c r="O700" s="35"/>
      <c r="AL700" s="83" t="str">
        <f t="shared" si="150"/>
        <v/>
      </c>
      <c r="AN700" s="83" t="str">
        <f t="shared" si="151"/>
        <v/>
      </c>
      <c r="BJ700" s="31" t="str">
        <f t="shared" si="153"/>
        <v/>
      </c>
      <c r="BK700" s="31"/>
      <c r="BL700" s="31" t="str">
        <f t="shared" si="152"/>
        <v/>
      </c>
    </row>
    <row r="701" spans="14:64">
      <c r="N701" s="35"/>
      <c r="O701" s="35"/>
      <c r="AL701" s="83" t="str">
        <f t="shared" si="150"/>
        <v/>
      </c>
      <c r="AN701" s="83" t="str">
        <f t="shared" si="151"/>
        <v/>
      </c>
      <c r="BJ701" s="31" t="str">
        <f t="shared" si="153"/>
        <v/>
      </c>
      <c r="BK701" s="31"/>
      <c r="BL701" s="31" t="str">
        <f t="shared" si="152"/>
        <v/>
      </c>
    </row>
    <row r="702" spans="14:64">
      <c r="N702" s="35"/>
      <c r="O702" s="35"/>
      <c r="AL702" s="83" t="str">
        <f t="shared" si="150"/>
        <v/>
      </c>
      <c r="AN702" s="83" t="str">
        <f t="shared" si="151"/>
        <v/>
      </c>
      <c r="BJ702" s="31" t="str">
        <f t="shared" si="153"/>
        <v/>
      </c>
      <c r="BK702" s="31"/>
      <c r="BL702" s="31" t="str">
        <f t="shared" si="152"/>
        <v/>
      </c>
    </row>
    <row r="703" spans="14:64">
      <c r="N703" s="35"/>
      <c r="O703" s="35"/>
      <c r="AL703" s="83" t="str">
        <f t="shared" si="150"/>
        <v/>
      </c>
      <c r="AN703" s="83" t="str">
        <f t="shared" si="151"/>
        <v/>
      </c>
      <c r="BJ703" s="31" t="str">
        <f t="shared" si="153"/>
        <v/>
      </c>
      <c r="BK703" s="31"/>
      <c r="BL703" s="31" t="str">
        <f t="shared" si="152"/>
        <v/>
      </c>
    </row>
    <row r="704" spans="14:64">
      <c r="N704" s="35"/>
      <c r="O704" s="35"/>
      <c r="AL704" s="83" t="str">
        <f t="shared" si="150"/>
        <v/>
      </c>
      <c r="AN704" s="83" t="str">
        <f t="shared" si="151"/>
        <v/>
      </c>
      <c r="BJ704" s="31" t="str">
        <f t="shared" si="153"/>
        <v/>
      </c>
      <c r="BK704" s="31"/>
      <c r="BL704" s="31" t="str">
        <f t="shared" si="152"/>
        <v/>
      </c>
    </row>
    <row r="705" spans="14:64">
      <c r="N705" s="35"/>
      <c r="O705" s="35"/>
      <c r="AL705" s="83" t="str">
        <f t="shared" si="150"/>
        <v/>
      </c>
      <c r="AN705" s="83" t="str">
        <f t="shared" si="151"/>
        <v/>
      </c>
      <c r="BJ705" s="31" t="str">
        <f t="shared" si="153"/>
        <v/>
      </c>
      <c r="BK705" s="31"/>
      <c r="BL705" s="31" t="str">
        <f t="shared" si="152"/>
        <v/>
      </c>
    </row>
    <row r="706" spans="14:64">
      <c r="N706" s="35"/>
      <c r="O706" s="35"/>
      <c r="AL706" s="83" t="str">
        <f t="shared" si="150"/>
        <v/>
      </c>
      <c r="AN706" s="83" t="str">
        <f t="shared" si="151"/>
        <v/>
      </c>
      <c r="BJ706" s="31" t="str">
        <f t="shared" si="153"/>
        <v/>
      </c>
      <c r="BK706" s="31"/>
      <c r="BL706" s="31" t="str">
        <f t="shared" si="152"/>
        <v/>
      </c>
    </row>
    <row r="707" spans="14:64">
      <c r="N707" s="35"/>
      <c r="O707" s="35"/>
      <c r="AL707" s="83" t="str">
        <f t="shared" si="150"/>
        <v/>
      </c>
      <c r="AN707" s="83" t="str">
        <f t="shared" si="151"/>
        <v/>
      </c>
      <c r="BJ707" s="31" t="str">
        <f t="shared" si="153"/>
        <v/>
      </c>
      <c r="BK707" s="31"/>
      <c r="BL707" s="31" t="str">
        <f t="shared" si="152"/>
        <v/>
      </c>
    </row>
    <row r="708" spans="14:64">
      <c r="N708" s="35"/>
      <c r="O708" s="35"/>
      <c r="AL708" s="83" t="str">
        <f t="shared" si="150"/>
        <v/>
      </c>
      <c r="AN708" s="83" t="str">
        <f t="shared" si="151"/>
        <v/>
      </c>
      <c r="BJ708" s="31" t="str">
        <f t="shared" si="153"/>
        <v/>
      </c>
      <c r="BK708" s="31"/>
      <c r="BL708" s="31" t="str">
        <f t="shared" si="152"/>
        <v/>
      </c>
    </row>
    <row r="709" spans="14:64">
      <c r="N709" s="35"/>
      <c r="O709" s="35"/>
      <c r="AL709" s="83" t="str">
        <f t="shared" si="150"/>
        <v/>
      </c>
      <c r="AN709" s="83" t="str">
        <f t="shared" si="151"/>
        <v/>
      </c>
      <c r="BJ709" s="31" t="str">
        <f t="shared" si="153"/>
        <v/>
      </c>
      <c r="BK709" s="31"/>
      <c r="BL709" s="31" t="str">
        <f t="shared" si="152"/>
        <v/>
      </c>
    </row>
    <row r="710" spans="14:64">
      <c r="N710" s="35"/>
      <c r="O710" s="35"/>
      <c r="AL710" s="83" t="str">
        <f t="shared" si="150"/>
        <v/>
      </c>
      <c r="AN710" s="83" t="str">
        <f t="shared" si="151"/>
        <v/>
      </c>
      <c r="BJ710" s="31" t="str">
        <f t="shared" si="153"/>
        <v/>
      </c>
      <c r="BK710" s="31"/>
      <c r="BL710" s="31" t="str">
        <f t="shared" si="152"/>
        <v/>
      </c>
    </row>
    <row r="711" spans="14:64">
      <c r="N711" s="35"/>
      <c r="O711" s="35"/>
      <c r="AL711" s="83" t="str">
        <f t="shared" si="150"/>
        <v/>
      </c>
      <c r="AN711" s="83" t="str">
        <f t="shared" si="151"/>
        <v/>
      </c>
      <c r="BJ711" s="31" t="str">
        <f t="shared" si="153"/>
        <v/>
      </c>
      <c r="BK711" s="31"/>
      <c r="BL711" s="31" t="str">
        <f t="shared" si="152"/>
        <v/>
      </c>
    </row>
    <row r="712" spans="14:64">
      <c r="N712" s="35"/>
      <c r="O712" s="35"/>
      <c r="AL712" s="83" t="str">
        <f t="shared" si="150"/>
        <v/>
      </c>
      <c r="AN712" s="83" t="str">
        <f t="shared" si="151"/>
        <v/>
      </c>
      <c r="BJ712" s="31" t="str">
        <f t="shared" si="153"/>
        <v/>
      </c>
      <c r="BK712" s="31"/>
      <c r="BL712" s="31" t="str">
        <f t="shared" si="152"/>
        <v/>
      </c>
    </row>
    <row r="713" spans="14:64">
      <c r="N713" s="35"/>
      <c r="O713" s="35"/>
      <c r="AL713" s="83" t="str">
        <f t="shared" si="150"/>
        <v/>
      </c>
      <c r="AN713" s="83" t="str">
        <f t="shared" si="151"/>
        <v/>
      </c>
      <c r="BJ713" s="31" t="str">
        <f t="shared" si="153"/>
        <v/>
      </c>
      <c r="BK713" s="31"/>
      <c r="BL713" s="31" t="str">
        <f t="shared" si="152"/>
        <v/>
      </c>
    </row>
    <row r="714" spans="14:64">
      <c r="N714" s="35"/>
      <c r="O714" s="35"/>
      <c r="AL714" s="83" t="str">
        <f t="shared" si="150"/>
        <v/>
      </c>
      <c r="AN714" s="83" t="str">
        <f t="shared" si="151"/>
        <v/>
      </c>
      <c r="BJ714" s="31" t="str">
        <f t="shared" si="153"/>
        <v/>
      </c>
      <c r="BK714" s="31"/>
      <c r="BL714" s="31" t="str">
        <f t="shared" si="152"/>
        <v/>
      </c>
    </row>
    <row r="715" spans="14:64">
      <c r="N715" s="35"/>
      <c r="O715" s="35"/>
      <c r="AL715" s="83" t="str">
        <f t="shared" si="150"/>
        <v/>
      </c>
      <c r="AN715" s="83" t="str">
        <f t="shared" si="151"/>
        <v/>
      </c>
      <c r="BJ715" s="31" t="str">
        <f t="shared" si="153"/>
        <v/>
      </c>
      <c r="BK715" s="31"/>
      <c r="BL715" s="31" t="str">
        <f t="shared" si="152"/>
        <v/>
      </c>
    </row>
    <row r="716" spans="14:64">
      <c r="N716" s="35"/>
      <c r="O716" s="35"/>
      <c r="AL716" s="83" t="str">
        <f t="shared" si="150"/>
        <v/>
      </c>
      <c r="AN716" s="83" t="str">
        <f t="shared" si="151"/>
        <v/>
      </c>
      <c r="BJ716" s="31" t="str">
        <f t="shared" si="153"/>
        <v/>
      </c>
      <c r="BK716" s="31"/>
      <c r="BL716" s="31" t="str">
        <f t="shared" si="152"/>
        <v/>
      </c>
    </row>
    <row r="717" spans="14:64">
      <c r="N717" s="35"/>
      <c r="O717" s="35"/>
      <c r="AL717" s="83" t="str">
        <f t="shared" si="150"/>
        <v/>
      </c>
      <c r="AN717" s="83" t="str">
        <f t="shared" si="151"/>
        <v/>
      </c>
      <c r="BJ717" s="31" t="str">
        <f t="shared" si="153"/>
        <v/>
      </c>
      <c r="BK717" s="31"/>
      <c r="BL717" s="31" t="str">
        <f t="shared" si="152"/>
        <v/>
      </c>
    </row>
    <row r="718" spans="14:64">
      <c r="N718" s="35"/>
      <c r="O718" s="35"/>
      <c r="AL718" s="83" t="str">
        <f t="shared" si="150"/>
        <v/>
      </c>
      <c r="AN718" s="83" t="str">
        <f t="shared" si="151"/>
        <v/>
      </c>
      <c r="BJ718" s="31" t="str">
        <f t="shared" si="153"/>
        <v/>
      </c>
      <c r="BK718" s="31"/>
      <c r="BL718" s="31" t="str">
        <f t="shared" si="152"/>
        <v/>
      </c>
    </row>
    <row r="719" spans="14:64">
      <c r="N719" s="35"/>
      <c r="O719" s="35"/>
      <c r="AL719" s="83" t="str">
        <f t="shared" si="150"/>
        <v/>
      </c>
      <c r="AN719" s="83" t="str">
        <f t="shared" si="151"/>
        <v/>
      </c>
      <c r="BJ719" s="31" t="str">
        <f t="shared" si="153"/>
        <v/>
      </c>
      <c r="BK719" s="31"/>
      <c r="BL719" s="31" t="str">
        <f t="shared" si="152"/>
        <v/>
      </c>
    </row>
    <row r="720" spans="14:64">
      <c r="N720" s="35"/>
      <c r="O720" s="35"/>
      <c r="AL720" s="83" t="str">
        <f t="shared" si="150"/>
        <v/>
      </c>
      <c r="AN720" s="83" t="str">
        <f t="shared" si="151"/>
        <v/>
      </c>
      <c r="BJ720" s="31" t="str">
        <f t="shared" si="153"/>
        <v/>
      </c>
      <c r="BK720" s="31"/>
      <c r="BL720" s="31" t="str">
        <f t="shared" si="152"/>
        <v/>
      </c>
    </row>
    <row r="721" spans="14:64">
      <c r="N721" s="35"/>
      <c r="O721" s="35"/>
      <c r="AL721" s="83" t="str">
        <f t="shared" si="150"/>
        <v/>
      </c>
      <c r="AN721" s="83" t="str">
        <f t="shared" si="151"/>
        <v/>
      </c>
      <c r="BJ721" s="31" t="str">
        <f t="shared" si="153"/>
        <v/>
      </c>
      <c r="BK721" s="31"/>
      <c r="BL721" s="31" t="str">
        <f t="shared" si="152"/>
        <v/>
      </c>
    </row>
    <row r="722" spans="14:64">
      <c r="N722" s="35"/>
      <c r="O722" s="35"/>
      <c r="AL722" s="83" t="str">
        <f t="shared" ref="AL722:AL785" si="154">IF($A722&lt;&gt;"",AL721+AP722-BJ722,"")</f>
        <v/>
      </c>
      <c r="AN722" s="83" t="str">
        <f t="shared" ref="AN722:AN785" si="155">IF($A722&lt;&gt;"",AN721+AR722-BL722,"")</f>
        <v/>
      </c>
      <c r="BJ722" s="31" t="str">
        <f t="shared" si="153"/>
        <v/>
      </c>
      <c r="BK722" s="31"/>
      <c r="BL722" s="31" t="str">
        <f t="shared" si="152"/>
        <v/>
      </c>
    </row>
    <row r="723" spans="14:64">
      <c r="N723" s="35"/>
      <c r="O723" s="35"/>
      <c r="AL723" s="83" t="str">
        <f t="shared" si="154"/>
        <v/>
      </c>
      <c r="AN723" s="83" t="str">
        <f t="shared" si="155"/>
        <v/>
      </c>
      <c r="BJ723" s="31" t="str">
        <f t="shared" si="153"/>
        <v/>
      </c>
      <c r="BK723" s="31"/>
      <c r="BL723" s="31" t="str">
        <f t="shared" si="152"/>
        <v/>
      </c>
    </row>
    <row r="724" spans="14:64">
      <c r="N724" s="35"/>
      <c r="O724" s="35"/>
      <c r="AL724" s="83" t="str">
        <f t="shared" si="154"/>
        <v/>
      </c>
      <c r="AN724" s="83" t="str">
        <f t="shared" si="155"/>
        <v/>
      </c>
      <c r="BJ724" s="31" t="str">
        <f t="shared" si="153"/>
        <v/>
      </c>
      <c r="BK724" s="31"/>
      <c r="BL724" s="31" t="str">
        <f t="shared" si="152"/>
        <v/>
      </c>
    </row>
    <row r="725" spans="14:64">
      <c r="N725" s="35"/>
      <c r="O725" s="35"/>
      <c r="AL725" s="83" t="str">
        <f t="shared" si="154"/>
        <v/>
      </c>
      <c r="AN725" s="83" t="str">
        <f t="shared" si="155"/>
        <v/>
      </c>
      <c r="BJ725" s="31" t="str">
        <f t="shared" si="153"/>
        <v/>
      </c>
      <c r="BK725" s="31"/>
      <c r="BL725" s="31" t="str">
        <f t="shared" si="152"/>
        <v/>
      </c>
    </row>
    <row r="726" spans="14:64">
      <c r="N726" s="35"/>
      <c r="O726" s="35"/>
      <c r="AL726" s="83" t="str">
        <f t="shared" si="154"/>
        <v/>
      </c>
      <c r="AN726" s="83" t="str">
        <f t="shared" si="155"/>
        <v/>
      </c>
      <c r="BJ726" s="31" t="str">
        <f t="shared" si="153"/>
        <v/>
      </c>
      <c r="BK726" s="31"/>
      <c r="BL726" s="31" t="str">
        <f t="shared" si="152"/>
        <v/>
      </c>
    </row>
    <row r="727" spans="14:64">
      <c r="N727" s="35"/>
      <c r="O727" s="35"/>
      <c r="AL727" s="83" t="str">
        <f t="shared" si="154"/>
        <v/>
      </c>
      <c r="AN727" s="83" t="str">
        <f t="shared" si="155"/>
        <v/>
      </c>
      <c r="BJ727" s="31" t="str">
        <f t="shared" si="153"/>
        <v/>
      </c>
      <c r="BK727" s="31"/>
      <c r="BL727" s="31" t="str">
        <f t="shared" si="152"/>
        <v/>
      </c>
    </row>
    <row r="728" spans="14:64">
      <c r="N728" s="35"/>
      <c r="O728" s="35"/>
      <c r="AL728" s="83" t="str">
        <f t="shared" si="154"/>
        <v/>
      </c>
      <c r="AN728" s="83" t="str">
        <f t="shared" si="155"/>
        <v/>
      </c>
      <c r="BJ728" s="31" t="str">
        <f t="shared" si="153"/>
        <v/>
      </c>
      <c r="BK728" s="31"/>
      <c r="BL728" s="31" t="str">
        <f t="shared" si="152"/>
        <v/>
      </c>
    </row>
    <row r="729" spans="14:64">
      <c r="N729" s="35"/>
      <c r="O729" s="35"/>
      <c r="AL729" s="83" t="str">
        <f t="shared" si="154"/>
        <v/>
      </c>
      <c r="AN729" s="83" t="str">
        <f t="shared" si="155"/>
        <v/>
      </c>
      <c r="BJ729" s="31" t="str">
        <f t="shared" si="153"/>
        <v/>
      </c>
      <c r="BK729" s="31"/>
      <c r="BL729" s="31" t="str">
        <f t="shared" si="152"/>
        <v/>
      </c>
    </row>
    <row r="730" spans="14:64">
      <c r="N730" s="35"/>
      <c r="O730" s="35"/>
      <c r="AL730" s="83" t="str">
        <f t="shared" si="154"/>
        <v/>
      </c>
      <c r="AN730" s="83" t="str">
        <f t="shared" si="155"/>
        <v/>
      </c>
      <c r="BJ730" s="31" t="str">
        <f t="shared" si="153"/>
        <v/>
      </c>
      <c r="BK730" s="31"/>
      <c r="BL730" s="31" t="str">
        <f t="shared" si="152"/>
        <v/>
      </c>
    </row>
    <row r="731" spans="14:64">
      <c r="N731" s="35"/>
      <c r="O731" s="35"/>
      <c r="AL731" s="83" t="str">
        <f t="shared" si="154"/>
        <v/>
      </c>
      <c r="AN731" s="83" t="str">
        <f t="shared" si="155"/>
        <v/>
      </c>
      <c r="BJ731" s="31" t="str">
        <f t="shared" si="153"/>
        <v/>
      </c>
      <c r="BK731" s="31"/>
      <c r="BL731" s="31" t="str">
        <f t="shared" si="152"/>
        <v/>
      </c>
    </row>
    <row r="732" spans="14:64">
      <c r="N732" s="35"/>
      <c r="O732" s="35"/>
      <c r="AL732" s="83" t="str">
        <f t="shared" si="154"/>
        <v/>
      </c>
      <c r="AN732" s="83" t="str">
        <f t="shared" si="155"/>
        <v/>
      </c>
      <c r="BJ732" s="31" t="str">
        <f t="shared" si="153"/>
        <v/>
      </c>
      <c r="BK732" s="31"/>
      <c r="BL732" s="31" t="str">
        <f t="shared" si="152"/>
        <v/>
      </c>
    </row>
    <row r="733" spans="14:64">
      <c r="N733" s="35"/>
      <c r="O733" s="35"/>
      <c r="AL733" s="83" t="str">
        <f t="shared" si="154"/>
        <v/>
      </c>
      <c r="AN733" s="83" t="str">
        <f t="shared" si="155"/>
        <v/>
      </c>
      <c r="BJ733" s="31" t="str">
        <f t="shared" si="153"/>
        <v/>
      </c>
      <c r="BK733" s="31"/>
      <c r="BL733" s="31" t="str">
        <f t="shared" si="152"/>
        <v/>
      </c>
    </row>
    <row r="734" spans="14:64">
      <c r="N734" s="35"/>
      <c r="O734" s="35"/>
      <c r="AL734" s="83" t="str">
        <f t="shared" si="154"/>
        <v/>
      </c>
      <c r="AN734" s="83" t="str">
        <f t="shared" si="155"/>
        <v/>
      </c>
      <c r="BJ734" s="31" t="str">
        <f t="shared" si="153"/>
        <v/>
      </c>
      <c r="BK734" s="31"/>
      <c r="BL734" s="31" t="str">
        <f t="shared" si="152"/>
        <v/>
      </c>
    </row>
    <row r="735" spans="14:64">
      <c r="N735" s="35"/>
      <c r="O735" s="35"/>
      <c r="AL735" s="83" t="str">
        <f t="shared" si="154"/>
        <v/>
      </c>
      <c r="AN735" s="83" t="str">
        <f t="shared" si="155"/>
        <v/>
      </c>
      <c r="BJ735" s="31" t="str">
        <f t="shared" si="153"/>
        <v/>
      </c>
      <c r="BK735" s="31"/>
      <c r="BL735" s="31" t="str">
        <f t="shared" si="152"/>
        <v/>
      </c>
    </row>
    <row r="736" spans="14:64">
      <c r="N736" s="35"/>
      <c r="O736" s="35"/>
      <c r="AL736" s="83" t="str">
        <f t="shared" si="154"/>
        <v/>
      </c>
      <c r="AN736" s="83" t="str">
        <f t="shared" si="155"/>
        <v/>
      </c>
      <c r="BJ736" s="31" t="str">
        <f t="shared" si="153"/>
        <v/>
      </c>
      <c r="BK736" s="31"/>
      <c r="BL736" s="31" t="str">
        <f t="shared" si="152"/>
        <v/>
      </c>
    </row>
    <row r="737" spans="14:64">
      <c r="N737" s="35"/>
      <c r="O737" s="35"/>
      <c r="AL737" s="83" t="str">
        <f t="shared" si="154"/>
        <v/>
      </c>
      <c r="AN737" s="83" t="str">
        <f t="shared" si="155"/>
        <v/>
      </c>
      <c r="BJ737" s="31" t="str">
        <f t="shared" si="153"/>
        <v/>
      </c>
      <c r="BK737" s="31"/>
      <c r="BL737" s="31" t="str">
        <f t="shared" si="152"/>
        <v/>
      </c>
    </row>
    <row r="738" spans="14:64">
      <c r="N738" s="35"/>
      <c r="O738" s="35"/>
      <c r="AL738" s="83" t="str">
        <f t="shared" si="154"/>
        <v/>
      </c>
      <c r="AN738" s="83" t="str">
        <f t="shared" si="155"/>
        <v/>
      </c>
      <c r="BJ738" s="31" t="str">
        <f t="shared" si="153"/>
        <v/>
      </c>
      <c r="BK738" s="31"/>
      <c r="BL738" s="31" t="str">
        <f t="shared" ref="BL738:BL801" si="156">IF(C738&lt;&gt;"",AV738+AZ738+BD738+BH738,"")</f>
        <v/>
      </c>
    </row>
    <row r="739" spans="14:64">
      <c r="N739" s="35"/>
      <c r="O739" s="35"/>
      <c r="AL739" s="83" t="str">
        <f t="shared" si="154"/>
        <v/>
      </c>
      <c r="AN739" s="83" t="str">
        <f t="shared" si="155"/>
        <v/>
      </c>
      <c r="BJ739" s="31" t="str">
        <f t="shared" si="153"/>
        <v/>
      </c>
      <c r="BK739" s="31"/>
      <c r="BL739" s="31" t="str">
        <f t="shared" si="156"/>
        <v/>
      </c>
    </row>
    <row r="740" spans="14:64">
      <c r="N740" s="35"/>
      <c r="O740" s="35"/>
      <c r="AL740" s="83" t="str">
        <f t="shared" si="154"/>
        <v/>
      </c>
      <c r="AN740" s="83" t="str">
        <f t="shared" si="155"/>
        <v/>
      </c>
      <c r="BJ740" s="31" t="str">
        <f t="shared" ref="BJ740:BJ803" si="157">IF(C740&lt;&gt;"",AT740+AX740+BB740+BF740,"")</f>
        <v/>
      </c>
      <c r="BK740" s="31"/>
      <c r="BL740" s="31" t="str">
        <f t="shared" si="156"/>
        <v/>
      </c>
    </row>
    <row r="741" spans="14:64">
      <c r="N741" s="35"/>
      <c r="O741" s="35"/>
      <c r="AL741" s="83" t="str">
        <f t="shared" si="154"/>
        <v/>
      </c>
      <c r="AN741" s="83" t="str">
        <f t="shared" si="155"/>
        <v/>
      </c>
      <c r="BJ741" s="31" t="str">
        <f t="shared" si="157"/>
        <v/>
      </c>
      <c r="BK741" s="31"/>
      <c r="BL741" s="31" t="str">
        <f t="shared" si="156"/>
        <v/>
      </c>
    </row>
    <row r="742" spans="14:64">
      <c r="N742" s="35"/>
      <c r="O742" s="35"/>
      <c r="AL742" s="83" t="str">
        <f t="shared" si="154"/>
        <v/>
      </c>
      <c r="AN742" s="83" t="str">
        <f t="shared" si="155"/>
        <v/>
      </c>
      <c r="BJ742" s="31" t="str">
        <f t="shared" si="157"/>
        <v/>
      </c>
      <c r="BK742" s="31"/>
      <c r="BL742" s="31" t="str">
        <f t="shared" si="156"/>
        <v/>
      </c>
    </row>
    <row r="743" spans="14:64">
      <c r="N743" s="35"/>
      <c r="O743" s="35"/>
      <c r="AL743" s="83" t="str">
        <f t="shared" si="154"/>
        <v/>
      </c>
      <c r="AN743" s="83" t="str">
        <f t="shared" si="155"/>
        <v/>
      </c>
      <c r="BJ743" s="31" t="str">
        <f t="shared" si="157"/>
        <v/>
      </c>
      <c r="BK743" s="31"/>
      <c r="BL743" s="31" t="str">
        <f t="shared" si="156"/>
        <v/>
      </c>
    </row>
    <row r="744" spans="14:64">
      <c r="N744" s="35"/>
      <c r="O744" s="35"/>
      <c r="AL744" s="83" t="str">
        <f t="shared" si="154"/>
        <v/>
      </c>
      <c r="AN744" s="83" t="str">
        <f t="shared" si="155"/>
        <v/>
      </c>
      <c r="BJ744" s="31" t="str">
        <f t="shared" si="157"/>
        <v/>
      </c>
      <c r="BK744" s="31"/>
      <c r="BL744" s="31" t="str">
        <f t="shared" si="156"/>
        <v/>
      </c>
    </row>
    <row r="745" spans="14:64">
      <c r="N745" s="35"/>
      <c r="O745" s="35"/>
      <c r="AL745" s="83" t="str">
        <f t="shared" si="154"/>
        <v/>
      </c>
      <c r="AN745" s="83" t="str">
        <f t="shared" si="155"/>
        <v/>
      </c>
      <c r="BJ745" s="31" t="str">
        <f t="shared" si="157"/>
        <v/>
      </c>
      <c r="BK745" s="31"/>
      <c r="BL745" s="31" t="str">
        <f t="shared" si="156"/>
        <v/>
      </c>
    </row>
    <row r="746" spans="14:64">
      <c r="N746" s="35"/>
      <c r="O746" s="35"/>
      <c r="AL746" s="83" t="str">
        <f t="shared" si="154"/>
        <v/>
      </c>
      <c r="AN746" s="83" t="str">
        <f t="shared" si="155"/>
        <v/>
      </c>
      <c r="BJ746" s="31" t="str">
        <f t="shared" si="157"/>
        <v/>
      </c>
      <c r="BK746" s="31"/>
      <c r="BL746" s="31" t="str">
        <f t="shared" si="156"/>
        <v/>
      </c>
    </row>
    <row r="747" spans="14:64">
      <c r="N747" s="35"/>
      <c r="O747" s="35"/>
      <c r="AL747" s="83" t="str">
        <f t="shared" si="154"/>
        <v/>
      </c>
      <c r="AN747" s="83" t="str">
        <f t="shared" si="155"/>
        <v/>
      </c>
      <c r="BJ747" s="31" t="str">
        <f t="shared" si="157"/>
        <v/>
      </c>
      <c r="BK747" s="31"/>
      <c r="BL747" s="31" t="str">
        <f t="shared" si="156"/>
        <v/>
      </c>
    </row>
    <row r="748" spans="14:64">
      <c r="N748" s="35"/>
      <c r="O748" s="35"/>
      <c r="AL748" s="83" t="str">
        <f t="shared" si="154"/>
        <v/>
      </c>
      <c r="AN748" s="83" t="str">
        <f t="shared" si="155"/>
        <v/>
      </c>
      <c r="BJ748" s="31" t="str">
        <f t="shared" si="157"/>
        <v/>
      </c>
      <c r="BK748" s="31"/>
      <c r="BL748" s="31" t="str">
        <f t="shared" si="156"/>
        <v/>
      </c>
    </row>
    <row r="749" spans="14:64">
      <c r="N749" s="35"/>
      <c r="O749" s="35"/>
      <c r="AL749" s="83" t="str">
        <f t="shared" si="154"/>
        <v/>
      </c>
      <c r="AN749" s="83" t="str">
        <f t="shared" si="155"/>
        <v/>
      </c>
      <c r="BJ749" s="31" t="str">
        <f t="shared" si="157"/>
        <v/>
      </c>
      <c r="BK749" s="31"/>
      <c r="BL749" s="31" t="str">
        <f t="shared" si="156"/>
        <v/>
      </c>
    </row>
    <row r="750" spans="14:64">
      <c r="N750" s="35"/>
      <c r="O750" s="35"/>
      <c r="AL750" s="83" t="str">
        <f t="shared" si="154"/>
        <v/>
      </c>
      <c r="AN750" s="83" t="str">
        <f t="shared" si="155"/>
        <v/>
      </c>
      <c r="BJ750" s="31" t="str">
        <f t="shared" si="157"/>
        <v/>
      </c>
      <c r="BK750" s="31"/>
      <c r="BL750" s="31" t="str">
        <f t="shared" si="156"/>
        <v/>
      </c>
    </row>
    <row r="751" spans="14:64">
      <c r="N751" s="35"/>
      <c r="O751" s="35"/>
      <c r="AL751" s="83" t="str">
        <f t="shared" si="154"/>
        <v/>
      </c>
      <c r="AN751" s="83" t="str">
        <f t="shared" si="155"/>
        <v/>
      </c>
      <c r="BJ751" s="31" t="str">
        <f t="shared" si="157"/>
        <v/>
      </c>
      <c r="BK751" s="31"/>
      <c r="BL751" s="31" t="str">
        <f t="shared" si="156"/>
        <v/>
      </c>
    </row>
    <row r="752" spans="14:64">
      <c r="N752" s="35"/>
      <c r="O752" s="35"/>
      <c r="AL752" s="83" t="str">
        <f t="shared" si="154"/>
        <v/>
      </c>
      <c r="AN752" s="83" t="str">
        <f t="shared" si="155"/>
        <v/>
      </c>
      <c r="BJ752" s="31" t="str">
        <f t="shared" si="157"/>
        <v/>
      </c>
      <c r="BK752" s="31"/>
      <c r="BL752" s="31" t="str">
        <f t="shared" si="156"/>
        <v/>
      </c>
    </row>
    <row r="753" spans="14:64">
      <c r="N753" s="35"/>
      <c r="O753" s="35"/>
      <c r="AL753" s="83" t="str">
        <f t="shared" si="154"/>
        <v/>
      </c>
      <c r="AN753" s="83" t="str">
        <f t="shared" si="155"/>
        <v/>
      </c>
      <c r="BJ753" s="31" t="str">
        <f t="shared" si="157"/>
        <v/>
      </c>
      <c r="BK753" s="31"/>
      <c r="BL753" s="31" t="str">
        <f t="shared" si="156"/>
        <v/>
      </c>
    </row>
    <row r="754" spans="14:64">
      <c r="N754" s="35"/>
      <c r="O754" s="35"/>
      <c r="AL754" s="83" t="str">
        <f t="shared" si="154"/>
        <v/>
      </c>
      <c r="AN754" s="83" t="str">
        <f t="shared" si="155"/>
        <v/>
      </c>
      <c r="BJ754" s="31" t="str">
        <f t="shared" si="157"/>
        <v/>
      </c>
      <c r="BK754" s="31"/>
      <c r="BL754" s="31" t="str">
        <f t="shared" si="156"/>
        <v/>
      </c>
    </row>
    <row r="755" spans="14:64">
      <c r="N755" s="35"/>
      <c r="O755" s="35"/>
      <c r="AL755" s="83" t="str">
        <f t="shared" si="154"/>
        <v/>
      </c>
      <c r="AN755" s="83" t="str">
        <f t="shared" si="155"/>
        <v/>
      </c>
      <c r="BJ755" s="31" t="str">
        <f t="shared" si="157"/>
        <v/>
      </c>
      <c r="BK755" s="31"/>
      <c r="BL755" s="31" t="str">
        <f t="shared" si="156"/>
        <v/>
      </c>
    </row>
    <row r="756" spans="14:64">
      <c r="N756" s="35"/>
      <c r="O756" s="35"/>
      <c r="AL756" s="83" t="str">
        <f t="shared" si="154"/>
        <v/>
      </c>
      <c r="AN756" s="83" t="str">
        <f t="shared" si="155"/>
        <v/>
      </c>
      <c r="BJ756" s="31" t="str">
        <f t="shared" si="157"/>
        <v/>
      </c>
      <c r="BK756" s="31"/>
      <c r="BL756" s="31" t="str">
        <f t="shared" si="156"/>
        <v/>
      </c>
    </row>
    <row r="757" spans="14:64">
      <c r="N757" s="35"/>
      <c r="O757" s="35"/>
      <c r="AL757" s="83" t="str">
        <f t="shared" si="154"/>
        <v/>
      </c>
      <c r="AN757" s="83" t="str">
        <f t="shared" si="155"/>
        <v/>
      </c>
      <c r="BJ757" s="31" t="str">
        <f t="shared" si="157"/>
        <v/>
      </c>
      <c r="BK757" s="31"/>
      <c r="BL757" s="31" t="str">
        <f t="shared" si="156"/>
        <v/>
      </c>
    </row>
    <row r="758" spans="14:64">
      <c r="N758" s="35"/>
      <c r="O758" s="35"/>
      <c r="AL758" s="83" t="str">
        <f t="shared" si="154"/>
        <v/>
      </c>
      <c r="AN758" s="83" t="str">
        <f t="shared" si="155"/>
        <v/>
      </c>
      <c r="BJ758" s="31" t="str">
        <f t="shared" si="157"/>
        <v/>
      </c>
      <c r="BK758" s="31"/>
      <c r="BL758" s="31" t="str">
        <f t="shared" si="156"/>
        <v/>
      </c>
    </row>
    <row r="759" spans="14:64">
      <c r="N759" s="35"/>
      <c r="O759" s="35"/>
      <c r="AL759" s="83" t="str">
        <f t="shared" si="154"/>
        <v/>
      </c>
      <c r="AN759" s="83" t="str">
        <f t="shared" si="155"/>
        <v/>
      </c>
      <c r="BJ759" s="31" t="str">
        <f t="shared" si="157"/>
        <v/>
      </c>
      <c r="BK759" s="31"/>
      <c r="BL759" s="31" t="str">
        <f t="shared" si="156"/>
        <v/>
      </c>
    </row>
    <row r="760" spans="14:64">
      <c r="N760" s="35"/>
      <c r="O760" s="35"/>
      <c r="AL760" s="83" t="str">
        <f t="shared" si="154"/>
        <v/>
      </c>
      <c r="AN760" s="83" t="str">
        <f t="shared" si="155"/>
        <v/>
      </c>
      <c r="BJ760" s="31" t="str">
        <f t="shared" si="157"/>
        <v/>
      </c>
      <c r="BK760" s="31"/>
      <c r="BL760" s="31" t="str">
        <f t="shared" si="156"/>
        <v/>
      </c>
    </row>
    <row r="761" spans="14:64">
      <c r="N761" s="35"/>
      <c r="O761" s="35"/>
      <c r="AL761" s="83" t="str">
        <f t="shared" si="154"/>
        <v/>
      </c>
      <c r="AN761" s="83" t="str">
        <f t="shared" si="155"/>
        <v/>
      </c>
      <c r="BJ761" s="31" t="str">
        <f t="shared" si="157"/>
        <v/>
      </c>
      <c r="BK761" s="31"/>
      <c r="BL761" s="31" t="str">
        <f t="shared" si="156"/>
        <v/>
      </c>
    </row>
    <row r="762" spans="14:64">
      <c r="N762" s="35"/>
      <c r="O762" s="35"/>
      <c r="AL762" s="83" t="str">
        <f t="shared" si="154"/>
        <v/>
      </c>
      <c r="AN762" s="83" t="str">
        <f t="shared" si="155"/>
        <v/>
      </c>
      <c r="BJ762" s="31" t="str">
        <f t="shared" si="157"/>
        <v/>
      </c>
      <c r="BK762" s="31"/>
      <c r="BL762" s="31" t="str">
        <f t="shared" si="156"/>
        <v/>
      </c>
    </row>
    <row r="763" spans="14:64">
      <c r="N763" s="35"/>
      <c r="O763" s="35"/>
      <c r="AL763" s="83" t="str">
        <f t="shared" si="154"/>
        <v/>
      </c>
      <c r="AN763" s="83" t="str">
        <f t="shared" si="155"/>
        <v/>
      </c>
      <c r="BJ763" s="31" t="str">
        <f t="shared" si="157"/>
        <v/>
      </c>
      <c r="BK763" s="31"/>
      <c r="BL763" s="31" t="str">
        <f t="shared" si="156"/>
        <v/>
      </c>
    </row>
    <row r="764" spans="14:64">
      <c r="N764" s="35"/>
      <c r="O764" s="35"/>
      <c r="AL764" s="83" t="str">
        <f t="shared" si="154"/>
        <v/>
      </c>
      <c r="AN764" s="83" t="str">
        <f t="shared" si="155"/>
        <v/>
      </c>
      <c r="BJ764" s="31" t="str">
        <f t="shared" si="157"/>
        <v/>
      </c>
      <c r="BK764" s="31"/>
      <c r="BL764" s="31" t="str">
        <f t="shared" si="156"/>
        <v/>
      </c>
    </row>
    <row r="765" spans="14:64">
      <c r="N765" s="35"/>
      <c r="O765" s="35"/>
      <c r="AL765" s="83" t="str">
        <f t="shared" si="154"/>
        <v/>
      </c>
      <c r="AN765" s="83" t="str">
        <f t="shared" si="155"/>
        <v/>
      </c>
      <c r="BJ765" s="31" t="str">
        <f t="shared" si="157"/>
        <v/>
      </c>
      <c r="BK765" s="31"/>
      <c r="BL765" s="31" t="str">
        <f t="shared" si="156"/>
        <v/>
      </c>
    </row>
    <row r="766" spans="14:64">
      <c r="N766" s="35"/>
      <c r="O766" s="35"/>
      <c r="AL766" s="83" t="str">
        <f t="shared" si="154"/>
        <v/>
      </c>
      <c r="AN766" s="83" t="str">
        <f t="shared" si="155"/>
        <v/>
      </c>
      <c r="BJ766" s="31" t="str">
        <f t="shared" si="157"/>
        <v/>
      </c>
      <c r="BK766" s="31"/>
      <c r="BL766" s="31" t="str">
        <f t="shared" si="156"/>
        <v/>
      </c>
    </row>
    <row r="767" spans="14:64">
      <c r="N767" s="35"/>
      <c r="O767" s="35"/>
      <c r="AL767" s="83" t="str">
        <f t="shared" si="154"/>
        <v/>
      </c>
      <c r="AN767" s="83" t="str">
        <f t="shared" si="155"/>
        <v/>
      </c>
      <c r="BJ767" s="31" t="str">
        <f t="shared" si="157"/>
        <v/>
      </c>
      <c r="BK767" s="31"/>
      <c r="BL767" s="31" t="str">
        <f t="shared" si="156"/>
        <v/>
      </c>
    </row>
    <row r="768" spans="14:64">
      <c r="N768" s="35"/>
      <c r="O768" s="35"/>
      <c r="AL768" s="83" t="str">
        <f t="shared" si="154"/>
        <v/>
      </c>
      <c r="AN768" s="83" t="str">
        <f t="shared" si="155"/>
        <v/>
      </c>
      <c r="BJ768" s="31" t="str">
        <f t="shared" si="157"/>
        <v/>
      </c>
      <c r="BK768" s="31"/>
      <c r="BL768" s="31" t="str">
        <f t="shared" si="156"/>
        <v/>
      </c>
    </row>
    <row r="769" spans="14:64">
      <c r="N769" s="35"/>
      <c r="O769" s="35"/>
      <c r="AL769" s="83" t="str">
        <f t="shared" si="154"/>
        <v/>
      </c>
      <c r="AN769" s="83" t="str">
        <f t="shared" si="155"/>
        <v/>
      </c>
      <c r="BJ769" s="31" t="str">
        <f t="shared" si="157"/>
        <v/>
      </c>
      <c r="BK769" s="31"/>
      <c r="BL769" s="31" t="str">
        <f t="shared" si="156"/>
        <v/>
      </c>
    </row>
    <row r="770" spans="14:64">
      <c r="N770" s="35"/>
      <c r="O770" s="35"/>
      <c r="AL770" s="83" t="str">
        <f t="shared" si="154"/>
        <v/>
      </c>
      <c r="AN770" s="83" t="str">
        <f t="shared" si="155"/>
        <v/>
      </c>
      <c r="BJ770" s="31" t="str">
        <f t="shared" si="157"/>
        <v/>
      </c>
      <c r="BK770" s="31"/>
      <c r="BL770" s="31" t="str">
        <f t="shared" si="156"/>
        <v/>
      </c>
    </row>
    <row r="771" spans="14:64">
      <c r="N771" s="35"/>
      <c r="O771" s="35"/>
      <c r="AL771" s="83" t="str">
        <f t="shared" si="154"/>
        <v/>
      </c>
      <c r="AN771" s="83" t="str">
        <f t="shared" si="155"/>
        <v/>
      </c>
      <c r="BJ771" s="31" t="str">
        <f t="shared" si="157"/>
        <v/>
      </c>
      <c r="BK771" s="31"/>
      <c r="BL771" s="31" t="str">
        <f t="shared" si="156"/>
        <v/>
      </c>
    </row>
    <row r="772" spans="14:64">
      <c r="N772" s="35"/>
      <c r="O772" s="35"/>
      <c r="AL772" s="83" t="str">
        <f t="shared" si="154"/>
        <v/>
      </c>
      <c r="AN772" s="83" t="str">
        <f t="shared" si="155"/>
        <v/>
      </c>
      <c r="BJ772" s="31" t="str">
        <f t="shared" si="157"/>
        <v/>
      </c>
      <c r="BK772" s="31"/>
      <c r="BL772" s="31" t="str">
        <f t="shared" si="156"/>
        <v/>
      </c>
    </row>
    <row r="773" spans="14:64">
      <c r="N773" s="35"/>
      <c r="O773" s="35"/>
      <c r="AL773" s="83" t="str">
        <f t="shared" si="154"/>
        <v/>
      </c>
      <c r="AN773" s="83" t="str">
        <f t="shared" si="155"/>
        <v/>
      </c>
      <c r="BJ773" s="31" t="str">
        <f t="shared" si="157"/>
        <v/>
      </c>
      <c r="BK773" s="31"/>
      <c r="BL773" s="31" t="str">
        <f t="shared" si="156"/>
        <v/>
      </c>
    </row>
    <row r="774" spans="14:64">
      <c r="N774" s="35"/>
      <c r="O774" s="35"/>
      <c r="AL774" s="83" t="str">
        <f t="shared" si="154"/>
        <v/>
      </c>
      <c r="AN774" s="83" t="str">
        <f t="shared" si="155"/>
        <v/>
      </c>
      <c r="BJ774" s="31" t="str">
        <f t="shared" si="157"/>
        <v/>
      </c>
      <c r="BK774" s="31"/>
      <c r="BL774" s="31" t="str">
        <f t="shared" si="156"/>
        <v/>
      </c>
    </row>
    <row r="775" spans="14:64">
      <c r="N775" s="35"/>
      <c r="O775" s="35"/>
      <c r="AL775" s="83" t="str">
        <f t="shared" si="154"/>
        <v/>
      </c>
      <c r="AN775" s="83" t="str">
        <f t="shared" si="155"/>
        <v/>
      </c>
      <c r="BJ775" s="31" t="str">
        <f t="shared" si="157"/>
        <v/>
      </c>
      <c r="BK775" s="31"/>
      <c r="BL775" s="31" t="str">
        <f t="shared" si="156"/>
        <v/>
      </c>
    </row>
    <row r="776" spans="14:64">
      <c r="N776" s="35"/>
      <c r="O776" s="35"/>
      <c r="AL776" s="83" t="str">
        <f t="shared" si="154"/>
        <v/>
      </c>
      <c r="AN776" s="83" t="str">
        <f t="shared" si="155"/>
        <v/>
      </c>
      <c r="BJ776" s="31" t="str">
        <f t="shared" si="157"/>
        <v/>
      </c>
      <c r="BK776" s="31"/>
      <c r="BL776" s="31" t="str">
        <f t="shared" si="156"/>
        <v/>
      </c>
    </row>
    <row r="777" spans="14:64">
      <c r="N777" s="35"/>
      <c r="O777" s="35"/>
      <c r="AL777" s="83" t="str">
        <f t="shared" si="154"/>
        <v/>
      </c>
      <c r="AN777" s="83" t="str">
        <f t="shared" si="155"/>
        <v/>
      </c>
      <c r="BJ777" s="31" t="str">
        <f t="shared" si="157"/>
        <v/>
      </c>
      <c r="BK777" s="31"/>
      <c r="BL777" s="31" t="str">
        <f t="shared" si="156"/>
        <v/>
      </c>
    </row>
    <row r="778" spans="14:64">
      <c r="N778" s="35"/>
      <c r="O778" s="35"/>
      <c r="AL778" s="83" t="str">
        <f t="shared" si="154"/>
        <v/>
      </c>
      <c r="AN778" s="83" t="str">
        <f t="shared" si="155"/>
        <v/>
      </c>
      <c r="BJ778" s="31" t="str">
        <f t="shared" si="157"/>
        <v/>
      </c>
      <c r="BK778" s="31"/>
      <c r="BL778" s="31" t="str">
        <f t="shared" si="156"/>
        <v/>
      </c>
    </row>
    <row r="779" spans="14:64">
      <c r="N779" s="35"/>
      <c r="O779" s="35"/>
      <c r="AL779" s="83" t="str">
        <f t="shared" si="154"/>
        <v/>
      </c>
      <c r="AN779" s="83" t="str">
        <f t="shared" si="155"/>
        <v/>
      </c>
      <c r="BJ779" s="31" t="str">
        <f t="shared" si="157"/>
        <v/>
      </c>
      <c r="BK779" s="31"/>
      <c r="BL779" s="31" t="str">
        <f t="shared" si="156"/>
        <v/>
      </c>
    </row>
    <row r="780" spans="14:64">
      <c r="N780" s="35"/>
      <c r="O780" s="35"/>
      <c r="AL780" s="83" t="str">
        <f t="shared" si="154"/>
        <v/>
      </c>
      <c r="AN780" s="83" t="str">
        <f t="shared" si="155"/>
        <v/>
      </c>
      <c r="BJ780" s="31" t="str">
        <f t="shared" si="157"/>
        <v/>
      </c>
      <c r="BK780" s="31"/>
      <c r="BL780" s="31" t="str">
        <f t="shared" si="156"/>
        <v/>
      </c>
    </row>
    <row r="781" spans="14:64">
      <c r="N781" s="35"/>
      <c r="O781" s="35"/>
      <c r="AL781" s="83" t="str">
        <f t="shared" si="154"/>
        <v/>
      </c>
      <c r="AN781" s="83" t="str">
        <f t="shared" si="155"/>
        <v/>
      </c>
      <c r="BJ781" s="31" t="str">
        <f t="shared" si="157"/>
        <v/>
      </c>
      <c r="BK781" s="31"/>
      <c r="BL781" s="31" t="str">
        <f t="shared" si="156"/>
        <v/>
      </c>
    </row>
    <row r="782" spans="14:64">
      <c r="N782" s="35"/>
      <c r="O782" s="35"/>
      <c r="AL782" s="83" t="str">
        <f t="shared" si="154"/>
        <v/>
      </c>
      <c r="AN782" s="83" t="str">
        <f t="shared" si="155"/>
        <v/>
      </c>
      <c r="BJ782" s="31" t="str">
        <f t="shared" si="157"/>
        <v/>
      </c>
      <c r="BK782" s="31"/>
      <c r="BL782" s="31" t="str">
        <f t="shared" si="156"/>
        <v/>
      </c>
    </row>
    <row r="783" spans="14:64">
      <c r="N783" s="35"/>
      <c r="O783" s="35"/>
      <c r="AL783" s="83" t="str">
        <f t="shared" si="154"/>
        <v/>
      </c>
      <c r="AN783" s="83" t="str">
        <f t="shared" si="155"/>
        <v/>
      </c>
      <c r="BJ783" s="31" t="str">
        <f t="shared" si="157"/>
        <v/>
      </c>
      <c r="BK783" s="31"/>
      <c r="BL783" s="31" t="str">
        <f t="shared" si="156"/>
        <v/>
      </c>
    </row>
    <row r="784" spans="14:64">
      <c r="N784" s="35"/>
      <c r="O784" s="35"/>
      <c r="AL784" s="83" t="str">
        <f t="shared" si="154"/>
        <v/>
      </c>
      <c r="AN784" s="83" t="str">
        <f t="shared" si="155"/>
        <v/>
      </c>
      <c r="BJ784" s="31" t="str">
        <f t="shared" si="157"/>
        <v/>
      </c>
      <c r="BK784" s="31"/>
      <c r="BL784" s="31" t="str">
        <f t="shared" si="156"/>
        <v/>
      </c>
    </row>
    <row r="785" spans="14:64">
      <c r="N785" s="35"/>
      <c r="O785" s="35"/>
      <c r="AL785" s="83" t="str">
        <f t="shared" si="154"/>
        <v/>
      </c>
      <c r="AN785" s="83" t="str">
        <f t="shared" si="155"/>
        <v/>
      </c>
      <c r="BJ785" s="31" t="str">
        <f t="shared" si="157"/>
        <v/>
      </c>
      <c r="BK785" s="31"/>
      <c r="BL785" s="31" t="str">
        <f t="shared" si="156"/>
        <v/>
      </c>
    </row>
    <row r="786" spans="14:64">
      <c r="N786" s="35"/>
      <c r="O786" s="35"/>
      <c r="AL786" s="83" t="str">
        <f t="shared" ref="AL786:AL849" si="158">IF($A786&lt;&gt;"",AL785+AP786-BJ786,"")</f>
        <v/>
      </c>
      <c r="AN786" s="83" t="str">
        <f t="shared" ref="AN786:AN849" si="159">IF($A786&lt;&gt;"",AN785+AR786-BL786,"")</f>
        <v/>
      </c>
      <c r="BJ786" s="31" t="str">
        <f t="shared" si="157"/>
        <v/>
      </c>
      <c r="BK786" s="31"/>
      <c r="BL786" s="31" t="str">
        <f t="shared" si="156"/>
        <v/>
      </c>
    </row>
    <row r="787" spans="14:64">
      <c r="N787" s="35"/>
      <c r="O787" s="35"/>
      <c r="AL787" s="83" t="str">
        <f t="shared" si="158"/>
        <v/>
      </c>
      <c r="AN787" s="83" t="str">
        <f t="shared" si="159"/>
        <v/>
      </c>
      <c r="BJ787" s="31" t="str">
        <f t="shared" si="157"/>
        <v/>
      </c>
      <c r="BK787" s="31"/>
      <c r="BL787" s="31" t="str">
        <f t="shared" si="156"/>
        <v/>
      </c>
    </row>
    <row r="788" spans="14:64">
      <c r="N788" s="35"/>
      <c r="O788" s="35"/>
      <c r="AL788" s="83" t="str">
        <f t="shared" si="158"/>
        <v/>
      </c>
      <c r="AN788" s="83" t="str">
        <f t="shared" si="159"/>
        <v/>
      </c>
      <c r="BJ788" s="31" t="str">
        <f t="shared" si="157"/>
        <v/>
      </c>
      <c r="BK788" s="31"/>
      <c r="BL788" s="31" t="str">
        <f t="shared" si="156"/>
        <v/>
      </c>
    </row>
    <row r="789" spans="14:64">
      <c r="N789" s="35"/>
      <c r="O789" s="35"/>
      <c r="AL789" s="83" t="str">
        <f t="shared" si="158"/>
        <v/>
      </c>
      <c r="AN789" s="83" t="str">
        <f t="shared" si="159"/>
        <v/>
      </c>
      <c r="BJ789" s="31" t="str">
        <f t="shared" si="157"/>
        <v/>
      </c>
      <c r="BK789" s="31"/>
      <c r="BL789" s="31" t="str">
        <f t="shared" si="156"/>
        <v/>
      </c>
    </row>
    <row r="790" spans="14:64">
      <c r="N790" s="35"/>
      <c r="O790" s="35"/>
      <c r="AL790" s="83" t="str">
        <f t="shared" si="158"/>
        <v/>
      </c>
      <c r="AN790" s="83" t="str">
        <f t="shared" si="159"/>
        <v/>
      </c>
      <c r="BJ790" s="31" t="str">
        <f t="shared" si="157"/>
        <v/>
      </c>
      <c r="BK790" s="31"/>
      <c r="BL790" s="31" t="str">
        <f t="shared" si="156"/>
        <v/>
      </c>
    </row>
    <row r="791" spans="14:64">
      <c r="N791" s="35"/>
      <c r="O791" s="35"/>
      <c r="AL791" s="83" t="str">
        <f t="shared" si="158"/>
        <v/>
      </c>
      <c r="AN791" s="83" t="str">
        <f t="shared" si="159"/>
        <v/>
      </c>
      <c r="BJ791" s="31" t="str">
        <f t="shared" si="157"/>
        <v/>
      </c>
      <c r="BK791" s="31"/>
      <c r="BL791" s="31" t="str">
        <f t="shared" si="156"/>
        <v/>
      </c>
    </row>
    <row r="792" spans="14:64">
      <c r="N792" s="35"/>
      <c r="O792" s="35"/>
      <c r="AL792" s="83" t="str">
        <f t="shared" si="158"/>
        <v/>
      </c>
      <c r="AN792" s="83" t="str">
        <f t="shared" si="159"/>
        <v/>
      </c>
      <c r="BJ792" s="31" t="str">
        <f t="shared" si="157"/>
        <v/>
      </c>
      <c r="BK792" s="31"/>
      <c r="BL792" s="31" t="str">
        <f t="shared" si="156"/>
        <v/>
      </c>
    </row>
    <row r="793" spans="14:64">
      <c r="N793" s="35"/>
      <c r="O793" s="35"/>
      <c r="AL793" s="83" t="str">
        <f t="shared" si="158"/>
        <v/>
      </c>
      <c r="AN793" s="83" t="str">
        <f t="shared" si="159"/>
        <v/>
      </c>
      <c r="BJ793" s="31" t="str">
        <f t="shared" si="157"/>
        <v/>
      </c>
      <c r="BK793" s="31"/>
      <c r="BL793" s="31" t="str">
        <f t="shared" si="156"/>
        <v/>
      </c>
    </row>
    <row r="794" spans="14:64">
      <c r="N794" s="35"/>
      <c r="O794" s="35"/>
      <c r="AL794" s="83" t="str">
        <f t="shared" si="158"/>
        <v/>
      </c>
      <c r="AN794" s="83" t="str">
        <f t="shared" si="159"/>
        <v/>
      </c>
      <c r="BJ794" s="31" t="str">
        <f t="shared" si="157"/>
        <v/>
      </c>
      <c r="BK794" s="31"/>
      <c r="BL794" s="31" t="str">
        <f t="shared" si="156"/>
        <v/>
      </c>
    </row>
    <row r="795" spans="14:64">
      <c r="N795" s="35"/>
      <c r="O795" s="35"/>
      <c r="AL795" s="83" t="str">
        <f t="shared" si="158"/>
        <v/>
      </c>
      <c r="AN795" s="83" t="str">
        <f t="shared" si="159"/>
        <v/>
      </c>
      <c r="BJ795" s="31" t="str">
        <f t="shared" si="157"/>
        <v/>
      </c>
      <c r="BK795" s="31"/>
      <c r="BL795" s="31" t="str">
        <f t="shared" si="156"/>
        <v/>
      </c>
    </row>
    <row r="796" spans="14:64">
      <c r="N796" s="35"/>
      <c r="O796" s="35"/>
      <c r="AL796" s="83" t="str">
        <f t="shared" si="158"/>
        <v/>
      </c>
      <c r="AN796" s="83" t="str">
        <f t="shared" si="159"/>
        <v/>
      </c>
      <c r="BJ796" s="31" t="str">
        <f t="shared" si="157"/>
        <v/>
      </c>
      <c r="BK796" s="31"/>
      <c r="BL796" s="31" t="str">
        <f t="shared" si="156"/>
        <v/>
      </c>
    </row>
    <row r="797" spans="14:64">
      <c r="N797" s="35"/>
      <c r="O797" s="35"/>
      <c r="AL797" s="83" t="str">
        <f t="shared" si="158"/>
        <v/>
      </c>
      <c r="AN797" s="83" t="str">
        <f t="shared" si="159"/>
        <v/>
      </c>
      <c r="BJ797" s="31" t="str">
        <f t="shared" si="157"/>
        <v/>
      </c>
      <c r="BK797" s="31"/>
      <c r="BL797" s="31" t="str">
        <f t="shared" si="156"/>
        <v/>
      </c>
    </row>
    <row r="798" spans="14:64">
      <c r="N798" s="35"/>
      <c r="O798" s="35"/>
      <c r="AL798" s="83" t="str">
        <f t="shared" si="158"/>
        <v/>
      </c>
      <c r="AN798" s="83" t="str">
        <f t="shared" si="159"/>
        <v/>
      </c>
      <c r="BJ798" s="31" t="str">
        <f t="shared" si="157"/>
        <v/>
      </c>
      <c r="BK798" s="31"/>
      <c r="BL798" s="31" t="str">
        <f t="shared" si="156"/>
        <v/>
      </c>
    </row>
    <row r="799" spans="14:64">
      <c r="N799" s="35"/>
      <c r="O799" s="35"/>
      <c r="AL799" s="83" t="str">
        <f t="shared" si="158"/>
        <v/>
      </c>
      <c r="AN799" s="83" t="str">
        <f t="shared" si="159"/>
        <v/>
      </c>
      <c r="BJ799" s="31" t="str">
        <f t="shared" si="157"/>
        <v/>
      </c>
      <c r="BK799" s="31"/>
      <c r="BL799" s="31" t="str">
        <f t="shared" si="156"/>
        <v/>
      </c>
    </row>
    <row r="800" spans="14:64">
      <c r="N800" s="35"/>
      <c r="O800" s="35"/>
      <c r="AL800" s="83" t="str">
        <f t="shared" si="158"/>
        <v/>
      </c>
      <c r="AN800" s="83" t="str">
        <f t="shared" si="159"/>
        <v/>
      </c>
      <c r="BJ800" s="31" t="str">
        <f t="shared" si="157"/>
        <v/>
      </c>
      <c r="BK800" s="31"/>
      <c r="BL800" s="31" t="str">
        <f t="shared" si="156"/>
        <v/>
      </c>
    </row>
    <row r="801" spans="14:64">
      <c r="N801" s="35"/>
      <c r="O801" s="35"/>
      <c r="AL801" s="83" t="str">
        <f t="shared" si="158"/>
        <v/>
      </c>
      <c r="AN801" s="83" t="str">
        <f t="shared" si="159"/>
        <v/>
      </c>
      <c r="BJ801" s="31" t="str">
        <f t="shared" si="157"/>
        <v/>
      </c>
      <c r="BK801" s="31"/>
      <c r="BL801" s="31" t="str">
        <f t="shared" si="156"/>
        <v/>
      </c>
    </row>
    <row r="802" spans="14:64">
      <c r="N802" s="35"/>
      <c r="O802" s="35"/>
      <c r="AL802" s="83" t="str">
        <f t="shared" si="158"/>
        <v/>
      </c>
      <c r="AN802" s="83" t="str">
        <f t="shared" si="159"/>
        <v/>
      </c>
      <c r="BJ802" s="31" t="str">
        <f t="shared" si="157"/>
        <v/>
      </c>
      <c r="BK802" s="31"/>
      <c r="BL802" s="31" t="str">
        <f t="shared" ref="BL802:BL865" si="160">IF(C802&lt;&gt;"",AV802+AZ802+BD802+BH802,"")</f>
        <v/>
      </c>
    </row>
    <row r="803" spans="14:64">
      <c r="N803" s="35"/>
      <c r="O803" s="35"/>
      <c r="AL803" s="83" t="str">
        <f t="shared" si="158"/>
        <v/>
      </c>
      <c r="AN803" s="83" t="str">
        <f t="shared" si="159"/>
        <v/>
      </c>
      <c r="BJ803" s="31" t="str">
        <f t="shared" si="157"/>
        <v/>
      </c>
      <c r="BK803" s="31"/>
      <c r="BL803" s="31" t="str">
        <f t="shared" si="160"/>
        <v/>
      </c>
    </row>
    <row r="804" spans="14:64">
      <c r="N804" s="35"/>
      <c r="O804" s="35"/>
      <c r="AL804" s="83" t="str">
        <f t="shared" si="158"/>
        <v/>
      </c>
      <c r="AN804" s="83" t="str">
        <f t="shared" si="159"/>
        <v/>
      </c>
      <c r="BJ804" s="31" t="str">
        <f t="shared" ref="BJ804:BJ867" si="161">IF(C804&lt;&gt;"",AT804+AX804+BB804+BF804,"")</f>
        <v/>
      </c>
      <c r="BK804" s="31"/>
      <c r="BL804" s="31" t="str">
        <f t="shared" si="160"/>
        <v/>
      </c>
    </row>
    <row r="805" spans="14:64">
      <c r="N805" s="35"/>
      <c r="O805" s="35"/>
      <c r="AL805" s="83" t="str">
        <f t="shared" si="158"/>
        <v/>
      </c>
      <c r="AN805" s="83" t="str">
        <f t="shared" si="159"/>
        <v/>
      </c>
      <c r="BJ805" s="31" t="str">
        <f t="shared" si="161"/>
        <v/>
      </c>
      <c r="BK805" s="31"/>
      <c r="BL805" s="31" t="str">
        <f t="shared" si="160"/>
        <v/>
      </c>
    </row>
    <row r="806" spans="14:64">
      <c r="N806" s="35"/>
      <c r="O806" s="35"/>
      <c r="AL806" s="83" t="str">
        <f t="shared" si="158"/>
        <v/>
      </c>
      <c r="AN806" s="83" t="str">
        <f t="shared" si="159"/>
        <v/>
      </c>
      <c r="BJ806" s="31" t="str">
        <f t="shared" si="161"/>
        <v/>
      </c>
      <c r="BK806" s="31"/>
      <c r="BL806" s="31" t="str">
        <f t="shared" si="160"/>
        <v/>
      </c>
    </row>
    <row r="807" spans="14:64">
      <c r="N807" s="35"/>
      <c r="O807" s="35"/>
      <c r="AL807" s="83" t="str">
        <f t="shared" si="158"/>
        <v/>
      </c>
      <c r="AN807" s="83" t="str">
        <f t="shared" si="159"/>
        <v/>
      </c>
      <c r="BJ807" s="31" t="str">
        <f t="shared" si="161"/>
        <v/>
      </c>
      <c r="BK807" s="31"/>
      <c r="BL807" s="31" t="str">
        <f t="shared" si="160"/>
        <v/>
      </c>
    </row>
    <row r="808" spans="14:64">
      <c r="N808" s="35"/>
      <c r="O808" s="35"/>
      <c r="AL808" s="83" t="str">
        <f t="shared" si="158"/>
        <v/>
      </c>
      <c r="AN808" s="83" t="str">
        <f t="shared" si="159"/>
        <v/>
      </c>
      <c r="BJ808" s="31" t="str">
        <f t="shared" si="161"/>
        <v/>
      </c>
      <c r="BK808" s="31"/>
      <c r="BL808" s="31" t="str">
        <f t="shared" si="160"/>
        <v/>
      </c>
    </row>
    <row r="809" spans="14:64">
      <c r="N809" s="35"/>
      <c r="O809" s="35"/>
      <c r="AL809" s="83" t="str">
        <f t="shared" si="158"/>
        <v/>
      </c>
      <c r="AN809" s="83" t="str">
        <f t="shared" si="159"/>
        <v/>
      </c>
      <c r="BJ809" s="31" t="str">
        <f t="shared" si="161"/>
        <v/>
      </c>
      <c r="BK809" s="31"/>
      <c r="BL809" s="31" t="str">
        <f t="shared" si="160"/>
        <v/>
      </c>
    </row>
    <row r="810" spans="14:64">
      <c r="N810" s="35"/>
      <c r="O810" s="35"/>
      <c r="AL810" s="83" t="str">
        <f t="shared" si="158"/>
        <v/>
      </c>
      <c r="AN810" s="83" t="str">
        <f t="shared" si="159"/>
        <v/>
      </c>
      <c r="BJ810" s="31" t="str">
        <f t="shared" si="161"/>
        <v/>
      </c>
      <c r="BK810" s="31"/>
      <c r="BL810" s="31" t="str">
        <f t="shared" si="160"/>
        <v/>
      </c>
    </row>
    <row r="811" spans="14:64">
      <c r="N811" s="35"/>
      <c r="O811" s="35"/>
      <c r="AL811" s="83" t="str">
        <f t="shared" si="158"/>
        <v/>
      </c>
      <c r="AN811" s="83" t="str">
        <f t="shared" si="159"/>
        <v/>
      </c>
      <c r="BJ811" s="31" t="str">
        <f t="shared" si="161"/>
        <v/>
      </c>
      <c r="BK811" s="31"/>
      <c r="BL811" s="31" t="str">
        <f t="shared" si="160"/>
        <v/>
      </c>
    </row>
    <row r="812" spans="14:64">
      <c r="N812" s="35"/>
      <c r="O812" s="35"/>
      <c r="AL812" s="83" t="str">
        <f t="shared" si="158"/>
        <v/>
      </c>
      <c r="AN812" s="83" t="str">
        <f t="shared" si="159"/>
        <v/>
      </c>
      <c r="BJ812" s="31" t="str">
        <f t="shared" si="161"/>
        <v/>
      </c>
      <c r="BK812" s="31"/>
      <c r="BL812" s="31" t="str">
        <f t="shared" si="160"/>
        <v/>
      </c>
    </row>
    <row r="813" spans="14:64">
      <c r="N813" s="35"/>
      <c r="O813" s="35"/>
      <c r="AL813" s="83" t="str">
        <f t="shared" si="158"/>
        <v/>
      </c>
      <c r="AN813" s="83" t="str">
        <f t="shared" si="159"/>
        <v/>
      </c>
      <c r="BJ813" s="31" t="str">
        <f t="shared" si="161"/>
        <v/>
      </c>
      <c r="BK813" s="31"/>
      <c r="BL813" s="31" t="str">
        <f t="shared" si="160"/>
        <v/>
      </c>
    </row>
    <row r="814" spans="14:64">
      <c r="N814" s="35"/>
      <c r="O814" s="35"/>
      <c r="AL814" s="83" t="str">
        <f t="shared" si="158"/>
        <v/>
      </c>
      <c r="AN814" s="83" t="str">
        <f t="shared" si="159"/>
        <v/>
      </c>
      <c r="BJ814" s="31" t="str">
        <f t="shared" si="161"/>
        <v/>
      </c>
      <c r="BK814" s="31"/>
      <c r="BL814" s="31" t="str">
        <f t="shared" si="160"/>
        <v/>
      </c>
    </row>
    <row r="815" spans="14:64">
      <c r="N815" s="35"/>
      <c r="O815" s="35"/>
      <c r="AL815" s="83" t="str">
        <f t="shared" si="158"/>
        <v/>
      </c>
      <c r="AN815" s="83" t="str">
        <f t="shared" si="159"/>
        <v/>
      </c>
      <c r="BJ815" s="31" t="str">
        <f t="shared" si="161"/>
        <v/>
      </c>
      <c r="BK815" s="31"/>
      <c r="BL815" s="31" t="str">
        <f t="shared" si="160"/>
        <v/>
      </c>
    </row>
    <row r="816" spans="14:64">
      <c r="N816" s="35"/>
      <c r="O816" s="35"/>
      <c r="AL816" s="83" t="str">
        <f t="shared" si="158"/>
        <v/>
      </c>
      <c r="AN816" s="83" t="str">
        <f t="shared" si="159"/>
        <v/>
      </c>
      <c r="BJ816" s="31" t="str">
        <f t="shared" si="161"/>
        <v/>
      </c>
      <c r="BK816" s="31"/>
      <c r="BL816" s="31" t="str">
        <f t="shared" si="160"/>
        <v/>
      </c>
    </row>
    <row r="817" spans="14:64">
      <c r="N817" s="35"/>
      <c r="O817" s="35"/>
      <c r="AL817" s="83" t="str">
        <f t="shared" si="158"/>
        <v/>
      </c>
      <c r="AN817" s="83" t="str">
        <f t="shared" si="159"/>
        <v/>
      </c>
      <c r="BJ817" s="31" t="str">
        <f t="shared" si="161"/>
        <v/>
      </c>
      <c r="BK817" s="31"/>
      <c r="BL817" s="31" t="str">
        <f t="shared" si="160"/>
        <v/>
      </c>
    </row>
    <row r="818" spans="14:64">
      <c r="N818" s="35"/>
      <c r="O818" s="35"/>
      <c r="AL818" s="83" t="str">
        <f t="shared" si="158"/>
        <v/>
      </c>
      <c r="AN818" s="83" t="str">
        <f t="shared" si="159"/>
        <v/>
      </c>
      <c r="BJ818" s="31" t="str">
        <f t="shared" si="161"/>
        <v/>
      </c>
      <c r="BK818" s="31"/>
      <c r="BL818" s="31" t="str">
        <f t="shared" si="160"/>
        <v/>
      </c>
    </row>
    <row r="819" spans="14:64">
      <c r="N819" s="35"/>
      <c r="O819" s="35"/>
      <c r="AL819" s="83" t="str">
        <f t="shared" si="158"/>
        <v/>
      </c>
      <c r="AN819" s="83" t="str">
        <f t="shared" si="159"/>
        <v/>
      </c>
      <c r="BJ819" s="31" t="str">
        <f t="shared" si="161"/>
        <v/>
      </c>
      <c r="BK819" s="31"/>
      <c r="BL819" s="31" t="str">
        <f t="shared" si="160"/>
        <v/>
      </c>
    </row>
    <row r="820" spans="14:64">
      <c r="N820" s="35"/>
      <c r="O820" s="35"/>
      <c r="AL820" s="83" t="str">
        <f t="shared" si="158"/>
        <v/>
      </c>
      <c r="AN820" s="83" t="str">
        <f t="shared" si="159"/>
        <v/>
      </c>
      <c r="BJ820" s="31" t="str">
        <f t="shared" si="161"/>
        <v/>
      </c>
      <c r="BK820" s="31"/>
      <c r="BL820" s="31" t="str">
        <f t="shared" si="160"/>
        <v/>
      </c>
    </row>
    <row r="821" spans="14:64">
      <c r="N821" s="35"/>
      <c r="O821" s="35"/>
      <c r="AL821" s="83" t="str">
        <f t="shared" si="158"/>
        <v/>
      </c>
      <c r="AN821" s="83" t="str">
        <f t="shared" si="159"/>
        <v/>
      </c>
      <c r="BJ821" s="31" t="str">
        <f t="shared" si="161"/>
        <v/>
      </c>
      <c r="BK821" s="31"/>
      <c r="BL821" s="31" t="str">
        <f t="shared" si="160"/>
        <v/>
      </c>
    </row>
    <row r="822" spans="14:64">
      <c r="N822" s="35"/>
      <c r="O822" s="35"/>
      <c r="AL822" s="83" t="str">
        <f t="shared" si="158"/>
        <v/>
      </c>
      <c r="AN822" s="83" t="str">
        <f t="shared" si="159"/>
        <v/>
      </c>
      <c r="BJ822" s="31" t="str">
        <f t="shared" si="161"/>
        <v/>
      </c>
      <c r="BK822" s="31"/>
      <c r="BL822" s="31" t="str">
        <f t="shared" si="160"/>
        <v/>
      </c>
    </row>
    <row r="823" spans="14:64">
      <c r="N823" s="35"/>
      <c r="O823" s="35"/>
      <c r="AL823" s="83" t="str">
        <f t="shared" si="158"/>
        <v/>
      </c>
      <c r="AN823" s="83" t="str">
        <f t="shared" si="159"/>
        <v/>
      </c>
      <c r="BJ823" s="31" t="str">
        <f t="shared" si="161"/>
        <v/>
      </c>
      <c r="BK823" s="31"/>
      <c r="BL823" s="31" t="str">
        <f t="shared" si="160"/>
        <v/>
      </c>
    </row>
    <row r="824" spans="14:64">
      <c r="N824" s="35"/>
      <c r="O824" s="35"/>
      <c r="AL824" s="83" t="str">
        <f t="shared" si="158"/>
        <v/>
      </c>
      <c r="AN824" s="83" t="str">
        <f t="shared" si="159"/>
        <v/>
      </c>
      <c r="BJ824" s="31" t="str">
        <f t="shared" si="161"/>
        <v/>
      </c>
      <c r="BK824" s="31"/>
      <c r="BL824" s="31" t="str">
        <f t="shared" si="160"/>
        <v/>
      </c>
    </row>
    <row r="825" spans="14:64">
      <c r="N825" s="35"/>
      <c r="O825" s="35"/>
      <c r="AL825" s="83" t="str">
        <f t="shared" si="158"/>
        <v/>
      </c>
      <c r="AN825" s="83" t="str">
        <f t="shared" si="159"/>
        <v/>
      </c>
      <c r="BJ825" s="31" t="str">
        <f t="shared" si="161"/>
        <v/>
      </c>
      <c r="BK825" s="31"/>
      <c r="BL825" s="31" t="str">
        <f t="shared" si="160"/>
        <v/>
      </c>
    </row>
    <row r="826" spans="14:64">
      <c r="N826" s="35"/>
      <c r="O826" s="35"/>
      <c r="AL826" s="83" t="str">
        <f t="shared" si="158"/>
        <v/>
      </c>
      <c r="AN826" s="83" t="str">
        <f t="shared" si="159"/>
        <v/>
      </c>
      <c r="BJ826" s="31" t="str">
        <f t="shared" si="161"/>
        <v/>
      </c>
      <c r="BK826" s="31"/>
      <c r="BL826" s="31" t="str">
        <f t="shared" si="160"/>
        <v/>
      </c>
    </row>
    <row r="827" spans="14:64">
      <c r="N827" s="35"/>
      <c r="O827" s="35"/>
      <c r="AL827" s="83" t="str">
        <f t="shared" si="158"/>
        <v/>
      </c>
      <c r="AN827" s="83" t="str">
        <f t="shared" si="159"/>
        <v/>
      </c>
      <c r="BJ827" s="31" t="str">
        <f t="shared" si="161"/>
        <v/>
      </c>
      <c r="BK827" s="31"/>
      <c r="BL827" s="31" t="str">
        <f t="shared" si="160"/>
        <v/>
      </c>
    </row>
    <row r="828" spans="14:64">
      <c r="N828" s="35"/>
      <c r="O828" s="35"/>
      <c r="AL828" s="83" t="str">
        <f t="shared" si="158"/>
        <v/>
      </c>
      <c r="AN828" s="83" t="str">
        <f t="shared" si="159"/>
        <v/>
      </c>
      <c r="BJ828" s="31" t="str">
        <f t="shared" si="161"/>
        <v/>
      </c>
      <c r="BK828" s="31"/>
      <c r="BL828" s="31" t="str">
        <f t="shared" si="160"/>
        <v/>
      </c>
    </row>
    <row r="829" spans="14:64">
      <c r="N829" s="35"/>
      <c r="O829" s="35"/>
      <c r="AL829" s="83" t="str">
        <f t="shared" si="158"/>
        <v/>
      </c>
      <c r="AN829" s="83" t="str">
        <f t="shared" si="159"/>
        <v/>
      </c>
      <c r="BJ829" s="31" t="str">
        <f t="shared" si="161"/>
        <v/>
      </c>
      <c r="BK829" s="31"/>
      <c r="BL829" s="31" t="str">
        <f t="shared" si="160"/>
        <v/>
      </c>
    </row>
    <row r="830" spans="14:64">
      <c r="N830" s="35"/>
      <c r="O830" s="35"/>
      <c r="AL830" s="83" t="str">
        <f t="shared" si="158"/>
        <v/>
      </c>
      <c r="AN830" s="83" t="str">
        <f t="shared" si="159"/>
        <v/>
      </c>
      <c r="BJ830" s="31" t="str">
        <f t="shared" si="161"/>
        <v/>
      </c>
      <c r="BK830" s="31"/>
      <c r="BL830" s="31" t="str">
        <f t="shared" si="160"/>
        <v/>
      </c>
    </row>
    <row r="831" spans="14:64">
      <c r="N831" s="35"/>
      <c r="O831" s="35"/>
      <c r="AL831" s="83" t="str">
        <f t="shared" si="158"/>
        <v/>
      </c>
      <c r="AN831" s="83" t="str">
        <f t="shared" si="159"/>
        <v/>
      </c>
      <c r="BJ831" s="31" t="str">
        <f t="shared" si="161"/>
        <v/>
      </c>
      <c r="BK831" s="31"/>
      <c r="BL831" s="31" t="str">
        <f t="shared" si="160"/>
        <v/>
      </c>
    </row>
    <row r="832" spans="14:64">
      <c r="N832" s="35"/>
      <c r="O832" s="35"/>
      <c r="AL832" s="83" t="str">
        <f t="shared" si="158"/>
        <v/>
      </c>
      <c r="AN832" s="83" t="str">
        <f t="shared" si="159"/>
        <v/>
      </c>
      <c r="BJ832" s="31" t="str">
        <f t="shared" si="161"/>
        <v/>
      </c>
      <c r="BK832" s="31"/>
      <c r="BL832" s="31" t="str">
        <f t="shared" si="160"/>
        <v/>
      </c>
    </row>
    <row r="833" spans="14:64">
      <c r="N833" s="35"/>
      <c r="O833" s="35"/>
      <c r="AL833" s="83" t="str">
        <f t="shared" si="158"/>
        <v/>
      </c>
      <c r="AN833" s="83" t="str">
        <f t="shared" si="159"/>
        <v/>
      </c>
      <c r="BJ833" s="31" t="str">
        <f t="shared" si="161"/>
        <v/>
      </c>
      <c r="BK833" s="31"/>
      <c r="BL833" s="31" t="str">
        <f t="shared" si="160"/>
        <v/>
      </c>
    </row>
    <row r="834" spans="14:64">
      <c r="N834" s="35"/>
      <c r="O834" s="35"/>
      <c r="AL834" s="83" t="str">
        <f t="shared" si="158"/>
        <v/>
      </c>
      <c r="AN834" s="83" t="str">
        <f t="shared" si="159"/>
        <v/>
      </c>
      <c r="BJ834" s="31" t="str">
        <f t="shared" si="161"/>
        <v/>
      </c>
      <c r="BK834" s="31"/>
      <c r="BL834" s="31" t="str">
        <f t="shared" si="160"/>
        <v/>
      </c>
    </row>
    <row r="835" spans="14:64">
      <c r="N835" s="35"/>
      <c r="O835" s="35"/>
      <c r="AL835" s="83" t="str">
        <f t="shared" si="158"/>
        <v/>
      </c>
      <c r="AN835" s="83" t="str">
        <f t="shared" si="159"/>
        <v/>
      </c>
      <c r="BJ835" s="31" t="str">
        <f t="shared" si="161"/>
        <v/>
      </c>
      <c r="BK835" s="31"/>
      <c r="BL835" s="31" t="str">
        <f t="shared" si="160"/>
        <v/>
      </c>
    </row>
    <row r="836" spans="14:64">
      <c r="N836" s="35"/>
      <c r="O836" s="35"/>
      <c r="AL836" s="83" t="str">
        <f t="shared" si="158"/>
        <v/>
      </c>
      <c r="AN836" s="83" t="str">
        <f t="shared" si="159"/>
        <v/>
      </c>
      <c r="BJ836" s="31" t="str">
        <f t="shared" si="161"/>
        <v/>
      </c>
      <c r="BK836" s="31"/>
      <c r="BL836" s="31" t="str">
        <f t="shared" si="160"/>
        <v/>
      </c>
    </row>
    <row r="837" spans="14:64">
      <c r="N837" s="35"/>
      <c r="O837" s="35"/>
      <c r="AL837" s="83" t="str">
        <f t="shared" si="158"/>
        <v/>
      </c>
      <c r="AN837" s="83" t="str">
        <f t="shared" si="159"/>
        <v/>
      </c>
      <c r="BJ837" s="31" t="str">
        <f t="shared" si="161"/>
        <v/>
      </c>
      <c r="BK837" s="31"/>
      <c r="BL837" s="31" t="str">
        <f t="shared" si="160"/>
        <v/>
      </c>
    </row>
    <row r="838" spans="14:64">
      <c r="N838" s="35"/>
      <c r="O838" s="35"/>
      <c r="AL838" s="83" t="str">
        <f t="shared" si="158"/>
        <v/>
      </c>
      <c r="AN838" s="83" t="str">
        <f t="shared" si="159"/>
        <v/>
      </c>
      <c r="BJ838" s="31" t="str">
        <f t="shared" si="161"/>
        <v/>
      </c>
      <c r="BK838" s="31"/>
      <c r="BL838" s="31" t="str">
        <f t="shared" si="160"/>
        <v/>
      </c>
    </row>
    <row r="839" spans="14:64">
      <c r="N839" s="35"/>
      <c r="O839" s="35"/>
      <c r="AL839" s="83" t="str">
        <f t="shared" si="158"/>
        <v/>
      </c>
      <c r="AN839" s="83" t="str">
        <f t="shared" si="159"/>
        <v/>
      </c>
      <c r="BJ839" s="31" t="str">
        <f t="shared" si="161"/>
        <v/>
      </c>
      <c r="BK839" s="31"/>
      <c r="BL839" s="31" t="str">
        <f t="shared" si="160"/>
        <v/>
      </c>
    </row>
    <row r="840" spans="14:64">
      <c r="N840" s="35"/>
      <c r="O840" s="35"/>
      <c r="AL840" s="83" t="str">
        <f t="shared" si="158"/>
        <v/>
      </c>
      <c r="AN840" s="83" t="str">
        <f t="shared" si="159"/>
        <v/>
      </c>
      <c r="BJ840" s="31" t="str">
        <f t="shared" si="161"/>
        <v/>
      </c>
      <c r="BK840" s="31"/>
      <c r="BL840" s="31" t="str">
        <f t="shared" si="160"/>
        <v/>
      </c>
    </row>
    <row r="841" spans="14:64">
      <c r="N841" s="35"/>
      <c r="O841" s="35"/>
      <c r="AL841" s="83" t="str">
        <f t="shared" si="158"/>
        <v/>
      </c>
      <c r="AN841" s="83" t="str">
        <f t="shared" si="159"/>
        <v/>
      </c>
      <c r="BJ841" s="31" t="str">
        <f t="shared" si="161"/>
        <v/>
      </c>
      <c r="BK841" s="31"/>
      <c r="BL841" s="31" t="str">
        <f t="shared" si="160"/>
        <v/>
      </c>
    </row>
    <row r="842" spans="14:64">
      <c r="N842" s="35"/>
      <c r="O842" s="35"/>
      <c r="AL842" s="83" t="str">
        <f t="shared" si="158"/>
        <v/>
      </c>
      <c r="AN842" s="83" t="str">
        <f t="shared" si="159"/>
        <v/>
      </c>
      <c r="BJ842" s="31" t="str">
        <f t="shared" si="161"/>
        <v/>
      </c>
      <c r="BK842" s="31"/>
      <c r="BL842" s="31" t="str">
        <f t="shared" si="160"/>
        <v/>
      </c>
    </row>
    <row r="843" spans="14:64">
      <c r="N843" s="35"/>
      <c r="O843" s="35"/>
      <c r="AL843" s="83" t="str">
        <f t="shared" si="158"/>
        <v/>
      </c>
      <c r="AN843" s="83" t="str">
        <f t="shared" si="159"/>
        <v/>
      </c>
      <c r="BJ843" s="31" t="str">
        <f t="shared" si="161"/>
        <v/>
      </c>
      <c r="BK843" s="31"/>
      <c r="BL843" s="31" t="str">
        <f t="shared" si="160"/>
        <v/>
      </c>
    </row>
    <row r="844" spans="14:64">
      <c r="N844" s="35"/>
      <c r="O844" s="35"/>
      <c r="AL844" s="83" t="str">
        <f t="shared" si="158"/>
        <v/>
      </c>
      <c r="AN844" s="83" t="str">
        <f t="shared" si="159"/>
        <v/>
      </c>
      <c r="BJ844" s="31" t="str">
        <f t="shared" si="161"/>
        <v/>
      </c>
      <c r="BK844" s="31"/>
      <c r="BL844" s="31" t="str">
        <f t="shared" si="160"/>
        <v/>
      </c>
    </row>
    <row r="845" spans="14:64">
      <c r="N845" s="35"/>
      <c r="O845" s="35"/>
      <c r="AL845" s="83" t="str">
        <f t="shared" si="158"/>
        <v/>
      </c>
      <c r="AN845" s="83" t="str">
        <f t="shared" si="159"/>
        <v/>
      </c>
      <c r="BJ845" s="31" t="str">
        <f t="shared" si="161"/>
        <v/>
      </c>
      <c r="BK845" s="31"/>
      <c r="BL845" s="31" t="str">
        <f t="shared" si="160"/>
        <v/>
      </c>
    </row>
    <row r="846" spans="14:64">
      <c r="N846" s="35"/>
      <c r="O846" s="35"/>
      <c r="AL846" s="83" t="str">
        <f t="shared" si="158"/>
        <v/>
      </c>
      <c r="AN846" s="83" t="str">
        <f t="shared" si="159"/>
        <v/>
      </c>
      <c r="BJ846" s="31" t="str">
        <f t="shared" si="161"/>
        <v/>
      </c>
      <c r="BK846" s="31"/>
      <c r="BL846" s="31" t="str">
        <f t="shared" si="160"/>
        <v/>
      </c>
    </row>
    <row r="847" spans="14:64">
      <c r="N847" s="35"/>
      <c r="O847" s="35"/>
      <c r="AL847" s="83" t="str">
        <f t="shared" si="158"/>
        <v/>
      </c>
      <c r="AN847" s="83" t="str">
        <f t="shared" si="159"/>
        <v/>
      </c>
      <c r="BJ847" s="31" t="str">
        <f t="shared" si="161"/>
        <v/>
      </c>
      <c r="BK847" s="31"/>
      <c r="BL847" s="31" t="str">
        <f t="shared" si="160"/>
        <v/>
      </c>
    </row>
    <row r="848" spans="14:64">
      <c r="N848" s="35"/>
      <c r="O848" s="35"/>
      <c r="AL848" s="83" t="str">
        <f t="shared" si="158"/>
        <v/>
      </c>
      <c r="AN848" s="83" t="str">
        <f t="shared" si="159"/>
        <v/>
      </c>
      <c r="BJ848" s="31" t="str">
        <f t="shared" si="161"/>
        <v/>
      </c>
      <c r="BK848" s="31"/>
      <c r="BL848" s="31" t="str">
        <f t="shared" si="160"/>
        <v/>
      </c>
    </row>
    <row r="849" spans="14:64">
      <c r="N849" s="35"/>
      <c r="O849" s="35"/>
      <c r="AL849" s="83" t="str">
        <f t="shared" si="158"/>
        <v/>
      </c>
      <c r="AN849" s="83" t="str">
        <f t="shared" si="159"/>
        <v/>
      </c>
      <c r="BJ849" s="31" t="str">
        <f t="shared" si="161"/>
        <v/>
      </c>
      <c r="BK849" s="31"/>
      <c r="BL849" s="31" t="str">
        <f t="shared" si="160"/>
        <v/>
      </c>
    </row>
    <row r="850" spans="14:64">
      <c r="N850" s="35"/>
      <c r="O850" s="35"/>
      <c r="AL850" s="83" t="str">
        <f t="shared" ref="AL850:AL913" si="162">IF($A850&lt;&gt;"",AL849+AP850-BJ850,"")</f>
        <v/>
      </c>
      <c r="AN850" s="83" t="str">
        <f t="shared" ref="AN850:AN913" si="163">IF($A850&lt;&gt;"",AN849+AR850-BL850,"")</f>
        <v/>
      </c>
      <c r="BJ850" s="31" t="str">
        <f t="shared" si="161"/>
        <v/>
      </c>
      <c r="BK850" s="31"/>
      <c r="BL850" s="31" t="str">
        <f t="shared" si="160"/>
        <v/>
      </c>
    </row>
    <row r="851" spans="14:64">
      <c r="N851" s="35"/>
      <c r="O851" s="35"/>
      <c r="AL851" s="83" t="str">
        <f t="shared" si="162"/>
        <v/>
      </c>
      <c r="AN851" s="83" t="str">
        <f t="shared" si="163"/>
        <v/>
      </c>
      <c r="BJ851" s="31" t="str">
        <f t="shared" si="161"/>
        <v/>
      </c>
      <c r="BK851" s="31"/>
      <c r="BL851" s="31" t="str">
        <f t="shared" si="160"/>
        <v/>
      </c>
    </row>
    <row r="852" spans="14:64">
      <c r="N852" s="35"/>
      <c r="O852" s="35"/>
      <c r="AL852" s="83" t="str">
        <f t="shared" si="162"/>
        <v/>
      </c>
      <c r="AN852" s="83" t="str">
        <f t="shared" si="163"/>
        <v/>
      </c>
      <c r="BJ852" s="31" t="str">
        <f t="shared" si="161"/>
        <v/>
      </c>
      <c r="BK852" s="31"/>
      <c r="BL852" s="31" t="str">
        <f t="shared" si="160"/>
        <v/>
      </c>
    </row>
    <row r="853" spans="14:64">
      <c r="N853" s="35"/>
      <c r="O853" s="35"/>
      <c r="AL853" s="83" t="str">
        <f t="shared" si="162"/>
        <v/>
      </c>
      <c r="AN853" s="83" t="str">
        <f t="shared" si="163"/>
        <v/>
      </c>
      <c r="BJ853" s="31" t="str">
        <f t="shared" si="161"/>
        <v/>
      </c>
      <c r="BK853" s="31"/>
      <c r="BL853" s="31" t="str">
        <f t="shared" si="160"/>
        <v/>
      </c>
    </row>
    <row r="854" spans="14:64">
      <c r="N854" s="35"/>
      <c r="O854" s="35"/>
      <c r="AL854" s="83" t="str">
        <f t="shared" si="162"/>
        <v/>
      </c>
      <c r="AN854" s="83" t="str">
        <f t="shared" si="163"/>
        <v/>
      </c>
      <c r="BJ854" s="31" t="str">
        <f t="shared" si="161"/>
        <v/>
      </c>
      <c r="BK854" s="31"/>
      <c r="BL854" s="31" t="str">
        <f t="shared" si="160"/>
        <v/>
      </c>
    </row>
    <row r="855" spans="14:64">
      <c r="N855" s="35"/>
      <c r="O855" s="35"/>
      <c r="AL855" s="83" t="str">
        <f t="shared" si="162"/>
        <v/>
      </c>
      <c r="AN855" s="83" t="str">
        <f t="shared" si="163"/>
        <v/>
      </c>
      <c r="BJ855" s="31" t="str">
        <f t="shared" si="161"/>
        <v/>
      </c>
      <c r="BK855" s="31"/>
      <c r="BL855" s="31" t="str">
        <f t="shared" si="160"/>
        <v/>
      </c>
    </row>
    <row r="856" spans="14:64">
      <c r="N856" s="35"/>
      <c r="O856" s="35"/>
      <c r="AL856" s="83" t="str">
        <f t="shared" si="162"/>
        <v/>
      </c>
      <c r="AN856" s="83" t="str">
        <f t="shared" si="163"/>
        <v/>
      </c>
      <c r="BJ856" s="31" t="str">
        <f t="shared" si="161"/>
        <v/>
      </c>
      <c r="BK856" s="31"/>
      <c r="BL856" s="31" t="str">
        <f t="shared" si="160"/>
        <v/>
      </c>
    </row>
    <row r="857" spans="14:64">
      <c r="N857" s="35"/>
      <c r="O857" s="35"/>
      <c r="AL857" s="83" t="str">
        <f t="shared" si="162"/>
        <v/>
      </c>
      <c r="AN857" s="83" t="str">
        <f t="shared" si="163"/>
        <v/>
      </c>
      <c r="BJ857" s="31" t="str">
        <f t="shared" si="161"/>
        <v/>
      </c>
      <c r="BK857" s="31"/>
      <c r="BL857" s="31" t="str">
        <f t="shared" si="160"/>
        <v/>
      </c>
    </row>
    <row r="858" spans="14:64">
      <c r="N858" s="35"/>
      <c r="O858" s="35"/>
      <c r="AL858" s="83" t="str">
        <f t="shared" si="162"/>
        <v/>
      </c>
      <c r="AN858" s="83" t="str">
        <f t="shared" si="163"/>
        <v/>
      </c>
      <c r="BJ858" s="31" t="str">
        <f t="shared" si="161"/>
        <v/>
      </c>
      <c r="BK858" s="31"/>
      <c r="BL858" s="31" t="str">
        <f t="shared" si="160"/>
        <v/>
      </c>
    </row>
    <row r="859" spans="14:64">
      <c r="N859" s="35"/>
      <c r="O859" s="35"/>
      <c r="AL859" s="83" t="str">
        <f t="shared" si="162"/>
        <v/>
      </c>
      <c r="AN859" s="83" t="str">
        <f t="shared" si="163"/>
        <v/>
      </c>
      <c r="BJ859" s="31" t="str">
        <f t="shared" si="161"/>
        <v/>
      </c>
      <c r="BK859" s="31"/>
      <c r="BL859" s="31" t="str">
        <f t="shared" si="160"/>
        <v/>
      </c>
    </row>
    <row r="860" spans="14:64">
      <c r="N860" s="35"/>
      <c r="O860" s="35"/>
      <c r="AL860" s="83" t="str">
        <f t="shared" si="162"/>
        <v/>
      </c>
      <c r="AN860" s="83" t="str">
        <f t="shared" si="163"/>
        <v/>
      </c>
      <c r="BJ860" s="31" t="str">
        <f t="shared" si="161"/>
        <v/>
      </c>
      <c r="BK860" s="31"/>
      <c r="BL860" s="31" t="str">
        <f t="shared" si="160"/>
        <v/>
      </c>
    </row>
    <row r="861" spans="14:64">
      <c r="N861" s="35"/>
      <c r="O861" s="35"/>
      <c r="AL861" s="83" t="str">
        <f t="shared" si="162"/>
        <v/>
      </c>
      <c r="AN861" s="83" t="str">
        <f t="shared" si="163"/>
        <v/>
      </c>
      <c r="BJ861" s="31" t="str">
        <f t="shared" si="161"/>
        <v/>
      </c>
      <c r="BK861" s="31"/>
      <c r="BL861" s="31" t="str">
        <f t="shared" si="160"/>
        <v/>
      </c>
    </row>
    <row r="862" spans="14:64">
      <c r="N862" s="35"/>
      <c r="O862" s="35"/>
      <c r="AL862" s="83" t="str">
        <f t="shared" si="162"/>
        <v/>
      </c>
      <c r="AN862" s="83" t="str">
        <f t="shared" si="163"/>
        <v/>
      </c>
      <c r="BJ862" s="31" t="str">
        <f t="shared" si="161"/>
        <v/>
      </c>
      <c r="BK862" s="31"/>
      <c r="BL862" s="31" t="str">
        <f t="shared" si="160"/>
        <v/>
      </c>
    </row>
    <row r="863" spans="14:64">
      <c r="N863" s="35"/>
      <c r="O863" s="35"/>
      <c r="AL863" s="83" t="str">
        <f t="shared" si="162"/>
        <v/>
      </c>
      <c r="AN863" s="83" t="str">
        <f t="shared" si="163"/>
        <v/>
      </c>
      <c r="BJ863" s="31" t="str">
        <f t="shared" si="161"/>
        <v/>
      </c>
      <c r="BK863" s="31"/>
      <c r="BL863" s="31" t="str">
        <f t="shared" si="160"/>
        <v/>
      </c>
    </row>
    <row r="864" spans="14:64">
      <c r="N864" s="35"/>
      <c r="O864" s="35"/>
      <c r="AL864" s="83" t="str">
        <f t="shared" si="162"/>
        <v/>
      </c>
      <c r="AN864" s="83" t="str">
        <f t="shared" si="163"/>
        <v/>
      </c>
      <c r="BJ864" s="31" t="str">
        <f t="shared" si="161"/>
        <v/>
      </c>
      <c r="BK864" s="31"/>
      <c r="BL864" s="31" t="str">
        <f t="shared" si="160"/>
        <v/>
      </c>
    </row>
    <row r="865" spans="14:64">
      <c r="N865" s="35"/>
      <c r="O865" s="35"/>
      <c r="AL865" s="83" t="str">
        <f t="shared" si="162"/>
        <v/>
      </c>
      <c r="AN865" s="83" t="str">
        <f t="shared" si="163"/>
        <v/>
      </c>
      <c r="BJ865" s="31" t="str">
        <f t="shared" si="161"/>
        <v/>
      </c>
      <c r="BK865" s="31"/>
      <c r="BL865" s="31" t="str">
        <f t="shared" si="160"/>
        <v/>
      </c>
    </row>
    <row r="866" spans="14:64">
      <c r="N866" s="35"/>
      <c r="O866" s="35"/>
      <c r="AL866" s="83" t="str">
        <f t="shared" si="162"/>
        <v/>
      </c>
      <c r="AN866" s="83" t="str">
        <f t="shared" si="163"/>
        <v/>
      </c>
      <c r="BJ866" s="31" t="str">
        <f t="shared" si="161"/>
        <v/>
      </c>
      <c r="BK866" s="31"/>
      <c r="BL866" s="31" t="str">
        <f t="shared" ref="BL866:BL929" si="164">IF(C866&lt;&gt;"",AV866+AZ866+BD866+BH866,"")</f>
        <v/>
      </c>
    </row>
    <row r="867" spans="14:64">
      <c r="N867" s="35"/>
      <c r="O867" s="35"/>
      <c r="AL867" s="83" t="str">
        <f t="shared" si="162"/>
        <v/>
      </c>
      <c r="AN867" s="83" t="str">
        <f t="shared" si="163"/>
        <v/>
      </c>
      <c r="BJ867" s="31" t="str">
        <f t="shared" si="161"/>
        <v/>
      </c>
      <c r="BK867" s="31"/>
      <c r="BL867" s="31" t="str">
        <f t="shared" si="164"/>
        <v/>
      </c>
    </row>
    <row r="868" spans="14:64">
      <c r="N868" s="35"/>
      <c r="O868" s="35"/>
      <c r="AL868" s="83" t="str">
        <f t="shared" si="162"/>
        <v/>
      </c>
      <c r="AN868" s="83" t="str">
        <f t="shared" si="163"/>
        <v/>
      </c>
      <c r="BJ868" s="31" t="str">
        <f t="shared" ref="BJ868:BJ931" si="165">IF(C868&lt;&gt;"",AT868+AX868+BB868+BF868,"")</f>
        <v/>
      </c>
      <c r="BK868" s="31"/>
      <c r="BL868" s="31" t="str">
        <f t="shared" si="164"/>
        <v/>
      </c>
    </row>
    <row r="869" spans="14:64">
      <c r="N869" s="35"/>
      <c r="O869" s="35"/>
      <c r="AL869" s="83" t="str">
        <f t="shared" si="162"/>
        <v/>
      </c>
      <c r="AN869" s="83" t="str">
        <f t="shared" si="163"/>
        <v/>
      </c>
      <c r="BJ869" s="31" t="str">
        <f t="shared" si="165"/>
        <v/>
      </c>
      <c r="BK869" s="31"/>
      <c r="BL869" s="31" t="str">
        <f t="shared" si="164"/>
        <v/>
      </c>
    </row>
    <row r="870" spans="14:64">
      <c r="N870" s="35"/>
      <c r="O870" s="35"/>
      <c r="AL870" s="83" t="str">
        <f t="shared" si="162"/>
        <v/>
      </c>
      <c r="AN870" s="83" t="str">
        <f t="shared" si="163"/>
        <v/>
      </c>
      <c r="BJ870" s="31" t="str">
        <f t="shared" si="165"/>
        <v/>
      </c>
      <c r="BK870" s="31"/>
      <c r="BL870" s="31" t="str">
        <f t="shared" si="164"/>
        <v/>
      </c>
    </row>
    <row r="871" spans="14:64">
      <c r="N871" s="35"/>
      <c r="O871" s="35"/>
      <c r="AL871" s="83" t="str">
        <f t="shared" si="162"/>
        <v/>
      </c>
      <c r="AN871" s="83" t="str">
        <f t="shared" si="163"/>
        <v/>
      </c>
      <c r="BJ871" s="31" t="str">
        <f t="shared" si="165"/>
        <v/>
      </c>
      <c r="BK871" s="31"/>
      <c r="BL871" s="31" t="str">
        <f t="shared" si="164"/>
        <v/>
      </c>
    </row>
    <row r="872" spans="14:64">
      <c r="N872" s="35"/>
      <c r="O872" s="35"/>
      <c r="AL872" s="83" t="str">
        <f t="shared" si="162"/>
        <v/>
      </c>
      <c r="AN872" s="83" t="str">
        <f t="shared" si="163"/>
        <v/>
      </c>
      <c r="BJ872" s="31" t="str">
        <f t="shared" si="165"/>
        <v/>
      </c>
      <c r="BK872" s="31"/>
      <c r="BL872" s="31" t="str">
        <f t="shared" si="164"/>
        <v/>
      </c>
    </row>
    <row r="873" spans="14:64">
      <c r="N873" s="35"/>
      <c r="O873" s="35"/>
      <c r="AL873" s="83" t="str">
        <f t="shared" si="162"/>
        <v/>
      </c>
      <c r="AN873" s="83" t="str">
        <f t="shared" si="163"/>
        <v/>
      </c>
      <c r="BJ873" s="31" t="str">
        <f t="shared" si="165"/>
        <v/>
      </c>
      <c r="BK873" s="31"/>
      <c r="BL873" s="31" t="str">
        <f t="shared" si="164"/>
        <v/>
      </c>
    </row>
    <row r="874" spans="14:64">
      <c r="N874" s="35"/>
      <c r="O874" s="35"/>
      <c r="AL874" s="83" t="str">
        <f t="shared" si="162"/>
        <v/>
      </c>
      <c r="AN874" s="83" t="str">
        <f t="shared" si="163"/>
        <v/>
      </c>
      <c r="BJ874" s="31" t="str">
        <f t="shared" si="165"/>
        <v/>
      </c>
      <c r="BK874" s="31"/>
      <c r="BL874" s="31" t="str">
        <f t="shared" si="164"/>
        <v/>
      </c>
    </row>
    <row r="875" spans="14:64">
      <c r="N875" s="35"/>
      <c r="O875" s="35"/>
      <c r="AL875" s="83" t="str">
        <f t="shared" si="162"/>
        <v/>
      </c>
      <c r="AN875" s="83" t="str">
        <f t="shared" si="163"/>
        <v/>
      </c>
      <c r="BJ875" s="31" t="str">
        <f t="shared" si="165"/>
        <v/>
      </c>
      <c r="BK875" s="31"/>
      <c r="BL875" s="31" t="str">
        <f t="shared" si="164"/>
        <v/>
      </c>
    </row>
    <row r="876" spans="14:64">
      <c r="N876" s="35"/>
      <c r="O876" s="35"/>
      <c r="AL876" s="83" t="str">
        <f t="shared" si="162"/>
        <v/>
      </c>
      <c r="AN876" s="83" t="str">
        <f t="shared" si="163"/>
        <v/>
      </c>
      <c r="BJ876" s="31" t="str">
        <f t="shared" si="165"/>
        <v/>
      </c>
      <c r="BK876" s="31"/>
      <c r="BL876" s="31" t="str">
        <f t="shared" si="164"/>
        <v/>
      </c>
    </row>
    <row r="877" spans="14:64">
      <c r="N877" s="35"/>
      <c r="O877" s="35"/>
      <c r="AL877" s="83" t="str">
        <f t="shared" si="162"/>
        <v/>
      </c>
      <c r="AN877" s="83" t="str">
        <f t="shared" si="163"/>
        <v/>
      </c>
      <c r="BJ877" s="31" t="str">
        <f t="shared" si="165"/>
        <v/>
      </c>
      <c r="BK877" s="31"/>
      <c r="BL877" s="31" t="str">
        <f t="shared" si="164"/>
        <v/>
      </c>
    </row>
    <row r="878" spans="14:64">
      <c r="N878" s="35"/>
      <c r="O878" s="35"/>
      <c r="AL878" s="83" t="str">
        <f t="shared" si="162"/>
        <v/>
      </c>
      <c r="AN878" s="83" t="str">
        <f t="shared" si="163"/>
        <v/>
      </c>
      <c r="BJ878" s="31" t="str">
        <f t="shared" si="165"/>
        <v/>
      </c>
      <c r="BK878" s="31"/>
      <c r="BL878" s="31" t="str">
        <f t="shared" si="164"/>
        <v/>
      </c>
    </row>
    <row r="879" spans="14:64">
      <c r="N879" s="35"/>
      <c r="O879" s="35"/>
      <c r="AL879" s="83" t="str">
        <f t="shared" si="162"/>
        <v/>
      </c>
      <c r="AN879" s="83" t="str">
        <f t="shared" si="163"/>
        <v/>
      </c>
      <c r="BJ879" s="31" t="str">
        <f t="shared" si="165"/>
        <v/>
      </c>
      <c r="BK879" s="31"/>
      <c r="BL879" s="31" t="str">
        <f t="shared" si="164"/>
        <v/>
      </c>
    </row>
    <row r="880" spans="14:64">
      <c r="N880" s="35"/>
      <c r="O880" s="35"/>
      <c r="AL880" s="83" t="str">
        <f t="shared" si="162"/>
        <v/>
      </c>
      <c r="AN880" s="83" t="str">
        <f t="shared" si="163"/>
        <v/>
      </c>
      <c r="BJ880" s="31" t="str">
        <f t="shared" si="165"/>
        <v/>
      </c>
      <c r="BK880" s="31"/>
      <c r="BL880" s="31" t="str">
        <f t="shared" si="164"/>
        <v/>
      </c>
    </row>
    <row r="881" spans="14:64">
      <c r="N881" s="35"/>
      <c r="O881" s="35"/>
      <c r="AL881" s="83" t="str">
        <f t="shared" si="162"/>
        <v/>
      </c>
      <c r="AN881" s="83" t="str">
        <f t="shared" si="163"/>
        <v/>
      </c>
      <c r="BJ881" s="31" t="str">
        <f t="shared" si="165"/>
        <v/>
      </c>
      <c r="BK881" s="31"/>
      <c r="BL881" s="31" t="str">
        <f t="shared" si="164"/>
        <v/>
      </c>
    </row>
    <row r="882" spans="14:64">
      <c r="N882" s="35"/>
      <c r="O882" s="35"/>
      <c r="AL882" s="83" t="str">
        <f t="shared" si="162"/>
        <v/>
      </c>
      <c r="AN882" s="83" t="str">
        <f t="shared" si="163"/>
        <v/>
      </c>
      <c r="BJ882" s="31" t="str">
        <f t="shared" si="165"/>
        <v/>
      </c>
      <c r="BK882" s="31"/>
      <c r="BL882" s="31" t="str">
        <f t="shared" si="164"/>
        <v/>
      </c>
    </row>
    <row r="883" spans="14:64">
      <c r="N883" s="35"/>
      <c r="O883" s="35"/>
      <c r="AL883" s="83" t="str">
        <f t="shared" si="162"/>
        <v/>
      </c>
      <c r="AN883" s="83" t="str">
        <f t="shared" si="163"/>
        <v/>
      </c>
      <c r="BJ883" s="31" t="str">
        <f t="shared" si="165"/>
        <v/>
      </c>
      <c r="BK883" s="31"/>
      <c r="BL883" s="31" t="str">
        <f t="shared" si="164"/>
        <v/>
      </c>
    </row>
    <row r="884" spans="14:64">
      <c r="N884" s="35"/>
      <c r="O884" s="35"/>
      <c r="AL884" s="83" t="str">
        <f t="shared" si="162"/>
        <v/>
      </c>
      <c r="AN884" s="83" t="str">
        <f t="shared" si="163"/>
        <v/>
      </c>
      <c r="BJ884" s="31" t="str">
        <f t="shared" si="165"/>
        <v/>
      </c>
      <c r="BK884" s="31"/>
      <c r="BL884" s="31" t="str">
        <f t="shared" si="164"/>
        <v/>
      </c>
    </row>
    <row r="885" spans="14:64">
      <c r="N885" s="35"/>
      <c r="O885" s="35"/>
      <c r="AL885" s="83" t="str">
        <f t="shared" si="162"/>
        <v/>
      </c>
      <c r="AN885" s="83" t="str">
        <f t="shared" si="163"/>
        <v/>
      </c>
      <c r="BJ885" s="31" t="str">
        <f t="shared" si="165"/>
        <v/>
      </c>
      <c r="BK885" s="31"/>
      <c r="BL885" s="31" t="str">
        <f t="shared" si="164"/>
        <v/>
      </c>
    </row>
    <row r="886" spans="14:64">
      <c r="N886" s="35"/>
      <c r="O886" s="35"/>
      <c r="AL886" s="83" t="str">
        <f t="shared" si="162"/>
        <v/>
      </c>
      <c r="AN886" s="83" t="str">
        <f t="shared" si="163"/>
        <v/>
      </c>
      <c r="BJ886" s="31" t="str">
        <f t="shared" si="165"/>
        <v/>
      </c>
      <c r="BK886" s="31"/>
      <c r="BL886" s="31" t="str">
        <f t="shared" si="164"/>
        <v/>
      </c>
    </row>
    <row r="887" spans="14:64">
      <c r="N887" s="35"/>
      <c r="O887" s="35"/>
      <c r="AL887" s="83" t="str">
        <f t="shared" si="162"/>
        <v/>
      </c>
      <c r="AN887" s="83" t="str">
        <f t="shared" si="163"/>
        <v/>
      </c>
      <c r="BJ887" s="31" t="str">
        <f t="shared" si="165"/>
        <v/>
      </c>
      <c r="BK887" s="31"/>
      <c r="BL887" s="31" t="str">
        <f t="shared" si="164"/>
        <v/>
      </c>
    </row>
    <row r="888" spans="14:64">
      <c r="N888" s="35"/>
      <c r="O888" s="35"/>
      <c r="AL888" s="83" t="str">
        <f t="shared" si="162"/>
        <v/>
      </c>
      <c r="AN888" s="83" t="str">
        <f t="shared" si="163"/>
        <v/>
      </c>
      <c r="BJ888" s="31" t="str">
        <f t="shared" si="165"/>
        <v/>
      </c>
      <c r="BK888" s="31"/>
      <c r="BL888" s="31" t="str">
        <f t="shared" si="164"/>
        <v/>
      </c>
    </row>
    <row r="889" spans="14:64">
      <c r="N889" s="35"/>
      <c r="O889" s="35"/>
      <c r="AL889" s="83" t="str">
        <f t="shared" si="162"/>
        <v/>
      </c>
      <c r="AN889" s="83" t="str">
        <f t="shared" si="163"/>
        <v/>
      </c>
      <c r="BJ889" s="31" t="str">
        <f t="shared" si="165"/>
        <v/>
      </c>
      <c r="BK889" s="31"/>
      <c r="BL889" s="31" t="str">
        <f t="shared" si="164"/>
        <v/>
      </c>
    </row>
    <row r="890" spans="14:64">
      <c r="N890" s="35"/>
      <c r="O890" s="35"/>
      <c r="AL890" s="83" t="str">
        <f t="shared" si="162"/>
        <v/>
      </c>
      <c r="AN890" s="83" t="str">
        <f t="shared" si="163"/>
        <v/>
      </c>
      <c r="BJ890" s="31" t="str">
        <f t="shared" si="165"/>
        <v/>
      </c>
      <c r="BK890" s="31"/>
      <c r="BL890" s="31" t="str">
        <f t="shared" si="164"/>
        <v/>
      </c>
    </row>
    <row r="891" spans="14:64">
      <c r="N891" s="35"/>
      <c r="O891" s="35"/>
      <c r="AL891" s="83" t="str">
        <f t="shared" si="162"/>
        <v/>
      </c>
      <c r="AN891" s="83" t="str">
        <f t="shared" si="163"/>
        <v/>
      </c>
      <c r="BJ891" s="31" t="str">
        <f t="shared" si="165"/>
        <v/>
      </c>
      <c r="BK891" s="31"/>
      <c r="BL891" s="31" t="str">
        <f t="shared" si="164"/>
        <v/>
      </c>
    </row>
    <row r="892" spans="14:64">
      <c r="N892" s="35"/>
      <c r="O892" s="35"/>
      <c r="AL892" s="83" t="str">
        <f t="shared" si="162"/>
        <v/>
      </c>
      <c r="AN892" s="83" t="str">
        <f t="shared" si="163"/>
        <v/>
      </c>
      <c r="BJ892" s="31" t="str">
        <f t="shared" si="165"/>
        <v/>
      </c>
      <c r="BK892" s="31"/>
      <c r="BL892" s="31" t="str">
        <f t="shared" si="164"/>
        <v/>
      </c>
    </row>
    <row r="893" spans="14:64">
      <c r="N893" s="35"/>
      <c r="O893" s="35"/>
      <c r="AL893" s="83" t="str">
        <f t="shared" si="162"/>
        <v/>
      </c>
      <c r="AN893" s="83" t="str">
        <f t="shared" si="163"/>
        <v/>
      </c>
      <c r="BJ893" s="31" t="str">
        <f t="shared" si="165"/>
        <v/>
      </c>
      <c r="BK893" s="31"/>
      <c r="BL893" s="31" t="str">
        <f t="shared" si="164"/>
        <v/>
      </c>
    </row>
    <row r="894" spans="14:64">
      <c r="N894" s="35"/>
      <c r="O894" s="35"/>
      <c r="AL894" s="83" t="str">
        <f t="shared" si="162"/>
        <v/>
      </c>
      <c r="AN894" s="83" t="str">
        <f t="shared" si="163"/>
        <v/>
      </c>
      <c r="BJ894" s="31" t="str">
        <f t="shared" si="165"/>
        <v/>
      </c>
      <c r="BK894" s="31"/>
      <c r="BL894" s="31" t="str">
        <f t="shared" si="164"/>
        <v/>
      </c>
    </row>
    <row r="895" spans="14:64">
      <c r="N895" s="35"/>
      <c r="O895" s="35"/>
      <c r="AL895" s="83" t="str">
        <f t="shared" si="162"/>
        <v/>
      </c>
      <c r="AN895" s="83" t="str">
        <f t="shared" si="163"/>
        <v/>
      </c>
      <c r="BJ895" s="31" t="str">
        <f t="shared" si="165"/>
        <v/>
      </c>
      <c r="BK895" s="31"/>
      <c r="BL895" s="31" t="str">
        <f t="shared" si="164"/>
        <v/>
      </c>
    </row>
    <row r="896" spans="14:64">
      <c r="N896" s="35"/>
      <c r="O896" s="35"/>
      <c r="AL896" s="83" t="str">
        <f t="shared" si="162"/>
        <v/>
      </c>
      <c r="AN896" s="83" t="str">
        <f t="shared" si="163"/>
        <v/>
      </c>
      <c r="BJ896" s="31" t="str">
        <f t="shared" si="165"/>
        <v/>
      </c>
      <c r="BK896" s="31"/>
      <c r="BL896" s="31" t="str">
        <f t="shared" si="164"/>
        <v/>
      </c>
    </row>
    <row r="897" spans="14:64">
      <c r="N897" s="35"/>
      <c r="O897" s="35"/>
      <c r="AL897" s="83" t="str">
        <f t="shared" si="162"/>
        <v/>
      </c>
      <c r="AN897" s="83" t="str">
        <f t="shared" si="163"/>
        <v/>
      </c>
      <c r="BJ897" s="31" t="str">
        <f t="shared" si="165"/>
        <v/>
      </c>
      <c r="BK897" s="31"/>
      <c r="BL897" s="31" t="str">
        <f t="shared" si="164"/>
        <v/>
      </c>
    </row>
    <row r="898" spans="14:64">
      <c r="N898" s="35"/>
      <c r="O898" s="35"/>
      <c r="AL898" s="83" t="str">
        <f t="shared" si="162"/>
        <v/>
      </c>
      <c r="AN898" s="83" t="str">
        <f t="shared" si="163"/>
        <v/>
      </c>
      <c r="BJ898" s="31" t="str">
        <f t="shared" si="165"/>
        <v/>
      </c>
      <c r="BK898" s="31"/>
      <c r="BL898" s="31" t="str">
        <f t="shared" si="164"/>
        <v/>
      </c>
    </row>
    <row r="899" spans="14:64">
      <c r="N899" s="35"/>
      <c r="O899" s="35"/>
      <c r="AL899" s="83" t="str">
        <f t="shared" si="162"/>
        <v/>
      </c>
      <c r="AN899" s="83" t="str">
        <f t="shared" si="163"/>
        <v/>
      </c>
      <c r="BJ899" s="31" t="str">
        <f t="shared" si="165"/>
        <v/>
      </c>
      <c r="BK899" s="31"/>
      <c r="BL899" s="31" t="str">
        <f t="shared" si="164"/>
        <v/>
      </c>
    </row>
    <row r="900" spans="14:64">
      <c r="N900" s="35"/>
      <c r="O900" s="35"/>
      <c r="AL900" s="83" t="str">
        <f t="shared" si="162"/>
        <v/>
      </c>
      <c r="AN900" s="83" t="str">
        <f t="shared" si="163"/>
        <v/>
      </c>
      <c r="BJ900" s="31" t="str">
        <f t="shared" si="165"/>
        <v/>
      </c>
      <c r="BK900" s="31"/>
      <c r="BL900" s="31" t="str">
        <f t="shared" si="164"/>
        <v/>
      </c>
    </row>
    <row r="901" spans="14:64">
      <c r="N901" s="35"/>
      <c r="O901" s="35"/>
      <c r="AL901" s="83" t="str">
        <f t="shared" si="162"/>
        <v/>
      </c>
      <c r="AN901" s="83" t="str">
        <f t="shared" si="163"/>
        <v/>
      </c>
      <c r="BJ901" s="31" t="str">
        <f t="shared" si="165"/>
        <v/>
      </c>
      <c r="BK901" s="31"/>
      <c r="BL901" s="31" t="str">
        <f t="shared" si="164"/>
        <v/>
      </c>
    </row>
    <row r="902" spans="14:64">
      <c r="N902" s="35"/>
      <c r="O902" s="35"/>
      <c r="AL902" s="83" t="str">
        <f t="shared" si="162"/>
        <v/>
      </c>
      <c r="AN902" s="83" t="str">
        <f t="shared" si="163"/>
        <v/>
      </c>
      <c r="BJ902" s="31" t="str">
        <f t="shared" si="165"/>
        <v/>
      </c>
      <c r="BK902" s="31"/>
      <c r="BL902" s="31" t="str">
        <f t="shared" si="164"/>
        <v/>
      </c>
    </row>
    <row r="903" spans="14:64">
      <c r="N903" s="35"/>
      <c r="O903" s="35"/>
      <c r="AL903" s="83" t="str">
        <f t="shared" si="162"/>
        <v/>
      </c>
      <c r="AN903" s="83" t="str">
        <f t="shared" si="163"/>
        <v/>
      </c>
      <c r="BJ903" s="31" t="str">
        <f t="shared" si="165"/>
        <v/>
      </c>
      <c r="BK903" s="31"/>
      <c r="BL903" s="31" t="str">
        <f t="shared" si="164"/>
        <v/>
      </c>
    </row>
    <row r="904" spans="14:64">
      <c r="N904" s="35"/>
      <c r="O904" s="35"/>
      <c r="AL904" s="83" t="str">
        <f t="shared" si="162"/>
        <v/>
      </c>
      <c r="AN904" s="83" t="str">
        <f t="shared" si="163"/>
        <v/>
      </c>
      <c r="BJ904" s="31" t="str">
        <f t="shared" si="165"/>
        <v/>
      </c>
      <c r="BK904" s="31"/>
      <c r="BL904" s="31" t="str">
        <f t="shared" si="164"/>
        <v/>
      </c>
    </row>
    <row r="905" spans="14:64">
      <c r="N905" s="35"/>
      <c r="O905" s="35"/>
      <c r="AL905" s="83" t="str">
        <f t="shared" si="162"/>
        <v/>
      </c>
      <c r="AN905" s="83" t="str">
        <f t="shared" si="163"/>
        <v/>
      </c>
      <c r="BJ905" s="31" t="str">
        <f t="shared" si="165"/>
        <v/>
      </c>
      <c r="BK905" s="31"/>
      <c r="BL905" s="31" t="str">
        <f t="shared" si="164"/>
        <v/>
      </c>
    </row>
    <row r="906" spans="14:64">
      <c r="N906" s="35"/>
      <c r="O906" s="35"/>
      <c r="AL906" s="83" t="str">
        <f t="shared" si="162"/>
        <v/>
      </c>
      <c r="AN906" s="83" t="str">
        <f t="shared" si="163"/>
        <v/>
      </c>
      <c r="BJ906" s="31" t="str">
        <f t="shared" si="165"/>
        <v/>
      </c>
      <c r="BK906" s="31"/>
      <c r="BL906" s="31" t="str">
        <f t="shared" si="164"/>
        <v/>
      </c>
    </row>
    <row r="907" spans="14:64">
      <c r="N907" s="35"/>
      <c r="O907" s="35"/>
      <c r="AL907" s="83" t="str">
        <f t="shared" si="162"/>
        <v/>
      </c>
      <c r="AN907" s="83" t="str">
        <f t="shared" si="163"/>
        <v/>
      </c>
      <c r="BJ907" s="31" t="str">
        <f t="shared" si="165"/>
        <v/>
      </c>
      <c r="BK907" s="31"/>
      <c r="BL907" s="31" t="str">
        <f t="shared" si="164"/>
        <v/>
      </c>
    </row>
    <row r="908" spans="14:64">
      <c r="N908" s="35"/>
      <c r="O908" s="35"/>
      <c r="AL908" s="83" t="str">
        <f t="shared" si="162"/>
        <v/>
      </c>
      <c r="AN908" s="83" t="str">
        <f t="shared" si="163"/>
        <v/>
      </c>
      <c r="BJ908" s="31" t="str">
        <f t="shared" si="165"/>
        <v/>
      </c>
      <c r="BK908" s="31"/>
      <c r="BL908" s="31" t="str">
        <f t="shared" si="164"/>
        <v/>
      </c>
    </row>
    <row r="909" spans="14:64">
      <c r="N909" s="35"/>
      <c r="O909" s="35"/>
      <c r="AL909" s="83" t="str">
        <f t="shared" si="162"/>
        <v/>
      </c>
      <c r="AN909" s="83" t="str">
        <f t="shared" si="163"/>
        <v/>
      </c>
      <c r="BJ909" s="31" t="str">
        <f t="shared" si="165"/>
        <v/>
      </c>
      <c r="BK909" s="31"/>
      <c r="BL909" s="31" t="str">
        <f t="shared" si="164"/>
        <v/>
      </c>
    </row>
    <row r="910" spans="14:64">
      <c r="N910" s="35"/>
      <c r="O910" s="35"/>
      <c r="AL910" s="83" t="str">
        <f t="shared" si="162"/>
        <v/>
      </c>
      <c r="AN910" s="83" t="str">
        <f t="shared" si="163"/>
        <v/>
      </c>
      <c r="BJ910" s="31" t="str">
        <f t="shared" si="165"/>
        <v/>
      </c>
      <c r="BK910" s="31"/>
      <c r="BL910" s="31" t="str">
        <f t="shared" si="164"/>
        <v/>
      </c>
    </row>
    <row r="911" spans="14:64">
      <c r="N911" s="35"/>
      <c r="O911" s="35"/>
      <c r="AL911" s="83" t="str">
        <f t="shared" si="162"/>
        <v/>
      </c>
      <c r="AN911" s="83" t="str">
        <f t="shared" si="163"/>
        <v/>
      </c>
      <c r="BJ911" s="31" t="str">
        <f t="shared" si="165"/>
        <v/>
      </c>
      <c r="BK911" s="31"/>
      <c r="BL911" s="31" t="str">
        <f t="shared" si="164"/>
        <v/>
      </c>
    </row>
    <row r="912" spans="14:64">
      <c r="N912" s="35"/>
      <c r="O912" s="35"/>
      <c r="AL912" s="83" t="str">
        <f t="shared" si="162"/>
        <v/>
      </c>
      <c r="AN912" s="83" t="str">
        <f t="shared" si="163"/>
        <v/>
      </c>
      <c r="BJ912" s="31" t="str">
        <f t="shared" si="165"/>
        <v/>
      </c>
      <c r="BK912" s="31"/>
      <c r="BL912" s="31" t="str">
        <f t="shared" si="164"/>
        <v/>
      </c>
    </row>
    <row r="913" spans="14:64">
      <c r="N913" s="35"/>
      <c r="O913" s="35"/>
      <c r="AL913" s="83" t="str">
        <f t="shared" si="162"/>
        <v/>
      </c>
      <c r="AN913" s="83" t="str">
        <f t="shared" si="163"/>
        <v/>
      </c>
      <c r="BJ913" s="31" t="str">
        <f t="shared" si="165"/>
        <v/>
      </c>
      <c r="BK913" s="31"/>
      <c r="BL913" s="31" t="str">
        <f t="shared" si="164"/>
        <v/>
      </c>
    </row>
    <row r="914" spans="14:64">
      <c r="N914" s="35"/>
      <c r="O914" s="35"/>
      <c r="AL914" s="83" t="str">
        <f t="shared" ref="AL914:AL977" si="166">IF($A914&lt;&gt;"",AL913+AP914-BJ914,"")</f>
        <v/>
      </c>
      <c r="AN914" s="83" t="str">
        <f t="shared" ref="AN914:AN977" si="167">IF($A914&lt;&gt;"",AN913+AR914-BL914,"")</f>
        <v/>
      </c>
      <c r="BJ914" s="31" t="str">
        <f t="shared" si="165"/>
        <v/>
      </c>
      <c r="BK914" s="31"/>
      <c r="BL914" s="31" t="str">
        <f t="shared" si="164"/>
        <v/>
      </c>
    </row>
    <row r="915" spans="14:64">
      <c r="N915" s="35"/>
      <c r="O915" s="35"/>
      <c r="AL915" s="83" t="str">
        <f t="shared" si="166"/>
        <v/>
      </c>
      <c r="AN915" s="83" t="str">
        <f t="shared" si="167"/>
        <v/>
      </c>
      <c r="BJ915" s="31" t="str">
        <f t="shared" si="165"/>
        <v/>
      </c>
      <c r="BK915" s="31"/>
      <c r="BL915" s="31" t="str">
        <f t="shared" si="164"/>
        <v/>
      </c>
    </row>
    <row r="916" spans="14:64">
      <c r="N916" s="35"/>
      <c r="O916" s="35"/>
      <c r="AL916" s="83" t="str">
        <f t="shared" si="166"/>
        <v/>
      </c>
      <c r="AN916" s="83" t="str">
        <f t="shared" si="167"/>
        <v/>
      </c>
      <c r="BJ916" s="31" t="str">
        <f t="shared" si="165"/>
        <v/>
      </c>
      <c r="BK916" s="31"/>
      <c r="BL916" s="31" t="str">
        <f t="shared" si="164"/>
        <v/>
      </c>
    </row>
    <row r="917" spans="14:64">
      <c r="N917" s="35"/>
      <c r="O917" s="35"/>
      <c r="AL917" s="83" t="str">
        <f t="shared" si="166"/>
        <v/>
      </c>
      <c r="AN917" s="83" t="str">
        <f t="shared" si="167"/>
        <v/>
      </c>
      <c r="BJ917" s="31" t="str">
        <f t="shared" si="165"/>
        <v/>
      </c>
      <c r="BK917" s="31"/>
      <c r="BL917" s="31" t="str">
        <f t="shared" si="164"/>
        <v/>
      </c>
    </row>
    <row r="918" spans="14:64">
      <c r="N918" s="35"/>
      <c r="O918" s="35"/>
      <c r="AL918" s="83" t="str">
        <f t="shared" si="166"/>
        <v/>
      </c>
      <c r="AN918" s="83" t="str">
        <f t="shared" si="167"/>
        <v/>
      </c>
      <c r="BJ918" s="31" t="str">
        <f t="shared" si="165"/>
        <v/>
      </c>
      <c r="BK918" s="31"/>
      <c r="BL918" s="31" t="str">
        <f t="shared" si="164"/>
        <v/>
      </c>
    </row>
    <row r="919" spans="14:64">
      <c r="N919" s="35"/>
      <c r="O919" s="35"/>
      <c r="AL919" s="83" t="str">
        <f t="shared" si="166"/>
        <v/>
      </c>
      <c r="AN919" s="83" t="str">
        <f t="shared" si="167"/>
        <v/>
      </c>
      <c r="BJ919" s="31" t="str">
        <f t="shared" si="165"/>
        <v/>
      </c>
      <c r="BK919" s="31"/>
      <c r="BL919" s="31" t="str">
        <f t="shared" si="164"/>
        <v/>
      </c>
    </row>
    <row r="920" spans="14:64">
      <c r="N920" s="35"/>
      <c r="O920" s="35"/>
      <c r="AL920" s="83" t="str">
        <f t="shared" si="166"/>
        <v/>
      </c>
      <c r="AN920" s="83" t="str">
        <f t="shared" si="167"/>
        <v/>
      </c>
      <c r="BJ920" s="31" t="str">
        <f t="shared" si="165"/>
        <v/>
      </c>
      <c r="BK920" s="31"/>
      <c r="BL920" s="31" t="str">
        <f t="shared" si="164"/>
        <v/>
      </c>
    </row>
    <row r="921" spans="14:64">
      <c r="N921" s="35"/>
      <c r="O921" s="35"/>
      <c r="AL921" s="83" t="str">
        <f t="shared" si="166"/>
        <v/>
      </c>
      <c r="AN921" s="83" t="str">
        <f t="shared" si="167"/>
        <v/>
      </c>
      <c r="BJ921" s="31" t="str">
        <f t="shared" si="165"/>
        <v/>
      </c>
      <c r="BK921" s="31"/>
      <c r="BL921" s="31" t="str">
        <f t="shared" si="164"/>
        <v/>
      </c>
    </row>
    <row r="922" spans="14:64">
      <c r="N922" s="35"/>
      <c r="O922" s="35"/>
      <c r="AL922" s="83" t="str">
        <f t="shared" si="166"/>
        <v/>
      </c>
      <c r="AN922" s="83" t="str">
        <f t="shared" si="167"/>
        <v/>
      </c>
      <c r="BJ922" s="31" t="str">
        <f t="shared" si="165"/>
        <v/>
      </c>
      <c r="BK922" s="31"/>
      <c r="BL922" s="31" t="str">
        <f t="shared" si="164"/>
        <v/>
      </c>
    </row>
    <row r="923" spans="14:64">
      <c r="N923" s="35"/>
      <c r="O923" s="35"/>
      <c r="AL923" s="83" t="str">
        <f t="shared" si="166"/>
        <v/>
      </c>
      <c r="AN923" s="83" t="str">
        <f t="shared" si="167"/>
        <v/>
      </c>
      <c r="BJ923" s="31" t="str">
        <f t="shared" si="165"/>
        <v/>
      </c>
      <c r="BK923" s="31"/>
      <c r="BL923" s="31" t="str">
        <f t="shared" si="164"/>
        <v/>
      </c>
    </row>
    <row r="924" spans="14:64">
      <c r="N924" s="35"/>
      <c r="O924" s="35"/>
      <c r="AL924" s="83" t="str">
        <f t="shared" si="166"/>
        <v/>
      </c>
      <c r="AN924" s="83" t="str">
        <f t="shared" si="167"/>
        <v/>
      </c>
      <c r="BJ924" s="31" t="str">
        <f t="shared" si="165"/>
        <v/>
      </c>
      <c r="BK924" s="31"/>
      <c r="BL924" s="31" t="str">
        <f t="shared" si="164"/>
        <v/>
      </c>
    </row>
    <row r="925" spans="14:64">
      <c r="N925" s="35"/>
      <c r="O925" s="35"/>
      <c r="AL925" s="83" t="str">
        <f t="shared" si="166"/>
        <v/>
      </c>
      <c r="AN925" s="83" t="str">
        <f t="shared" si="167"/>
        <v/>
      </c>
      <c r="BJ925" s="31" t="str">
        <f t="shared" si="165"/>
        <v/>
      </c>
      <c r="BK925" s="31"/>
      <c r="BL925" s="31" t="str">
        <f t="shared" si="164"/>
        <v/>
      </c>
    </row>
    <row r="926" spans="14:64">
      <c r="N926" s="35"/>
      <c r="O926" s="35"/>
      <c r="AL926" s="83" t="str">
        <f t="shared" si="166"/>
        <v/>
      </c>
      <c r="AN926" s="83" t="str">
        <f t="shared" si="167"/>
        <v/>
      </c>
      <c r="BJ926" s="31" t="str">
        <f t="shared" si="165"/>
        <v/>
      </c>
      <c r="BK926" s="31"/>
      <c r="BL926" s="31" t="str">
        <f t="shared" si="164"/>
        <v/>
      </c>
    </row>
    <row r="927" spans="14:64">
      <c r="N927" s="35"/>
      <c r="O927" s="35"/>
      <c r="AL927" s="83" t="str">
        <f t="shared" si="166"/>
        <v/>
      </c>
      <c r="AN927" s="83" t="str">
        <f t="shared" si="167"/>
        <v/>
      </c>
      <c r="BJ927" s="31" t="str">
        <f t="shared" si="165"/>
        <v/>
      </c>
      <c r="BK927" s="31"/>
      <c r="BL927" s="31" t="str">
        <f t="shared" si="164"/>
        <v/>
      </c>
    </row>
    <row r="928" spans="14:64">
      <c r="N928" s="35"/>
      <c r="O928" s="35"/>
      <c r="AL928" s="83" t="str">
        <f t="shared" si="166"/>
        <v/>
      </c>
      <c r="AN928" s="83" t="str">
        <f t="shared" si="167"/>
        <v/>
      </c>
      <c r="BJ928" s="31" t="str">
        <f t="shared" si="165"/>
        <v/>
      </c>
      <c r="BK928" s="31"/>
      <c r="BL928" s="31" t="str">
        <f t="shared" si="164"/>
        <v/>
      </c>
    </row>
    <row r="929" spans="14:64">
      <c r="N929" s="35"/>
      <c r="O929" s="35"/>
      <c r="AL929" s="83" t="str">
        <f t="shared" si="166"/>
        <v/>
      </c>
      <c r="AN929" s="83" t="str">
        <f t="shared" si="167"/>
        <v/>
      </c>
      <c r="BJ929" s="31" t="str">
        <f t="shared" si="165"/>
        <v/>
      </c>
      <c r="BK929" s="31"/>
      <c r="BL929" s="31" t="str">
        <f t="shared" si="164"/>
        <v/>
      </c>
    </row>
    <row r="930" spans="14:64">
      <c r="N930" s="35"/>
      <c r="O930" s="35"/>
      <c r="AL930" s="83" t="str">
        <f t="shared" si="166"/>
        <v/>
      </c>
      <c r="AN930" s="83" t="str">
        <f t="shared" si="167"/>
        <v/>
      </c>
      <c r="BJ930" s="31" t="str">
        <f t="shared" si="165"/>
        <v/>
      </c>
      <c r="BK930" s="31"/>
      <c r="BL930" s="31" t="str">
        <f t="shared" ref="BL930:BL993" si="168">IF(C930&lt;&gt;"",AV930+AZ930+BD930+BH930,"")</f>
        <v/>
      </c>
    </row>
    <row r="931" spans="14:64">
      <c r="N931" s="35"/>
      <c r="O931" s="35"/>
      <c r="AL931" s="83" t="str">
        <f t="shared" si="166"/>
        <v/>
      </c>
      <c r="AN931" s="83" t="str">
        <f t="shared" si="167"/>
        <v/>
      </c>
      <c r="BJ931" s="31" t="str">
        <f t="shared" si="165"/>
        <v/>
      </c>
      <c r="BK931" s="31"/>
      <c r="BL931" s="31" t="str">
        <f t="shared" si="168"/>
        <v/>
      </c>
    </row>
    <row r="932" spans="14:64">
      <c r="N932" s="35"/>
      <c r="O932" s="35"/>
      <c r="AL932" s="83" t="str">
        <f t="shared" si="166"/>
        <v/>
      </c>
      <c r="AN932" s="83" t="str">
        <f t="shared" si="167"/>
        <v/>
      </c>
      <c r="BJ932" s="31" t="str">
        <f t="shared" ref="BJ932:BJ995" si="169">IF(C932&lt;&gt;"",AT932+AX932+BB932+BF932,"")</f>
        <v/>
      </c>
      <c r="BK932" s="31"/>
      <c r="BL932" s="31" t="str">
        <f t="shared" si="168"/>
        <v/>
      </c>
    </row>
    <row r="933" spans="14:64">
      <c r="N933" s="35"/>
      <c r="O933" s="35"/>
      <c r="AL933" s="83" t="str">
        <f t="shared" si="166"/>
        <v/>
      </c>
      <c r="AN933" s="83" t="str">
        <f t="shared" si="167"/>
        <v/>
      </c>
      <c r="BJ933" s="31" t="str">
        <f t="shared" si="169"/>
        <v/>
      </c>
      <c r="BK933" s="31"/>
      <c r="BL933" s="31" t="str">
        <f t="shared" si="168"/>
        <v/>
      </c>
    </row>
    <row r="934" spans="14:64">
      <c r="N934" s="35"/>
      <c r="O934" s="35"/>
      <c r="AL934" s="83" t="str">
        <f t="shared" si="166"/>
        <v/>
      </c>
      <c r="AN934" s="83" t="str">
        <f t="shared" si="167"/>
        <v/>
      </c>
      <c r="BJ934" s="31" t="str">
        <f t="shared" si="169"/>
        <v/>
      </c>
      <c r="BK934" s="31"/>
      <c r="BL934" s="31" t="str">
        <f t="shared" si="168"/>
        <v/>
      </c>
    </row>
    <row r="935" spans="14:64">
      <c r="N935" s="35"/>
      <c r="O935" s="35"/>
      <c r="AL935" s="83" t="str">
        <f t="shared" si="166"/>
        <v/>
      </c>
      <c r="AN935" s="83" t="str">
        <f t="shared" si="167"/>
        <v/>
      </c>
      <c r="BJ935" s="31" t="str">
        <f t="shared" si="169"/>
        <v/>
      </c>
      <c r="BK935" s="31"/>
      <c r="BL935" s="31" t="str">
        <f t="shared" si="168"/>
        <v/>
      </c>
    </row>
    <row r="936" spans="14:64">
      <c r="N936" s="35"/>
      <c r="O936" s="35"/>
      <c r="AL936" s="83" t="str">
        <f t="shared" si="166"/>
        <v/>
      </c>
      <c r="AN936" s="83" t="str">
        <f t="shared" si="167"/>
        <v/>
      </c>
      <c r="BJ936" s="31" t="str">
        <f t="shared" si="169"/>
        <v/>
      </c>
      <c r="BK936" s="31"/>
      <c r="BL936" s="31" t="str">
        <f t="shared" si="168"/>
        <v/>
      </c>
    </row>
    <row r="937" spans="14:64">
      <c r="N937" s="35"/>
      <c r="O937" s="35"/>
      <c r="AL937" s="83" t="str">
        <f t="shared" si="166"/>
        <v/>
      </c>
      <c r="AN937" s="83" t="str">
        <f t="shared" si="167"/>
        <v/>
      </c>
      <c r="BJ937" s="31" t="str">
        <f t="shared" si="169"/>
        <v/>
      </c>
      <c r="BK937" s="31"/>
      <c r="BL937" s="31" t="str">
        <f t="shared" si="168"/>
        <v/>
      </c>
    </row>
    <row r="938" spans="14:64">
      <c r="N938" s="35"/>
      <c r="O938" s="35"/>
      <c r="AL938" s="83" t="str">
        <f t="shared" si="166"/>
        <v/>
      </c>
      <c r="AN938" s="83" t="str">
        <f t="shared" si="167"/>
        <v/>
      </c>
      <c r="BJ938" s="31" t="str">
        <f t="shared" si="169"/>
        <v/>
      </c>
      <c r="BK938" s="31"/>
      <c r="BL938" s="31" t="str">
        <f t="shared" si="168"/>
        <v/>
      </c>
    </row>
    <row r="939" spans="14:64">
      <c r="N939" s="35"/>
      <c r="O939" s="35"/>
      <c r="AL939" s="83" t="str">
        <f t="shared" si="166"/>
        <v/>
      </c>
      <c r="AN939" s="83" t="str">
        <f t="shared" si="167"/>
        <v/>
      </c>
      <c r="BJ939" s="31" t="str">
        <f t="shared" si="169"/>
        <v/>
      </c>
      <c r="BK939" s="31"/>
      <c r="BL939" s="31" t="str">
        <f t="shared" si="168"/>
        <v/>
      </c>
    </row>
    <row r="940" spans="14:64">
      <c r="N940" s="35"/>
      <c r="O940" s="35"/>
      <c r="AL940" s="83" t="str">
        <f t="shared" si="166"/>
        <v/>
      </c>
      <c r="AN940" s="83" t="str">
        <f t="shared" si="167"/>
        <v/>
      </c>
      <c r="BJ940" s="31" t="str">
        <f t="shared" si="169"/>
        <v/>
      </c>
      <c r="BK940" s="31"/>
      <c r="BL940" s="31" t="str">
        <f t="shared" si="168"/>
        <v/>
      </c>
    </row>
    <row r="941" spans="14:64">
      <c r="N941" s="35"/>
      <c r="O941" s="35"/>
      <c r="AL941" s="83" t="str">
        <f t="shared" si="166"/>
        <v/>
      </c>
      <c r="AN941" s="83" t="str">
        <f t="shared" si="167"/>
        <v/>
      </c>
      <c r="BJ941" s="31" t="str">
        <f t="shared" si="169"/>
        <v/>
      </c>
      <c r="BK941" s="31"/>
      <c r="BL941" s="31" t="str">
        <f t="shared" si="168"/>
        <v/>
      </c>
    </row>
    <row r="942" spans="14:64">
      <c r="N942" s="35"/>
      <c r="O942" s="35"/>
      <c r="AL942" s="83" t="str">
        <f t="shared" si="166"/>
        <v/>
      </c>
      <c r="AN942" s="83" t="str">
        <f t="shared" si="167"/>
        <v/>
      </c>
      <c r="BJ942" s="31" t="str">
        <f t="shared" si="169"/>
        <v/>
      </c>
      <c r="BK942" s="31"/>
      <c r="BL942" s="31" t="str">
        <f t="shared" si="168"/>
        <v/>
      </c>
    </row>
    <row r="943" spans="14:64">
      <c r="N943" s="35"/>
      <c r="O943" s="35"/>
      <c r="AL943" s="83" t="str">
        <f t="shared" si="166"/>
        <v/>
      </c>
      <c r="AN943" s="83" t="str">
        <f t="shared" si="167"/>
        <v/>
      </c>
      <c r="BJ943" s="31" t="str">
        <f t="shared" si="169"/>
        <v/>
      </c>
      <c r="BK943" s="31"/>
      <c r="BL943" s="31" t="str">
        <f t="shared" si="168"/>
        <v/>
      </c>
    </row>
    <row r="944" spans="14:64">
      <c r="N944" s="35"/>
      <c r="O944" s="35"/>
      <c r="AL944" s="83" t="str">
        <f t="shared" si="166"/>
        <v/>
      </c>
      <c r="AN944" s="83" t="str">
        <f t="shared" si="167"/>
        <v/>
      </c>
      <c r="BJ944" s="31" t="str">
        <f t="shared" si="169"/>
        <v/>
      </c>
      <c r="BK944" s="31"/>
      <c r="BL944" s="31" t="str">
        <f t="shared" si="168"/>
        <v/>
      </c>
    </row>
    <row r="945" spans="14:64">
      <c r="N945" s="35"/>
      <c r="O945" s="35"/>
      <c r="AL945" s="83" t="str">
        <f t="shared" si="166"/>
        <v/>
      </c>
      <c r="AN945" s="83" t="str">
        <f t="shared" si="167"/>
        <v/>
      </c>
      <c r="BJ945" s="31" t="str">
        <f t="shared" si="169"/>
        <v/>
      </c>
      <c r="BK945" s="31"/>
      <c r="BL945" s="31" t="str">
        <f t="shared" si="168"/>
        <v/>
      </c>
    </row>
    <row r="946" spans="14:64">
      <c r="N946" s="35"/>
      <c r="O946" s="35"/>
      <c r="AL946" s="83" t="str">
        <f t="shared" si="166"/>
        <v/>
      </c>
      <c r="AN946" s="83" t="str">
        <f t="shared" si="167"/>
        <v/>
      </c>
      <c r="BJ946" s="31" t="str">
        <f t="shared" si="169"/>
        <v/>
      </c>
      <c r="BK946" s="31"/>
      <c r="BL946" s="31" t="str">
        <f t="shared" si="168"/>
        <v/>
      </c>
    </row>
    <row r="947" spans="14:64">
      <c r="N947" s="35"/>
      <c r="O947" s="35"/>
      <c r="AL947" s="83" t="str">
        <f t="shared" si="166"/>
        <v/>
      </c>
      <c r="AN947" s="83" t="str">
        <f t="shared" si="167"/>
        <v/>
      </c>
      <c r="BJ947" s="31" t="str">
        <f t="shared" si="169"/>
        <v/>
      </c>
      <c r="BK947" s="31"/>
      <c r="BL947" s="31" t="str">
        <f t="shared" si="168"/>
        <v/>
      </c>
    </row>
    <row r="948" spans="14:64">
      <c r="N948" s="35"/>
      <c r="O948" s="35"/>
      <c r="AL948" s="83" t="str">
        <f t="shared" si="166"/>
        <v/>
      </c>
      <c r="AN948" s="83" t="str">
        <f t="shared" si="167"/>
        <v/>
      </c>
      <c r="BJ948" s="31" t="str">
        <f t="shared" si="169"/>
        <v/>
      </c>
      <c r="BK948" s="31"/>
      <c r="BL948" s="31" t="str">
        <f t="shared" si="168"/>
        <v/>
      </c>
    </row>
    <row r="949" spans="14:64">
      <c r="N949" s="35"/>
      <c r="O949" s="35"/>
      <c r="AL949" s="83" t="str">
        <f t="shared" si="166"/>
        <v/>
      </c>
      <c r="AN949" s="83" t="str">
        <f t="shared" si="167"/>
        <v/>
      </c>
      <c r="BJ949" s="31" t="str">
        <f t="shared" si="169"/>
        <v/>
      </c>
      <c r="BK949" s="31"/>
      <c r="BL949" s="31" t="str">
        <f t="shared" si="168"/>
        <v/>
      </c>
    </row>
    <row r="950" spans="14:64">
      <c r="N950" s="35"/>
      <c r="O950" s="35"/>
      <c r="AL950" s="83" t="str">
        <f t="shared" si="166"/>
        <v/>
      </c>
      <c r="AN950" s="83" t="str">
        <f t="shared" si="167"/>
        <v/>
      </c>
      <c r="BJ950" s="31" t="str">
        <f t="shared" si="169"/>
        <v/>
      </c>
      <c r="BK950" s="31"/>
      <c r="BL950" s="31" t="str">
        <f t="shared" si="168"/>
        <v/>
      </c>
    </row>
    <row r="951" spans="14:64">
      <c r="N951" s="35"/>
      <c r="O951" s="35"/>
      <c r="AL951" s="83" t="str">
        <f t="shared" si="166"/>
        <v/>
      </c>
      <c r="AN951" s="83" t="str">
        <f t="shared" si="167"/>
        <v/>
      </c>
      <c r="BJ951" s="31" t="str">
        <f t="shared" si="169"/>
        <v/>
      </c>
      <c r="BK951" s="31"/>
      <c r="BL951" s="31" t="str">
        <f t="shared" si="168"/>
        <v/>
      </c>
    </row>
    <row r="952" spans="14:64">
      <c r="N952" s="35"/>
      <c r="O952" s="35"/>
      <c r="AL952" s="83" t="str">
        <f t="shared" si="166"/>
        <v/>
      </c>
      <c r="AN952" s="83" t="str">
        <f t="shared" si="167"/>
        <v/>
      </c>
      <c r="BJ952" s="31" t="str">
        <f t="shared" si="169"/>
        <v/>
      </c>
      <c r="BK952" s="31"/>
      <c r="BL952" s="31" t="str">
        <f t="shared" si="168"/>
        <v/>
      </c>
    </row>
    <row r="953" spans="14:64">
      <c r="N953" s="35"/>
      <c r="O953" s="35"/>
      <c r="AL953" s="83" t="str">
        <f t="shared" si="166"/>
        <v/>
      </c>
      <c r="AN953" s="83" t="str">
        <f t="shared" si="167"/>
        <v/>
      </c>
      <c r="BJ953" s="31" t="str">
        <f t="shared" si="169"/>
        <v/>
      </c>
      <c r="BK953" s="31"/>
      <c r="BL953" s="31" t="str">
        <f t="shared" si="168"/>
        <v/>
      </c>
    </row>
    <row r="954" spans="14:64">
      <c r="N954" s="35"/>
      <c r="O954" s="35"/>
      <c r="AL954" s="83" t="str">
        <f t="shared" si="166"/>
        <v/>
      </c>
      <c r="AN954" s="83" t="str">
        <f t="shared" si="167"/>
        <v/>
      </c>
      <c r="BJ954" s="31" t="str">
        <f t="shared" si="169"/>
        <v/>
      </c>
      <c r="BK954" s="31"/>
      <c r="BL954" s="31" t="str">
        <f t="shared" si="168"/>
        <v/>
      </c>
    </row>
    <row r="955" spans="14:64">
      <c r="N955" s="35"/>
      <c r="O955" s="35"/>
      <c r="AL955" s="83" t="str">
        <f t="shared" si="166"/>
        <v/>
      </c>
      <c r="AN955" s="83" t="str">
        <f t="shared" si="167"/>
        <v/>
      </c>
      <c r="BJ955" s="31" t="str">
        <f t="shared" si="169"/>
        <v/>
      </c>
      <c r="BK955" s="31"/>
      <c r="BL955" s="31" t="str">
        <f t="shared" si="168"/>
        <v/>
      </c>
    </row>
    <row r="956" spans="14:64">
      <c r="N956" s="35"/>
      <c r="O956" s="35"/>
      <c r="AL956" s="83" t="str">
        <f t="shared" si="166"/>
        <v/>
      </c>
      <c r="AN956" s="83" t="str">
        <f t="shared" si="167"/>
        <v/>
      </c>
      <c r="BJ956" s="31" t="str">
        <f t="shared" si="169"/>
        <v/>
      </c>
      <c r="BK956" s="31"/>
      <c r="BL956" s="31" t="str">
        <f t="shared" si="168"/>
        <v/>
      </c>
    </row>
    <row r="957" spans="14:64">
      <c r="N957" s="35"/>
      <c r="O957" s="35"/>
      <c r="AL957" s="83" t="str">
        <f t="shared" si="166"/>
        <v/>
      </c>
      <c r="AN957" s="83" t="str">
        <f t="shared" si="167"/>
        <v/>
      </c>
      <c r="BJ957" s="31" t="str">
        <f t="shared" si="169"/>
        <v/>
      </c>
      <c r="BK957" s="31"/>
      <c r="BL957" s="31" t="str">
        <f t="shared" si="168"/>
        <v/>
      </c>
    </row>
    <row r="958" spans="14:64">
      <c r="N958" s="35"/>
      <c r="O958" s="35"/>
      <c r="AL958" s="83" t="str">
        <f t="shared" si="166"/>
        <v/>
      </c>
      <c r="AN958" s="83" t="str">
        <f t="shared" si="167"/>
        <v/>
      </c>
      <c r="BJ958" s="31" t="str">
        <f t="shared" si="169"/>
        <v/>
      </c>
      <c r="BK958" s="31"/>
      <c r="BL958" s="31" t="str">
        <f t="shared" si="168"/>
        <v/>
      </c>
    </row>
    <row r="959" spans="14:64">
      <c r="N959" s="35"/>
      <c r="O959" s="35"/>
      <c r="AL959" s="83" t="str">
        <f t="shared" si="166"/>
        <v/>
      </c>
      <c r="AN959" s="83" t="str">
        <f t="shared" si="167"/>
        <v/>
      </c>
      <c r="BJ959" s="31" t="str">
        <f t="shared" si="169"/>
        <v/>
      </c>
      <c r="BK959" s="31"/>
      <c r="BL959" s="31" t="str">
        <f t="shared" si="168"/>
        <v/>
      </c>
    </row>
    <row r="960" spans="14:64">
      <c r="N960" s="35"/>
      <c r="O960" s="35"/>
      <c r="AL960" s="83" t="str">
        <f t="shared" si="166"/>
        <v/>
      </c>
      <c r="AN960" s="83" t="str">
        <f t="shared" si="167"/>
        <v/>
      </c>
      <c r="BJ960" s="31" t="str">
        <f t="shared" si="169"/>
        <v/>
      </c>
      <c r="BK960" s="31"/>
      <c r="BL960" s="31" t="str">
        <f t="shared" si="168"/>
        <v/>
      </c>
    </row>
    <row r="961" spans="14:64">
      <c r="N961" s="35"/>
      <c r="O961" s="35"/>
      <c r="AL961" s="83" t="str">
        <f t="shared" si="166"/>
        <v/>
      </c>
      <c r="AN961" s="83" t="str">
        <f t="shared" si="167"/>
        <v/>
      </c>
      <c r="BJ961" s="31" t="str">
        <f t="shared" si="169"/>
        <v/>
      </c>
      <c r="BK961" s="31"/>
      <c r="BL961" s="31" t="str">
        <f t="shared" si="168"/>
        <v/>
      </c>
    </row>
    <row r="962" spans="14:64">
      <c r="N962" s="35"/>
      <c r="O962" s="35"/>
      <c r="AL962" s="83" t="str">
        <f t="shared" si="166"/>
        <v/>
      </c>
      <c r="AN962" s="83" t="str">
        <f t="shared" si="167"/>
        <v/>
      </c>
      <c r="BJ962" s="31" t="str">
        <f t="shared" si="169"/>
        <v/>
      </c>
      <c r="BK962" s="31"/>
      <c r="BL962" s="31" t="str">
        <f t="shared" si="168"/>
        <v/>
      </c>
    </row>
    <row r="963" spans="14:64">
      <c r="N963" s="35"/>
      <c r="O963" s="35"/>
      <c r="AL963" s="83" t="str">
        <f t="shared" si="166"/>
        <v/>
      </c>
      <c r="AN963" s="83" t="str">
        <f t="shared" si="167"/>
        <v/>
      </c>
      <c r="BJ963" s="31" t="str">
        <f t="shared" si="169"/>
        <v/>
      </c>
      <c r="BK963" s="31"/>
      <c r="BL963" s="31" t="str">
        <f t="shared" si="168"/>
        <v/>
      </c>
    </row>
    <row r="964" spans="14:64">
      <c r="N964" s="35"/>
      <c r="O964" s="35"/>
      <c r="AL964" s="83" t="str">
        <f t="shared" si="166"/>
        <v/>
      </c>
      <c r="AN964" s="83" t="str">
        <f t="shared" si="167"/>
        <v/>
      </c>
      <c r="BJ964" s="31" t="str">
        <f t="shared" si="169"/>
        <v/>
      </c>
      <c r="BK964" s="31"/>
      <c r="BL964" s="31" t="str">
        <f t="shared" si="168"/>
        <v/>
      </c>
    </row>
    <row r="965" spans="14:64">
      <c r="N965" s="35"/>
      <c r="O965" s="35"/>
      <c r="AL965" s="83" t="str">
        <f t="shared" si="166"/>
        <v/>
      </c>
      <c r="AN965" s="83" t="str">
        <f t="shared" si="167"/>
        <v/>
      </c>
      <c r="BJ965" s="31" t="str">
        <f t="shared" si="169"/>
        <v/>
      </c>
      <c r="BK965" s="31"/>
      <c r="BL965" s="31" t="str">
        <f t="shared" si="168"/>
        <v/>
      </c>
    </row>
    <row r="966" spans="14:64">
      <c r="N966" s="35"/>
      <c r="O966" s="35"/>
      <c r="AL966" s="83" t="str">
        <f t="shared" si="166"/>
        <v/>
      </c>
      <c r="AN966" s="83" t="str">
        <f t="shared" si="167"/>
        <v/>
      </c>
      <c r="BJ966" s="31" t="str">
        <f t="shared" si="169"/>
        <v/>
      </c>
      <c r="BK966" s="31"/>
      <c r="BL966" s="31" t="str">
        <f t="shared" si="168"/>
        <v/>
      </c>
    </row>
    <row r="967" spans="14:64">
      <c r="N967" s="35"/>
      <c r="O967" s="35"/>
      <c r="AL967" s="83" t="str">
        <f t="shared" si="166"/>
        <v/>
      </c>
      <c r="AN967" s="83" t="str">
        <f t="shared" si="167"/>
        <v/>
      </c>
      <c r="BJ967" s="31" t="str">
        <f t="shared" si="169"/>
        <v/>
      </c>
      <c r="BK967" s="31"/>
      <c r="BL967" s="31" t="str">
        <f t="shared" si="168"/>
        <v/>
      </c>
    </row>
    <row r="968" spans="14:64">
      <c r="N968" s="35"/>
      <c r="O968" s="35"/>
      <c r="AL968" s="83" t="str">
        <f t="shared" si="166"/>
        <v/>
      </c>
      <c r="AN968" s="83" t="str">
        <f t="shared" si="167"/>
        <v/>
      </c>
      <c r="BJ968" s="31" t="str">
        <f t="shared" si="169"/>
        <v/>
      </c>
      <c r="BK968" s="31"/>
      <c r="BL968" s="31" t="str">
        <f t="shared" si="168"/>
        <v/>
      </c>
    </row>
    <row r="969" spans="14:64">
      <c r="N969" s="35"/>
      <c r="O969" s="35"/>
      <c r="AL969" s="83" t="str">
        <f t="shared" si="166"/>
        <v/>
      </c>
      <c r="AN969" s="83" t="str">
        <f t="shared" si="167"/>
        <v/>
      </c>
      <c r="BJ969" s="31" t="str">
        <f t="shared" si="169"/>
        <v/>
      </c>
      <c r="BK969" s="31"/>
      <c r="BL969" s="31" t="str">
        <f t="shared" si="168"/>
        <v/>
      </c>
    </row>
    <row r="970" spans="14:64">
      <c r="N970" s="35"/>
      <c r="O970" s="35"/>
      <c r="AL970" s="83" t="str">
        <f t="shared" si="166"/>
        <v/>
      </c>
      <c r="AN970" s="83" t="str">
        <f t="shared" si="167"/>
        <v/>
      </c>
      <c r="BJ970" s="31" t="str">
        <f t="shared" si="169"/>
        <v/>
      </c>
      <c r="BK970" s="31"/>
      <c r="BL970" s="31" t="str">
        <f t="shared" si="168"/>
        <v/>
      </c>
    </row>
    <row r="971" spans="14:64">
      <c r="N971" s="35"/>
      <c r="O971" s="35"/>
      <c r="AL971" s="83" t="str">
        <f t="shared" si="166"/>
        <v/>
      </c>
      <c r="AN971" s="83" t="str">
        <f t="shared" si="167"/>
        <v/>
      </c>
      <c r="BJ971" s="31" t="str">
        <f t="shared" si="169"/>
        <v/>
      </c>
      <c r="BK971" s="31"/>
      <c r="BL971" s="31" t="str">
        <f t="shared" si="168"/>
        <v/>
      </c>
    </row>
    <row r="972" spans="14:64">
      <c r="N972" s="35"/>
      <c r="O972" s="35"/>
      <c r="AL972" s="83" t="str">
        <f t="shared" si="166"/>
        <v/>
      </c>
      <c r="AN972" s="83" t="str">
        <f t="shared" si="167"/>
        <v/>
      </c>
      <c r="BJ972" s="31" t="str">
        <f t="shared" si="169"/>
        <v/>
      </c>
      <c r="BK972" s="31"/>
      <c r="BL972" s="31" t="str">
        <f t="shared" si="168"/>
        <v/>
      </c>
    </row>
    <row r="973" spans="14:64">
      <c r="N973" s="35"/>
      <c r="O973" s="35"/>
      <c r="AL973" s="83" t="str">
        <f t="shared" si="166"/>
        <v/>
      </c>
      <c r="AN973" s="83" t="str">
        <f t="shared" si="167"/>
        <v/>
      </c>
      <c r="BJ973" s="31" t="str">
        <f t="shared" si="169"/>
        <v/>
      </c>
      <c r="BK973" s="31"/>
      <c r="BL973" s="31" t="str">
        <f t="shared" si="168"/>
        <v/>
      </c>
    </row>
    <row r="974" spans="14:64">
      <c r="N974" s="35"/>
      <c r="O974" s="35"/>
      <c r="AL974" s="83" t="str">
        <f t="shared" si="166"/>
        <v/>
      </c>
      <c r="AN974" s="83" t="str">
        <f t="shared" si="167"/>
        <v/>
      </c>
      <c r="BJ974" s="31" t="str">
        <f t="shared" si="169"/>
        <v/>
      </c>
      <c r="BK974" s="31"/>
      <c r="BL974" s="31" t="str">
        <f t="shared" si="168"/>
        <v/>
      </c>
    </row>
    <row r="975" spans="14:64">
      <c r="N975" s="35"/>
      <c r="O975" s="35"/>
      <c r="AL975" s="83" t="str">
        <f t="shared" si="166"/>
        <v/>
      </c>
      <c r="AN975" s="83" t="str">
        <f t="shared" si="167"/>
        <v/>
      </c>
      <c r="BJ975" s="31" t="str">
        <f t="shared" si="169"/>
        <v/>
      </c>
      <c r="BK975" s="31"/>
      <c r="BL975" s="31" t="str">
        <f t="shared" si="168"/>
        <v/>
      </c>
    </row>
    <row r="976" spans="14:64">
      <c r="N976" s="35"/>
      <c r="O976" s="35"/>
      <c r="AL976" s="83" t="str">
        <f t="shared" si="166"/>
        <v/>
      </c>
      <c r="AN976" s="83" t="str">
        <f t="shared" si="167"/>
        <v/>
      </c>
      <c r="BJ976" s="31" t="str">
        <f t="shared" si="169"/>
        <v/>
      </c>
      <c r="BK976" s="31"/>
      <c r="BL976" s="31" t="str">
        <f t="shared" si="168"/>
        <v/>
      </c>
    </row>
    <row r="977" spans="14:64">
      <c r="N977" s="35"/>
      <c r="O977" s="35"/>
      <c r="AL977" s="83" t="str">
        <f t="shared" si="166"/>
        <v/>
      </c>
      <c r="AN977" s="83" t="str">
        <f t="shared" si="167"/>
        <v/>
      </c>
      <c r="BJ977" s="31" t="str">
        <f t="shared" si="169"/>
        <v/>
      </c>
      <c r="BK977" s="31"/>
      <c r="BL977" s="31" t="str">
        <f t="shared" si="168"/>
        <v/>
      </c>
    </row>
    <row r="978" spans="14:64">
      <c r="N978" s="35"/>
      <c r="O978" s="35"/>
      <c r="AL978" s="83" t="str">
        <f t="shared" ref="AL978:AL1041" si="170">IF($A978&lt;&gt;"",AL977+AP978-BJ978,"")</f>
        <v/>
      </c>
      <c r="AN978" s="83" t="str">
        <f t="shared" ref="AN978:AN1041" si="171">IF($A978&lt;&gt;"",AN977+AR978-BL978,"")</f>
        <v/>
      </c>
      <c r="BJ978" s="31" t="str">
        <f t="shared" si="169"/>
        <v/>
      </c>
      <c r="BK978" s="31"/>
      <c r="BL978" s="31" t="str">
        <f t="shared" si="168"/>
        <v/>
      </c>
    </row>
    <row r="979" spans="14:64">
      <c r="N979" s="35"/>
      <c r="O979" s="35"/>
      <c r="AL979" s="83" t="str">
        <f t="shared" si="170"/>
        <v/>
      </c>
      <c r="AN979" s="83" t="str">
        <f t="shared" si="171"/>
        <v/>
      </c>
      <c r="BJ979" s="31" t="str">
        <f t="shared" si="169"/>
        <v/>
      </c>
      <c r="BK979" s="31"/>
      <c r="BL979" s="31" t="str">
        <f t="shared" si="168"/>
        <v/>
      </c>
    </row>
    <row r="980" spans="14:64">
      <c r="N980" s="35"/>
      <c r="O980" s="35"/>
      <c r="AL980" s="83" t="str">
        <f t="shared" si="170"/>
        <v/>
      </c>
      <c r="AN980" s="83" t="str">
        <f t="shared" si="171"/>
        <v/>
      </c>
      <c r="BJ980" s="31" t="str">
        <f t="shared" si="169"/>
        <v/>
      </c>
      <c r="BK980" s="31"/>
      <c r="BL980" s="31" t="str">
        <f t="shared" si="168"/>
        <v/>
      </c>
    </row>
    <row r="981" spans="14:64">
      <c r="N981" s="35"/>
      <c r="O981" s="35"/>
      <c r="AL981" s="83" t="str">
        <f t="shared" si="170"/>
        <v/>
      </c>
      <c r="AN981" s="83" t="str">
        <f t="shared" si="171"/>
        <v/>
      </c>
      <c r="BJ981" s="31" t="str">
        <f t="shared" si="169"/>
        <v/>
      </c>
      <c r="BK981" s="31"/>
      <c r="BL981" s="31" t="str">
        <f t="shared" si="168"/>
        <v/>
      </c>
    </row>
    <row r="982" spans="14:64">
      <c r="N982" s="35"/>
      <c r="O982" s="35"/>
      <c r="AL982" s="83" t="str">
        <f t="shared" si="170"/>
        <v/>
      </c>
      <c r="AN982" s="83" t="str">
        <f t="shared" si="171"/>
        <v/>
      </c>
      <c r="BJ982" s="31" t="str">
        <f t="shared" si="169"/>
        <v/>
      </c>
      <c r="BK982" s="31"/>
      <c r="BL982" s="31" t="str">
        <f t="shared" si="168"/>
        <v/>
      </c>
    </row>
    <row r="983" spans="14:64">
      <c r="N983" s="35"/>
      <c r="O983" s="35"/>
      <c r="AL983" s="83" t="str">
        <f t="shared" si="170"/>
        <v/>
      </c>
      <c r="AN983" s="83" t="str">
        <f t="shared" si="171"/>
        <v/>
      </c>
      <c r="BJ983" s="31" t="str">
        <f t="shared" si="169"/>
        <v/>
      </c>
      <c r="BK983" s="31"/>
      <c r="BL983" s="31" t="str">
        <f t="shared" si="168"/>
        <v/>
      </c>
    </row>
    <row r="984" spans="14:64">
      <c r="N984" s="35"/>
      <c r="O984" s="35"/>
      <c r="AL984" s="83" t="str">
        <f t="shared" si="170"/>
        <v/>
      </c>
      <c r="AN984" s="83" t="str">
        <f t="shared" si="171"/>
        <v/>
      </c>
      <c r="BJ984" s="31" t="str">
        <f t="shared" si="169"/>
        <v/>
      </c>
      <c r="BK984" s="31"/>
      <c r="BL984" s="31" t="str">
        <f t="shared" si="168"/>
        <v/>
      </c>
    </row>
    <row r="985" spans="14:64">
      <c r="N985" s="35"/>
      <c r="O985" s="35"/>
      <c r="AL985" s="83" t="str">
        <f t="shared" si="170"/>
        <v/>
      </c>
      <c r="AN985" s="83" t="str">
        <f t="shared" si="171"/>
        <v/>
      </c>
      <c r="BJ985" s="31" t="str">
        <f t="shared" si="169"/>
        <v/>
      </c>
      <c r="BK985" s="31"/>
      <c r="BL985" s="31" t="str">
        <f t="shared" si="168"/>
        <v/>
      </c>
    </row>
    <row r="986" spans="14:64">
      <c r="N986" s="35"/>
      <c r="O986" s="35"/>
      <c r="AL986" s="83" t="str">
        <f t="shared" si="170"/>
        <v/>
      </c>
      <c r="AN986" s="83" t="str">
        <f t="shared" si="171"/>
        <v/>
      </c>
      <c r="BJ986" s="31" t="str">
        <f t="shared" si="169"/>
        <v/>
      </c>
      <c r="BK986" s="31"/>
      <c r="BL986" s="31" t="str">
        <f t="shared" si="168"/>
        <v/>
      </c>
    </row>
    <row r="987" spans="14:64">
      <c r="N987" s="35"/>
      <c r="O987" s="35"/>
      <c r="AL987" s="83" t="str">
        <f t="shared" si="170"/>
        <v/>
      </c>
      <c r="AN987" s="83" t="str">
        <f t="shared" si="171"/>
        <v/>
      </c>
      <c r="BJ987" s="31" t="str">
        <f t="shared" si="169"/>
        <v/>
      </c>
      <c r="BK987" s="31"/>
      <c r="BL987" s="31" t="str">
        <f t="shared" si="168"/>
        <v/>
      </c>
    </row>
    <row r="988" spans="14:64">
      <c r="N988" s="35"/>
      <c r="O988" s="35"/>
      <c r="AL988" s="83" t="str">
        <f t="shared" si="170"/>
        <v/>
      </c>
      <c r="AN988" s="83" t="str">
        <f t="shared" si="171"/>
        <v/>
      </c>
      <c r="BJ988" s="31" t="str">
        <f t="shared" si="169"/>
        <v/>
      </c>
      <c r="BK988" s="31"/>
      <c r="BL988" s="31" t="str">
        <f t="shared" si="168"/>
        <v/>
      </c>
    </row>
    <row r="989" spans="14:64">
      <c r="N989" s="35"/>
      <c r="O989" s="35"/>
      <c r="AL989" s="83" t="str">
        <f t="shared" si="170"/>
        <v/>
      </c>
      <c r="AN989" s="83" t="str">
        <f t="shared" si="171"/>
        <v/>
      </c>
      <c r="BJ989" s="31" t="str">
        <f t="shared" si="169"/>
        <v/>
      </c>
      <c r="BK989" s="31"/>
      <c r="BL989" s="31" t="str">
        <f t="shared" si="168"/>
        <v/>
      </c>
    </row>
    <row r="990" spans="14:64">
      <c r="N990" s="35"/>
      <c r="O990" s="35"/>
      <c r="AL990" s="83" t="str">
        <f t="shared" si="170"/>
        <v/>
      </c>
      <c r="AN990" s="83" t="str">
        <f t="shared" si="171"/>
        <v/>
      </c>
      <c r="BJ990" s="31" t="str">
        <f t="shared" si="169"/>
        <v/>
      </c>
      <c r="BK990" s="31"/>
      <c r="BL990" s="31" t="str">
        <f t="shared" si="168"/>
        <v/>
      </c>
    </row>
    <row r="991" spans="14:64">
      <c r="N991" s="35"/>
      <c r="O991" s="35"/>
      <c r="AL991" s="83" t="str">
        <f t="shared" si="170"/>
        <v/>
      </c>
      <c r="AN991" s="83" t="str">
        <f t="shared" si="171"/>
        <v/>
      </c>
      <c r="BJ991" s="31" t="str">
        <f t="shared" si="169"/>
        <v/>
      </c>
      <c r="BK991" s="31"/>
      <c r="BL991" s="31" t="str">
        <f t="shared" si="168"/>
        <v/>
      </c>
    </row>
    <row r="992" spans="14:64">
      <c r="N992" s="35"/>
      <c r="O992" s="35"/>
      <c r="AL992" s="83" t="str">
        <f t="shared" si="170"/>
        <v/>
      </c>
      <c r="AN992" s="83" t="str">
        <f t="shared" si="171"/>
        <v/>
      </c>
      <c r="BJ992" s="31" t="str">
        <f t="shared" si="169"/>
        <v/>
      </c>
      <c r="BK992" s="31"/>
      <c r="BL992" s="31" t="str">
        <f t="shared" si="168"/>
        <v/>
      </c>
    </row>
    <row r="993" spans="14:64">
      <c r="N993" s="35"/>
      <c r="O993" s="35"/>
      <c r="AL993" s="83" t="str">
        <f t="shared" si="170"/>
        <v/>
      </c>
      <c r="AN993" s="83" t="str">
        <f t="shared" si="171"/>
        <v/>
      </c>
      <c r="BJ993" s="31" t="str">
        <f t="shared" si="169"/>
        <v/>
      </c>
      <c r="BK993" s="31"/>
      <c r="BL993" s="31" t="str">
        <f t="shared" si="168"/>
        <v/>
      </c>
    </row>
    <row r="994" spans="14:64">
      <c r="N994" s="35"/>
      <c r="O994" s="35"/>
      <c r="AL994" s="83" t="str">
        <f t="shared" si="170"/>
        <v/>
      </c>
      <c r="AN994" s="83" t="str">
        <f t="shared" si="171"/>
        <v/>
      </c>
      <c r="BJ994" s="31" t="str">
        <f t="shared" si="169"/>
        <v/>
      </c>
      <c r="BK994" s="31"/>
      <c r="BL994" s="31" t="str">
        <f t="shared" ref="BL994:BL1057" si="172">IF(C994&lt;&gt;"",AV994+AZ994+BD994+BH994,"")</f>
        <v/>
      </c>
    </row>
    <row r="995" spans="14:64">
      <c r="N995" s="35"/>
      <c r="O995" s="35"/>
      <c r="AL995" s="83" t="str">
        <f t="shared" si="170"/>
        <v/>
      </c>
      <c r="AN995" s="83" t="str">
        <f t="shared" si="171"/>
        <v/>
      </c>
      <c r="BJ995" s="31" t="str">
        <f t="shared" si="169"/>
        <v/>
      </c>
      <c r="BK995" s="31"/>
      <c r="BL995" s="31" t="str">
        <f t="shared" si="172"/>
        <v/>
      </c>
    </row>
    <row r="996" spans="14:64">
      <c r="N996" s="35"/>
      <c r="O996" s="35"/>
      <c r="AL996" s="83" t="str">
        <f t="shared" si="170"/>
        <v/>
      </c>
      <c r="AN996" s="83" t="str">
        <f t="shared" si="171"/>
        <v/>
      </c>
      <c r="BJ996" s="31" t="str">
        <f t="shared" ref="BJ996:BJ1059" si="173">IF(C996&lt;&gt;"",AT996+AX996+BB996+BF996,"")</f>
        <v/>
      </c>
      <c r="BK996" s="31"/>
      <c r="BL996" s="31" t="str">
        <f t="shared" si="172"/>
        <v/>
      </c>
    </row>
    <row r="997" spans="14:64">
      <c r="N997" s="35"/>
      <c r="O997" s="35"/>
      <c r="AL997" s="83" t="str">
        <f t="shared" si="170"/>
        <v/>
      </c>
      <c r="AN997" s="83" t="str">
        <f t="shared" si="171"/>
        <v/>
      </c>
      <c r="BJ997" s="31" t="str">
        <f t="shared" si="173"/>
        <v/>
      </c>
      <c r="BK997" s="31"/>
      <c r="BL997" s="31" t="str">
        <f t="shared" si="172"/>
        <v/>
      </c>
    </row>
    <row r="998" spans="14:64">
      <c r="N998" s="35"/>
      <c r="O998" s="35"/>
      <c r="AL998" s="83" t="str">
        <f t="shared" si="170"/>
        <v/>
      </c>
      <c r="AN998" s="83" t="str">
        <f t="shared" si="171"/>
        <v/>
      </c>
      <c r="BJ998" s="31" t="str">
        <f t="shared" si="173"/>
        <v/>
      </c>
      <c r="BK998" s="31"/>
      <c r="BL998" s="31" t="str">
        <f t="shared" si="172"/>
        <v/>
      </c>
    </row>
    <row r="999" spans="14:64">
      <c r="N999" s="35"/>
      <c r="O999" s="35"/>
      <c r="AL999" s="83" t="str">
        <f t="shared" si="170"/>
        <v/>
      </c>
      <c r="AN999" s="83" t="str">
        <f t="shared" si="171"/>
        <v/>
      </c>
      <c r="BJ999" s="31" t="str">
        <f t="shared" si="173"/>
        <v/>
      </c>
      <c r="BK999" s="31"/>
      <c r="BL999" s="31" t="str">
        <f t="shared" si="172"/>
        <v/>
      </c>
    </row>
    <row r="1000" spans="14:64">
      <c r="N1000" s="35"/>
      <c r="O1000" s="35"/>
      <c r="AL1000" s="83" t="str">
        <f t="shared" si="170"/>
        <v/>
      </c>
      <c r="AN1000" s="83" t="str">
        <f t="shared" si="171"/>
        <v/>
      </c>
      <c r="BJ1000" s="31" t="str">
        <f t="shared" si="173"/>
        <v/>
      </c>
      <c r="BK1000" s="31"/>
      <c r="BL1000" s="31" t="str">
        <f t="shared" si="172"/>
        <v/>
      </c>
    </row>
    <row r="1001" spans="14:64">
      <c r="N1001" s="35"/>
      <c r="O1001" s="35"/>
      <c r="AL1001" s="83" t="str">
        <f t="shared" si="170"/>
        <v/>
      </c>
      <c r="AN1001" s="83" t="str">
        <f t="shared" si="171"/>
        <v/>
      </c>
      <c r="BJ1001" s="31" t="str">
        <f t="shared" si="173"/>
        <v/>
      </c>
      <c r="BK1001" s="31"/>
      <c r="BL1001" s="31" t="str">
        <f t="shared" si="172"/>
        <v/>
      </c>
    </row>
    <row r="1002" spans="14:64">
      <c r="N1002" s="35"/>
      <c r="O1002" s="35"/>
      <c r="AL1002" s="83" t="str">
        <f t="shared" si="170"/>
        <v/>
      </c>
      <c r="AN1002" s="83" t="str">
        <f t="shared" si="171"/>
        <v/>
      </c>
      <c r="BJ1002" s="31" t="str">
        <f t="shared" si="173"/>
        <v/>
      </c>
      <c r="BK1002" s="31"/>
      <c r="BL1002" s="31" t="str">
        <f t="shared" si="172"/>
        <v/>
      </c>
    </row>
    <row r="1003" spans="14:64">
      <c r="N1003" s="35"/>
      <c r="O1003" s="35"/>
      <c r="AL1003" s="83" t="str">
        <f t="shared" si="170"/>
        <v/>
      </c>
      <c r="AN1003" s="83" t="str">
        <f t="shared" si="171"/>
        <v/>
      </c>
      <c r="BJ1003" s="31" t="str">
        <f t="shared" si="173"/>
        <v/>
      </c>
      <c r="BK1003" s="31"/>
      <c r="BL1003" s="31" t="str">
        <f t="shared" si="172"/>
        <v/>
      </c>
    </row>
    <row r="1004" spans="14:64">
      <c r="N1004" s="35"/>
      <c r="O1004" s="35"/>
      <c r="AL1004" s="83" t="str">
        <f t="shared" si="170"/>
        <v/>
      </c>
      <c r="AN1004" s="83" t="str">
        <f t="shared" si="171"/>
        <v/>
      </c>
      <c r="BJ1004" s="31" t="str">
        <f t="shared" si="173"/>
        <v/>
      </c>
      <c r="BK1004" s="31"/>
      <c r="BL1004" s="31" t="str">
        <f t="shared" si="172"/>
        <v/>
      </c>
    </row>
    <row r="1005" spans="14:64">
      <c r="N1005" s="35"/>
      <c r="O1005" s="35"/>
      <c r="AL1005" s="83" t="str">
        <f t="shared" si="170"/>
        <v/>
      </c>
      <c r="AN1005" s="83" t="str">
        <f t="shared" si="171"/>
        <v/>
      </c>
      <c r="BJ1005" s="31" t="str">
        <f t="shared" si="173"/>
        <v/>
      </c>
      <c r="BK1005" s="31"/>
      <c r="BL1005" s="31" t="str">
        <f t="shared" si="172"/>
        <v/>
      </c>
    </row>
    <row r="1006" spans="14:64">
      <c r="N1006" s="35"/>
      <c r="O1006" s="35"/>
      <c r="AL1006" s="83" t="str">
        <f t="shared" si="170"/>
        <v/>
      </c>
      <c r="AN1006" s="83" t="str">
        <f t="shared" si="171"/>
        <v/>
      </c>
      <c r="BJ1006" s="31" t="str">
        <f t="shared" si="173"/>
        <v/>
      </c>
      <c r="BK1006" s="31"/>
      <c r="BL1006" s="31" t="str">
        <f t="shared" si="172"/>
        <v/>
      </c>
    </row>
    <row r="1007" spans="14:64">
      <c r="N1007" s="35"/>
      <c r="O1007" s="35"/>
      <c r="AL1007" s="83" t="str">
        <f t="shared" si="170"/>
        <v/>
      </c>
      <c r="AN1007" s="83" t="str">
        <f t="shared" si="171"/>
        <v/>
      </c>
      <c r="BJ1007" s="31" t="str">
        <f t="shared" si="173"/>
        <v/>
      </c>
      <c r="BK1007" s="31"/>
      <c r="BL1007" s="31" t="str">
        <f t="shared" si="172"/>
        <v/>
      </c>
    </row>
    <row r="1008" spans="14:64">
      <c r="N1008" s="35"/>
      <c r="O1008" s="35"/>
      <c r="AL1008" s="83" t="str">
        <f t="shared" si="170"/>
        <v/>
      </c>
      <c r="AN1008" s="83" t="str">
        <f t="shared" si="171"/>
        <v/>
      </c>
      <c r="BJ1008" s="31" t="str">
        <f t="shared" si="173"/>
        <v/>
      </c>
      <c r="BK1008" s="31"/>
      <c r="BL1008" s="31" t="str">
        <f t="shared" si="172"/>
        <v/>
      </c>
    </row>
    <row r="1009" spans="14:64">
      <c r="N1009" s="35"/>
      <c r="O1009" s="35"/>
      <c r="AL1009" s="83" t="str">
        <f t="shared" si="170"/>
        <v/>
      </c>
      <c r="AN1009" s="83" t="str">
        <f t="shared" si="171"/>
        <v/>
      </c>
      <c r="BJ1009" s="31" t="str">
        <f t="shared" si="173"/>
        <v/>
      </c>
      <c r="BK1009" s="31"/>
      <c r="BL1009" s="31" t="str">
        <f t="shared" si="172"/>
        <v/>
      </c>
    </row>
    <row r="1010" spans="14:64">
      <c r="N1010" s="35"/>
      <c r="O1010" s="35"/>
      <c r="AL1010" s="83" t="str">
        <f t="shared" si="170"/>
        <v/>
      </c>
      <c r="AN1010" s="83" t="str">
        <f t="shared" si="171"/>
        <v/>
      </c>
      <c r="BJ1010" s="31" t="str">
        <f t="shared" si="173"/>
        <v/>
      </c>
      <c r="BK1010" s="31"/>
      <c r="BL1010" s="31" t="str">
        <f t="shared" si="172"/>
        <v/>
      </c>
    </row>
    <row r="1011" spans="14:64">
      <c r="N1011" s="35"/>
      <c r="O1011" s="35"/>
      <c r="AL1011" s="83" t="str">
        <f t="shared" si="170"/>
        <v/>
      </c>
      <c r="AN1011" s="83" t="str">
        <f t="shared" si="171"/>
        <v/>
      </c>
      <c r="BJ1011" s="31" t="str">
        <f t="shared" si="173"/>
        <v/>
      </c>
      <c r="BK1011" s="31"/>
      <c r="BL1011" s="31" t="str">
        <f t="shared" si="172"/>
        <v/>
      </c>
    </row>
    <row r="1012" spans="14:64">
      <c r="N1012" s="35"/>
      <c r="O1012" s="35"/>
      <c r="AL1012" s="83" t="str">
        <f t="shared" si="170"/>
        <v/>
      </c>
      <c r="AN1012" s="83" t="str">
        <f t="shared" si="171"/>
        <v/>
      </c>
      <c r="BJ1012" s="31" t="str">
        <f t="shared" si="173"/>
        <v/>
      </c>
      <c r="BK1012" s="31"/>
      <c r="BL1012" s="31" t="str">
        <f t="shared" si="172"/>
        <v/>
      </c>
    </row>
    <row r="1013" spans="14:64">
      <c r="N1013" s="35"/>
      <c r="O1013" s="35"/>
      <c r="AL1013" s="83" t="str">
        <f t="shared" si="170"/>
        <v/>
      </c>
      <c r="AN1013" s="83" t="str">
        <f t="shared" si="171"/>
        <v/>
      </c>
      <c r="BJ1013" s="31" t="str">
        <f t="shared" si="173"/>
        <v/>
      </c>
      <c r="BK1013" s="31"/>
      <c r="BL1013" s="31" t="str">
        <f t="shared" si="172"/>
        <v/>
      </c>
    </row>
    <row r="1014" spans="14:64">
      <c r="N1014" s="35"/>
      <c r="O1014" s="35"/>
      <c r="AL1014" s="83" t="str">
        <f t="shared" si="170"/>
        <v/>
      </c>
      <c r="AN1014" s="83" t="str">
        <f t="shared" si="171"/>
        <v/>
      </c>
      <c r="BJ1014" s="31" t="str">
        <f t="shared" si="173"/>
        <v/>
      </c>
      <c r="BK1014" s="31"/>
      <c r="BL1014" s="31" t="str">
        <f t="shared" si="172"/>
        <v/>
      </c>
    </row>
    <row r="1015" spans="14:64">
      <c r="N1015" s="35"/>
      <c r="O1015" s="35"/>
      <c r="AL1015" s="83" t="str">
        <f t="shared" si="170"/>
        <v/>
      </c>
      <c r="AN1015" s="83" t="str">
        <f t="shared" si="171"/>
        <v/>
      </c>
      <c r="BJ1015" s="31" t="str">
        <f t="shared" si="173"/>
        <v/>
      </c>
      <c r="BK1015" s="31"/>
      <c r="BL1015" s="31" t="str">
        <f t="shared" si="172"/>
        <v/>
      </c>
    </row>
    <row r="1016" spans="14:64">
      <c r="N1016" s="35"/>
      <c r="O1016" s="35"/>
      <c r="AL1016" s="83" t="str">
        <f t="shared" si="170"/>
        <v/>
      </c>
      <c r="AN1016" s="83" t="str">
        <f t="shared" si="171"/>
        <v/>
      </c>
      <c r="BJ1016" s="31" t="str">
        <f t="shared" si="173"/>
        <v/>
      </c>
      <c r="BK1016" s="31"/>
      <c r="BL1016" s="31" t="str">
        <f t="shared" si="172"/>
        <v/>
      </c>
    </row>
    <row r="1017" spans="14:64">
      <c r="N1017" s="35"/>
      <c r="O1017" s="35"/>
      <c r="AL1017" s="83" t="str">
        <f t="shared" si="170"/>
        <v/>
      </c>
      <c r="AN1017" s="83" t="str">
        <f t="shared" si="171"/>
        <v/>
      </c>
      <c r="BJ1017" s="31" t="str">
        <f t="shared" si="173"/>
        <v/>
      </c>
      <c r="BK1017" s="31"/>
      <c r="BL1017" s="31" t="str">
        <f t="shared" si="172"/>
        <v/>
      </c>
    </row>
    <row r="1018" spans="14:64">
      <c r="N1018" s="35"/>
      <c r="O1018" s="35"/>
      <c r="AL1018" s="83" t="str">
        <f t="shared" si="170"/>
        <v/>
      </c>
      <c r="AN1018" s="83" t="str">
        <f t="shared" si="171"/>
        <v/>
      </c>
      <c r="BJ1018" s="31" t="str">
        <f t="shared" si="173"/>
        <v/>
      </c>
      <c r="BK1018" s="31"/>
      <c r="BL1018" s="31" t="str">
        <f t="shared" si="172"/>
        <v/>
      </c>
    </row>
    <row r="1019" spans="14:64">
      <c r="N1019" s="35"/>
      <c r="O1019" s="35"/>
      <c r="AL1019" s="83" t="str">
        <f t="shared" si="170"/>
        <v/>
      </c>
      <c r="AN1019" s="83" t="str">
        <f t="shared" si="171"/>
        <v/>
      </c>
      <c r="BJ1019" s="31" t="str">
        <f t="shared" si="173"/>
        <v/>
      </c>
      <c r="BK1019" s="31"/>
      <c r="BL1019" s="31" t="str">
        <f t="shared" si="172"/>
        <v/>
      </c>
    </row>
    <row r="1020" spans="14:64">
      <c r="N1020" s="35"/>
      <c r="O1020" s="35"/>
      <c r="AL1020" s="83" t="str">
        <f t="shared" si="170"/>
        <v/>
      </c>
      <c r="AN1020" s="83" t="str">
        <f t="shared" si="171"/>
        <v/>
      </c>
      <c r="BJ1020" s="31" t="str">
        <f t="shared" si="173"/>
        <v/>
      </c>
      <c r="BK1020" s="31"/>
      <c r="BL1020" s="31" t="str">
        <f t="shared" si="172"/>
        <v/>
      </c>
    </row>
    <row r="1021" spans="14:64">
      <c r="N1021" s="35"/>
      <c r="O1021" s="35"/>
      <c r="AL1021" s="83" t="str">
        <f t="shared" si="170"/>
        <v/>
      </c>
      <c r="AN1021" s="83" t="str">
        <f t="shared" si="171"/>
        <v/>
      </c>
      <c r="BJ1021" s="31" t="str">
        <f t="shared" si="173"/>
        <v/>
      </c>
      <c r="BK1021" s="31"/>
      <c r="BL1021" s="31" t="str">
        <f t="shared" si="172"/>
        <v/>
      </c>
    </row>
    <row r="1022" spans="14:64">
      <c r="N1022" s="35"/>
      <c r="O1022" s="35"/>
      <c r="AL1022" s="83" t="str">
        <f t="shared" si="170"/>
        <v/>
      </c>
      <c r="AN1022" s="83" t="str">
        <f t="shared" si="171"/>
        <v/>
      </c>
      <c r="BJ1022" s="31" t="str">
        <f t="shared" si="173"/>
        <v/>
      </c>
      <c r="BK1022" s="31"/>
      <c r="BL1022" s="31" t="str">
        <f t="shared" si="172"/>
        <v/>
      </c>
    </row>
    <row r="1023" spans="14:64">
      <c r="N1023" s="35"/>
      <c r="O1023" s="35"/>
      <c r="AL1023" s="83" t="str">
        <f t="shared" si="170"/>
        <v/>
      </c>
      <c r="AN1023" s="83" t="str">
        <f t="shared" si="171"/>
        <v/>
      </c>
      <c r="BJ1023" s="31" t="str">
        <f t="shared" si="173"/>
        <v/>
      </c>
      <c r="BK1023" s="31"/>
      <c r="BL1023" s="31" t="str">
        <f t="shared" si="172"/>
        <v/>
      </c>
    </row>
    <row r="1024" spans="14:64">
      <c r="N1024" s="35"/>
      <c r="O1024" s="35"/>
      <c r="AL1024" s="83" t="str">
        <f t="shared" si="170"/>
        <v/>
      </c>
      <c r="AN1024" s="83" t="str">
        <f t="shared" si="171"/>
        <v/>
      </c>
      <c r="BJ1024" s="31" t="str">
        <f t="shared" si="173"/>
        <v/>
      </c>
      <c r="BK1024" s="31"/>
      <c r="BL1024" s="31" t="str">
        <f t="shared" si="172"/>
        <v/>
      </c>
    </row>
    <row r="1025" spans="14:64">
      <c r="N1025" s="35"/>
      <c r="O1025" s="35"/>
      <c r="AL1025" s="83" t="str">
        <f t="shared" si="170"/>
        <v/>
      </c>
      <c r="AN1025" s="83" t="str">
        <f t="shared" si="171"/>
        <v/>
      </c>
      <c r="BJ1025" s="31" t="str">
        <f t="shared" si="173"/>
        <v/>
      </c>
      <c r="BK1025" s="31"/>
      <c r="BL1025" s="31" t="str">
        <f t="shared" si="172"/>
        <v/>
      </c>
    </row>
    <row r="1026" spans="14:64">
      <c r="N1026" s="35"/>
      <c r="O1026" s="35"/>
      <c r="AL1026" s="83" t="str">
        <f t="shared" si="170"/>
        <v/>
      </c>
      <c r="AN1026" s="83" t="str">
        <f t="shared" si="171"/>
        <v/>
      </c>
      <c r="BJ1026" s="31" t="str">
        <f t="shared" si="173"/>
        <v/>
      </c>
      <c r="BK1026" s="31"/>
      <c r="BL1026" s="31" t="str">
        <f t="shared" si="172"/>
        <v/>
      </c>
    </row>
    <row r="1027" spans="14:64">
      <c r="N1027" s="35"/>
      <c r="O1027" s="35"/>
      <c r="AL1027" s="83" t="str">
        <f t="shared" si="170"/>
        <v/>
      </c>
      <c r="AN1027" s="83" t="str">
        <f t="shared" si="171"/>
        <v/>
      </c>
      <c r="BJ1027" s="31" t="str">
        <f t="shared" si="173"/>
        <v/>
      </c>
      <c r="BK1027" s="31"/>
      <c r="BL1027" s="31" t="str">
        <f t="shared" si="172"/>
        <v/>
      </c>
    </row>
    <row r="1028" spans="14:64">
      <c r="N1028" s="35"/>
      <c r="O1028" s="35"/>
      <c r="AL1028" s="83" t="str">
        <f t="shared" si="170"/>
        <v/>
      </c>
      <c r="AN1028" s="83" t="str">
        <f t="shared" si="171"/>
        <v/>
      </c>
      <c r="BJ1028" s="31" t="str">
        <f t="shared" si="173"/>
        <v/>
      </c>
      <c r="BK1028" s="31"/>
      <c r="BL1028" s="31" t="str">
        <f t="shared" si="172"/>
        <v/>
      </c>
    </row>
    <row r="1029" spans="14:64">
      <c r="N1029" s="35"/>
      <c r="O1029" s="35"/>
      <c r="AL1029" s="83" t="str">
        <f t="shared" si="170"/>
        <v/>
      </c>
      <c r="AN1029" s="83" t="str">
        <f t="shared" si="171"/>
        <v/>
      </c>
      <c r="BJ1029" s="31" t="str">
        <f t="shared" si="173"/>
        <v/>
      </c>
      <c r="BK1029" s="31"/>
      <c r="BL1029" s="31" t="str">
        <f t="shared" si="172"/>
        <v/>
      </c>
    </row>
    <row r="1030" spans="14:64">
      <c r="N1030" s="35"/>
      <c r="O1030" s="35"/>
      <c r="AL1030" s="83" t="str">
        <f t="shared" si="170"/>
        <v/>
      </c>
      <c r="AN1030" s="83" t="str">
        <f t="shared" si="171"/>
        <v/>
      </c>
      <c r="BJ1030" s="31" t="str">
        <f t="shared" si="173"/>
        <v/>
      </c>
      <c r="BK1030" s="31"/>
      <c r="BL1030" s="31" t="str">
        <f t="shared" si="172"/>
        <v/>
      </c>
    </row>
    <row r="1031" spans="14:64">
      <c r="N1031" s="35"/>
      <c r="O1031" s="35"/>
      <c r="AL1031" s="83" t="str">
        <f t="shared" si="170"/>
        <v/>
      </c>
      <c r="AN1031" s="83" t="str">
        <f t="shared" si="171"/>
        <v/>
      </c>
      <c r="BJ1031" s="31" t="str">
        <f t="shared" si="173"/>
        <v/>
      </c>
      <c r="BK1031" s="31"/>
      <c r="BL1031" s="31" t="str">
        <f t="shared" si="172"/>
        <v/>
      </c>
    </row>
    <row r="1032" spans="14:64">
      <c r="N1032" s="35"/>
      <c r="O1032" s="35"/>
      <c r="AL1032" s="83" t="str">
        <f t="shared" si="170"/>
        <v/>
      </c>
      <c r="AN1032" s="83" t="str">
        <f t="shared" si="171"/>
        <v/>
      </c>
      <c r="BJ1032" s="31" t="str">
        <f t="shared" si="173"/>
        <v/>
      </c>
      <c r="BK1032" s="31"/>
      <c r="BL1032" s="31" t="str">
        <f t="shared" si="172"/>
        <v/>
      </c>
    </row>
    <row r="1033" spans="14:64">
      <c r="N1033" s="35"/>
      <c r="O1033" s="35"/>
      <c r="AL1033" s="83" t="str">
        <f t="shared" si="170"/>
        <v/>
      </c>
      <c r="AN1033" s="83" t="str">
        <f t="shared" si="171"/>
        <v/>
      </c>
      <c r="BJ1033" s="31" t="str">
        <f t="shared" si="173"/>
        <v/>
      </c>
      <c r="BK1033" s="31"/>
      <c r="BL1033" s="31" t="str">
        <f t="shared" si="172"/>
        <v/>
      </c>
    </row>
    <row r="1034" spans="14:64">
      <c r="N1034" s="35"/>
      <c r="O1034" s="35"/>
      <c r="AL1034" s="83" t="str">
        <f t="shared" si="170"/>
        <v/>
      </c>
      <c r="AN1034" s="83" t="str">
        <f t="shared" si="171"/>
        <v/>
      </c>
      <c r="BJ1034" s="31" t="str">
        <f t="shared" si="173"/>
        <v/>
      </c>
      <c r="BK1034" s="31"/>
      <c r="BL1034" s="31" t="str">
        <f t="shared" si="172"/>
        <v/>
      </c>
    </row>
    <row r="1035" spans="14:64">
      <c r="N1035" s="35"/>
      <c r="O1035" s="35"/>
      <c r="AL1035" s="83" t="str">
        <f t="shared" si="170"/>
        <v/>
      </c>
      <c r="AN1035" s="83" t="str">
        <f t="shared" si="171"/>
        <v/>
      </c>
      <c r="BJ1035" s="31" t="str">
        <f t="shared" si="173"/>
        <v/>
      </c>
      <c r="BK1035" s="31"/>
      <c r="BL1035" s="31" t="str">
        <f t="shared" si="172"/>
        <v/>
      </c>
    </row>
    <row r="1036" spans="14:64">
      <c r="N1036" s="35"/>
      <c r="O1036" s="35"/>
      <c r="AL1036" s="83" t="str">
        <f t="shared" si="170"/>
        <v/>
      </c>
      <c r="AN1036" s="83" t="str">
        <f t="shared" si="171"/>
        <v/>
      </c>
      <c r="BJ1036" s="31" t="str">
        <f t="shared" si="173"/>
        <v/>
      </c>
      <c r="BK1036" s="31"/>
      <c r="BL1036" s="31" t="str">
        <f t="shared" si="172"/>
        <v/>
      </c>
    </row>
    <row r="1037" spans="14:64">
      <c r="N1037" s="35"/>
      <c r="O1037" s="35"/>
      <c r="AL1037" s="83" t="str">
        <f t="shared" si="170"/>
        <v/>
      </c>
      <c r="AN1037" s="83" t="str">
        <f t="shared" si="171"/>
        <v/>
      </c>
      <c r="BJ1037" s="31" t="str">
        <f t="shared" si="173"/>
        <v/>
      </c>
      <c r="BK1037" s="31"/>
      <c r="BL1037" s="31" t="str">
        <f t="shared" si="172"/>
        <v/>
      </c>
    </row>
    <row r="1038" spans="14:64">
      <c r="N1038" s="35"/>
      <c r="O1038" s="35"/>
      <c r="AL1038" s="83" t="str">
        <f t="shared" si="170"/>
        <v/>
      </c>
      <c r="AN1038" s="83" t="str">
        <f t="shared" si="171"/>
        <v/>
      </c>
      <c r="BJ1038" s="31" t="str">
        <f t="shared" si="173"/>
        <v/>
      </c>
      <c r="BK1038" s="31"/>
      <c r="BL1038" s="31" t="str">
        <f t="shared" si="172"/>
        <v/>
      </c>
    </row>
    <row r="1039" spans="14:64">
      <c r="N1039" s="35"/>
      <c r="O1039" s="35"/>
      <c r="AL1039" s="83" t="str">
        <f t="shared" si="170"/>
        <v/>
      </c>
      <c r="AN1039" s="83" t="str">
        <f t="shared" si="171"/>
        <v/>
      </c>
      <c r="BJ1039" s="31" t="str">
        <f t="shared" si="173"/>
        <v/>
      </c>
      <c r="BK1039" s="31"/>
      <c r="BL1039" s="31" t="str">
        <f t="shared" si="172"/>
        <v/>
      </c>
    </row>
    <row r="1040" spans="14:64">
      <c r="N1040" s="35"/>
      <c r="O1040" s="35"/>
      <c r="AL1040" s="83" t="str">
        <f t="shared" si="170"/>
        <v/>
      </c>
      <c r="AN1040" s="83" t="str">
        <f t="shared" si="171"/>
        <v/>
      </c>
      <c r="BJ1040" s="31" t="str">
        <f t="shared" si="173"/>
        <v/>
      </c>
      <c r="BK1040" s="31"/>
      <c r="BL1040" s="31" t="str">
        <f t="shared" si="172"/>
        <v/>
      </c>
    </row>
    <row r="1041" spans="14:64">
      <c r="N1041" s="35"/>
      <c r="O1041" s="35"/>
      <c r="AL1041" s="83" t="str">
        <f t="shared" si="170"/>
        <v/>
      </c>
      <c r="AN1041" s="83" t="str">
        <f t="shared" si="171"/>
        <v/>
      </c>
      <c r="BJ1041" s="31" t="str">
        <f t="shared" si="173"/>
        <v/>
      </c>
      <c r="BK1041" s="31"/>
      <c r="BL1041" s="31" t="str">
        <f t="shared" si="172"/>
        <v/>
      </c>
    </row>
    <row r="1042" spans="14:64">
      <c r="N1042" s="35"/>
      <c r="O1042" s="35"/>
      <c r="AL1042" s="83" t="str">
        <f t="shared" ref="AL1042:AL1105" si="174">IF($A1042&lt;&gt;"",AL1041+AP1042-BJ1042,"")</f>
        <v/>
      </c>
      <c r="AN1042" s="83" t="str">
        <f t="shared" ref="AN1042:AN1105" si="175">IF($A1042&lt;&gt;"",AN1041+AR1042-BL1042,"")</f>
        <v/>
      </c>
      <c r="BJ1042" s="31" t="str">
        <f t="shared" si="173"/>
        <v/>
      </c>
      <c r="BK1042" s="31"/>
      <c r="BL1042" s="31" t="str">
        <f t="shared" si="172"/>
        <v/>
      </c>
    </row>
    <row r="1043" spans="14:64">
      <c r="N1043" s="35"/>
      <c r="O1043" s="35"/>
      <c r="AL1043" s="83" t="str">
        <f t="shared" si="174"/>
        <v/>
      </c>
      <c r="AN1043" s="83" t="str">
        <f t="shared" si="175"/>
        <v/>
      </c>
      <c r="BJ1043" s="31" t="str">
        <f t="shared" si="173"/>
        <v/>
      </c>
      <c r="BK1043" s="31"/>
      <c r="BL1043" s="31" t="str">
        <f t="shared" si="172"/>
        <v/>
      </c>
    </row>
    <row r="1044" spans="14:64">
      <c r="N1044" s="35"/>
      <c r="O1044" s="35"/>
      <c r="AL1044" s="83" t="str">
        <f t="shared" si="174"/>
        <v/>
      </c>
      <c r="AN1044" s="83" t="str">
        <f t="shared" si="175"/>
        <v/>
      </c>
      <c r="BJ1044" s="31" t="str">
        <f t="shared" si="173"/>
        <v/>
      </c>
      <c r="BK1044" s="31"/>
      <c r="BL1044" s="31" t="str">
        <f t="shared" si="172"/>
        <v/>
      </c>
    </row>
    <row r="1045" spans="14:64">
      <c r="N1045" s="35"/>
      <c r="O1045" s="35"/>
      <c r="AL1045" s="83" t="str">
        <f t="shared" si="174"/>
        <v/>
      </c>
      <c r="AN1045" s="83" t="str">
        <f t="shared" si="175"/>
        <v/>
      </c>
      <c r="BJ1045" s="31" t="str">
        <f t="shared" si="173"/>
        <v/>
      </c>
      <c r="BK1045" s="31"/>
      <c r="BL1045" s="31" t="str">
        <f t="shared" si="172"/>
        <v/>
      </c>
    </row>
    <row r="1046" spans="14:64">
      <c r="N1046" s="35"/>
      <c r="O1046" s="35"/>
      <c r="AL1046" s="83" t="str">
        <f t="shared" si="174"/>
        <v/>
      </c>
      <c r="AN1046" s="83" t="str">
        <f t="shared" si="175"/>
        <v/>
      </c>
      <c r="BJ1046" s="31" t="str">
        <f t="shared" si="173"/>
        <v/>
      </c>
      <c r="BK1046" s="31"/>
      <c r="BL1046" s="31" t="str">
        <f t="shared" si="172"/>
        <v/>
      </c>
    </row>
    <row r="1047" spans="14:64">
      <c r="N1047" s="35"/>
      <c r="O1047" s="35"/>
      <c r="AL1047" s="83" t="str">
        <f t="shared" si="174"/>
        <v/>
      </c>
      <c r="AN1047" s="83" t="str">
        <f t="shared" si="175"/>
        <v/>
      </c>
      <c r="BJ1047" s="31" t="str">
        <f t="shared" si="173"/>
        <v/>
      </c>
      <c r="BK1047" s="31"/>
      <c r="BL1047" s="31" t="str">
        <f t="shared" si="172"/>
        <v/>
      </c>
    </row>
    <row r="1048" spans="14:64">
      <c r="N1048" s="35"/>
      <c r="O1048" s="35"/>
      <c r="AL1048" s="83" t="str">
        <f t="shared" si="174"/>
        <v/>
      </c>
      <c r="AN1048" s="83" t="str">
        <f t="shared" si="175"/>
        <v/>
      </c>
      <c r="BJ1048" s="31" t="str">
        <f t="shared" si="173"/>
        <v/>
      </c>
      <c r="BK1048" s="31"/>
      <c r="BL1048" s="31" t="str">
        <f t="shared" si="172"/>
        <v/>
      </c>
    </row>
    <row r="1049" spans="14:64">
      <c r="N1049" s="35"/>
      <c r="O1049" s="35"/>
      <c r="AL1049" s="83" t="str">
        <f t="shared" si="174"/>
        <v/>
      </c>
      <c r="AN1049" s="83" t="str">
        <f t="shared" si="175"/>
        <v/>
      </c>
      <c r="BJ1049" s="31" t="str">
        <f t="shared" si="173"/>
        <v/>
      </c>
      <c r="BK1049" s="31"/>
      <c r="BL1049" s="31" t="str">
        <f t="shared" si="172"/>
        <v/>
      </c>
    </row>
    <row r="1050" spans="14:64">
      <c r="N1050" s="35"/>
      <c r="O1050" s="35"/>
      <c r="AL1050" s="83" t="str">
        <f t="shared" si="174"/>
        <v/>
      </c>
      <c r="AN1050" s="83" t="str">
        <f t="shared" si="175"/>
        <v/>
      </c>
      <c r="BJ1050" s="31" t="str">
        <f t="shared" si="173"/>
        <v/>
      </c>
      <c r="BK1050" s="31"/>
      <c r="BL1050" s="31" t="str">
        <f t="shared" si="172"/>
        <v/>
      </c>
    </row>
    <row r="1051" spans="14:64">
      <c r="N1051" s="35"/>
      <c r="O1051" s="35"/>
      <c r="AL1051" s="83" t="str">
        <f t="shared" si="174"/>
        <v/>
      </c>
      <c r="AN1051" s="83" t="str">
        <f t="shared" si="175"/>
        <v/>
      </c>
      <c r="BJ1051" s="31" t="str">
        <f t="shared" si="173"/>
        <v/>
      </c>
      <c r="BK1051" s="31"/>
      <c r="BL1051" s="31" t="str">
        <f t="shared" si="172"/>
        <v/>
      </c>
    </row>
    <row r="1052" spans="14:64">
      <c r="N1052" s="35"/>
      <c r="O1052" s="35"/>
      <c r="AL1052" s="83" t="str">
        <f t="shared" si="174"/>
        <v/>
      </c>
      <c r="AN1052" s="83" t="str">
        <f t="shared" si="175"/>
        <v/>
      </c>
      <c r="BJ1052" s="31" t="str">
        <f t="shared" si="173"/>
        <v/>
      </c>
      <c r="BK1052" s="31"/>
      <c r="BL1052" s="31" t="str">
        <f t="shared" si="172"/>
        <v/>
      </c>
    </row>
    <row r="1053" spans="14:64">
      <c r="N1053" s="35"/>
      <c r="O1053" s="35"/>
      <c r="AL1053" s="83" t="str">
        <f t="shared" si="174"/>
        <v/>
      </c>
      <c r="AN1053" s="83" t="str">
        <f t="shared" si="175"/>
        <v/>
      </c>
      <c r="BJ1053" s="31" t="str">
        <f t="shared" si="173"/>
        <v/>
      </c>
      <c r="BK1053" s="31"/>
      <c r="BL1053" s="31" t="str">
        <f t="shared" si="172"/>
        <v/>
      </c>
    </row>
    <row r="1054" spans="14:64">
      <c r="N1054" s="35"/>
      <c r="O1054" s="35"/>
      <c r="AL1054" s="83" t="str">
        <f t="shared" si="174"/>
        <v/>
      </c>
      <c r="AN1054" s="83" t="str">
        <f t="shared" si="175"/>
        <v/>
      </c>
      <c r="BJ1054" s="31" t="str">
        <f t="shared" si="173"/>
        <v/>
      </c>
      <c r="BK1054" s="31"/>
      <c r="BL1054" s="31" t="str">
        <f t="shared" si="172"/>
        <v/>
      </c>
    </row>
    <row r="1055" spans="14:64">
      <c r="N1055" s="35"/>
      <c r="O1055" s="35"/>
      <c r="AL1055" s="83" t="str">
        <f t="shared" si="174"/>
        <v/>
      </c>
      <c r="AN1055" s="83" t="str">
        <f t="shared" si="175"/>
        <v/>
      </c>
      <c r="BJ1055" s="31" t="str">
        <f t="shared" si="173"/>
        <v/>
      </c>
      <c r="BK1055" s="31"/>
      <c r="BL1055" s="31" t="str">
        <f t="shared" si="172"/>
        <v/>
      </c>
    </row>
    <row r="1056" spans="14:64">
      <c r="N1056" s="35"/>
      <c r="O1056" s="35"/>
      <c r="AL1056" s="83" t="str">
        <f t="shared" si="174"/>
        <v/>
      </c>
      <c r="AN1056" s="83" t="str">
        <f t="shared" si="175"/>
        <v/>
      </c>
      <c r="BJ1056" s="31" t="str">
        <f t="shared" si="173"/>
        <v/>
      </c>
      <c r="BK1056" s="31"/>
      <c r="BL1056" s="31" t="str">
        <f t="shared" si="172"/>
        <v/>
      </c>
    </row>
    <row r="1057" spans="14:64">
      <c r="N1057" s="35"/>
      <c r="O1057" s="35"/>
      <c r="AL1057" s="83" t="str">
        <f t="shared" si="174"/>
        <v/>
      </c>
      <c r="AN1057" s="83" t="str">
        <f t="shared" si="175"/>
        <v/>
      </c>
      <c r="BJ1057" s="31" t="str">
        <f t="shared" si="173"/>
        <v/>
      </c>
      <c r="BK1057" s="31"/>
      <c r="BL1057" s="31" t="str">
        <f t="shared" si="172"/>
        <v/>
      </c>
    </row>
    <row r="1058" spans="14:64">
      <c r="N1058" s="35"/>
      <c r="O1058" s="35"/>
      <c r="AL1058" s="83" t="str">
        <f t="shared" si="174"/>
        <v/>
      </c>
      <c r="AN1058" s="83" t="str">
        <f t="shared" si="175"/>
        <v/>
      </c>
      <c r="BJ1058" s="31" t="str">
        <f t="shared" si="173"/>
        <v/>
      </c>
      <c r="BK1058" s="31"/>
      <c r="BL1058" s="31" t="str">
        <f t="shared" ref="BL1058:BL1121" si="176">IF(C1058&lt;&gt;"",AV1058+AZ1058+BD1058+BH1058,"")</f>
        <v/>
      </c>
    </row>
    <row r="1059" spans="14:64">
      <c r="N1059" s="35"/>
      <c r="O1059" s="35"/>
      <c r="AL1059" s="83" t="str">
        <f t="shared" si="174"/>
        <v/>
      </c>
      <c r="AN1059" s="83" t="str">
        <f t="shared" si="175"/>
        <v/>
      </c>
      <c r="BJ1059" s="31" t="str">
        <f t="shared" si="173"/>
        <v/>
      </c>
      <c r="BK1059" s="31"/>
      <c r="BL1059" s="31" t="str">
        <f t="shared" si="176"/>
        <v/>
      </c>
    </row>
    <row r="1060" spans="14:64">
      <c r="N1060" s="35"/>
      <c r="O1060" s="35"/>
      <c r="AL1060" s="83" t="str">
        <f t="shared" si="174"/>
        <v/>
      </c>
      <c r="AN1060" s="83" t="str">
        <f t="shared" si="175"/>
        <v/>
      </c>
      <c r="BJ1060" s="31" t="str">
        <f t="shared" ref="BJ1060:BJ1123" si="177">IF(C1060&lt;&gt;"",AT1060+AX1060+BB1060+BF1060,"")</f>
        <v/>
      </c>
      <c r="BK1060" s="31"/>
      <c r="BL1060" s="31" t="str">
        <f t="shared" si="176"/>
        <v/>
      </c>
    </row>
    <row r="1061" spans="14:64">
      <c r="N1061" s="35"/>
      <c r="O1061" s="35"/>
      <c r="AL1061" s="83" t="str">
        <f t="shared" si="174"/>
        <v/>
      </c>
      <c r="AN1061" s="83" t="str">
        <f t="shared" si="175"/>
        <v/>
      </c>
      <c r="BJ1061" s="31" t="str">
        <f t="shared" si="177"/>
        <v/>
      </c>
      <c r="BK1061" s="31"/>
      <c r="BL1061" s="31" t="str">
        <f t="shared" si="176"/>
        <v/>
      </c>
    </row>
    <row r="1062" spans="14:64">
      <c r="N1062" s="35"/>
      <c r="O1062" s="35"/>
      <c r="AL1062" s="83" t="str">
        <f t="shared" si="174"/>
        <v/>
      </c>
      <c r="AN1062" s="83" t="str">
        <f t="shared" si="175"/>
        <v/>
      </c>
      <c r="BJ1062" s="31" t="str">
        <f t="shared" si="177"/>
        <v/>
      </c>
      <c r="BK1062" s="31"/>
      <c r="BL1062" s="31" t="str">
        <f t="shared" si="176"/>
        <v/>
      </c>
    </row>
    <row r="1063" spans="14:64">
      <c r="N1063" s="35"/>
      <c r="O1063" s="35"/>
      <c r="AL1063" s="83" t="str">
        <f t="shared" si="174"/>
        <v/>
      </c>
      <c r="AN1063" s="83" t="str">
        <f t="shared" si="175"/>
        <v/>
      </c>
      <c r="BJ1063" s="31" t="str">
        <f t="shared" si="177"/>
        <v/>
      </c>
      <c r="BK1063" s="31"/>
      <c r="BL1063" s="31" t="str">
        <f t="shared" si="176"/>
        <v/>
      </c>
    </row>
    <row r="1064" spans="14:64">
      <c r="N1064" s="35"/>
      <c r="O1064" s="35"/>
      <c r="AL1064" s="83" t="str">
        <f t="shared" si="174"/>
        <v/>
      </c>
      <c r="AN1064" s="83" t="str">
        <f t="shared" si="175"/>
        <v/>
      </c>
      <c r="BJ1064" s="31" t="str">
        <f t="shared" si="177"/>
        <v/>
      </c>
      <c r="BK1064" s="31"/>
      <c r="BL1064" s="31" t="str">
        <f t="shared" si="176"/>
        <v/>
      </c>
    </row>
    <row r="1065" spans="14:64">
      <c r="N1065" s="35"/>
      <c r="O1065" s="35"/>
      <c r="AL1065" s="83" t="str">
        <f t="shared" si="174"/>
        <v/>
      </c>
      <c r="AN1065" s="83" t="str">
        <f t="shared" si="175"/>
        <v/>
      </c>
      <c r="BJ1065" s="31" t="str">
        <f t="shared" si="177"/>
        <v/>
      </c>
      <c r="BK1065" s="31"/>
      <c r="BL1065" s="31" t="str">
        <f t="shared" si="176"/>
        <v/>
      </c>
    </row>
    <row r="1066" spans="14:64">
      <c r="N1066" s="35"/>
      <c r="O1066" s="35"/>
      <c r="AL1066" s="83" t="str">
        <f t="shared" si="174"/>
        <v/>
      </c>
      <c r="AN1066" s="83" t="str">
        <f t="shared" si="175"/>
        <v/>
      </c>
      <c r="BJ1066" s="31" t="str">
        <f t="shared" si="177"/>
        <v/>
      </c>
      <c r="BK1066" s="31"/>
      <c r="BL1066" s="31" t="str">
        <f t="shared" si="176"/>
        <v/>
      </c>
    </row>
    <row r="1067" spans="14:64">
      <c r="N1067" s="35"/>
      <c r="O1067" s="35"/>
      <c r="AL1067" s="83" t="str">
        <f t="shared" si="174"/>
        <v/>
      </c>
      <c r="AN1067" s="83" t="str">
        <f t="shared" si="175"/>
        <v/>
      </c>
      <c r="BJ1067" s="31" t="str">
        <f t="shared" si="177"/>
        <v/>
      </c>
      <c r="BK1067" s="31"/>
      <c r="BL1067" s="31" t="str">
        <f t="shared" si="176"/>
        <v/>
      </c>
    </row>
    <row r="1068" spans="14:64">
      <c r="N1068" s="35"/>
      <c r="O1068" s="35"/>
      <c r="AL1068" s="83" t="str">
        <f t="shared" si="174"/>
        <v/>
      </c>
      <c r="AN1068" s="83" t="str">
        <f t="shared" si="175"/>
        <v/>
      </c>
      <c r="BJ1068" s="31" t="str">
        <f t="shared" si="177"/>
        <v/>
      </c>
      <c r="BK1068" s="31"/>
      <c r="BL1068" s="31" t="str">
        <f t="shared" si="176"/>
        <v/>
      </c>
    </row>
    <row r="1069" spans="14:64">
      <c r="N1069" s="35"/>
      <c r="O1069" s="35"/>
      <c r="AL1069" s="83" t="str">
        <f t="shared" si="174"/>
        <v/>
      </c>
      <c r="AN1069" s="83" t="str">
        <f t="shared" si="175"/>
        <v/>
      </c>
      <c r="BJ1069" s="31" t="str">
        <f t="shared" si="177"/>
        <v/>
      </c>
      <c r="BK1069" s="31"/>
      <c r="BL1069" s="31" t="str">
        <f t="shared" si="176"/>
        <v/>
      </c>
    </row>
    <row r="1070" spans="14:64">
      <c r="N1070" s="35"/>
      <c r="O1070" s="35"/>
      <c r="AL1070" s="83" t="str">
        <f t="shared" si="174"/>
        <v/>
      </c>
      <c r="AN1070" s="83" t="str">
        <f t="shared" si="175"/>
        <v/>
      </c>
      <c r="BJ1070" s="31" t="str">
        <f t="shared" si="177"/>
        <v/>
      </c>
      <c r="BK1070" s="31"/>
      <c r="BL1070" s="31" t="str">
        <f t="shared" si="176"/>
        <v/>
      </c>
    </row>
    <row r="1071" spans="14:64">
      <c r="N1071" s="35"/>
      <c r="O1071" s="35"/>
      <c r="AL1071" s="83" t="str">
        <f t="shared" si="174"/>
        <v/>
      </c>
      <c r="AN1071" s="83" t="str">
        <f t="shared" si="175"/>
        <v/>
      </c>
      <c r="BJ1071" s="31" t="str">
        <f t="shared" si="177"/>
        <v/>
      </c>
      <c r="BK1071" s="31"/>
      <c r="BL1071" s="31" t="str">
        <f t="shared" si="176"/>
        <v/>
      </c>
    </row>
    <row r="1072" spans="14:64">
      <c r="N1072" s="35"/>
      <c r="O1072" s="35"/>
      <c r="AL1072" s="83" t="str">
        <f t="shared" si="174"/>
        <v/>
      </c>
      <c r="AN1072" s="83" t="str">
        <f t="shared" si="175"/>
        <v/>
      </c>
      <c r="BJ1072" s="31" t="str">
        <f t="shared" si="177"/>
        <v/>
      </c>
      <c r="BK1072" s="31"/>
      <c r="BL1072" s="31" t="str">
        <f t="shared" si="176"/>
        <v/>
      </c>
    </row>
    <row r="1073" spans="14:64">
      <c r="N1073" s="35"/>
      <c r="O1073" s="35"/>
      <c r="AL1073" s="83" t="str">
        <f t="shared" si="174"/>
        <v/>
      </c>
      <c r="AN1073" s="83" t="str">
        <f t="shared" si="175"/>
        <v/>
      </c>
      <c r="BJ1073" s="31" t="str">
        <f t="shared" si="177"/>
        <v/>
      </c>
      <c r="BK1073" s="31"/>
      <c r="BL1073" s="31" t="str">
        <f t="shared" si="176"/>
        <v/>
      </c>
    </row>
    <row r="1074" spans="14:64">
      <c r="N1074" s="35"/>
      <c r="O1074" s="35"/>
      <c r="AL1074" s="83" t="str">
        <f t="shared" si="174"/>
        <v/>
      </c>
      <c r="AN1074" s="83" t="str">
        <f t="shared" si="175"/>
        <v/>
      </c>
      <c r="BJ1074" s="31" t="str">
        <f t="shared" si="177"/>
        <v/>
      </c>
      <c r="BK1074" s="31"/>
      <c r="BL1074" s="31" t="str">
        <f t="shared" si="176"/>
        <v/>
      </c>
    </row>
    <row r="1075" spans="14:64">
      <c r="N1075" s="35"/>
      <c r="O1075" s="35"/>
      <c r="AL1075" s="83" t="str">
        <f t="shared" si="174"/>
        <v/>
      </c>
      <c r="AN1075" s="83" t="str">
        <f t="shared" si="175"/>
        <v/>
      </c>
      <c r="BJ1075" s="31" t="str">
        <f t="shared" si="177"/>
        <v/>
      </c>
      <c r="BK1075" s="31"/>
      <c r="BL1075" s="31" t="str">
        <f t="shared" si="176"/>
        <v/>
      </c>
    </row>
    <row r="1076" spans="14:64">
      <c r="N1076" s="35"/>
      <c r="O1076" s="35"/>
      <c r="AL1076" s="83" t="str">
        <f t="shared" si="174"/>
        <v/>
      </c>
      <c r="AN1076" s="83" t="str">
        <f t="shared" si="175"/>
        <v/>
      </c>
      <c r="BJ1076" s="31" t="str">
        <f t="shared" si="177"/>
        <v/>
      </c>
      <c r="BK1076" s="31"/>
      <c r="BL1076" s="31" t="str">
        <f t="shared" si="176"/>
        <v/>
      </c>
    </row>
    <row r="1077" spans="14:64">
      <c r="N1077" s="35"/>
      <c r="O1077" s="35"/>
      <c r="AL1077" s="83" t="str">
        <f t="shared" si="174"/>
        <v/>
      </c>
      <c r="AN1077" s="83" t="str">
        <f t="shared" si="175"/>
        <v/>
      </c>
      <c r="BJ1077" s="31" t="str">
        <f t="shared" si="177"/>
        <v/>
      </c>
      <c r="BK1077" s="31"/>
      <c r="BL1077" s="31" t="str">
        <f t="shared" si="176"/>
        <v/>
      </c>
    </row>
    <row r="1078" spans="14:64">
      <c r="N1078" s="35"/>
      <c r="O1078" s="35"/>
      <c r="AL1078" s="83" t="str">
        <f t="shared" si="174"/>
        <v/>
      </c>
      <c r="AN1078" s="83" t="str">
        <f t="shared" si="175"/>
        <v/>
      </c>
      <c r="BJ1078" s="31" t="str">
        <f t="shared" si="177"/>
        <v/>
      </c>
      <c r="BK1078" s="31"/>
      <c r="BL1078" s="31" t="str">
        <f t="shared" si="176"/>
        <v/>
      </c>
    </row>
    <row r="1079" spans="14:64">
      <c r="N1079" s="35"/>
      <c r="O1079" s="35"/>
      <c r="AL1079" s="83" t="str">
        <f t="shared" si="174"/>
        <v/>
      </c>
      <c r="AN1079" s="83" t="str">
        <f t="shared" si="175"/>
        <v/>
      </c>
      <c r="BJ1079" s="31" t="str">
        <f t="shared" si="177"/>
        <v/>
      </c>
      <c r="BK1079" s="31"/>
      <c r="BL1079" s="31" t="str">
        <f t="shared" si="176"/>
        <v/>
      </c>
    </row>
    <row r="1080" spans="14:64">
      <c r="N1080" s="35"/>
      <c r="O1080" s="35"/>
      <c r="AL1080" s="83" t="str">
        <f t="shared" si="174"/>
        <v/>
      </c>
      <c r="AN1080" s="83" t="str">
        <f t="shared" si="175"/>
        <v/>
      </c>
      <c r="BJ1080" s="31" t="str">
        <f t="shared" si="177"/>
        <v/>
      </c>
      <c r="BK1080" s="31"/>
      <c r="BL1080" s="31" t="str">
        <f t="shared" si="176"/>
        <v/>
      </c>
    </row>
    <row r="1081" spans="14:64">
      <c r="N1081" s="35"/>
      <c r="O1081" s="35"/>
      <c r="AL1081" s="83" t="str">
        <f t="shared" si="174"/>
        <v/>
      </c>
      <c r="AN1081" s="83" t="str">
        <f t="shared" si="175"/>
        <v/>
      </c>
      <c r="BJ1081" s="31" t="str">
        <f t="shared" si="177"/>
        <v/>
      </c>
      <c r="BK1081" s="31"/>
      <c r="BL1081" s="31" t="str">
        <f t="shared" si="176"/>
        <v/>
      </c>
    </row>
    <row r="1082" spans="14:64">
      <c r="N1082" s="35"/>
      <c r="O1082" s="35"/>
      <c r="AL1082" s="83" t="str">
        <f t="shared" si="174"/>
        <v/>
      </c>
      <c r="AN1082" s="83" t="str">
        <f t="shared" si="175"/>
        <v/>
      </c>
      <c r="BJ1082" s="31" t="str">
        <f t="shared" si="177"/>
        <v/>
      </c>
      <c r="BK1082" s="31"/>
      <c r="BL1082" s="31" t="str">
        <f t="shared" si="176"/>
        <v/>
      </c>
    </row>
    <row r="1083" spans="14:64">
      <c r="N1083" s="35"/>
      <c r="O1083" s="35"/>
      <c r="AL1083" s="83" t="str">
        <f t="shared" si="174"/>
        <v/>
      </c>
      <c r="AN1083" s="83" t="str">
        <f t="shared" si="175"/>
        <v/>
      </c>
      <c r="BJ1083" s="31" t="str">
        <f t="shared" si="177"/>
        <v/>
      </c>
      <c r="BK1083" s="31"/>
      <c r="BL1083" s="31" t="str">
        <f t="shared" si="176"/>
        <v/>
      </c>
    </row>
    <row r="1084" spans="14:64">
      <c r="N1084" s="35"/>
      <c r="O1084" s="35"/>
      <c r="AL1084" s="83" t="str">
        <f t="shared" si="174"/>
        <v/>
      </c>
      <c r="AN1084" s="83" t="str">
        <f t="shared" si="175"/>
        <v/>
      </c>
      <c r="BJ1084" s="31" t="str">
        <f t="shared" si="177"/>
        <v/>
      </c>
      <c r="BK1084" s="31"/>
      <c r="BL1084" s="31" t="str">
        <f t="shared" si="176"/>
        <v/>
      </c>
    </row>
    <row r="1085" spans="14:64">
      <c r="N1085" s="35"/>
      <c r="O1085" s="35"/>
      <c r="AL1085" s="83" t="str">
        <f t="shared" si="174"/>
        <v/>
      </c>
      <c r="AN1085" s="83" t="str">
        <f t="shared" si="175"/>
        <v/>
      </c>
      <c r="BJ1085" s="31" t="str">
        <f t="shared" si="177"/>
        <v/>
      </c>
      <c r="BK1085" s="31"/>
      <c r="BL1085" s="31" t="str">
        <f t="shared" si="176"/>
        <v/>
      </c>
    </row>
    <row r="1086" spans="14:64">
      <c r="N1086" s="35"/>
      <c r="O1086" s="35"/>
      <c r="AL1086" s="83" t="str">
        <f t="shared" si="174"/>
        <v/>
      </c>
      <c r="AN1086" s="83" t="str">
        <f t="shared" si="175"/>
        <v/>
      </c>
      <c r="BJ1086" s="31" t="str">
        <f t="shared" si="177"/>
        <v/>
      </c>
      <c r="BK1086" s="31"/>
      <c r="BL1086" s="31" t="str">
        <f t="shared" si="176"/>
        <v/>
      </c>
    </row>
    <row r="1087" spans="14:64">
      <c r="N1087" s="35"/>
      <c r="O1087" s="35"/>
      <c r="AL1087" s="83" t="str">
        <f t="shared" si="174"/>
        <v/>
      </c>
      <c r="AN1087" s="83" t="str">
        <f t="shared" si="175"/>
        <v/>
      </c>
      <c r="BJ1087" s="31" t="str">
        <f t="shared" si="177"/>
        <v/>
      </c>
      <c r="BK1087" s="31"/>
      <c r="BL1087" s="31" t="str">
        <f t="shared" si="176"/>
        <v/>
      </c>
    </row>
    <row r="1088" spans="14:64">
      <c r="N1088" s="35"/>
      <c r="O1088" s="35"/>
      <c r="AL1088" s="83" t="str">
        <f t="shared" si="174"/>
        <v/>
      </c>
      <c r="AN1088" s="83" t="str">
        <f t="shared" si="175"/>
        <v/>
      </c>
      <c r="BJ1088" s="31" t="str">
        <f t="shared" si="177"/>
        <v/>
      </c>
      <c r="BK1088" s="31"/>
      <c r="BL1088" s="31" t="str">
        <f t="shared" si="176"/>
        <v/>
      </c>
    </row>
    <row r="1089" spans="14:64">
      <c r="N1089" s="35"/>
      <c r="O1089" s="35"/>
      <c r="AL1089" s="83" t="str">
        <f t="shared" si="174"/>
        <v/>
      </c>
      <c r="AN1089" s="83" t="str">
        <f t="shared" si="175"/>
        <v/>
      </c>
      <c r="BJ1089" s="31" t="str">
        <f t="shared" si="177"/>
        <v/>
      </c>
      <c r="BK1089" s="31"/>
      <c r="BL1089" s="31" t="str">
        <f t="shared" si="176"/>
        <v/>
      </c>
    </row>
    <row r="1090" spans="14:64">
      <c r="N1090" s="35"/>
      <c r="O1090" s="35"/>
      <c r="AL1090" s="83" t="str">
        <f t="shared" si="174"/>
        <v/>
      </c>
      <c r="AN1090" s="83" t="str">
        <f t="shared" si="175"/>
        <v/>
      </c>
      <c r="BJ1090" s="31" t="str">
        <f t="shared" si="177"/>
        <v/>
      </c>
      <c r="BK1090" s="31"/>
      <c r="BL1090" s="31" t="str">
        <f t="shared" si="176"/>
        <v/>
      </c>
    </row>
    <row r="1091" spans="14:64">
      <c r="N1091" s="35"/>
      <c r="O1091" s="35"/>
      <c r="AL1091" s="83" t="str">
        <f t="shared" si="174"/>
        <v/>
      </c>
      <c r="AN1091" s="83" t="str">
        <f t="shared" si="175"/>
        <v/>
      </c>
      <c r="BJ1091" s="31" t="str">
        <f t="shared" si="177"/>
        <v/>
      </c>
      <c r="BK1091" s="31"/>
      <c r="BL1091" s="31" t="str">
        <f t="shared" si="176"/>
        <v/>
      </c>
    </row>
    <row r="1092" spans="14:64">
      <c r="N1092" s="35"/>
      <c r="O1092" s="35"/>
      <c r="AL1092" s="83" t="str">
        <f t="shared" si="174"/>
        <v/>
      </c>
      <c r="AN1092" s="83" t="str">
        <f t="shared" si="175"/>
        <v/>
      </c>
      <c r="BJ1092" s="31" t="str">
        <f t="shared" si="177"/>
        <v/>
      </c>
      <c r="BK1092" s="31"/>
      <c r="BL1092" s="31" t="str">
        <f t="shared" si="176"/>
        <v/>
      </c>
    </row>
    <row r="1093" spans="14:64">
      <c r="N1093" s="35"/>
      <c r="O1093" s="35"/>
      <c r="AL1093" s="83" t="str">
        <f t="shared" si="174"/>
        <v/>
      </c>
      <c r="AN1093" s="83" t="str">
        <f t="shared" si="175"/>
        <v/>
      </c>
      <c r="BJ1093" s="31" t="str">
        <f t="shared" si="177"/>
        <v/>
      </c>
      <c r="BK1093" s="31"/>
      <c r="BL1093" s="31" t="str">
        <f t="shared" si="176"/>
        <v/>
      </c>
    </row>
    <row r="1094" spans="14:64">
      <c r="N1094" s="35"/>
      <c r="O1094" s="35"/>
      <c r="AL1094" s="83" t="str">
        <f t="shared" si="174"/>
        <v/>
      </c>
      <c r="AN1094" s="83" t="str">
        <f t="shared" si="175"/>
        <v/>
      </c>
      <c r="BJ1094" s="31" t="str">
        <f t="shared" si="177"/>
        <v/>
      </c>
      <c r="BK1094" s="31"/>
      <c r="BL1094" s="31" t="str">
        <f t="shared" si="176"/>
        <v/>
      </c>
    </row>
    <row r="1095" spans="14:64">
      <c r="N1095" s="35"/>
      <c r="O1095" s="35"/>
      <c r="AL1095" s="83" t="str">
        <f t="shared" si="174"/>
        <v/>
      </c>
      <c r="AN1095" s="83" t="str">
        <f t="shared" si="175"/>
        <v/>
      </c>
      <c r="BJ1095" s="31" t="str">
        <f t="shared" si="177"/>
        <v/>
      </c>
      <c r="BK1095" s="31"/>
      <c r="BL1095" s="31" t="str">
        <f t="shared" si="176"/>
        <v/>
      </c>
    </row>
    <row r="1096" spans="14:64">
      <c r="N1096" s="35"/>
      <c r="O1096" s="35"/>
      <c r="AL1096" s="83" t="str">
        <f t="shared" si="174"/>
        <v/>
      </c>
      <c r="AN1096" s="83" t="str">
        <f t="shared" si="175"/>
        <v/>
      </c>
      <c r="BJ1096" s="31" t="str">
        <f t="shared" si="177"/>
        <v/>
      </c>
      <c r="BK1096" s="31"/>
      <c r="BL1096" s="31" t="str">
        <f t="shared" si="176"/>
        <v/>
      </c>
    </row>
    <row r="1097" spans="14:64">
      <c r="N1097" s="35"/>
      <c r="O1097" s="35"/>
      <c r="AL1097" s="83" t="str">
        <f t="shared" si="174"/>
        <v/>
      </c>
      <c r="AN1097" s="83" t="str">
        <f t="shared" si="175"/>
        <v/>
      </c>
      <c r="BJ1097" s="31" t="str">
        <f t="shared" si="177"/>
        <v/>
      </c>
      <c r="BK1097" s="31"/>
      <c r="BL1097" s="31" t="str">
        <f t="shared" si="176"/>
        <v/>
      </c>
    </row>
    <row r="1098" spans="14:64">
      <c r="N1098" s="35"/>
      <c r="O1098" s="35"/>
      <c r="AL1098" s="83" t="str">
        <f t="shared" si="174"/>
        <v/>
      </c>
      <c r="AN1098" s="83" t="str">
        <f t="shared" si="175"/>
        <v/>
      </c>
      <c r="BJ1098" s="31" t="str">
        <f t="shared" si="177"/>
        <v/>
      </c>
      <c r="BK1098" s="31"/>
      <c r="BL1098" s="31" t="str">
        <f t="shared" si="176"/>
        <v/>
      </c>
    </row>
    <row r="1099" spans="14:64">
      <c r="N1099" s="35"/>
      <c r="O1099" s="35"/>
      <c r="AL1099" s="83" t="str">
        <f t="shared" si="174"/>
        <v/>
      </c>
      <c r="AN1099" s="83" t="str">
        <f t="shared" si="175"/>
        <v/>
      </c>
      <c r="BJ1099" s="31" t="str">
        <f t="shared" si="177"/>
        <v/>
      </c>
      <c r="BK1099" s="31"/>
      <c r="BL1099" s="31" t="str">
        <f t="shared" si="176"/>
        <v/>
      </c>
    </row>
    <row r="1100" spans="14:64">
      <c r="N1100" s="35"/>
      <c r="O1100" s="35"/>
      <c r="AL1100" s="83" t="str">
        <f t="shared" si="174"/>
        <v/>
      </c>
      <c r="AN1100" s="83" t="str">
        <f t="shared" si="175"/>
        <v/>
      </c>
      <c r="BJ1100" s="31" t="str">
        <f t="shared" si="177"/>
        <v/>
      </c>
      <c r="BK1100" s="31"/>
      <c r="BL1100" s="31" t="str">
        <f t="shared" si="176"/>
        <v/>
      </c>
    </row>
    <row r="1101" spans="14:64">
      <c r="N1101" s="35"/>
      <c r="O1101" s="35"/>
      <c r="AL1101" s="83" t="str">
        <f t="shared" si="174"/>
        <v/>
      </c>
      <c r="AN1101" s="83" t="str">
        <f t="shared" si="175"/>
        <v/>
      </c>
      <c r="BJ1101" s="31" t="str">
        <f t="shared" si="177"/>
        <v/>
      </c>
      <c r="BK1101" s="31"/>
      <c r="BL1101" s="31" t="str">
        <f t="shared" si="176"/>
        <v/>
      </c>
    </row>
    <row r="1102" spans="14:64">
      <c r="N1102" s="35"/>
      <c r="O1102" s="35"/>
      <c r="AL1102" s="83" t="str">
        <f t="shared" si="174"/>
        <v/>
      </c>
      <c r="AN1102" s="83" t="str">
        <f t="shared" si="175"/>
        <v/>
      </c>
      <c r="BJ1102" s="31" t="str">
        <f t="shared" si="177"/>
        <v/>
      </c>
      <c r="BK1102" s="31"/>
      <c r="BL1102" s="31" t="str">
        <f t="shared" si="176"/>
        <v/>
      </c>
    </row>
    <row r="1103" spans="14:64">
      <c r="N1103" s="35"/>
      <c r="O1103" s="35"/>
      <c r="AL1103" s="83" t="str">
        <f t="shared" si="174"/>
        <v/>
      </c>
      <c r="AN1103" s="83" t="str">
        <f t="shared" si="175"/>
        <v/>
      </c>
      <c r="BJ1103" s="31" t="str">
        <f t="shared" si="177"/>
        <v/>
      </c>
      <c r="BK1103" s="31"/>
      <c r="BL1103" s="31" t="str">
        <f t="shared" si="176"/>
        <v/>
      </c>
    </row>
    <row r="1104" spans="14:64">
      <c r="N1104" s="35"/>
      <c r="O1104" s="35"/>
      <c r="AL1104" s="83" t="str">
        <f t="shared" si="174"/>
        <v/>
      </c>
      <c r="AN1104" s="83" t="str">
        <f t="shared" si="175"/>
        <v/>
      </c>
      <c r="BJ1104" s="31" t="str">
        <f t="shared" si="177"/>
        <v/>
      </c>
      <c r="BK1104" s="31"/>
      <c r="BL1104" s="31" t="str">
        <f t="shared" si="176"/>
        <v/>
      </c>
    </row>
    <row r="1105" spans="14:64">
      <c r="N1105" s="35"/>
      <c r="O1105" s="35"/>
      <c r="AL1105" s="83" t="str">
        <f t="shared" si="174"/>
        <v/>
      </c>
      <c r="AN1105" s="83" t="str">
        <f t="shared" si="175"/>
        <v/>
      </c>
      <c r="BJ1105" s="31" t="str">
        <f t="shared" si="177"/>
        <v/>
      </c>
      <c r="BK1105" s="31"/>
      <c r="BL1105" s="31" t="str">
        <f t="shared" si="176"/>
        <v/>
      </c>
    </row>
    <row r="1106" spans="14:64">
      <c r="N1106" s="35"/>
      <c r="O1106" s="35"/>
      <c r="AL1106" s="83" t="str">
        <f t="shared" ref="AL1106:AL1169" si="178">IF($A1106&lt;&gt;"",AL1105+AP1106-BJ1106,"")</f>
        <v/>
      </c>
      <c r="AN1106" s="83" t="str">
        <f t="shared" ref="AN1106:AN1169" si="179">IF($A1106&lt;&gt;"",AN1105+AR1106-BL1106,"")</f>
        <v/>
      </c>
      <c r="BJ1106" s="31" t="str">
        <f t="shared" si="177"/>
        <v/>
      </c>
      <c r="BK1106" s="31"/>
      <c r="BL1106" s="31" t="str">
        <f t="shared" si="176"/>
        <v/>
      </c>
    </row>
    <row r="1107" spans="14:64">
      <c r="N1107" s="35"/>
      <c r="O1107" s="35"/>
      <c r="AL1107" s="83" t="str">
        <f t="shared" si="178"/>
        <v/>
      </c>
      <c r="AN1107" s="83" t="str">
        <f t="shared" si="179"/>
        <v/>
      </c>
      <c r="BJ1107" s="31" t="str">
        <f t="shared" si="177"/>
        <v/>
      </c>
      <c r="BK1107" s="31"/>
      <c r="BL1107" s="31" t="str">
        <f t="shared" si="176"/>
        <v/>
      </c>
    </row>
    <row r="1108" spans="14:64">
      <c r="N1108" s="35"/>
      <c r="O1108" s="35"/>
      <c r="AL1108" s="83" t="str">
        <f t="shared" si="178"/>
        <v/>
      </c>
      <c r="AN1108" s="83" t="str">
        <f t="shared" si="179"/>
        <v/>
      </c>
      <c r="BJ1108" s="31" t="str">
        <f t="shared" si="177"/>
        <v/>
      </c>
      <c r="BK1108" s="31"/>
      <c r="BL1108" s="31" t="str">
        <f t="shared" si="176"/>
        <v/>
      </c>
    </row>
    <row r="1109" spans="14:64">
      <c r="N1109" s="35"/>
      <c r="O1109" s="35"/>
      <c r="AL1109" s="83" t="str">
        <f t="shared" si="178"/>
        <v/>
      </c>
      <c r="AN1109" s="83" t="str">
        <f t="shared" si="179"/>
        <v/>
      </c>
      <c r="BJ1109" s="31" t="str">
        <f t="shared" si="177"/>
        <v/>
      </c>
      <c r="BK1109" s="31"/>
      <c r="BL1109" s="31" t="str">
        <f t="shared" si="176"/>
        <v/>
      </c>
    </row>
    <row r="1110" spans="14:64">
      <c r="N1110" s="35"/>
      <c r="O1110" s="35"/>
      <c r="AL1110" s="83" t="str">
        <f t="shared" si="178"/>
        <v/>
      </c>
      <c r="AN1110" s="83" t="str">
        <f t="shared" si="179"/>
        <v/>
      </c>
      <c r="BJ1110" s="31" t="str">
        <f t="shared" si="177"/>
        <v/>
      </c>
      <c r="BK1110" s="31"/>
      <c r="BL1110" s="31" t="str">
        <f t="shared" si="176"/>
        <v/>
      </c>
    </row>
    <row r="1111" spans="14:64">
      <c r="N1111" s="35"/>
      <c r="O1111" s="35"/>
      <c r="AL1111" s="83" t="str">
        <f t="shared" si="178"/>
        <v/>
      </c>
      <c r="AN1111" s="83" t="str">
        <f t="shared" si="179"/>
        <v/>
      </c>
      <c r="BJ1111" s="31" t="str">
        <f t="shared" si="177"/>
        <v/>
      </c>
      <c r="BK1111" s="31"/>
      <c r="BL1111" s="31" t="str">
        <f t="shared" si="176"/>
        <v/>
      </c>
    </row>
    <row r="1112" spans="14:64">
      <c r="N1112" s="35"/>
      <c r="O1112" s="35"/>
      <c r="AL1112" s="83" t="str">
        <f t="shared" si="178"/>
        <v/>
      </c>
      <c r="AN1112" s="83" t="str">
        <f t="shared" si="179"/>
        <v/>
      </c>
      <c r="BJ1112" s="31" t="str">
        <f t="shared" si="177"/>
        <v/>
      </c>
      <c r="BK1112" s="31"/>
      <c r="BL1112" s="31" t="str">
        <f t="shared" si="176"/>
        <v/>
      </c>
    </row>
    <row r="1113" spans="14:64">
      <c r="N1113" s="35"/>
      <c r="O1113" s="35"/>
      <c r="AL1113" s="83" t="str">
        <f t="shared" si="178"/>
        <v/>
      </c>
      <c r="AN1113" s="83" t="str">
        <f t="shared" si="179"/>
        <v/>
      </c>
      <c r="BJ1113" s="31" t="str">
        <f t="shared" si="177"/>
        <v/>
      </c>
      <c r="BK1113" s="31"/>
      <c r="BL1113" s="31" t="str">
        <f t="shared" si="176"/>
        <v/>
      </c>
    </row>
    <row r="1114" spans="14:64">
      <c r="N1114" s="35"/>
      <c r="O1114" s="35"/>
      <c r="AL1114" s="83" t="str">
        <f t="shared" si="178"/>
        <v/>
      </c>
      <c r="AN1114" s="83" t="str">
        <f t="shared" si="179"/>
        <v/>
      </c>
      <c r="BJ1114" s="31" t="str">
        <f t="shared" si="177"/>
        <v/>
      </c>
      <c r="BK1114" s="31"/>
      <c r="BL1114" s="31" t="str">
        <f t="shared" si="176"/>
        <v/>
      </c>
    </row>
    <row r="1115" spans="14:64">
      <c r="N1115" s="35"/>
      <c r="O1115" s="35"/>
      <c r="AL1115" s="83" t="str">
        <f t="shared" si="178"/>
        <v/>
      </c>
      <c r="AN1115" s="83" t="str">
        <f t="shared" si="179"/>
        <v/>
      </c>
      <c r="BJ1115" s="31" t="str">
        <f t="shared" si="177"/>
        <v/>
      </c>
      <c r="BK1115" s="31"/>
      <c r="BL1115" s="31" t="str">
        <f t="shared" si="176"/>
        <v/>
      </c>
    </row>
    <row r="1116" spans="14:64">
      <c r="N1116" s="35"/>
      <c r="O1116" s="35"/>
      <c r="AL1116" s="83" t="str">
        <f t="shared" si="178"/>
        <v/>
      </c>
      <c r="AN1116" s="83" t="str">
        <f t="shared" si="179"/>
        <v/>
      </c>
      <c r="BJ1116" s="31" t="str">
        <f t="shared" si="177"/>
        <v/>
      </c>
      <c r="BK1116" s="31"/>
      <c r="BL1116" s="31" t="str">
        <f t="shared" si="176"/>
        <v/>
      </c>
    </row>
    <row r="1117" spans="14:64">
      <c r="N1117" s="35"/>
      <c r="O1117" s="35"/>
      <c r="AL1117" s="83" t="str">
        <f t="shared" si="178"/>
        <v/>
      </c>
      <c r="AN1117" s="83" t="str">
        <f t="shared" si="179"/>
        <v/>
      </c>
      <c r="BJ1117" s="31" t="str">
        <f t="shared" si="177"/>
        <v/>
      </c>
      <c r="BK1117" s="31"/>
      <c r="BL1117" s="31" t="str">
        <f t="shared" si="176"/>
        <v/>
      </c>
    </row>
    <row r="1118" spans="14:64">
      <c r="N1118" s="35"/>
      <c r="O1118" s="35"/>
      <c r="AL1118" s="83" t="str">
        <f t="shared" si="178"/>
        <v/>
      </c>
      <c r="AN1118" s="83" t="str">
        <f t="shared" si="179"/>
        <v/>
      </c>
      <c r="BJ1118" s="31" t="str">
        <f t="shared" si="177"/>
        <v/>
      </c>
      <c r="BK1118" s="31"/>
      <c r="BL1118" s="31" t="str">
        <f t="shared" si="176"/>
        <v/>
      </c>
    </row>
    <row r="1119" spans="14:64">
      <c r="N1119" s="35"/>
      <c r="O1119" s="35"/>
      <c r="AL1119" s="83" t="str">
        <f t="shared" si="178"/>
        <v/>
      </c>
      <c r="AN1119" s="83" t="str">
        <f t="shared" si="179"/>
        <v/>
      </c>
      <c r="BJ1119" s="31" t="str">
        <f t="shared" si="177"/>
        <v/>
      </c>
      <c r="BK1119" s="31"/>
      <c r="BL1119" s="31" t="str">
        <f t="shared" si="176"/>
        <v/>
      </c>
    </row>
    <row r="1120" spans="14:64">
      <c r="N1120" s="35"/>
      <c r="O1120" s="35"/>
      <c r="AL1120" s="83" t="str">
        <f t="shared" si="178"/>
        <v/>
      </c>
      <c r="AN1120" s="83" t="str">
        <f t="shared" si="179"/>
        <v/>
      </c>
      <c r="BJ1120" s="31" t="str">
        <f t="shared" si="177"/>
        <v/>
      </c>
      <c r="BK1120" s="31"/>
      <c r="BL1120" s="31" t="str">
        <f t="shared" si="176"/>
        <v/>
      </c>
    </row>
    <row r="1121" spans="14:64">
      <c r="N1121" s="35"/>
      <c r="O1121" s="35"/>
      <c r="AL1121" s="83" t="str">
        <f t="shared" si="178"/>
        <v/>
      </c>
      <c r="AN1121" s="83" t="str">
        <f t="shared" si="179"/>
        <v/>
      </c>
      <c r="BJ1121" s="31" t="str">
        <f t="shared" si="177"/>
        <v/>
      </c>
      <c r="BK1121" s="31"/>
      <c r="BL1121" s="31" t="str">
        <f t="shared" si="176"/>
        <v/>
      </c>
    </row>
    <row r="1122" spans="14:64">
      <c r="N1122" s="35"/>
      <c r="O1122" s="35"/>
      <c r="AL1122" s="83" t="str">
        <f t="shared" si="178"/>
        <v/>
      </c>
      <c r="AN1122" s="83" t="str">
        <f t="shared" si="179"/>
        <v/>
      </c>
      <c r="BJ1122" s="31" t="str">
        <f t="shared" si="177"/>
        <v/>
      </c>
      <c r="BK1122" s="31"/>
      <c r="BL1122" s="31" t="str">
        <f t="shared" ref="BL1122:BL1185" si="180">IF(C1122&lt;&gt;"",AV1122+AZ1122+BD1122+BH1122,"")</f>
        <v/>
      </c>
    </row>
    <row r="1123" spans="14:64">
      <c r="N1123" s="35"/>
      <c r="O1123" s="35"/>
      <c r="AL1123" s="83" t="str">
        <f t="shared" si="178"/>
        <v/>
      </c>
      <c r="AN1123" s="83" t="str">
        <f t="shared" si="179"/>
        <v/>
      </c>
      <c r="BJ1123" s="31" t="str">
        <f t="shared" si="177"/>
        <v/>
      </c>
      <c r="BK1123" s="31"/>
      <c r="BL1123" s="31" t="str">
        <f t="shared" si="180"/>
        <v/>
      </c>
    </row>
    <row r="1124" spans="14:64">
      <c r="N1124" s="35"/>
      <c r="O1124" s="35"/>
      <c r="AL1124" s="83" t="str">
        <f t="shared" si="178"/>
        <v/>
      </c>
      <c r="AN1124" s="83" t="str">
        <f t="shared" si="179"/>
        <v/>
      </c>
      <c r="BJ1124" s="31" t="str">
        <f t="shared" ref="BJ1124:BJ1187" si="181">IF(C1124&lt;&gt;"",AT1124+AX1124+BB1124+BF1124,"")</f>
        <v/>
      </c>
      <c r="BK1124" s="31"/>
      <c r="BL1124" s="31" t="str">
        <f t="shared" si="180"/>
        <v/>
      </c>
    </row>
    <row r="1125" spans="14:64">
      <c r="N1125" s="35"/>
      <c r="O1125" s="35"/>
      <c r="AL1125" s="83" t="str">
        <f t="shared" si="178"/>
        <v/>
      </c>
      <c r="AN1125" s="83" t="str">
        <f t="shared" si="179"/>
        <v/>
      </c>
      <c r="BJ1125" s="31" t="str">
        <f t="shared" si="181"/>
        <v/>
      </c>
      <c r="BK1125" s="31"/>
      <c r="BL1125" s="31" t="str">
        <f t="shared" si="180"/>
        <v/>
      </c>
    </row>
    <row r="1126" spans="14:64">
      <c r="N1126" s="35"/>
      <c r="O1126" s="35"/>
      <c r="AL1126" s="83" t="str">
        <f t="shared" si="178"/>
        <v/>
      </c>
      <c r="AN1126" s="83" t="str">
        <f t="shared" si="179"/>
        <v/>
      </c>
      <c r="BJ1126" s="31" t="str">
        <f t="shared" si="181"/>
        <v/>
      </c>
      <c r="BK1126" s="31"/>
      <c r="BL1126" s="31" t="str">
        <f t="shared" si="180"/>
        <v/>
      </c>
    </row>
    <row r="1127" spans="14:64">
      <c r="N1127" s="35"/>
      <c r="O1127" s="35"/>
      <c r="AL1127" s="83" t="str">
        <f t="shared" si="178"/>
        <v/>
      </c>
      <c r="AN1127" s="83" t="str">
        <f t="shared" si="179"/>
        <v/>
      </c>
      <c r="BJ1127" s="31" t="str">
        <f t="shared" si="181"/>
        <v/>
      </c>
      <c r="BK1127" s="31"/>
      <c r="BL1127" s="31" t="str">
        <f t="shared" si="180"/>
        <v/>
      </c>
    </row>
    <row r="1128" spans="14:64">
      <c r="N1128" s="35"/>
      <c r="O1128" s="35"/>
      <c r="AL1128" s="83" t="str">
        <f t="shared" si="178"/>
        <v/>
      </c>
      <c r="AN1128" s="83" t="str">
        <f t="shared" si="179"/>
        <v/>
      </c>
      <c r="BJ1128" s="31" t="str">
        <f t="shared" si="181"/>
        <v/>
      </c>
      <c r="BK1128" s="31"/>
      <c r="BL1128" s="31" t="str">
        <f t="shared" si="180"/>
        <v/>
      </c>
    </row>
    <row r="1129" spans="14:64">
      <c r="N1129" s="35"/>
      <c r="O1129" s="35"/>
      <c r="AL1129" s="83" t="str">
        <f t="shared" si="178"/>
        <v/>
      </c>
      <c r="AN1129" s="83" t="str">
        <f t="shared" si="179"/>
        <v/>
      </c>
      <c r="BJ1129" s="31" t="str">
        <f t="shared" si="181"/>
        <v/>
      </c>
      <c r="BK1129" s="31"/>
      <c r="BL1129" s="31" t="str">
        <f t="shared" si="180"/>
        <v/>
      </c>
    </row>
    <row r="1130" spans="14:64">
      <c r="N1130" s="35"/>
      <c r="O1130" s="35"/>
      <c r="AL1130" s="83" t="str">
        <f t="shared" si="178"/>
        <v/>
      </c>
      <c r="AN1130" s="83" t="str">
        <f t="shared" si="179"/>
        <v/>
      </c>
      <c r="BJ1130" s="31" t="str">
        <f t="shared" si="181"/>
        <v/>
      </c>
      <c r="BK1130" s="31"/>
      <c r="BL1130" s="31" t="str">
        <f t="shared" si="180"/>
        <v/>
      </c>
    </row>
    <row r="1131" spans="14:64">
      <c r="N1131" s="35"/>
      <c r="O1131" s="35"/>
      <c r="AL1131" s="83" t="str">
        <f t="shared" si="178"/>
        <v/>
      </c>
      <c r="AN1131" s="83" t="str">
        <f t="shared" si="179"/>
        <v/>
      </c>
      <c r="BJ1131" s="31" t="str">
        <f t="shared" si="181"/>
        <v/>
      </c>
      <c r="BK1131" s="31"/>
      <c r="BL1131" s="31" t="str">
        <f t="shared" si="180"/>
        <v/>
      </c>
    </row>
    <row r="1132" spans="14:64">
      <c r="N1132" s="35"/>
      <c r="O1132" s="35"/>
      <c r="AL1132" s="83" t="str">
        <f t="shared" si="178"/>
        <v/>
      </c>
      <c r="AN1132" s="83" t="str">
        <f t="shared" si="179"/>
        <v/>
      </c>
      <c r="BJ1132" s="31" t="str">
        <f t="shared" si="181"/>
        <v/>
      </c>
      <c r="BK1132" s="31"/>
      <c r="BL1132" s="31" t="str">
        <f t="shared" si="180"/>
        <v/>
      </c>
    </row>
    <row r="1133" spans="14:64">
      <c r="N1133" s="35"/>
      <c r="O1133" s="35"/>
      <c r="AL1133" s="83" t="str">
        <f t="shared" si="178"/>
        <v/>
      </c>
      <c r="AN1133" s="83" t="str">
        <f t="shared" si="179"/>
        <v/>
      </c>
      <c r="BJ1133" s="31" t="str">
        <f t="shared" si="181"/>
        <v/>
      </c>
      <c r="BK1133" s="31"/>
      <c r="BL1133" s="31" t="str">
        <f t="shared" si="180"/>
        <v/>
      </c>
    </row>
    <row r="1134" spans="14:64">
      <c r="N1134" s="35"/>
      <c r="O1134" s="35"/>
      <c r="AL1134" s="83" t="str">
        <f t="shared" si="178"/>
        <v/>
      </c>
      <c r="AN1134" s="83" t="str">
        <f t="shared" si="179"/>
        <v/>
      </c>
      <c r="BJ1134" s="31" t="str">
        <f t="shared" si="181"/>
        <v/>
      </c>
      <c r="BK1134" s="31"/>
      <c r="BL1134" s="31" t="str">
        <f t="shared" si="180"/>
        <v/>
      </c>
    </row>
    <row r="1135" spans="14:64">
      <c r="N1135" s="35"/>
      <c r="O1135" s="35"/>
      <c r="AL1135" s="83" t="str">
        <f t="shared" si="178"/>
        <v/>
      </c>
      <c r="AN1135" s="83" t="str">
        <f t="shared" si="179"/>
        <v/>
      </c>
      <c r="BJ1135" s="31" t="str">
        <f t="shared" si="181"/>
        <v/>
      </c>
      <c r="BK1135" s="31"/>
      <c r="BL1135" s="31" t="str">
        <f t="shared" si="180"/>
        <v/>
      </c>
    </row>
    <row r="1136" spans="14:64">
      <c r="N1136" s="35"/>
      <c r="O1136" s="35"/>
      <c r="AL1136" s="83" t="str">
        <f t="shared" si="178"/>
        <v/>
      </c>
      <c r="AN1136" s="83" t="str">
        <f t="shared" si="179"/>
        <v/>
      </c>
      <c r="BJ1136" s="31" t="str">
        <f t="shared" si="181"/>
        <v/>
      </c>
      <c r="BK1136" s="31"/>
      <c r="BL1136" s="31" t="str">
        <f t="shared" si="180"/>
        <v/>
      </c>
    </row>
    <row r="1137" spans="14:64">
      <c r="N1137" s="35"/>
      <c r="O1137" s="35"/>
      <c r="AL1137" s="83" t="str">
        <f t="shared" si="178"/>
        <v/>
      </c>
      <c r="AN1137" s="83" t="str">
        <f t="shared" si="179"/>
        <v/>
      </c>
      <c r="BJ1137" s="31" t="str">
        <f t="shared" si="181"/>
        <v/>
      </c>
      <c r="BK1137" s="31"/>
      <c r="BL1137" s="31" t="str">
        <f t="shared" si="180"/>
        <v/>
      </c>
    </row>
    <row r="1138" spans="14:64">
      <c r="N1138" s="35"/>
      <c r="O1138" s="35"/>
      <c r="AL1138" s="83" t="str">
        <f t="shared" si="178"/>
        <v/>
      </c>
      <c r="AN1138" s="83" t="str">
        <f t="shared" si="179"/>
        <v/>
      </c>
      <c r="BJ1138" s="31" t="str">
        <f t="shared" si="181"/>
        <v/>
      </c>
      <c r="BK1138" s="31"/>
      <c r="BL1138" s="31" t="str">
        <f t="shared" si="180"/>
        <v/>
      </c>
    </row>
    <row r="1139" spans="14:64">
      <c r="N1139" s="35"/>
      <c r="O1139" s="35"/>
      <c r="AL1139" s="83" t="str">
        <f t="shared" si="178"/>
        <v/>
      </c>
      <c r="AN1139" s="83" t="str">
        <f t="shared" si="179"/>
        <v/>
      </c>
      <c r="BJ1139" s="31" t="str">
        <f t="shared" si="181"/>
        <v/>
      </c>
      <c r="BK1139" s="31"/>
      <c r="BL1139" s="31" t="str">
        <f t="shared" si="180"/>
        <v/>
      </c>
    </row>
    <row r="1140" spans="14:64">
      <c r="N1140" s="35"/>
      <c r="O1140" s="35"/>
      <c r="AL1140" s="83" t="str">
        <f t="shared" si="178"/>
        <v/>
      </c>
      <c r="AN1140" s="83" t="str">
        <f t="shared" si="179"/>
        <v/>
      </c>
      <c r="BJ1140" s="31" t="str">
        <f t="shared" si="181"/>
        <v/>
      </c>
      <c r="BK1140" s="31"/>
      <c r="BL1140" s="31" t="str">
        <f t="shared" si="180"/>
        <v/>
      </c>
    </row>
    <row r="1141" spans="14:64">
      <c r="N1141" s="35"/>
      <c r="O1141" s="35"/>
      <c r="AL1141" s="83" t="str">
        <f t="shared" si="178"/>
        <v/>
      </c>
      <c r="AN1141" s="83" t="str">
        <f t="shared" si="179"/>
        <v/>
      </c>
      <c r="BJ1141" s="31" t="str">
        <f t="shared" si="181"/>
        <v/>
      </c>
      <c r="BK1141" s="31"/>
      <c r="BL1141" s="31" t="str">
        <f t="shared" si="180"/>
        <v/>
      </c>
    </row>
    <row r="1142" spans="14:64">
      <c r="N1142" s="35"/>
      <c r="O1142" s="35"/>
      <c r="AL1142" s="83" t="str">
        <f t="shared" si="178"/>
        <v/>
      </c>
      <c r="AN1142" s="83" t="str">
        <f t="shared" si="179"/>
        <v/>
      </c>
      <c r="BJ1142" s="31" t="str">
        <f t="shared" si="181"/>
        <v/>
      </c>
      <c r="BK1142" s="31"/>
      <c r="BL1142" s="31" t="str">
        <f t="shared" si="180"/>
        <v/>
      </c>
    </row>
    <row r="1143" spans="14:64">
      <c r="N1143" s="35"/>
      <c r="O1143" s="35"/>
      <c r="AL1143" s="83" t="str">
        <f t="shared" si="178"/>
        <v/>
      </c>
      <c r="AN1143" s="83" t="str">
        <f t="shared" si="179"/>
        <v/>
      </c>
      <c r="BJ1143" s="31" t="str">
        <f t="shared" si="181"/>
        <v/>
      </c>
      <c r="BK1143" s="31"/>
      <c r="BL1143" s="31" t="str">
        <f t="shared" si="180"/>
        <v/>
      </c>
    </row>
    <row r="1144" spans="14:64">
      <c r="N1144" s="35"/>
      <c r="O1144" s="35"/>
      <c r="AL1144" s="83" t="str">
        <f t="shared" si="178"/>
        <v/>
      </c>
      <c r="AN1144" s="83" t="str">
        <f t="shared" si="179"/>
        <v/>
      </c>
      <c r="BJ1144" s="31" t="str">
        <f t="shared" si="181"/>
        <v/>
      </c>
      <c r="BK1144" s="31"/>
      <c r="BL1144" s="31" t="str">
        <f t="shared" si="180"/>
        <v/>
      </c>
    </row>
    <row r="1145" spans="14:64">
      <c r="N1145" s="35"/>
      <c r="O1145" s="35"/>
      <c r="AL1145" s="83" t="str">
        <f t="shared" si="178"/>
        <v/>
      </c>
      <c r="AN1145" s="83" t="str">
        <f t="shared" si="179"/>
        <v/>
      </c>
      <c r="BJ1145" s="31" t="str">
        <f t="shared" si="181"/>
        <v/>
      </c>
      <c r="BK1145" s="31"/>
      <c r="BL1145" s="31" t="str">
        <f t="shared" si="180"/>
        <v/>
      </c>
    </row>
    <row r="1146" spans="14:64">
      <c r="N1146" s="35"/>
      <c r="O1146" s="35"/>
      <c r="AL1146" s="83" t="str">
        <f t="shared" si="178"/>
        <v/>
      </c>
      <c r="AN1146" s="83" t="str">
        <f t="shared" si="179"/>
        <v/>
      </c>
      <c r="BJ1146" s="31" t="str">
        <f t="shared" si="181"/>
        <v/>
      </c>
      <c r="BK1146" s="31"/>
      <c r="BL1146" s="31" t="str">
        <f t="shared" si="180"/>
        <v/>
      </c>
    </row>
    <row r="1147" spans="14:64">
      <c r="N1147" s="35"/>
      <c r="O1147" s="35"/>
      <c r="AL1147" s="83" t="str">
        <f t="shared" si="178"/>
        <v/>
      </c>
      <c r="AN1147" s="83" t="str">
        <f t="shared" si="179"/>
        <v/>
      </c>
      <c r="BJ1147" s="31" t="str">
        <f t="shared" si="181"/>
        <v/>
      </c>
      <c r="BK1147" s="31"/>
      <c r="BL1147" s="31" t="str">
        <f t="shared" si="180"/>
        <v/>
      </c>
    </row>
    <row r="1148" spans="14:64">
      <c r="N1148" s="35"/>
      <c r="O1148" s="35"/>
      <c r="AL1148" s="83" t="str">
        <f t="shared" si="178"/>
        <v/>
      </c>
      <c r="AN1148" s="83" t="str">
        <f t="shared" si="179"/>
        <v/>
      </c>
      <c r="BJ1148" s="31" t="str">
        <f t="shared" si="181"/>
        <v/>
      </c>
      <c r="BK1148" s="31"/>
      <c r="BL1148" s="31" t="str">
        <f t="shared" si="180"/>
        <v/>
      </c>
    </row>
    <row r="1149" spans="14:64">
      <c r="N1149" s="35"/>
      <c r="O1149" s="35"/>
      <c r="AL1149" s="83" t="str">
        <f t="shared" si="178"/>
        <v/>
      </c>
      <c r="AN1149" s="83" t="str">
        <f t="shared" si="179"/>
        <v/>
      </c>
      <c r="BJ1149" s="31" t="str">
        <f t="shared" si="181"/>
        <v/>
      </c>
      <c r="BK1149" s="31"/>
      <c r="BL1149" s="31" t="str">
        <f t="shared" si="180"/>
        <v/>
      </c>
    </row>
    <row r="1150" spans="14:64">
      <c r="N1150" s="35"/>
      <c r="O1150" s="35"/>
      <c r="AL1150" s="83" t="str">
        <f t="shared" si="178"/>
        <v/>
      </c>
      <c r="AN1150" s="83" t="str">
        <f t="shared" si="179"/>
        <v/>
      </c>
      <c r="BJ1150" s="31" t="str">
        <f t="shared" si="181"/>
        <v/>
      </c>
      <c r="BK1150" s="31"/>
      <c r="BL1150" s="31" t="str">
        <f t="shared" si="180"/>
        <v/>
      </c>
    </row>
    <row r="1151" spans="14:64">
      <c r="N1151" s="35"/>
      <c r="O1151" s="35"/>
      <c r="AL1151" s="83" t="str">
        <f t="shared" si="178"/>
        <v/>
      </c>
      <c r="AN1151" s="83" t="str">
        <f t="shared" si="179"/>
        <v/>
      </c>
      <c r="BJ1151" s="31" t="str">
        <f t="shared" si="181"/>
        <v/>
      </c>
      <c r="BK1151" s="31"/>
      <c r="BL1151" s="31" t="str">
        <f t="shared" si="180"/>
        <v/>
      </c>
    </row>
    <row r="1152" spans="14:64">
      <c r="N1152" s="35"/>
      <c r="O1152" s="35"/>
      <c r="AL1152" s="83" t="str">
        <f t="shared" si="178"/>
        <v/>
      </c>
      <c r="AN1152" s="83" t="str">
        <f t="shared" si="179"/>
        <v/>
      </c>
      <c r="BJ1152" s="31" t="str">
        <f t="shared" si="181"/>
        <v/>
      </c>
      <c r="BK1152" s="31"/>
      <c r="BL1152" s="31" t="str">
        <f t="shared" si="180"/>
        <v/>
      </c>
    </row>
    <row r="1153" spans="14:64">
      <c r="N1153" s="35"/>
      <c r="O1153" s="35"/>
      <c r="AL1153" s="83" t="str">
        <f t="shared" si="178"/>
        <v/>
      </c>
      <c r="AN1153" s="83" t="str">
        <f t="shared" si="179"/>
        <v/>
      </c>
      <c r="BJ1153" s="31" t="str">
        <f t="shared" si="181"/>
        <v/>
      </c>
      <c r="BK1153" s="31"/>
      <c r="BL1153" s="31" t="str">
        <f t="shared" si="180"/>
        <v/>
      </c>
    </row>
    <row r="1154" spans="14:64">
      <c r="N1154" s="35"/>
      <c r="O1154" s="35"/>
      <c r="AL1154" s="83" t="str">
        <f t="shared" si="178"/>
        <v/>
      </c>
      <c r="AN1154" s="83" t="str">
        <f t="shared" si="179"/>
        <v/>
      </c>
      <c r="BJ1154" s="31" t="str">
        <f t="shared" si="181"/>
        <v/>
      </c>
      <c r="BK1154" s="31"/>
      <c r="BL1154" s="31" t="str">
        <f t="shared" si="180"/>
        <v/>
      </c>
    </row>
    <row r="1155" spans="14:64">
      <c r="N1155" s="35"/>
      <c r="O1155" s="35"/>
      <c r="AL1155" s="83" t="str">
        <f t="shared" si="178"/>
        <v/>
      </c>
      <c r="AN1155" s="83" t="str">
        <f t="shared" si="179"/>
        <v/>
      </c>
      <c r="BJ1155" s="31" t="str">
        <f t="shared" si="181"/>
        <v/>
      </c>
      <c r="BK1155" s="31"/>
      <c r="BL1155" s="31" t="str">
        <f t="shared" si="180"/>
        <v/>
      </c>
    </row>
    <row r="1156" spans="14:64">
      <c r="N1156" s="35"/>
      <c r="O1156" s="35"/>
      <c r="AL1156" s="83" t="str">
        <f t="shared" si="178"/>
        <v/>
      </c>
      <c r="AN1156" s="83" t="str">
        <f t="shared" si="179"/>
        <v/>
      </c>
      <c r="BJ1156" s="31" t="str">
        <f t="shared" si="181"/>
        <v/>
      </c>
      <c r="BK1156" s="31"/>
      <c r="BL1156" s="31" t="str">
        <f t="shared" si="180"/>
        <v/>
      </c>
    </row>
    <row r="1157" spans="14:64">
      <c r="N1157" s="35"/>
      <c r="O1157" s="35"/>
      <c r="AL1157" s="83" t="str">
        <f t="shared" si="178"/>
        <v/>
      </c>
      <c r="AN1157" s="83" t="str">
        <f t="shared" si="179"/>
        <v/>
      </c>
      <c r="BJ1157" s="31" t="str">
        <f t="shared" si="181"/>
        <v/>
      </c>
      <c r="BK1157" s="31"/>
      <c r="BL1157" s="31" t="str">
        <f t="shared" si="180"/>
        <v/>
      </c>
    </row>
    <row r="1158" spans="14:64">
      <c r="N1158" s="35"/>
      <c r="O1158" s="35"/>
      <c r="AL1158" s="83" t="str">
        <f t="shared" si="178"/>
        <v/>
      </c>
      <c r="AN1158" s="83" t="str">
        <f t="shared" si="179"/>
        <v/>
      </c>
      <c r="BJ1158" s="31" t="str">
        <f t="shared" si="181"/>
        <v/>
      </c>
      <c r="BK1158" s="31"/>
      <c r="BL1158" s="31" t="str">
        <f t="shared" si="180"/>
        <v/>
      </c>
    </row>
    <row r="1159" spans="14:64">
      <c r="N1159" s="35"/>
      <c r="O1159" s="35"/>
      <c r="AL1159" s="83" t="str">
        <f t="shared" si="178"/>
        <v/>
      </c>
      <c r="AN1159" s="83" t="str">
        <f t="shared" si="179"/>
        <v/>
      </c>
      <c r="BJ1159" s="31" t="str">
        <f t="shared" si="181"/>
        <v/>
      </c>
      <c r="BK1159" s="31"/>
      <c r="BL1159" s="31" t="str">
        <f t="shared" si="180"/>
        <v/>
      </c>
    </row>
    <row r="1160" spans="14:64">
      <c r="N1160" s="35"/>
      <c r="O1160" s="35"/>
      <c r="AL1160" s="83" t="str">
        <f t="shared" si="178"/>
        <v/>
      </c>
      <c r="AN1160" s="83" t="str">
        <f t="shared" si="179"/>
        <v/>
      </c>
      <c r="BJ1160" s="31" t="str">
        <f t="shared" si="181"/>
        <v/>
      </c>
      <c r="BK1160" s="31"/>
      <c r="BL1160" s="31" t="str">
        <f t="shared" si="180"/>
        <v/>
      </c>
    </row>
    <row r="1161" spans="14:64">
      <c r="N1161" s="35"/>
      <c r="O1161" s="35"/>
      <c r="AL1161" s="83" t="str">
        <f t="shared" si="178"/>
        <v/>
      </c>
      <c r="AN1161" s="83" t="str">
        <f t="shared" si="179"/>
        <v/>
      </c>
      <c r="BJ1161" s="31" t="str">
        <f t="shared" si="181"/>
        <v/>
      </c>
      <c r="BK1161" s="31"/>
      <c r="BL1161" s="31" t="str">
        <f t="shared" si="180"/>
        <v/>
      </c>
    </row>
    <row r="1162" spans="14:64">
      <c r="N1162" s="35"/>
      <c r="O1162" s="35"/>
      <c r="AL1162" s="83" t="str">
        <f t="shared" si="178"/>
        <v/>
      </c>
      <c r="AN1162" s="83" t="str">
        <f t="shared" si="179"/>
        <v/>
      </c>
      <c r="BJ1162" s="31" t="str">
        <f t="shared" si="181"/>
        <v/>
      </c>
      <c r="BK1162" s="31"/>
      <c r="BL1162" s="31" t="str">
        <f t="shared" si="180"/>
        <v/>
      </c>
    </row>
    <row r="1163" spans="14:64">
      <c r="N1163" s="35"/>
      <c r="O1163" s="35"/>
      <c r="AL1163" s="83" t="str">
        <f t="shared" si="178"/>
        <v/>
      </c>
      <c r="AN1163" s="83" t="str">
        <f t="shared" si="179"/>
        <v/>
      </c>
      <c r="BJ1163" s="31" t="str">
        <f t="shared" si="181"/>
        <v/>
      </c>
      <c r="BK1163" s="31"/>
      <c r="BL1163" s="31" t="str">
        <f t="shared" si="180"/>
        <v/>
      </c>
    </row>
    <row r="1164" spans="14:64">
      <c r="N1164" s="35"/>
      <c r="O1164" s="35"/>
      <c r="AL1164" s="83" t="str">
        <f t="shared" si="178"/>
        <v/>
      </c>
      <c r="AN1164" s="83" t="str">
        <f t="shared" si="179"/>
        <v/>
      </c>
      <c r="BJ1164" s="31" t="str">
        <f t="shared" si="181"/>
        <v/>
      </c>
      <c r="BK1164" s="31"/>
      <c r="BL1164" s="31" t="str">
        <f t="shared" si="180"/>
        <v/>
      </c>
    </row>
    <row r="1165" spans="14:64">
      <c r="N1165" s="35"/>
      <c r="O1165" s="35"/>
      <c r="AL1165" s="83" t="str">
        <f t="shared" si="178"/>
        <v/>
      </c>
      <c r="AN1165" s="83" t="str">
        <f t="shared" si="179"/>
        <v/>
      </c>
      <c r="BJ1165" s="31" t="str">
        <f t="shared" si="181"/>
        <v/>
      </c>
      <c r="BK1165" s="31"/>
      <c r="BL1165" s="31" t="str">
        <f t="shared" si="180"/>
        <v/>
      </c>
    </row>
    <row r="1166" spans="14:64">
      <c r="N1166" s="35"/>
      <c r="O1166" s="35"/>
      <c r="AL1166" s="83" t="str">
        <f t="shared" si="178"/>
        <v/>
      </c>
      <c r="AN1166" s="83" t="str">
        <f t="shared" si="179"/>
        <v/>
      </c>
      <c r="BJ1166" s="31" t="str">
        <f t="shared" si="181"/>
        <v/>
      </c>
      <c r="BK1166" s="31"/>
      <c r="BL1166" s="31" t="str">
        <f t="shared" si="180"/>
        <v/>
      </c>
    </row>
    <row r="1167" spans="14:64">
      <c r="N1167" s="35"/>
      <c r="O1167" s="35"/>
      <c r="AL1167" s="83" t="str">
        <f t="shared" si="178"/>
        <v/>
      </c>
      <c r="AN1167" s="83" t="str">
        <f t="shared" si="179"/>
        <v/>
      </c>
      <c r="BJ1167" s="31" t="str">
        <f t="shared" si="181"/>
        <v/>
      </c>
      <c r="BK1167" s="31"/>
      <c r="BL1167" s="31" t="str">
        <f t="shared" si="180"/>
        <v/>
      </c>
    </row>
    <row r="1168" spans="14:64">
      <c r="N1168" s="35"/>
      <c r="O1168" s="35"/>
      <c r="AL1168" s="83" t="str">
        <f t="shared" si="178"/>
        <v/>
      </c>
      <c r="AN1168" s="83" t="str">
        <f t="shared" si="179"/>
        <v/>
      </c>
      <c r="BJ1168" s="31" t="str">
        <f t="shared" si="181"/>
        <v/>
      </c>
      <c r="BK1168" s="31"/>
      <c r="BL1168" s="31" t="str">
        <f t="shared" si="180"/>
        <v/>
      </c>
    </row>
    <row r="1169" spans="14:64">
      <c r="N1169" s="35"/>
      <c r="O1169" s="35"/>
      <c r="AL1169" s="83" t="str">
        <f t="shared" si="178"/>
        <v/>
      </c>
      <c r="AN1169" s="83" t="str">
        <f t="shared" si="179"/>
        <v/>
      </c>
      <c r="BJ1169" s="31" t="str">
        <f t="shared" si="181"/>
        <v/>
      </c>
      <c r="BK1169" s="31"/>
      <c r="BL1169" s="31" t="str">
        <f t="shared" si="180"/>
        <v/>
      </c>
    </row>
    <row r="1170" spans="14:64">
      <c r="N1170" s="35"/>
      <c r="O1170" s="35"/>
      <c r="AL1170" s="83" t="str">
        <f t="shared" ref="AL1170:AL1233" si="182">IF($A1170&lt;&gt;"",AL1169+AP1170-BJ1170,"")</f>
        <v/>
      </c>
      <c r="AN1170" s="83" t="str">
        <f t="shared" ref="AN1170:AN1233" si="183">IF($A1170&lt;&gt;"",AN1169+AR1170-BL1170,"")</f>
        <v/>
      </c>
      <c r="BJ1170" s="31" t="str">
        <f t="shared" si="181"/>
        <v/>
      </c>
      <c r="BK1170" s="31"/>
      <c r="BL1170" s="31" t="str">
        <f t="shared" si="180"/>
        <v/>
      </c>
    </row>
    <row r="1171" spans="14:64">
      <c r="N1171" s="35"/>
      <c r="O1171" s="35"/>
      <c r="AL1171" s="83" t="str">
        <f t="shared" si="182"/>
        <v/>
      </c>
      <c r="AN1171" s="83" t="str">
        <f t="shared" si="183"/>
        <v/>
      </c>
      <c r="BJ1171" s="31" t="str">
        <f t="shared" si="181"/>
        <v/>
      </c>
      <c r="BK1171" s="31"/>
      <c r="BL1171" s="31" t="str">
        <f t="shared" si="180"/>
        <v/>
      </c>
    </row>
    <row r="1172" spans="14:64">
      <c r="N1172" s="35"/>
      <c r="O1172" s="35"/>
      <c r="AL1172" s="83" t="str">
        <f t="shared" si="182"/>
        <v/>
      </c>
      <c r="AN1172" s="83" t="str">
        <f t="shared" si="183"/>
        <v/>
      </c>
      <c r="BJ1172" s="31" t="str">
        <f t="shared" si="181"/>
        <v/>
      </c>
      <c r="BK1172" s="31"/>
      <c r="BL1172" s="31" t="str">
        <f t="shared" si="180"/>
        <v/>
      </c>
    </row>
    <row r="1173" spans="14:64">
      <c r="N1173" s="35"/>
      <c r="O1173" s="35"/>
      <c r="AL1173" s="83" t="str">
        <f t="shared" si="182"/>
        <v/>
      </c>
      <c r="AN1173" s="83" t="str">
        <f t="shared" si="183"/>
        <v/>
      </c>
      <c r="BJ1173" s="31" t="str">
        <f t="shared" si="181"/>
        <v/>
      </c>
      <c r="BK1173" s="31"/>
      <c r="BL1173" s="31" t="str">
        <f t="shared" si="180"/>
        <v/>
      </c>
    </row>
    <row r="1174" spans="14:64">
      <c r="N1174" s="35"/>
      <c r="O1174" s="35"/>
      <c r="AL1174" s="83" t="str">
        <f t="shared" si="182"/>
        <v/>
      </c>
      <c r="AN1174" s="83" t="str">
        <f t="shared" si="183"/>
        <v/>
      </c>
      <c r="BJ1174" s="31" t="str">
        <f t="shared" si="181"/>
        <v/>
      </c>
      <c r="BK1174" s="31"/>
      <c r="BL1174" s="31" t="str">
        <f t="shared" si="180"/>
        <v/>
      </c>
    </row>
    <row r="1175" spans="14:64">
      <c r="N1175" s="35"/>
      <c r="O1175" s="35"/>
      <c r="AL1175" s="83" t="str">
        <f t="shared" si="182"/>
        <v/>
      </c>
      <c r="AN1175" s="83" t="str">
        <f t="shared" si="183"/>
        <v/>
      </c>
      <c r="BJ1175" s="31" t="str">
        <f t="shared" si="181"/>
        <v/>
      </c>
      <c r="BK1175" s="31"/>
      <c r="BL1175" s="31" t="str">
        <f t="shared" si="180"/>
        <v/>
      </c>
    </row>
    <row r="1176" spans="14:64">
      <c r="N1176" s="35"/>
      <c r="O1176" s="35"/>
      <c r="AL1176" s="83" t="str">
        <f t="shared" si="182"/>
        <v/>
      </c>
      <c r="AN1176" s="83" t="str">
        <f t="shared" si="183"/>
        <v/>
      </c>
      <c r="BJ1176" s="31" t="str">
        <f t="shared" si="181"/>
        <v/>
      </c>
      <c r="BK1176" s="31"/>
      <c r="BL1176" s="31" t="str">
        <f t="shared" si="180"/>
        <v/>
      </c>
    </row>
    <row r="1177" spans="14:64">
      <c r="N1177" s="35"/>
      <c r="O1177" s="35"/>
      <c r="AL1177" s="83" t="str">
        <f t="shared" si="182"/>
        <v/>
      </c>
      <c r="AN1177" s="83" t="str">
        <f t="shared" si="183"/>
        <v/>
      </c>
      <c r="BJ1177" s="31" t="str">
        <f t="shared" si="181"/>
        <v/>
      </c>
      <c r="BK1177" s="31"/>
      <c r="BL1177" s="31" t="str">
        <f t="shared" si="180"/>
        <v/>
      </c>
    </row>
    <row r="1178" spans="14:64">
      <c r="N1178" s="35"/>
      <c r="O1178" s="35"/>
      <c r="AL1178" s="83" t="str">
        <f t="shared" si="182"/>
        <v/>
      </c>
      <c r="AN1178" s="83" t="str">
        <f t="shared" si="183"/>
        <v/>
      </c>
      <c r="BJ1178" s="31" t="str">
        <f t="shared" si="181"/>
        <v/>
      </c>
      <c r="BK1178" s="31"/>
      <c r="BL1178" s="31" t="str">
        <f t="shared" si="180"/>
        <v/>
      </c>
    </row>
    <row r="1179" spans="14:64">
      <c r="N1179" s="35"/>
      <c r="O1179" s="35"/>
      <c r="AL1179" s="83" t="str">
        <f t="shared" si="182"/>
        <v/>
      </c>
      <c r="AN1179" s="83" t="str">
        <f t="shared" si="183"/>
        <v/>
      </c>
      <c r="BJ1179" s="31" t="str">
        <f t="shared" si="181"/>
        <v/>
      </c>
      <c r="BK1179" s="31"/>
      <c r="BL1179" s="31" t="str">
        <f t="shared" si="180"/>
        <v/>
      </c>
    </row>
    <row r="1180" spans="14:64">
      <c r="N1180" s="35"/>
      <c r="O1180" s="35"/>
      <c r="AL1180" s="83" t="str">
        <f t="shared" si="182"/>
        <v/>
      </c>
      <c r="AN1180" s="83" t="str">
        <f t="shared" si="183"/>
        <v/>
      </c>
      <c r="BJ1180" s="31" t="str">
        <f t="shared" si="181"/>
        <v/>
      </c>
      <c r="BK1180" s="31"/>
      <c r="BL1180" s="31" t="str">
        <f t="shared" si="180"/>
        <v/>
      </c>
    </row>
    <row r="1181" spans="14:64">
      <c r="N1181" s="35"/>
      <c r="O1181" s="35"/>
      <c r="AL1181" s="83" t="str">
        <f t="shared" si="182"/>
        <v/>
      </c>
      <c r="AN1181" s="83" t="str">
        <f t="shared" si="183"/>
        <v/>
      </c>
      <c r="BJ1181" s="31" t="str">
        <f t="shared" si="181"/>
        <v/>
      </c>
      <c r="BK1181" s="31"/>
      <c r="BL1181" s="31" t="str">
        <f t="shared" si="180"/>
        <v/>
      </c>
    </row>
    <row r="1182" spans="14:64">
      <c r="N1182" s="35"/>
      <c r="O1182" s="35"/>
      <c r="AL1182" s="83" t="str">
        <f t="shared" si="182"/>
        <v/>
      </c>
      <c r="AN1182" s="83" t="str">
        <f t="shared" si="183"/>
        <v/>
      </c>
      <c r="BJ1182" s="31" t="str">
        <f t="shared" si="181"/>
        <v/>
      </c>
      <c r="BK1182" s="31"/>
      <c r="BL1182" s="31" t="str">
        <f t="shared" si="180"/>
        <v/>
      </c>
    </row>
    <row r="1183" spans="14:64">
      <c r="N1183" s="35"/>
      <c r="O1183" s="35"/>
      <c r="AL1183" s="83" t="str">
        <f t="shared" si="182"/>
        <v/>
      </c>
      <c r="AN1183" s="83" t="str">
        <f t="shared" si="183"/>
        <v/>
      </c>
      <c r="BJ1183" s="31" t="str">
        <f t="shared" si="181"/>
        <v/>
      </c>
      <c r="BK1183" s="31"/>
      <c r="BL1183" s="31" t="str">
        <f t="shared" si="180"/>
        <v/>
      </c>
    </row>
    <row r="1184" spans="14:64">
      <c r="N1184" s="35"/>
      <c r="O1184" s="35"/>
      <c r="AL1184" s="83" t="str">
        <f t="shared" si="182"/>
        <v/>
      </c>
      <c r="AN1184" s="83" t="str">
        <f t="shared" si="183"/>
        <v/>
      </c>
      <c r="BJ1184" s="31" t="str">
        <f t="shared" si="181"/>
        <v/>
      </c>
      <c r="BK1184" s="31"/>
      <c r="BL1184" s="31" t="str">
        <f t="shared" si="180"/>
        <v/>
      </c>
    </row>
    <row r="1185" spans="14:64">
      <c r="N1185" s="35"/>
      <c r="O1185" s="35"/>
      <c r="AL1185" s="83" t="str">
        <f t="shared" si="182"/>
        <v/>
      </c>
      <c r="AN1185" s="83" t="str">
        <f t="shared" si="183"/>
        <v/>
      </c>
      <c r="BJ1185" s="31" t="str">
        <f t="shared" si="181"/>
        <v/>
      </c>
      <c r="BK1185" s="31"/>
      <c r="BL1185" s="31" t="str">
        <f t="shared" si="180"/>
        <v/>
      </c>
    </row>
    <row r="1186" spans="14:64">
      <c r="N1186" s="35"/>
      <c r="O1186" s="35"/>
      <c r="AL1186" s="83" t="str">
        <f t="shared" si="182"/>
        <v/>
      </c>
      <c r="AN1186" s="83" t="str">
        <f t="shared" si="183"/>
        <v/>
      </c>
      <c r="BJ1186" s="31" t="str">
        <f t="shared" si="181"/>
        <v/>
      </c>
      <c r="BK1186" s="31"/>
      <c r="BL1186" s="31" t="str">
        <f t="shared" ref="BL1186:BL1249" si="184">IF(C1186&lt;&gt;"",AV1186+AZ1186+BD1186+BH1186,"")</f>
        <v/>
      </c>
    </row>
    <row r="1187" spans="14:64">
      <c r="N1187" s="35"/>
      <c r="O1187" s="35"/>
      <c r="AL1187" s="83" t="str">
        <f t="shared" si="182"/>
        <v/>
      </c>
      <c r="AN1187" s="83" t="str">
        <f t="shared" si="183"/>
        <v/>
      </c>
      <c r="BJ1187" s="31" t="str">
        <f t="shared" si="181"/>
        <v/>
      </c>
      <c r="BK1187" s="31"/>
      <c r="BL1187" s="31" t="str">
        <f t="shared" si="184"/>
        <v/>
      </c>
    </row>
    <row r="1188" spans="14:64">
      <c r="N1188" s="35"/>
      <c r="O1188" s="35"/>
      <c r="AL1188" s="83" t="str">
        <f t="shared" si="182"/>
        <v/>
      </c>
      <c r="AN1188" s="83" t="str">
        <f t="shared" si="183"/>
        <v/>
      </c>
      <c r="BJ1188" s="31" t="str">
        <f t="shared" ref="BJ1188:BJ1251" si="185">IF(C1188&lt;&gt;"",AT1188+AX1188+BB1188+BF1188,"")</f>
        <v/>
      </c>
      <c r="BK1188" s="31"/>
      <c r="BL1188" s="31" t="str">
        <f t="shared" si="184"/>
        <v/>
      </c>
    </row>
    <row r="1189" spans="14:64">
      <c r="N1189" s="35"/>
      <c r="O1189" s="35"/>
      <c r="AL1189" s="83" t="str">
        <f t="shared" si="182"/>
        <v/>
      </c>
      <c r="AN1189" s="83" t="str">
        <f t="shared" si="183"/>
        <v/>
      </c>
      <c r="BJ1189" s="31" t="str">
        <f t="shared" si="185"/>
        <v/>
      </c>
      <c r="BK1189" s="31"/>
      <c r="BL1189" s="31" t="str">
        <f t="shared" si="184"/>
        <v/>
      </c>
    </row>
    <row r="1190" spans="14:64">
      <c r="N1190" s="35"/>
      <c r="O1190" s="35"/>
      <c r="AL1190" s="83" t="str">
        <f t="shared" si="182"/>
        <v/>
      </c>
      <c r="AN1190" s="83" t="str">
        <f t="shared" si="183"/>
        <v/>
      </c>
      <c r="BJ1190" s="31" t="str">
        <f t="shared" si="185"/>
        <v/>
      </c>
      <c r="BK1190" s="31"/>
      <c r="BL1190" s="31" t="str">
        <f t="shared" si="184"/>
        <v/>
      </c>
    </row>
    <row r="1191" spans="14:64">
      <c r="N1191" s="35"/>
      <c r="O1191" s="35"/>
      <c r="AL1191" s="83" t="str">
        <f t="shared" si="182"/>
        <v/>
      </c>
      <c r="AN1191" s="83" t="str">
        <f t="shared" si="183"/>
        <v/>
      </c>
      <c r="BJ1191" s="31" t="str">
        <f t="shared" si="185"/>
        <v/>
      </c>
      <c r="BK1191" s="31"/>
      <c r="BL1191" s="31" t="str">
        <f t="shared" si="184"/>
        <v/>
      </c>
    </row>
    <row r="1192" spans="14:64">
      <c r="N1192" s="35"/>
      <c r="O1192" s="35"/>
      <c r="AL1192" s="83" t="str">
        <f t="shared" si="182"/>
        <v/>
      </c>
      <c r="AN1192" s="83" t="str">
        <f t="shared" si="183"/>
        <v/>
      </c>
      <c r="BJ1192" s="31" t="str">
        <f t="shared" si="185"/>
        <v/>
      </c>
      <c r="BK1192" s="31"/>
      <c r="BL1192" s="31" t="str">
        <f t="shared" si="184"/>
        <v/>
      </c>
    </row>
    <row r="1193" spans="14:64">
      <c r="N1193" s="35"/>
      <c r="O1193" s="35"/>
      <c r="AL1193" s="83" t="str">
        <f t="shared" si="182"/>
        <v/>
      </c>
      <c r="AN1193" s="83" t="str">
        <f t="shared" si="183"/>
        <v/>
      </c>
      <c r="BJ1193" s="31" t="str">
        <f t="shared" si="185"/>
        <v/>
      </c>
      <c r="BK1193" s="31"/>
      <c r="BL1193" s="31" t="str">
        <f t="shared" si="184"/>
        <v/>
      </c>
    </row>
    <row r="1194" spans="14:64">
      <c r="N1194" s="35"/>
      <c r="O1194" s="35"/>
      <c r="AL1194" s="83" t="str">
        <f t="shared" si="182"/>
        <v/>
      </c>
      <c r="AN1194" s="83" t="str">
        <f t="shared" si="183"/>
        <v/>
      </c>
      <c r="BJ1194" s="31" t="str">
        <f t="shared" si="185"/>
        <v/>
      </c>
      <c r="BK1194" s="31"/>
      <c r="BL1194" s="31" t="str">
        <f t="shared" si="184"/>
        <v/>
      </c>
    </row>
    <row r="1195" spans="14:64">
      <c r="N1195" s="35"/>
      <c r="O1195" s="35"/>
      <c r="AL1195" s="83" t="str">
        <f t="shared" si="182"/>
        <v/>
      </c>
      <c r="AN1195" s="83" t="str">
        <f t="shared" si="183"/>
        <v/>
      </c>
      <c r="BJ1195" s="31" t="str">
        <f t="shared" si="185"/>
        <v/>
      </c>
      <c r="BK1195" s="31"/>
      <c r="BL1195" s="31" t="str">
        <f t="shared" si="184"/>
        <v/>
      </c>
    </row>
    <row r="1196" spans="14:64">
      <c r="N1196" s="35"/>
      <c r="O1196" s="35"/>
      <c r="AL1196" s="83" t="str">
        <f t="shared" si="182"/>
        <v/>
      </c>
      <c r="AN1196" s="83" t="str">
        <f t="shared" si="183"/>
        <v/>
      </c>
      <c r="BJ1196" s="31" t="str">
        <f t="shared" si="185"/>
        <v/>
      </c>
      <c r="BK1196" s="31"/>
      <c r="BL1196" s="31" t="str">
        <f t="shared" si="184"/>
        <v/>
      </c>
    </row>
    <row r="1197" spans="14:64">
      <c r="N1197" s="35"/>
      <c r="O1197" s="35"/>
      <c r="AL1197" s="83" t="str">
        <f t="shared" si="182"/>
        <v/>
      </c>
      <c r="AN1197" s="83" t="str">
        <f t="shared" si="183"/>
        <v/>
      </c>
      <c r="BJ1197" s="31" t="str">
        <f t="shared" si="185"/>
        <v/>
      </c>
      <c r="BK1197" s="31"/>
      <c r="BL1197" s="31" t="str">
        <f t="shared" si="184"/>
        <v/>
      </c>
    </row>
    <row r="1198" spans="14:64">
      <c r="N1198" s="35"/>
      <c r="O1198" s="35"/>
      <c r="AL1198" s="83" t="str">
        <f t="shared" si="182"/>
        <v/>
      </c>
      <c r="AN1198" s="83" t="str">
        <f t="shared" si="183"/>
        <v/>
      </c>
      <c r="BJ1198" s="31" t="str">
        <f t="shared" si="185"/>
        <v/>
      </c>
      <c r="BK1198" s="31"/>
      <c r="BL1198" s="31" t="str">
        <f t="shared" si="184"/>
        <v/>
      </c>
    </row>
    <row r="1199" spans="14:64">
      <c r="N1199" s="35"/>
      <c r="O1199" s="35"/>
      <c r="AL1199" s="83" t="str">
        <f t="shared" si="182"/>
        <v/>
      </c>
      <c r="AN1199" s="83" t="str">
        <f t="shared" si="183"/>
        <v/>
      </c>
      <c r="BJ1199" s="31" t="str">
        <f t="shared" si="185"/>
        <v/>
      </c>
      <c r="BK1199" s="31"/>
      <c r="BL1199" s="31" t="str">
        <f t="shared" si="184"/>
        <v/>
      </c>
    </row>
    <row r="1200" spans="14:64">
      <c r="N1200" s="35"/>
      <c r="O1200" s="35"/>
      <c r="AL1200" s="83" t="str">
        <f t="shared" si="182"/>
        <v/>
      </c>
      <c r="AN1200" s="83" t="str">
        <f t="shared" si="183"/>
        <v/>
      </c>
      <c r="BJ1200" s="31" t="str">
        <f t="shared" si="185"/>
        <v/>
      </c>
      <c r="BK1200" s="31"/>
      <c r="BL1200" s="31" t="str">
        <f t="shared" si="184"/>
        <v/>
      </c>
    </row>
    <row r="1201" spans="14:64">
      <c r="N1201" s="35"/>
      <c r="O1201" s="35"/>
      <c r="AL1201" s="83" t="str">
        <f t="shared" si="182"/>
        <v/>
      </c>
      <c r="AN1201" s="83" t="str">
        <f t="shared" si="183"/>
        <v/>
      </c>
      <c r="BJ1201" s="31" t="str">
        <f t="shared" si="185"/>
        <v/>
      </c>
      <c r="BK1201" s="31"/>
      <c r="BL1201" s="31" t="str">
        <f t="shared" si="184"/>
        <v/>
      </c>
    </row>
    <row r="1202" spans="14:64">
      <c r="N1202" s="35"/>
      <c r="O1202" s="35"/>
      <c r="AL1202" s="83" t="str">
        <f t="shared" si="182"/>
        <v/>
      </c>
      <c r="AN1202" s="83" t="str">
        <f t="shared" si="183"/>
        <v/>
      </c>
      <c r="BJ1202" s="31" t="str">
        <f t="shared" si="185"/>
        <v/>
      </c>
      <c r="BK1202" s="31"/>
      <c r="BL1202" s="31" t="str">
        <f t="shared" si="184"/>
        <v/>
      </c>
    </row>
    <row r="1203" spans="14:64">
      <c r="N1203" s="35"/>
      <c r="O1203" s="35"/>
      <c r="AL1203" s="83" t="str">
        <f t="shared" si="182"/>
        <v/>
      </c>
      <c r="AN1203" s="83" t="str">
        <f t="shared" si="183"/>
        <v/>
      </c>
      <c r="BJ1203" s="31" t="str">
        <f t="shared" si="185"/>
        <v/>
      </c>
      <c r="BK1203" s="31"/>
      <c r="BL1203" s="31" t="str">
        <f t="shared" si="184"/>
        <v/>
      </c>
    </row>
    <row r="1204" spans="14:64">
      <c r="N1204" s="35"/>
      <c r="O1204" s="35"/>
      <c r="AL1204" s="83" t="str">
        <f t="shared" si="182"/>
        <v/>
      </c>
      <c r="AN1204" s="83" t="str">
        <f t="shared" si="183"/>
        <v/>
      </c>
      <c r="BJ1204" s="31" t="str">
        <f t="shared" si="185"/>
        <v/>
      </c>
      <c r="BK1204" s="31"/>
      <c r="BL1204" s="31" t="str">
        <f t="shared" si="184"/>
        <v/>
      </c>
    </row>
    <row r="1205" spans="14:64">
      <c r="N1205" s="35"/>
      <c r="O1205" s="35"/>
      <c r="AL1205" s="83" t="str">
        <f t="shared" si="182"/>
        <v/>
      </c>
      <c r="AN1205" s="83" t="str">
        <f t="shared" si="183"/>
        <v/>
      </c>
      <c r="BJ1205" s="31" t="str">
        <f t="shared" si="185"/>
        <v/>
      </c>
      <c r="BK1205" s="31"/>
      <c r="BL1205" s="31" t="str">
        <f t="shared" si="184"/>
        <v/>
      </c>
    </row>
    <row r="1206" spans="14:64">
      <c r="N1206" s="35"/>
      <c r="O1206" s="35"/>
      <c r="AL1206" s="83" t="str">
        <f t="shared" si="182"/>
        <v/>
      </c>
      <c r="AN1206" s="83" t="str">
        <f t="shared" si="183"/>
        <v/>
      </c>
      <c r="BJ1206" s="31" t="str">
        <f t="shared" si="185"/>
        <v/>
      </c>
      <c r="BK1206" s="31"/>
      <c r="BL1206" s="31" t="str">
        <f t="shared" si="184"/>
        <v/>
      </c>
    </row>
    <row r="1207" spans="14:64">
      <c r="N1207" s="35"/>
      <c r="O1207" s="35"/>
      <c r="AL1207" s="83" t="str">
        <f t="shared" si="182"/>
        <v/>
      </c>
      <c r="AN1207" s="83" t="str">
        <f t="shared" si="183"/>
        <v/>
      </c>
      <c r="BJ1207" s="31" t="str">
        <f t="shared" si="185"/>
        <v/>
      </c>
      <c r="BK1207" s="31"/>
      <c r="BL1207" s="31" t="str">
        <f t="shared" si="184"/>
        <v/>
      </c>
    </row>
    <row r="1208" spans="14:64">
      <c r="N1208" s="35"/>
      <c r="O1208" s="35"/>
      <c r="AL1208" s="83" t="str">
        <f t="shared" si="182"/>
        <v/>
      </c>
      <c r="AN1208" s="83" t="str">
        <f t="shared" si="183"/>
        <v/>
      </c>
      <c r="BJ1208" s="31" t="str">
        <f t="shared" si="185"/>
        <v/>
      </c>
      <c r="BK1208" s="31"/>
      <c r="BL1208" s="31" t="str">
        <f t="shared" si="184"/>
        <v/>
      </c>
    </row>
    <row r="1209" spans="14:64">
      <c r="N1209" s="35"/>
      <c r="O1209" s="35"/>
      <c r="AL1209" s="83" t="str">
        <f t="shared" si="182"/>
        <v/>
      </c>
      <c r="AN1209" s="83" t="str">
        <f t="shared" si="183"/>
        <v/>
      </c>
      <c r="BJ1209" s="31" t="str">
        <f t="shared" si="185"/>
        <v/>
      </c>
      <c r="BK1209" s="31"/>
      <c r="BL1209" s="31" t="str">
        <f t="shared" si="184"/>
        <v/>
      </c>
    </row>
    <row r="1210" spans="14:64">
      <c r="N1210" s="35"/>
      <c r="O1210" s="35"/>
      <c r="AL1210" s="83" t="str">
        <f t="shared" si="182"/>
        <v/>
      </c>
      <c r="AN1210" s="83" t="str">
        <f t="shared" si="183"/>
        <v/>
      </c>
      <c r="BJ1210" s="31" t="str">
        <f t="shared" si="185"/>
        <v/>
      </c>
      <c r="BK1210" s="31"/>
      <c r="BL1210" s="31" t="str">
        <f t="shared" si="184"/>
        <v/>
      </c>
    </row>
    <row r="1211" spans="14:64">
      <c r="N1211" s="35"/>
      <c r="O1211" s="35"/>
      <c r="AL1211" s="83" t="str">
        <f t="shared" si="182"/>
        <v/>
      </c>
      <c r="AN1211" s="83" t="str">
        <f t="shared" si="183"/>
        <v/>
      </c>
      <c r="BJ1211" s="31" t="str">
        <f t="shared" si="185"/>
        <v/>
      </c>
      <c r="BK1211" s="31"/>
      <c r="BL1211" s="31" t="str">
        <f t="shared" si="184"/>
        <v/>
      </c>
    </row>
    <row r="1212" spans="14:64">
      <c r="N1212" s="35"/>
      <c r="O1212" s="35"/>
      <c r="AL1212" s="83" t="str">
        <f t="shared" si="182"/>
        <v/>
      </c>
      <c r="AN1212" s="83" t="str">
        <f t="shared" si="183"/>
        <v/>
      </c>
      <c r="BJ1212" s="31" t="str">
        <f t="shared" si="185"/>
        <v/>
      </c>
      <c r="BK1212" s="31"/>
      <c r="BL1212" s="31" t="str">
        <f t="shared" si="184"/>
        <v/>
      </c>
    </row>
    <row r="1213" spans="14:64">
      <c r="N1213" s="35"/>
      <c r="O1213" s="35"/>
      <c r="AL1213" s="83" t="str">
        <f t="shared" si="182"/>
        <v/>
      </c>
      <c r="AN1213" s="83" t="str">
        <f t="shared" si="183"/>
        <v/>
      </c>
      <c r="BJ1213" s="31" t="str">
        <f t="shared" si="185"/>
        <v/>
      </c>
      <c r="BK1213" s="31"/>
      <c r="BL1213" s="31" t="str">
        <f t="shared" si="184"/>
        <v/>
      </c>
    </row>
    <row r="1214" spans="14:64">
      <c r="N1214" s="35"/>
      <c r="O1214" s="35"/>
      <c r="AL1214" s="83" t="str">
        <f t="shared" si="182"/>
        <v/>
      </c>
      <c r="AN1214" s="83" t="str">
        <f t="shared" si="183"/>
        <v/>
      </c>
      <c r="BJ1214" s="31" t="str">
        <f t="shared" si="185"/>
        <v/>
      </c>
      <c r="BK1214" s="31"/>
      <c r="BL1214" s="31" t="str">
        <f t="shared" si="184"/>
        <v/>
      </c>
    </row>
    <row r="1215" spans="14:64">
      <c r="N1215" s="35"/>
      <c r="O1215" s="35"/>
      <c r="AL1215" s="83" t="str">
        <f t="shared" si="182"/>
        <v/>
      </c>
      <c r="AN1215" s="83" t="str">
        <f t="shared" si="183"/>
        <v/>
      </c>
      <c r="BJ1215" s="31" t="str">
        <f t="shared" si="185"/>
        <v/>
      </c>
      <c r="BK1215" s="31"/>
      <c r="BL1215" s="31" t="str">
        <f t="shared" si="184"/>
        <v/>
      </c>
    </row>
    <row r="1216" spans="14:64">
      <c r="N1216" s="35"/>
      <c r="O1216" s="35"/>
      <c r="AL1216" s="83" t="str">
        <f t="shared" si="182"/>
        <v/>
      </c>
      <c r="AN1216" s="83" t="str">
        <f t="shared" si="183"/>
        <v/>
      </c>
      <c r="BJ1216" s="31" t="str">
        <f t="shared" si="185"/>
        <v/>
      </c>
      <c r="BK1216" s="31"/>
      <c r="BL1216" s="31" t="str">
        <f t="shared" si="184"/>
        <v/>
      </c>
    </row>
    <row r="1217" spans="14:64">
      <c r="N1217" s="35"/>
      <c r="O1217" s="35"/>
      <c r="AL1217" s="83" t="str">
        <f t="shared" si="182"/>
        <v/>
      </c>
      <c r="AN1217" s="83" t="str">
        <f t="shared" si="183"/>
        <v/>
      </c>
      <c r="BJ1217" s="31" t="str">
        <f t="shared" si="185"/>
        <v/>
      </c>
      <c r="BK1217" s="31"/>
      <c r="BL1217" s="31" t="str">
        <f t="shared" si="184"/>
        <v/>
      </c>
    </row>
    <row r="1218" spans="14:64">
      <c r="N1218" s="35"/>
      <c r="O1218" s="35"/>
      <c r="AL1218" s="83" t="str">
        <f t="shared" si="182"/>
        <v/>
      </c>
      <c r="AN1218" s="83" t="str">
        <f t="shared" si="183"/>
        <v/>
      </c>
      <c r="BJ1218" s="31" t="str">
        <f t="shared" si="185"/>
        <v/>
      </c>
      <c r="BK1218" s="31"/>
      <c r="BL1218" s="31" t="str">
        <f t="shared" si="184"/>
        <v/>
      </c>
    </row>
    <row r="1219" spans="14:64">
      <c r="N1219" s="35"/>
      <c r="O1219" s="35"/>
      <c r="AL1219" s="83" t="str">
        <f t="shared" si="182"/>
        <v/>
      </c>
      <c r="AN1219" s="83" t="str">
        <f t="shared" si="183"/>
        <v/>
      </c>
      <c r="BJ1219" s="31" t="str">
        <f t="shared" si="185"/>
        <v/>
      </c>
      <c r="BK1219" s="31"/>
      <c r="BL1219" s="31" t="str">
        <f t="shared" si="184"/>
        <v/>
      </c>
    </row>
    <row r="1220" spans="14:64">
      <c r="N1220" s="35"/>
      <c r="O1220" s="35"/>
      <c r="AL1220" s="83" t="str">
        <f t="shared" si="182"/>
        <v/>
      </c>
      <c r="AN1220" s="83" t="str">
        <f t="shared" si="183"/>
        <v/>
      </c>
      <c r="BJ1220" s="31" t="str">
        <f t="shared" si="185"/>
        <v/>
      </c>
      <c r="BK1220" s="31"/>
      <c r="BL1220" s="31" t="str">
        <f t="shared" si="184"/>
        <v/>
      </c>
    </row>
    <row r="1221" spans="14:64">
      <c r="N1221" s="35"/>
      <c r="O1221" s="35"/>
      <c r="AL1221" s="83" t="str">
        <f t="shared" si="182"/>
        <v/>
      </c>
      <c r="AN1221" s="83" t="str">
        <f t="shared" si="183"/>
        <v/>
      </c>
      <c r="BJ1221" s="31" t="str">
        <f t="shared" si="185"/>
        <v/>
      </c>
      <c r="BK1221" s="31"/>
      <c r="BL1221" s="31" t="str">
        <f t="shared" si="184"/>
        <v/>
      </c>
    </row>
    <row r="1222" spans="14:64">
      <c r="N1222" s="35"/>
      <c r="O1222" s="35"/>
      <c r="AL1222" s="83" t="str">
        <f t="shared" si="182"/>
        <v/>
      </c>
      <c r="AN1222" s="83" t="str">
        <f t="shared" si="183"/>
        <v/>
      </c>
      <c r="BJ1222" s="31" t="str">
        <f t="shared" si="185"/>
        <v/>
      </c>
      <c r="BK1222" s="31"/>
      <c r="BL1222" s="31" t="str">
        <f t="shared" si="184"/>
        <v/>
      </c>
    </row>
    <row r="1223" spans="14:64">
      <c r="N1223" s="35"/>
      <c r="O1223" s="35"/>
      <c r="AL1223" s="83" t="str">
        <f t="shared" si="182"/>
        <v/>
      </c>
      <c r="AN1223" s="83" t="str">
        <f t="shared" si="183"/>
        <v/>
      </c>
      <c r="BJ1223" s="31" t="str">
        <f t="shared" si="185"/>
        <v/>
      </c>
      <c r="BK1223" s="31"/>
      <c r="BL1223" s="31" t="str">
        <f t="shared" si="184"/>
        <v/>
      </c>
    </row>
    <row r="1224" spans="14:64">
      <c r="N1224" s="35"/>
      <c r="O1224" s="35"/>
      <c r="AL1224" s="83" t="str">
        <f t="shared" si="182"/>
        <v/>
      </c>
      <c r="AN1224" s="83" t="str">
        <f t="shared" si="183"/>
        <v/>
      </c>
      <c r="BJ1224" s="31" t="str">
        <f t="shared" si="185"/>
        <v/>
      </c>
      <c r="BK1224" s="31"/>
      <c r="BL1224" s="31" t="str">
        <f t="shared" si="184"/>
        <v/>
      </c>
    </row>
    <row r="1225" spans="14:64">
      <c r="N1225" s="35"/>
      <c r="O1225" s="35"/>
      <c r="AL1225" s="83" t="str">
        <f t="shared" si="182"/>
        <v/>
      </c>
      <c r="AN1225" s="83" t="str">
        <f t="shared" si="183"/>
        <v/>
      </c>
      <c r="BJ1225" s="31" t="str">
        <f t="shared" si="185"/>
        <v/>
      </c>
      <c r="BK1225" s="31"/>
      <c r="BL1225" s="31" t="str">
        <f t="shared" si="184"/>
        <v/>
      </c>
    </row>
    <row r="1226" spans="14:64">
      <c r="N1226" s="35"/>
      <c r="O1226" s="35"/>
      <c r="AL1226" s="83" t="str">
        <f t="shared" si="182"/>
        <v/>
      </c>
      <c r="AN1226" s="83" t="str">
        <f t="shared" si="183"/>
        <v/>
      </c>
      <c r="BJ1226" s="31" t="str">
        <f t="shared" si="185"/>
        <v/>
      </c>
      <c r="BK1226" s="31"/>
      <c r="BL1226" s="31" t="str">
        <f t="shared" si="184"/>
        <v/>
      </c>
    </row>
    <row r="1227" spans="14:64">
      <c r="N1227" s="35"/>
      <c r="O1227" s="35"/>
      <c r="AL1227" s="83" t="str">
        <f t="shared" si="182"/>
        <v/>
      </c>
      <c r="AN1227" s="83" t="str">
        <f t="shared" si="183"/>
        <v/>
      </c>
      <c r="BJ1227" s="31" t="str">
        <f t="shared" si="185"/>
        <v/>
      </c>
      <c r="BK1227" s="31"/>
      <c r="BL1227" s="31" t="str">
        <f t="shared" si="184"/>
        <v/>
      </c>
    </row>
    <row r="1228" spans="14:64">
      <c r="N1228" s="35"/>
      <c r="O1228" s="35"/>
      <c r="AL1228" s="83" t="str">
        <f t="shared" si="182"/>
        <v/>
      </c>
      <c r="AN1228" s="83" t="str">
        <f t="shared" si="183"/>
        <v/>
      </c>
      <c r="BJ1228" s="31" t="str">
        <f t="shared" si="185"/>
        <v/>
      </c>
      <c r="BK1228" s="31"/>
      <c r="BL1228" s="31" t="str">
        <f t="shared" si="184"/>
        <v/>
      </c>
    </row>
    <row r="1229" spans="14:64">
      <c r="N1229" s="35"/>
      <c r="O1229" s="35"/>
      <c r="AL1229" s="83" t="str">
        <f t="shared" si="182"/>
        <v/>
      </c>
      <c r="AN1229" s="83" t="str">
        <f t="shared" si="183"/>
        <v/>
      </c>
      <c r="BJ1229" s="31" t="str">
        <f t="shared" si="185"/>
        <v/>
      </c>
      <c r="BK1229" s="31"/>
      <c r="BL1229" s="31" t="str">
        <f t="shared" si="184"/>
        <v/>
      </c>
    </row>
    <row r="1230" spans="14:64">
      <c r="N1230" s="35"/>
      <c r="O1230" s="35"/>
      <c r="AL1230" s="83" t="str">
        <f t="shared" si="182"/>
        <v/>
      </c>
      <c r="AN1230" s="83" t="str">
        <f t="shared" si="183"/>
        <v/>
      </c>
      <c r="BJ1230" s="31" t="str">
        <f t="shared" si="185"/>
        <v/>
      </c>
      <c r="BK1230" s="31"/>
      <c r="BL1230" s="31" t="str">
        <f t="shared" si="184"/>
        <v/>
      </c>
    </row>
    <row r="1231" spans="14:64">
      <c r="N1231" s="35"/>
      <c r="O1231" s="35"/>
      <c r="AL1231" s="83" t="str">
        <f t="shared" si="182"/>
        <v/>
      </c>
      <c r="AN1231" s="83" t="str">
        <f t="shared" si="183"/>
        <v/>
      </c>
      <c r="BJ1231" s="31" t="str">
        <f t="shared" si="185"/>
        <v/>
      </c>
      <c r="BK1231" s="31"/>
      <c r="BL1231" s="31" t="str">
        <f t="shared" si="184"/>
        <v/>
      </c>
    </row>
    <row r="1232" spans="14:64">
      <c r="N1232" s="35"/>
      <c r="O1232" s="35"/>
      <c r="AL1232" s="83" t="str">
        <f t="shared" si="182"/>
        <v/>
      </c>
      <c r="AN1232" s="83" t="str">
        <f t="shared" si="183"/>
        <v/>
      </c>
      <c r="BJ1232" s="31" t="str">
        <f t="shared" si="185"/>
        <v/>
      </c>
      <c r="BK1232" s="31"/>
      <c r="BL1232" s="31" t="str">
        <f t="shared" si="184"/>
        <v/>
      </c>
    </row>
    <row r="1233" spans="14:64">
      <c r="N1233" s="35"/>
      <c r="O1233" s="35"/>
      <c r="AL1233" s="83" t="str">
        <f t="shared" si="182"/>
        <v/>
      </c>
      <c r="AN1233" s="83" t="str">
        <f t="shared" si="183"/>
        <v/>
      </c>
      <c r="BJ1233" s="31" t="str">
        <f t="shared" si="185"/>
        <v/>
      </c>
      <c r="BK1233" s="31"/>
      <c r="BL1233" s="31" t="str">
        <f t="shared" si="184"/>
        <v/>
      </c>
    </row>
    <row r="1234" spans="14:64">
      <c r="N1234" s="35"/>
      <c r="O1234" s="35"/>
      <c r="AL1234" s="83" t="str">
        <f t="shared" ref="AL1234:AL1297" si="186">IF($A1234&lt;&gt;"",AL1233+AP1234-BJ1234,"")</f>
        <v/>
      </c>
      <c r="AN1234" s="83" t="str">
        <f t="shared" ref="AN1234:AN1297" si="187">IF($A1234&lt;&gt;"",AN1233+AR1234-BL1234,"")</f>
        <v/>
      </c>
      <c r="BJ1234" s="31" t="str">
        <f t="shared" si="185"/>
        <v/>
      </c>
      <c r="BK1234" s="31"/>
      <c r="BL1234" s="31" t="str">
        <f t="shared" si="184"/>
        <v/>
      </c>
    </row>
    <row r="1235" spans="14:64">
      <c r="N1235" s="35"/>
      <c r="O1235" s="35"/>
      <c r="AL1235" s="83" t="str">
        <f t="shared" si="186"/>
        <v/>
      </c>
      <c r="AN1235" s="83" t="str">
        <f t="shared" si="187"/>
        <v/>
      </c>
      <c r="BJ1235" s="31" t="str">
        <f t="shared" si="185"/>
        <v/>
      </c>
      <c r="BK1235" s="31"/>
      <c r="BL1235" s="31" t="str">
        <f t="shared" si="184"/>
        <v/>
      </c>
    </row>
    <row r="1236" spans="14:64">
      <c r="N1236" s="35"/>
      <c r="O1236" s="35"/>
      <c r="AL1236" s="83" t="str">
        <f t="shared" si="186"/>
        <v/>
      </c>
      <c r="AN1236" s="83" t="str">
        <f t="shared" si="187"/>
        <v/>
      </c>
      <c r="BJ1236" s="31" t="str">
        <f t="shared" si="185"/>
        <v/>
      </c>
      <c r="BK1236" s="31"/>
      <c r="BL1236" s="31" t="str">
        <f t="shared" si="184"/>
        <v/>
      </c>
    </row>
    <row r="1237" spans="14:64">
      <c r="N1237" s="35"/>
      <c r="O1237" s="35"/>
      <c r="AL1237" s="83" t="str">
        <f t="shared" si="186"/>
        <v/>
      </c>
      <c r="AN1237" s="83" t="str">
        <f t="shared" si="187"/>
        <v/>
      </c>
      <c r="BJ1237" s="31" t="str">
        <f t="shared" si="185"/>
        <v/>
      </c>
      <c r="BK1237" s="31"/>
      <c r="BL1237" s="31" t="str">
        <f t="shared" si="184"/>
        <v/>
      </c>
    </row>
    <row r="1238" spans="14:64">
      <c r="N1238" s="35"/>
      <c r="O1238" s="35"/>
      <c r="AL1238" s="83" t="str">
        <f t="shared" si="186"/>
        <v/>
      </c>
      <c r="AN1238" s="83" t="str">
        <f t="shared" si="187"/>
        <v/>
      </c>
      <c r="BJ1238" s="31" t="str">
        <f t="shared" si="185"/>
        <v/>
      </c>
      <c r="BK1238" s="31"/>
      <c r="BL1238" s="31" t="str">
        <f t="shared" si="184"/>
        <v/>
      </c>
    </row>
    <row r="1239" spans="14:64">
      <c r="N1239" s="35"/>
      <c r="O1239" s="35"/>
      <c r="AL1239" s="83" t="str">
        <f t="shared" si="186"/>
        <v/>
      </c>
      <c r="AN1239" s="83" t="str">
        <f t="shared" si="187"/>
        <v/>
      </c>
      <c r="BJ1239" s="31" t="str">
        <f t="shared" si="185"/>
        <v/>
      </c>
      <c r="BK1239" s="31"/>
      <c r="BL1239" s="31" t="str">
        <f t="shared" si="184"/>
        <v/>
      </c>
    </row>
    <row r="1240" spans="14:64">
      <c r="N1240" s="35"/>
      <c r="O1240" s="35"/>
      <c r="AL1240" s="83" t="str">
        <f t="shared" si="186"/>
        <v/>
      </c>
      <c r="AN1240" s="83" t="str">
        <f t="shared" si="187"/>
        <v/>
      </c>
      <c r="BJ1240" s="31" t="str">
        <f t="shared" si="185"/>
        <v/>
      </c>
      <c r="BK1240" s="31"/>
      <c r="BL1240" s="31" t="str">
        <f t="shared" si="184"/>
        <v/>
      </c>
    </row>
    <row r="1241" spans="14:64">
      <c r="N1241" s="35"/>
      <c r="O1241" s="35"/>
      <c r="AL1241" s="83" t="str">
        <f t="shared" si="186"/>
        <v/>
      </c>
      <c r="AN1241" s="83" t="str">
        <f t="shared" si="187"/>
        <v/>
      </c>
      <c r="BJ1241" s="31" t="str">
        <f t="shared" si="185"/>
        <v/>
      </c>
      <c r="BK1241" s="31"/>
      <c r="BL1241" s="31" t="str">
        <f t="shared" si="184"/>
        <v/>
      </c>
    </row>
    <row r="1242" spans="14:64">
      <c r="N1242" s="35"/>
      <c r="O1242" s="35"/>
      <c r="AL1242" s="83" t="str">
        <f t="shared" si="186"/>
        <v/>
      </c>
      <c r="AN1242" s="83" t="str">
        <f t="shared" si="187"/>
        <v/>
      </c>
      <c r="BJ1242" s="31" t="str">
        <f t="shared" si="185"/>
        <v/>
      </c>
      <c r="BK1242" s="31"/>
      <c r="BL1242" s="31" t="str">
        <f t="shared" si="184"/>
        <v/>
      </c>
    </row>
    <row r="1243" spans="14:64">
      <c r="N1243" s="35"/>
      <c r="O1243" s="35"/>
      <c r="AL1243" s="83" t="str">
        <f t="shared" si="186"/>
        <v/>
      </c>
      <c r="AN1243" s="83" t="str">
        <f t="shared" si="187"/>
        <v/>
      </c>
      <c r="BJ1243" s="31" t="str">
        <f t="shared" si="185"/>
        <v/>
      </c>
      <c r="BK1243" s="31"/>
      <c r="BL1243" s="31" t="str">
        <f t="shared" si="184"/>
        <v/>
      </c>
    </row>
    <row r="1244" spans="14:64">
      <c r="N1244" s="35"/>
      <c r="O1244" s="35"/>
      <c r="AL1244" s="83" t="str">
        <f t="shared" si="186"/>
        <v/>
      </c>
      <c r="AN1244" s="83" t="str">
        <f t="shared" si="187"/>
        <v/>
      </c>
      <c r="BJ1244" s="31" t="str">
        <f t="shared" si="185"/>
        <v/>
      </c>
      <c r="BK1244" s="31"/>
      <c r="BL1244" s="31" t="str">
        <f t="shared" si="184"/>
        <v/>
      </c>
    </row>
    <row r="1245" spans="14:64">
      <c r="N1245" s="35"/>
      <c r="O1245" s="35"/>
      <c r="AL1245" s="83" t="str">
        <f t="shared" si="186"/>
        <v/>
      </c>
      <c r="AN1245" s="83" t="str">
        <f t="shared" si="187"/>
        <v/>
      </c>
      <c r="BJ1245" s="31" t="str">
        <f t="shared" si="185"/>
        <v/>
      </c>
      <c r="BK1245" s="31"/>
      <c r="BL1245" s="31" t="str">
        <f t="shared" si="184"/>
        <v/>
      </c>
    </row>
    <row r="1246" spans="14:64">
      <c r="N1246" s="35"/>
      <c r="O1246" s="35"/>
      <c r="AL1246" s="83" t="str">
        <f t="shared" si="186"/>
        <v/>
      </c>
      <c r="AN1246" s="83" t="str">
        <f t="shared" si="187"/>
        <v/>
      </c>
      <c r="BJ1246" s="31" t="str">
        <f t="shared" si="185"/>
        <v/>
      </c>
      <c r="BK1246" s="31"/>
      <c r="BL1246" s="31" t="str">
        <f t="shared" si="184"/>
        <v/>
      </c>
    </row>
    <row r="1247" spans="14:64">
      <c r="N1247" s="35"/>
      <c r="O1247" s="35"/>
      <c r="AL1247" s="83" t="str">
        <f t="shared" si="186"/>
        <v/>
      </c>
      <c r="AN1247" s="83" t="str">
        <f t="shared" si="187"/>
        <v/>
      </c>
      <c r="BJ1247" s="31" t="str">
        <f t="shared" si="185"/>
        <v/>
      </c>
      <c r="BK1247" s="31"/>
      <c r="BL1247" s="31" t="str">
        <f t="shared" si="184"/>
        <v/>
      </c>
    </row>
    <row r="1248" spans="14:64">
      <c r="N1248" s="35"/>
      <c r="O1248" s="35"/>
      <c r="AL1248" s="83" t="str">
        <f t="shared" si="186"/>
        <v/>
      </c>
      <c r="AN1248" s="83" t="str">
        <f t="shared" si="187"/>
        <v/>
      </c>
      <c r="BJ1248" s="31" t="str">
        <f t="shared" si="185"/>
        <v/>
      </c>
      <c r="BK1248" s="31"/>
      <c r="BL1248" s="31" t="str">
        <f t="shared" si="184"/>
        <v/>
      </c>
    </row>
    <row r="1249" spans="14:64">
      <c r="N1249" s="35"/>
      <c r="O1249" s="35"/>
      <c r="AL1249" s="83" t="str">
        <f t="shared" si="186"/>
        <v/>
      </c>
      <c r="AN1249" s="83" t="str">
        <f t="shared" si="187"/>
        <v/>
      </c>
      <c r="BJ1249" s="31" t="str">
        <f t="shared" si="185"/>
        <v/>
      </c>
      <c r="BK1249" s="31"/>
      <c r="BL1249" s="31" t="str">
        <f t="shared" si="184"/>
        <v/>
      </c>
    </row>
    <row r="1250" spans="14:64">
      <c r="N1250" s="35"/>
      <c r="O1250" s="35"/>
      <c r="AL1250" s="83" t="str">
        <f t="shared" si="186"/>
        <v/>
      </c>
      <c r="AN1250" s="83" t="str">
        <f t="shared" si="187"/>
        <v/>
      </c>
      <c r="BJ1250" s="31" t="str">
        <f t="shared" si="185"/>
        <v/>
      </c>
      <c r="BK1250" s="31"/>
      <c r="BL1250" s="31" t="str">
        <f t="shared" ref="BL1250:BL1313" si="188">IF(C1250&lt;&gt;"",AV1250+AZ1250+BD1250+BH1250,"")</f>
        <v/>
      </c>
    </row>
    <row r="1251" spans="14:64">
      <c r="N1251" s="35"/>
      <c r="O1251" s="35"/>
      <c r="AL1251" s="83" t="str">
        <f t="shared" si="186"/>
        <v/>
      </c>
      <c r="AN1251" s="83" t="str">
        <f t="shared" si="187"/>
        <v/>
      </c>
      <c r="BJ1251" s="31" t="str">
        <f t="shared" si="185"/>
        <v/>
      </c>
      <c r="BK1251" s="31"/>
      <c r="BL1251" s="31" t="str">
        <f t="shared" si="188"/>
        <v/>
      </c>
    </row>
    <row r="1252" spans="14:64">
      <c r="N1252" s="35"/>
      <c r="O1252" s="35"/>
      <c r="AL1252" s="83" t="str">
        <f t="shared" si="186"/>
        <v/>
      </c>
      <c r="AN1252" s="83" t="str">
        <f t="shared" si="187"/>
        <v/>
      </c>
      <c r="BJ1252" s="31" t="str">
        <f t="shared" ref="BJ1252:BJ1315" si="189">IF(C1252&lt;&gt;"",AT1252+AX1252+BB1252+BF1252,"")</f>
        <v/>
      </c>
      <c r="BK1252" s="31"/>
      <c r="BL1252" s="31" t="str">
        <f t="shared" si="188"/>
        <v/>
      </c>
    </row>
    <row r="1253" spans="14:64">
      <c r="N1253" s="35"/>
      <c r="O1253" s="35"/>
      <c r="AL1253" s="83" t="str">
        <f t="shared" si="186"/>
        <v/>
      </c>
      <c r="AN1253" s="83" t="str">
        <f t="shared" si="187"/>
        <v/>
      </c>
      <c r="BJ1253" s="31" t="str">
        <f t="shared" si="189"/>
        <v/>
      </c>
      <c r="BK1253" s="31"/>
      <c r="BL1253" s="31" t="str">
        <f t="shared" si="188"/>
        <v/>
      </c>
    </row>
    <row r="1254" spans="14:64">
      <c r="N1254" s="35"/>
      <c r="O1254" s="35"/>
      <c r="AL1254" s="83" t="str">
        <f t="shared" si="186"/>
        <v/>
      </c>
      <c r="AN1254" s="83" t="str">
        <f t="shared" si="187"/>
        <v/>
      </c>
      <c r="BJ1254" s="31" t="str">
        <f t="shared" si="189"/>
        <v/>
      </c>
      <c r="BK1254" s="31"/>
      <c r="BL1254" s="31" t="str">
        <f t="shared" si="188"/>
        <v/>
      </c>
    </row>
    <row r="1255" spans="14:64">
      <c r="N1255" s="35"/>
      <c r="O1255" s="35"/>
      <c r="AL1255" s="83" t="str">
        <f t="shared" si="186"/>
        <v/>
      </c>
      <c r="AN1255" s="83" t="str">
        <f t="shared" si="187"/>
        <v/>
      </c>
      <c r="BJ1255" s="31" t="str">
        <f t="shared" si="189"/>
        <v/>
      </c>
      <c r="BK1255" s="31"/>
      <c r="BL1255" s="31" t="str">
        <f t="shared" si="188"/>
        <v/>
      </c>
    </row>
    <row r="1256" spans="14:64">
      <c r="N1256" s="35"/>
      <c r="O1256" s="35"/>
      <c r="AL1256" s="83" t="str">
        <f t="shared" si="186"/>
        <v/>
      </c>
      <c r="AN1256" s="83" t="str">
        <f t="shared" si="187"/>
        <v/>
      </c>
      <c r="BJ1256" s="31" t="str">
        <f t="shared" si="189"/>
        <v/>
      </c>
      <c r="BK1256" s="31"/>
      <c r="BL1256" s="31" t="str">
        <f t="shared" si="188"/>
        <v/>
      </c>
    </row>
    <row r="1257" spans="14:64">
      <c r="N1257" s="35"/>
      <c r="O1257" s="35"/>
      <c r="AL1257" s="83" t="str">
        <f t="shared" si="186"/>
        <v/>
      </c>
      <c r="AN1257" s="83" t="str">
        <f t="shared" si="187"/>
        <v/>
      </c>
      <c r="BJ1257" s="31" t="str">
        <f t="shared" si="189"/>
        <v/>
      </c>
      <c r="BK1257" s="31"/>
      <c r="BL1257" s="31" t="str">
        <f t="shared" si="188"/>
        <v/>
      </c>
    </row>
    <row r="1258" spans="14:64">
      <c r="N1258" s="35"/>
      <c r="O1258" s="35"/>
      <c r="AL1258" s="83" t="str">
        <f t="shared" si="186"/>
        <v/>
      </c>
      <c r="AN1258" s="83" t="str">
        <f t="shared" si="187"/>
        <v/>
      </c>
      <c r="BJ1258" s="31" t="str">
        <f t="shared" si="189"/>
        <v/>
      </c>
      <c r="BK1258" s="31"/>
      <c r="BL1258" s="31" t="str">
        <f t="shared" si="188"/>
        <v/>
      </c>
    </row>
    <row r="1259" spans="14:64">
      <c r="N1259" s="35"/>
      <c r="O1259" s="35"/>
      <c r="AL1259" s="83" t="str">
        <f t="shared" si="186"/>
        <v/>
      </c>
      <c r="AN1259" s="83" t="str">
        <f t="shared" si="187"/>
        <v/>
      </c>
      <c r="BJ1259" s="31" t="str">
        <f t="shared" si="189"/>
        <v/>
      </c>
      <c r="BK1259" s="31"/>
      <c r="BL1259" s="31" t="str">
        <f t="shared" si="188"/>
        <v/>
      </c>
    </row>
    <row r="1260" spans="14:64">
      <c r="N1260" s="35"/>
      <c r="O1260" s="35"/>
      <c r="AL1260" s="83" t="str">
        <f t="shared" si="186"/>
        <v/>
      </c>
      <c r="AN1260" s="83" t="str">
        <f t="shared" si="187"/>
        <v/>
      </c>
      <c r="BJ1260" s="31" t="str">
        <f t="shared" si="189"/>
        <v/>
      </c>
      <c r="BK1260" s="31"/>
      <c r="BL1260" s="31" t="str">
        <f t="shared" si="188"/>
        <v/>
      </c>
    </row>
    <row r="1261" spans="14:64">
      <c r="N1261" s="35"/>
      <c r="O1261" s="35"/>
      <c r="AL1261" s="83" t="str">
        <f t="shared" si="186"/>
        <v/>
      </c>
      <c r="AN1261" s="83" t="str">
        <f t="shared" si="187"/>
        <v/>
      </c>
      <c r="BJ1261" s="31" t="str">
        <f t="shared" si="189"/>
        <v/>
      </c>
      <c r="BK1261" s="31"/>
      <c r="BL1261" s="31" t="str">
        <f t="shared" si="188"/>
        <v/>
      </c>
    </row>
    <row r="1262" spans="14:64">
      <c r="N1262" s="35"/>
      <c r="O1262" s="35"/>
      <c r="AL1262" s="83" t="str">
        <f t="shared" si="186"/>
        <v/>
      </c>
      <c r="AN1262" s="83" t="str">
        <f t="shared" si="187"/>
        <v/>
      </c>
      <c r="BJ1262" s="31" t="str">
        <f t="shared" si="189"/>
        <v/>
      </c>
      <c r="BK1262" s="31"/>
      <c r="BL1262" s="31" t="str">
        <f t="shared" si="188"/>
        <v/>
      </c>
    </row>
    <row r="1263" spans="14:64">
      <c r="N1263" s="35"/>
      <c r="O1263" s="35"/>
      <c r="AL1263" s="83" t="str">
        <f t="shared" si="186"/>
        <v/>
      </c>
      <c r="AN1263" s="83" t="str">
        <f t="shared" si="187"/>
        <v/>
      </c>
      <c r="BJ1263" s="31" t="str">
        <f t="shared" si="189"/>
        <v/>
      </c>
      <c r="BK1263" s="31"/>
      <c r="BL1263" s="31" t="str">
        <f t="shared" si="188"/>
        <v/>
      </c>
    </row>
    <row r="1264" spans="14:64">
      <c r="N1264" s="35"/>
      <c r="O1264" s="35"/>
      <c r="AL1264" s="83" t="str">
        <f t="shared" si="186"/>
        <v/>
      </c>
      <c r="AN1264" s="83" t="str">
        <f t="shared" si="187"/>
        <v/>
      </c>
      <c r="BJ1264" s="31" t="str">
        <f t="shared" si="189"/>
        <v/>
      </c>
      <c r="BK1264" s="31"/>
      <c r="BL1264" s="31" t="str">
        <f t="shared" si="188"/>
        <v/>
      </c>
    </row>
    <row r="1265" spans="14:64">
      <c r="N1265" s="35"/>
      <c r="O1265" s="35"/>
      <c r="AL1265" s="83" t="str">
        <f t="shared" si="186"/>
        <v/>
      </c>
      <c r="AN1265" s="83" t="str">
        <f t="shared" si="187"/>
        <v/>
      </c>
      <c r="BJ1265" s="31" t="str">
        <f t="shared" si="189"/>
        <v/>
      </c>
      <c r="BK1265" s="31"/>
      <c r="BL1265" s="31" t="str">
        <f t="shared" si="188"/>
        <v/>
      </c>
    </row>
    <row r="1266" spans="14:64">
      <c r="N1266" s="35"/>
      <c r="O1266" s="35"/>
      <c r="AL1266" s="83" t="str">
        <f t="shared" si="186"/>
        <v/>
      </c>
      <c r="AN1266" s="83" t="str">
        <f t="shared" si="187"/>
        <v/>
      </c>
      <c r="BJ1266" s="31" t="str">
        <f t="shared" si="189"/>
        <v/>
      </c>
      <c r="BK1266" s="31"/>
      <c r="BL1266" s="31" t="str">
        <f t="shared" si="188"/>
        <v/>
      </c>
    </row>
    <row r="1267" spans="14:64">
      <c r="N1267" s="35"/>
      <c r="O1267" s="35"/>
      <c r="AL1267" s="83" t="str">
        <f t="shared" si="186"/>
        <v/>
      </c>
      <c r="AN1267" s="83" t="str">
        <f t="shared" si="187"/>
        <v/>
      </c>
      <c r="BJ1267" s="31" t="str">
        <f t="shared" si="189"/>
        <v/>
      </c>
      <c r="BK1267" s="31"/>
      <c r="BL1267" s="31" t="str">
        <f t="shared" si="188"/>
        <v/>
      </c>
    </row>
    <row r="1268" spans="14:64">
      <c r="N1268" s="35"/>
      <c r="O1268" s="35"/>
      <c r="AL1268" s="83" t="str">
        <f t="shared" si="186"/>
        <v/>
      </c>
      <c r="AN1268" s="83" t="str">
        <f t="shared" si="187"/>
        <v/>
      </c>
      <c r="BJ1268" s="31" t="str">
        <f t="shared" si="189"/>
        <v/>
      </c>
      <c r="BK1268" s="31"/>
      <c r="BL1268" s="31" t="str">
        <f t="shared" si="188"/>
        <v/>
      </c>
    </row>
    <row r="1269" spans="14:64">
      <c r="N1269" s="35"/>
      <c r="O1269" s="35"/>
      <c r="AL1269" s="83" t="str">
        <f t="shared" si="186"/>
        <v/>
      </c>
      <c r="AN1269" s="83" t="str">
        <f t="shared" si="187"/>
        <v/>
      </c>
      <c r="BJ1269" s="31" t="str">
        <f t="shared" si="189"/>
        <v/>
      </c>
      <c r="BK1269" s="31"/>
      <c r="BL1269" s="31" t="str">
        <f t="shared" si="188"/>
        <v/>
      </c>
    </row>
    <row r="1270" spans="14:64">
      <c r="N1270" s="35"/>
      <c r="O1270" s="35"/>
      <c r="AL1270" s="83" t="str">
        <f t="shared" si="186"/>
        <v/>
      </c>
      <c r="AN1270" s="83" t="str">
        <f t="shared" si="187"/>
        <v/>
      </c>
      <c r="BJ1270" s="31" t="str">
        <f t="shared" si="189"/>
        <v/>
      </c>
      <c r="BK1270" s="31"/>
      <c r="BL1270" s="31" t="str">
        <f t="shared" si="188"/>
        <v/>
      </c>
    </row>
    <row r="1271" spans="14:64">
      <c r="N1271" s="35"/>
      <c r="O1271" s="35"/>
      <c r="AL1271" s="83" t="str">
        <f t="shared" si="186"/>
        <v/>
      </c>
      <c r="AN1271" s="83" t="str">
        <f t="shared" si="187"/>
        <v/>
      </c>
      <c r="BJ1271" s="31" t="str">
        <f t="shared" si="189"/>
        <v/>
      </c>
      <c r="BK1271" s="31"/>
      <c r="BL1271" s="31" t="str">
        <f t="shared" si="188"/>
        <v/>
      </c>
    </row>
    <row r="1272" spans="14:64">
      <c r="N1272" s="35"/>
      <c r="O1272" s="35"/>
      <c r="AL1272" s="83" t="str">
        <f t="shared" si="186"/>
        <v/>
      </c>
      <c r="AN1272" s="83" t="str">
        <f t="shared" si="187"/>
        <v/>
      </c>
      <c r="BJ1272" s="31" t="str">
        <f t="shared" si="189"/>
        <v/>
      </c>
      <c r="BK1272" s="31"/>
      <c r="BL1272" s="31" t="str">
        <f t="shared" si="188"/>
        <v/>
      </c>
    </row>
    <row r="1273" spans="14:64">
      <c r="N1273" s="35"/>
      <c r="O1273" s="35"/>
      <c r="AL1273" s="83" t="str">
        <f t="shared" si="186"/>
        <v/>
      </c>
      <c r="AN1273" s="83" t="str">
        <f t="shared" si="187"/>
        <v/>
      </c>
      <c r="BJ1273" s="31" t="str">
        <f t="shared" si="189"/>
        <v/>
      </c>
      <c r="BK1273" s="31"/>
      <c r="BL1273" s="31" t="str">
        <f t="shared" si="188"/>
        <v/>
      </c>
    </row>
    <row r="1274" spans="14:64">
      <c r="N1274" s="35"/>
      <c r="O1274" s="35"/>
      <c r="AL1274" s="83" t="str">
        <f t="shared" si="186"/>
        <v/>
      </c>
      <c r="AN1274" s="83" t="str">
        <f t="shared" si="187"/>
        <v/>
      </c>
      <c r="BJ1274" s="31" t="str">
        <f t="shared" si="189"/>
        <v/>
      </c>
      <c r="BK1274" s="31"/>
      <c r="BL1274" s="31" t="str">
        <f t="shared" si="188"/>
        <v/>
      </c>
    </row>
    <row r="1275" spans="14:64">
      <c r="N1275" s="35"/>
      <c r="O1275" s="35"/>
      <c r="AL1275" s="83" t="str">
        <f t="shared" si="186"/>
        <v/>
      </c>
      <c r="AN1275" s="83" t="str">
        <f t="shared" si="187"/>
        <v/>
      </c>
      <c r="BJ1275" s="31" t="str">
        <f t="shared" si="189"/>
        <v/>
      </c>
      <c r="BK1275" s="31"/>
      <c r="BL1275" s="31" t="str">
        <f t="shared" si="188"/>
        <v/>
      </c>
    </row>
    <row r="1276" spans="14:64">
      <c r="N1276" s="35"/>
      <c r="O1276" s="35"/>
      <c r="AL1276" s="83" t="str">
        <f t="shared" si="186"/>
        <v/>
      </c>
      <c r="AN1276" s="83" t="str">
        <f t="shared" si="187"/>
        <v/>
      </c>
      <c r="BJ1276" s="31" t="str">
        <f t="shared" si="189"/>
        <v/>
      </c>
      <c r="BK1276" s="31"/>
      <c r="BL1276" s="31" t="str">
        <f t="shared" si="188"/>
        <v/>
      </c>
    </row>
    <row r="1277" spans="14:64">
      <c r="N1277" s="35"/>
      <c r="O1277" s="35"/>
      <c r="AL1277" s="83" t="str">
        <f t="shared" si="186"/>
        <v/>
      </c>
      <c r="AN1277" s="83" t="str">
        <f t="shared" si="187"/>
        <v/>
      </c>
      <c r="BJ1277" s="31" t="str">
        <f t="shared" si="189"/>
        <v/>
      </c>
      <c r="BK1277" s="31"/>
      <c r="BL1277" s="31" t="str">
        <f t="shared" si="188"/>
        <v/>
      </c>
    </row>
    <row r="1278" spans="14:64">
      <c r="N1278" s="35"/>
      <c r="O1278" s="35"/>
      <c r="AL1278" s="83" t="str">
        <f t="shared" si="186"/>
        <v/>
      </c>
      <c r="AN1278" s="83" t="str">
        <f t="shared" si="187"/>
        <v/>
      </c>
      <c r="BJ1278" s="31" t="str">
        <f t="shared" si="189"/>
        <v/>
      </c>
      <c r="BK1278" s="31"/>
      <c r="BL1278" s="31" t="str">
        <f t="shared" si="188"/>
        <v/>
      </c>
    </row>
    <row r="1279" spans="14:64">
      <c r="N1279" s="35"/>
      <c r="O1279" s="35"/>
      <c r="AL1279" s="83" t="str">
        <f t="shared" si="186"/>
        <v/>
      </c>
      <c r="AN1279" s="83" t="str">
        <f t="shared" si="187"/>
        <v/>
      </c>
      <c r="BJ1279" s="31" t="str">
        <f t="shared" si="189"/>
        <v/>
      </c>
      <c r="BK1279" s="31"/>
      <c r="BL1279" s="31" t="str">
        <f t="shared" si="188"/>
        <v/>
      </c>
    </row>
    <row r="1280" spans="14:64">
      <c r="N1280" s="35"/>
      <c r="O1280" s="35"/>
      <c r="AL1280" s="83" t="str">
        <f t="shared" si="186"/>
        <v/>
      </c>
      <c r="AN1280" s="83" t="str">
        <f t="shared" si="187"/>
        <v/>
      </c>
      <c r="BJ1280" s="31" t="str">
        <f t="shared" si="189"/>
        <v/>
      </c>
      <c r="BK1280" s="31"/>
      <c r="BL1280" s="31" t="str">
        <f t="shared" si="188"/>
        <v/>
      </c>
    </row>
    <row r="1281" spans="14:64">
      <c r="N1281" s="35"/>
      <c r="O1281" s="35"/>
      <c r="AL1281" s="83" t="str">
        <f t="shared" si="186"/>
        <v/>
      </c>
      <c r="AN1281" s="83" t="str">
        <f t="shared" si="187"/>
        <v/>
      </c>
      <c r="BJ1281" s="31" t="str">
        <f t="shared" si="189"/>
        <v/>
      </c>
      <c r="BK1281" s="31"/>
      <c r="BL1281" s="31" t="str">
        <f t="shared" si="188"/>
        <v/>
      </c>
    </row>
    <row r="1282" spans="14:64">
      <c r="N1282" s="35"/>
      <c r="O1282" s="35"/>
      <c r="AL1282" s="83" t="str">
        <f t="shared" si="186"/>
        <v/>
      </c>
      <c r="AN1282" s="83" t="str">
        <f t="shared" si="187"/>
        <v/>
      </c>
      <c r="BJ1282" s="31" t="str">
        <f t="shared" si="189"/>
        <v/>
      </c>
      <c r="BK1282" s="31"/>
      <c r="BL1282" s="31" t="str">
        <f t="shared" si="188"/>
        <v/>
      </c>
    </row>
    <row r="1283" spans="14:64">
      <c r="N1283" s="35"/>
      <c r="O1283" s="35"/>
      <c r="AL1283" s="83" t="str">
        <f t="shared" si="186"/>
        <v/>
      </c>
      <c r="AN1283" s="83" t="str">
        <f t="shared" si="187"/>
        <v/>
      </c>
      <c r="BJ1283" s="31" t="str">
        <f t="shared" si="189"/>
        <v/>
      </c>
      <c r="BK1283" s="31"/>
      <c r="BL1283" s="31" t="str">
        <f t="shared" si="188"/>
        <v/>
      </c>
    </row>
    <row r="1284" spans="14:64">
      <c r="N1284" s="35"/>
      <c r="O1284" s="35"/>
      <c r="AL1284" s="83" t="str">
        <f t="shared" si="186"/>
        <v/>
      </c>
      <c r="AN1284" s="83" t="str">
        <f t="shared" si="187"/>
        <v/>
      </c>
      <c r="BJ1284" s="31" t="str">
        <f t="shared" si="189"/>
        <v/>
      </c>
      <c r="BK1284" s="31"/>
      <c r="BL1284" s="31" t="str">
        <f t="shared" si="188"/>
        <v/>
      </c>
    </row>
    <row r="1285" spans="14:64">
      <c r="N1285" s="35"/>
      <c r="O1285" s="35"/>
      <c r="AL1285" s="83" t="str">
        <f t="shared" si="186"/>
        <v/>
      </c>
      <c r="AN1285" s="83" t="str">
        <f t="shared" si="187"/>
        <v/>
      </c>
      <c r="BJ1285" s="31" t="str">
        <f t="shared" si="189"/>
        <v/>
      </c>
      <c r="BK1285" s="31"/>
      <c r="BL1285" s="31" t="str">
        <f t="shared" si="188"/>
        <v/>
      </c>
    </row>
    <row r="1286" spans="14:64">
      <c r="N1286" s="35"/>
      <c r="O1286" s="35"/>
      <c r="AL1286" s="83" t="str">
        <f t="shared" si="186"/>
        <v/>
      </c>
      <c r="AN1286" s="83" t="str">
        <f t="shared" si="187"/>
        <v/>
      </c>
      <c r="BJ1286" s="31" t="str">
        <f t="shared" si="189"/>
        <v/>
      </c>
      <c r="BK1286" s="31"/>
      <c r="BL1286" s="31" t="str">
        <f t="shared" si="188"/>
        <v/>
      </c>
    </row>
    <row r="1287" spans="14:64">
      <c r="N1287" s="35"/>
      <c r="O1287" s="35"/>
      <c r="AL1287" s="83" t="str">
        <f t="shared" si="186"/>
        <v/>
      </c>
      <c r="AN1287" s="83" t="str">
        <f t="shared" si="187"/>
        <v/>
      </c>
      <c r="BJ1287" s="31" t="str">
        <f t="shared" si="189"/>
        <v/>
      </c>
      <c r="BK1287" s="31"/>
      <c r="BL1287" s="31" t="str">
        <f t="shared" si="188"/>
        <v/>
      </c>
    </row>
    <row r="1288" spans="14:64">
      <c r="N1288" s="35"/>
      <c r="O1288" s="35"/>
      <c r="AL1288" s="83" t="str">
        <f t="shared" si="186"/>
        <v/>
      </c>
      <c r="AN1288" s="83" t="str">
        <f t="shared" si="187"/>
        <v/>
      </c>
      <c r="BJ1288" s="31" t="str">
        <f t="shared" si="189"/>
        <v/>
      </c>
      <c r="BK1288" s="31"/>
      <c r="BL1288" s="31" t="str">
        <f t="shared" si="188"/>
        <v/>
      </c>
    </row>
    <row r="1289" spans="14:64">
      <c r="N1289" s="35"/>
      <c r="O1289" s="35"/>
      <c r="AL1289" s="83" t="str">
        <f t="shared" si="186"/>
        <v/>
      </c>
      <c r="AN1289" s="83" t="str">
        <f t="shared" si="187"/>
        <v/>
      </c>
      <c r="BJ1289" s="31" t="str">
        <f t="shared" si="189"/>
        <v/>
      </c>
      <c r="BK1289" s="31"/>
      <c r="BL1289" s="31" t="str">
        <f t="shared" si="188"/>
        <v/>
      </c>
    </row>
    <row r="1290" spans="14:64">
      <c r="N1290" s="35"/>
      <c r="O1290" s="35"/>
      <c r="AL1290" s="83" t="str">
        <f t="shared" si="186"/>
        <v/>
      </c>
      <c r="AN1290" s="83" t="str">
        <f t="shared" si="187"/>
        <v/>
      </c>
      <c r="BJ1290" s="31" t="str">
        <f t="shared" si="189"/>
        <v/>
      </c>
      <c r="BK1290" s="31"/>
      <c r="BL1290" s="31" t="str">
        <f t="shared" si="188"/>
        <v/>
      </c>
    </row>
    <row r="1291" spans="14:64">
      <c r="N1291" s="35"/>
      <c r="O1291" s="35"/>
      <c r="AL1291" s="83" t="str">
        <f t="shared" si="186"/>
        <v/>
      </c>
      <c r="AN1291" s="83" t="str">
        <f t="shared" si="187"/>
        <v/>
      </c>
      <c r="BJ1291" s="31" t="str">
        <f t="shared" si="189"/>
        <v/>
      </c>
      <c r="BK1291" s="31"/>
      <c r="BL1291" s="31" t="str">
        <f t="shared" si="188"/>
        <v/>
      </c>
    </row>
    <row r="1292" spans="14:64">
      <c r="N1292" s="35"/>
      <c r="O1292" s="35"/>
      <c r="AL1292" s="83" t="str">
        <f t="shared" si="186"/>
        <v/>
      </c>
      <c r="AN1292" s="83" t="str">
        <f t="shared" si="187"/>
        <v/>
      </c>
      <c r="BJ1292" s="31" t="str">
        <f t="shared" si="189"/>
        <v/>
      </c>
      <c r="BK1292" s="31"/>
      <c r="BL1292" s="31" t="str">
        <f t="shared" si="188"/>
        <v/>
      </c>
    </row>
    <row r="1293" spans="14:64">
      <c r="N1293" s="35"/>
      <c r="O1293" s="35"/>
      <c r="AL1293" s="83" t="str">
        <f t="shared" si="186"/>
        <v/>
      </c>
      <c r="AN1293" s="83" t="str">
        <f t="shared" si="187"/>
        <v/>
      </c>
      <c r="BJ1293" s="31" t="str">
        <f t="shared" si="189"/>
        <v/>
      </c>
      <c r="BK1293" s="31"/>
      <c r="BL1293" s="31" t="str">
        <f t="shared" si="188"/>
        <v/>
      </c>
    </row>
    <row r="1294" spans="14:64">
      <c r="N1294" s="35"/>
      <c r="O1294" s="35"/>
      <c r="AL1294" s="83" t="str">
        <f t="shared" si="186"/>
        <v/>
      </c>
      <c r="AN1294" s="83" t="str">
        <f t="shared" si="187"/>
        <v/>
      </c>
      <c r="BJ1294" s="31" t="str">
        <f t="shared" si="189"/>
        <v/>
      </c>
      <c r="BK1294" s="31"/>
      <c r="BL1294" s="31" t="str">
        <f t="shared" si="188"/>
        <v/>
      </c>
    </row>
    <row r="1295" spans="14:64">
      <c r="N1295" s="35"/>
      <c r="O1295" s="35"/>
      <c r="AL1295" s="83" t="str">
        <f t="shared" si="186"/>
        <v/>
      </c>
      <c r="AN1295" s="83" t="str">
        <f t="shared" si="187"/>
        <v/>
      </c>
      <c r="BJ1295" s="31" t="str">
        <f t="shared" si="189"/>
        <v/>
      </c>
      <c r="BK1295" s="31"/>
      <c r="BL1295" s="31" t="str">
        <f t="shared" si="188"/>
        <v/>
      </c>
    </row>
    <row r="1296" spans="14:64">
      <c r="N1296" s="35"/>
      <c r="O1296" s="35"/>
      <c r="AL1296" s="83" t="str">
        <f t="shared" si="186"/>
        <v/>
      </c>
      <c r="AN1296" s="83" t="str">
        <f t="shared" si="187"/>
        <v/>
      </c>
      <c r="BJ1296" s="31" t="str">
        <f t="shared" si="189"/>
        <v/>
      </c>
      <c r="BK1296" s="31"/>
      <c r="BL1296" s="31" t="str">
        <f t="shared" si="188"/>
        <v/>
      </c>
    </row>
    <row r="1297" spans="14:64">
      <c r="N1297" s="35"/>
      <c r="O1297" s="35"/>
      <c r="AL1297" s="83" t="str">
        <f t="shared" si="186"/>
        <v/>
      </c>
      <c r="AN1297" s="83" t="str">
        <f t="shared" si="187"/>
        <v/>
      </c>
      <c r="BJ1297" s="31" t="str">
        <f t="shared" si="189"/>
        <v/>
      </c>
      <c r="BK1297" s="31"/>
      <c r="BL1297" s="31" t="str">
        <f t="shared" si="188"/>
        <v/>
      </c>
    </row>
    <row r="1298" spans="14:64">
      <c r="N1298" s="35"/>
      <c r="O1298" s="35"/>
      <c r="AL1298" s="83" t="str">
        <f t="shared" ref="AL1298:AL1361" si="190">IF($A1298&lt;&gt;"",AL1297+AP1298-BJ1298,"")</f>
        <v/>
      </c>
      <c r="AN1298" s="83" t="str">
        <f t="shared" ref="AN1298:AN1361" si="191">IF($A1298&lt;&gt;"",AN1297+AR1298-BL1298,"")</f>
        <v/>
      </c>
      <c r="BJ1298" s="31" t="str">
        <f t="shared" si="189"/>
        <v/>
      </c>
      <c r="BK1298" s="31"/>
      <c r="BL1298" s="31" t="str">
        <f t="shared" si="188"/>
        <v/>
      </c>
    </row>
    <row r="1299" spans="14:64">
      <c r="N1299" s="35"/>
      <c r="O1299" s="35"/>
      <c r="AL1299" s="83" t="str">
        <f t="shared" si="190"/>
        <v/>
      </c>
      <c r="AN1299" s="83" t="str">
        <f t="shared" si="191"/>
        <v/>
      </c>
      <c r="BJ1299" s="31" t="str">
        <f t="shared" si="189"/>
        <v/>
      </c>
      <c r="BK1299" s="31"/>
      <c r="BL1299" s="31" t="str">
        <f t="shared" si="188"/>
        <v/>
      </c>
    </row>
    <row r="1300" spans="14:64">
      <c r="N1300" s="35"/>
      <c r="O1300" s="35"/>
      <c r="AL1300" s="83" t="str">
        <f t="shared" si="190"/>
        <v/>
      </c>
      <c r="AN1300" s="83" t="str">
        <f t="shared" si="191"/>
        <v/>
      </c>
      <c r="BJ1300" s="31" t="str">
        <f t="shared" si="189"/>
        <v/>
      </c>
      <c r="BK1300" s="31"/>
      <c r="BL1300" s="31" t="str">
        <f t="shared" si="188"/>
        <v/>
      </c>
    </row>
    <row r="1301" spans="14:64">
      <c r="N1301" s="35"/>
      <c r="O1301" s="35"/>
      <c r="AL1301" s="83" t="str">
        <f t="shared" si="190"/>
        <v/>
      </c>
      <c r="AN1301" s="83" t="str">
        <f t="shared" si="191"/>
        <v/>
      </c>
      <c r="BJ1301" s="31" t="str">
        <f t="shared" si="189"/>
        <v/>
      </c>
      <c r="BK1301" s="31"/>
      <c r="BL1301" s="31" t="str">
        <f t="shared" si="188"/>
        <v/>
      </c>
    </row>
    <row r="1302" spans="14:64">
      <c r="N1302" s="35"/>
      <c r="O1302" s="35"/>
      <c r="AL1302" s="83" t="str">
        <f t="shared" si="190"/>
        <v/>
      </c>
      <c r="AN1302" s="83" t="str">
        <f t="shared" si="191"/>
        <v/>
      </c>
      <c r="BJ1302" s="31" t="str">
        <f t="shared" si="189"/>
        <v/>
      </c>
      <c r="BK1302" s="31"/>
      <c r="BL1302" s="31" t="str">
        <f t="shared" si="188"/>
        <v/>
      </c>
    </row>
    <row r="1303" spans="14:64">
      <c r="N1303" s="35"/>
      <c r="O1303" s="35"/>
      <c r="AL1303" s="83" t="str">
        <f t="shared" si="190"/>
        <v/>
      </c>
      <c r="AN1303" s="83" t="str">
        <f t="shared" si="191"/>
        <v/>
      </c>
      <c r="BJ1303" s="31" t="str">
        <f t="shared" si="189"/>
        <v/>
      </c>
      <c r="BK1303" s="31"/>
      <c r="BL1303" s="31" t="str">
        <f t="shared" si="188"/>
        <v/>
      </c>
    </row>
    <row r="1304" spans="14:64">
      <c r="N1304" s="35"/>
      <c r="O1304" s="35"/>
      <c r="AL1304" s="83" t="str">
        <f t="shared" si="190"/>
        <v/>
      </c>
      <c r="AN1304" s="83" t="str">
        <f t="shared" si="191"/>
        <v/>
      </c>
      <c r="BJ1304" s="31" t="str">
        <f t="shared" si="189"/>
        <v/>
      </c>
      <c r="BK1304" s="31"/>
      <c r="BL1304" s="31" t="str">
        <f t="shared" si="188"/>
        <v/>
      </c>
    </row>
    <row r="1305" spans="14:64">
      <c r="N1305" s="35"/>
      <c r="O1305" s="35"/>
      <c r="AL1305" s="83" t="str">
        <f t="shared" si="190"/>
        <v/>
      </c>
      <c r="AN1305" s="83" t="str">
        <f t="shared" si="191"/>
        <v/>
      </c>
      <c r="BJ1305" s="31" t="str">
        <f t="shared" si="189"/>
        <v/>
      </c>
      <c r="BK1305" s="31"/>
      <c r="BL1305" s="31" t="str">
        <f t="shared" si="188"/>
        <v/>
      </c>
    </row>
    <row r="1306" spans="14:64">
      <c r="N1306" s="35"/>
      <c r="O1306" s="35"/>
      <c r="AL1306" s="83" t="str">
        <f t="shared" si="190"/>
        <v/>
      </c>
      <c r="AN1306" s="83" t="str">
        <f t="shared" si="191"/>
        <v/>
      </c>
      <c r="BJ1306" s="31" t="str">
        <f t="shared" si="189"/>
        <v/>
      </c>
      <c r="BK1306" s="31"/>
      <c r="BL1306" s="31" t="str">
        <f t="shared" si="188"/>
        <v/>
      </c>
    </row>
    <row r="1307" spans="14:64">
      <c r="N1307" s="35"/>
      <c r="O1307" s="35"/>
      <c r="AL1307" s="83" t="str">
        <f t="shared" si="190"/>
        <v/>
      </c>
      <c r="AN1307" s="83" t="str">
        <f t="shared" si="191"/>
        <v/>
      </c>
      <c r="BJ1307" s="31" t="str">
        <f t="shared" si="189"/>
        <v/>
      </c>
      <c r="BK1307" s="31"/>
      <c r="BL1307" s="31" t="str">
        <f t="shared" si="188"/>
        <v/>
      </c>
    </row>
    <row r="1308" spans="14:64">
      <c r="N1308" s="35"/>
      <c r="O1308" s="35"/>
      <c r="AL1308" s="83" t="str">
        <f t="shared" si="190"/>
        <v/>
      </c>
      <c r="AN1308" s="83" t="str">
        <f t="shared" si="191"/>
        <v/>
      </c>
      <c r="BJ1308" s="31" t="str">
        <f t="shared" si="189"/>
        <v/>
      </c>
      <c r="BK1308" s="31"/>
      <c r="BL1308" s="31" t="str">
        <f t="shared" si="188"/>
        <v/>
      </c>
    </row>
    <row r="1309" spans="14:64">
      <c r="N1309" s="35"/>
      <c r="O1309" s="35"/>
      <c r="AL1309" s="83" t="str">
        <f t="shared" si="190"/>
        <v/>
      </c>
      <c r="AN1309" s="83" t="str">
        <f t="shared" si="191"/>
        <v/>
      </c>
      <c r="BJ1309" s="31" t="str">
        <f t="shared" si="189"/>
        <v/>
      </c>
      <c r="BK1309" s="31"/>
      <c r="BL1309" s="31" t="str">
        <f t="shared" si="188"/>
        <v/>
      </c>
    </row>
    <row r="1310" spans="14:64">
      <c r="N1310" s="35"/>
      <c r="O1310" s="35"/>
      <c r="AL1310" s="83" t="str">
        <f t="shared" si="190"/>
        <v/>
      </c>
      <c r="AN1310" s="83" t="str">
        <f t="shared" si="191"/>
        <v/>
      </c>
      <c r="BJ1310" s="31" t="str">
        <f t="shared" si="189"/>
        <v/>
      </c>
      <c r="BK1310" s="31"/>
      <c r="BL1310" s="31" t="str">
        <f t="shared" si="188"/>
        <v/>
      </c>
    </row>
    <row r="1311" spans="14:64">
      <c r="N1311" s="35"/>
      <c r="O1311" s="35"/>
      <c r="AL1311" s="83" t="str">
        <f t="shared" si="190"/>
        <v/>
      </c>
      <c r="AN1311" s="83" t="str">
        <f t="shared" si="191"/>
        <v/>
      </c>
      <c r="BJ1311" s="31" t="str">
        <f t="shared" si="189"/>
        <v/>
      </c>
      <c r="BK1311" s="31"/>
      <c r="BL1311" s="31" t="str">
        <f t="shared" si="188"/>
        <v/>
      </c>
    </row>
    <row r="1312" spans="14:64">
      <c r="N1312" s="35"/>
      <c r="O1312" s="35"/>
      <c r="AL1312" s="83" t="str">
        <f t="shared" si="190"/>
        <v/>
      </c>
      <c r="AN1312" s="83" t="str">
        <f t="shared" si="191"/>
        <v/>
      </c>
      <c r="BJ1312" s="31" t="str">
        <f t="shared" si="189"/>
        <v/>
      </c>
      <c r="BK1312" s="31"/>
      <c r="BL1312" s="31" t="str">
        <f t="shared" si="188"/>
        <v/>
      </c>
    </row>
    <row r="1313" spans="14:64">
      <c r="N1313" s="35"/>
      <c r="O1313" s="35"/>
      <c r="AL1313" s="83" t="str">
        <f t="shared" si="190"/>
        <v/>
      </c>
      <c r="AN1313" s="83" t="str">
        <f t="shared" si="191"/>
        <v/>
      </c>
      <c r="BJ1313" s="31" t="str">
        <f t="shared" si="189"/>
        <v/>
      </c>
      <c r="BK1313" s="31"/>
      <c r="BL1313" s="31" t="str">
        <f t="shared" si="188"/>
        <v/>
      </c>
    </row>
    <row r="1314" spans="14:64">
      <c r="N1314" s="35"/>
      <c r="O1314" s="35"/>
      <c r="AL1314" s="83" t="str">
        <f t="shared" si="190"/>
        <v/>
      </c>
      <c r="AN1314" s="83" t="str">
        <f t="shared" si="191"/>
        <v/>
      </c>
      <c r="BJ1314" s="31" t="str">
        <f t="shared" si="189"/>
        <v/>
      </c>
      <c r="BK1314" s="31"/>
      <c r="BL1314" s="31" t="str">
        <f t="shared" ref="BL1314:BL1377" si="192">IF(C1314&lt;&gt;"",AV1314+AZ1314+BD1314+BH1314,"")</f>
        <v/>
      </c>
    </row>
    <row r="1315" spans="14:64">
      <c r="N1315" s="35"/>
      <c r="O1315" s="35"/>
      <c r="AL1315" s="83" t="str">
        <f t="shared" si="190"/>
        <v/>
      </c>
      <c r="AN1315" s="83" t="str">
        <f t="shared" si="191"/>
        <v/>
      </c>
      <c r="BJ1315" s="31" t="str">
        <f t="shared" si="189"/>
        <v/>
      </c>
      <c r="BK1315" s="31"/>
      <c r="BL1315" s="31" t="str">
        <f t="shared" si="192"/>
        <v/>
      </c>
    </row>
    <row r="1316" spans="14:64">
      <c r="N1316" s="35"/>
      <c r="O1316" s="35"/>
      <c r="AL1316" s="83" t="str">
        <f t="shared" si="190"/>
        <v/>
      </c>
      <c r="AN1316" s="83" t="str">
        <f t="shared" si="191"/>
        <v/>
      </c>
      <c r="BJ1316" s="31" t="str">
        <f t="shared" ref="BJ1316:BJ1379" si="193">IF(C1316&lt;&gt;"",AT1316+AX1316+BB1316+BF1316,"")</f>
        <v/>
      </c>
      <c r="BK1316" s="31"/>
      <c r="BL1316" s="31" t="str">
        <f t="shared" si="192"/>
        <v/>
      </c>
    </row>
    <row r="1317" spans="14:64">
      <c r="N1317" s="35"/>
      <c r="O1317" s="35"/>
      <c r="AL1317" s="83" t="str">
        <f t="shared" si="190"/>
        <v/>
      </c>
      <c r="AN1317" s="83" t="str">
        <f t="shared" si="191"/>
        <v/>
      </c>
      <c r="BJ1317" s="31" t="str">
        <f t="shared" si="193"/>
        <v/>
      </c>
      <c r="BK1317" s="31"/>
      <c r="BL1317" s="31" t="str">
        <f t="shared" si="192"/>
        <v/>
      </c>
    </row>
    <row r="1318" spans="14:64">
      <c r="N1318" s="35"/>
      <c r="O1318" s="35"/>
      <c r="AL1318" s="83" t="str">
        <f t="shared" si="190"/>
        <v/>
      </c>
      <c r="AN1318" s="83" t="str">
        <f t="shared" si="191"/>
        <v/>
      </c>
      <c r="BJ1318" s="31" t="str">
        <f t="shared" si="193"/>
        <v/>
      </c>
      <c r="BK1318" s="31"/>
      <c r="BL1318" s="31" t="str">
        <f t="shared" si="192"/>
        <v/>
      </c>
    </row>
    <row r="1319" spans="14:64">
      <c r="N1319" s="35"/>
      <c r="O1319" s="35"/>
      <c r="AL1319" s="83" t="str">
        <f t="shared" si="190"/>
        <v/>
      </c>
      <c r="AN1319" s="83" t="str">
        <f t="shared" si="191"/>
        <v/>
      </c>
      <c r="BJ1319" s="31" t="str">
        <f t="shared" si="193"/>
        <v/>
      </c>
      <c r="BK1319" s="31"/>
      <c r="BL1319" s="31" t="str">
        <f t="shared" si="192"/>
        <v/>
      </c>
    </row>
    <row r="1320" spans="14:64">
      <c r="N1320" s="35"/>
      <c r="O1320" s="35"/>
      <c r="AL1320" s="83" t="str">
        <f t="shared" si="190"/>
        <v/>
      </c>
      <c r="AN1320" s="83" t="str">
        <f t="shared" si="191"/>
        <v/>
      </c>
      <c r="BJ1320" s="31" t="str">
        <f t="shared" si="193"/>
        <v/>
      </c>
      <c r="BK1320" s="31"/>
      <c r="BL1320" s="31" t="str">
        <f t="shared" si="192"/>
        <v/>
      </c>
    </row>
    <row r="1321" spans="14:64">
      <c r="N1321" s="35"/>
      <c r="O1321" s="35"/>
      <c r="AL1321" s="83" t="str">
        <f t="shared" si="190"/>
        <v/>
      </c>
      <c r="AN1321" s="83" t="str">
        <f t="shared" si="191"/>
        <v/>
      </c>
      <c r="BJ1321" s="31" t="str">
        <f t="shared" si="193"/>
        <v/>
      </c>
      <c r="BK1321" s="31"/>
      <c r="BL1321" s="31" t="str">
        <f t="shared" si="192"/>
        <v/>
      </c>
    </row>
    <row r="1322" spans="14:64">
      <c r="N1322" s="35"/>
      <c r="O1322" s="35"/>
      <c r="AL1322" s="83" t="str">
        <f t="shared" si="190"/>
        <v/>
      </c>
      <c r="AN1322" s="83" t="str">
        <f t="shared" si="191"/>
        <v/>
      </c>
      <c r="BJ1322" s="31" t="str">
        <f t="shared" si="193"/>
        <v/>
      </c>
      <c r="BK1322" s="31"/>
      <c r="BL1322" s="31" t="str">
        <f t="shared" si="192"/>
        <v/>
      </c>
    </row>
    <row r="1323" spans="14:64">
      <c r="N1323" s="35"/>
      <c r="O1323" s="35"/>
      <c r="AL1323" s="83" t="str">
        <f t="shared" si="190"/>
        <v/>
      </c>
      <c r="AN1323" s="83" t="str">
        <f t="shared" si="191"/>
        <v/>
      </c>
      <c r="BJ1323" s="31" t="str">
        <f t="shared" si="193"/>
        <v/>
      </c>
      <c r="BK1323" s="31"/>
      <c r="BL1323" s="31" t="str">
        <f t="shared" si="192"/>
        <v/>
      </c>
    </row>
    <row r="1324" spans="14:64">
      <c r="N1324" s="35"/>
      <c r="O1324" s="35"/>
      <c r="AL1324" s="83" t="str">
        <f t="shared" si="190"/>
        <v/>
      </c>
      <c r="AN1324" s="83" t="str">
        <f t="shared" si="191"/>
        <v/>
      </c>
      <c r="BJ1324" s="31" t="str">
        <f t="shared" si="193"/>
        <v/>
      </c>
      <c r="BK1324" s="31"/>
      <c r="BL1324" s="31" t="str">
        <f t="shared" si="192"/>
        <v/>
      </c>
    </row>
    <row r="1325" spans="14:64">
      <c r="N1325" s="35"/>
      <c r="O1325" s="35"/>
      <c r="AL1325" s="83" t="str">
        <f t="shared" si="190"/>
        <v/>
      </c>
      <c r="AN1325" s="83" t="str">
        <f t="shared" si="191"/>
        <v/>
      </c>
      <c r="BJ1325" s="31" t="str">
        <f t="shared" si="193"/>
        <v/>
      </c>
      <c r="BK1325" s="31"/>
      <c r="BL1325" s="31" t="str">
        <f t="shared" si="192"/>
        <v/>
      </c>
    </row>
    <row r="1326" spans="14:64">
      <c r="N1326" s="35"/>
      <c r="O1326" s="35"/>
      <c r="AL1326" s="83" t="str">
        <f t="shared" si="190"/>
        <v/>
      </c>
      <c r="AN1326" s="83" t="str">
        <f t="shared" si="191"/>
        <v/>
      </c>
      <c r="BJ1326" s="31" t="str">
        <f t="shared" si="193"/>
        <v/>
      </c>
      <c r="BK1326" s="31"/>
      <c r="BL1326" s="31" t="str">
        <f t="shared" si="192"/>
        <v/>
      </c>
    </row>
    <row r="1327" spans="14:64">
      <c r="N1327" s="35"/>
      <c r="O1327" s="35"/>
      <c r="AL1327" s="83" t="str">
        <f t="shared" si="190"/>
        <v/>
      </c>
      <c r="AN1327" s="83" t="str">
        <f t="shared" si="191"/>
        <v/>
      </c>
      <c r="BJ1327" s="31" t="str">
        <f t="shared" si="193"/>
        <v/>
      </c>
      <c r="BK1327" s="31"/>
      <c r="BL1327" s="31" t="str">
        <f t="shared" si="192"/>
        <v/>
      </c>
    </row>
    <row r="1328" spans="14:64">
      <c r="N1328" s="35"/>
      <c r="O1328" s="35"/>
      <c r="AL1328" s="83" t="str">
        <f t="shared" si="190"/>
        <v/>
      </c>
      <c r="AN1328" s="83" t="str">
        <f t="shared" si="191"/>
        <v/>
      </c>
      <c r="BJ1328" s="31" t="str">
        <f t="shared" si="193"/>
        <v/>
      </c>
      <c r="BK1328" s="31"/>
      <c r="BL1328" s="31" t="str">
        <f t="shared" si="192"/>
        <v/>
      </c>
    </row>
    <row r="1329" spans="14:64">
      <c r="N1329" s="35"/>
      <c r="O1329" s="35"/>
      <c r="AL1329" s="83" t="str">
        <f t="shared" si="190"/>
        <v/>
      </c>
      <c r="AN1329" s="83" t="str">
        <f t="shared" si="191"/>
        <v/>
      </c>
      <c r="BJ1329" s="31" t="str">
        <f t="shared" si="193"/>
        <v/>
      </c>
      <c r="BK1329" s="31"/>
      <c r="BL1329" s="31" t="str">
        <f t="shared" si="192"/>
        <v/>
      </c>
    </row>
    <row r="1330" spans="14:64">
      <c r="N1330" s="35"/>
      <c r="O1330" s="35"/>
      <c r="AL1330" s="83" t="str">
        <f t="shared" si="190"/>
        <v/>
      </c>
      <c r="AN1330" s="83" t="str">
        <f t="shared" si="191"/>
        <v/>
      </c>
      <c r="BJ1330" s="31" t="str">
        <f t="shared" si="193"/>
        <v/>
      </c>
      <c r="BK1330" s="31"/>
      <c r="BL1330" s="31" t="str">
        <f t="shared" si="192"/>
        <v/>
      </c>
    </row>
    <row r="1331" spans="14:64">
      <c r="N1331" s="35"/>
      <c r="O1331" s="35"/>
      <c r="AL1331" s="83" t="str">
        <f t="shared" si="190"/>
        <v/>
      </c>
      <c r="AN1331" s="83" t="str">
        <f t="shared" si="191"/>
        <v/>
      </c>
      <c r="BJ1331" s="31" t="str">
        <f t="shared" si="193"/>
        <v/>
      </c>
      <c r="BK1331" s="31"/>
      <c r="BL1331" s="31" t="str">
        <f t="shared" si="192"/>
        <v/>
      </c>
    </row>
    <row r="1332" spans="14:64">
      <c r="N1332" s="35"/>
      <c r="O1332" s="35"/>
      <c r="AL1332" s="83" t="str">
        <f t="shared" si="190"/>
        <v/>
      </c>
      <c r="AN1332" s="83" t="str">
        <f t="shared" si="191"/>
        <v/>
      </c>
      <c r="BJ1332" s="31" t="str">
        <f t="shared" si="193"/>
        <v/>
      </c>
      <c r="BK1332" s="31"/>
      <c r="BL1332" s="31" t="str">
        <f t="shared" si="192"/>
        <v/>
      </c>
    </row>
    <row r="1333" spans="14:64">
      <c r="N1333" s="35"/>
      <c r="O1333" s="35"/>
      <c r="AL1333" s="83" t="str">
        <f t="shared" si="190"/>
        <v/>
      </c>
      <c r="AN1333" s="83" t="str">
        <f t="shared" si="191"/>
        <v/>
      </c>
      <c r="BJ1333" s="31" t="str">
        <f t="shared" si="193"/>
        <v/>
      </c>
      <c r="BK1333" s="31"/>
      <c r="BL1333" s="31" t="str">
        <f t="shared" si="192"/>
        <v/>
      </c>
    </row>
    <row r="1334" spans="14:64">
      <c r="N1334" s="35"/>
      <c r="O1334" s="35"/>
      <c r="AL1334" s="83" t="str">
        <f t="shared" si="190"/>
        <v/>
      </c>
      <c r="AN1334" s="83" t="str">
        <f t="shared" si="191"/>
        <v/>
      </c>
      <c r="BJ1334" s="31" t="str">
        <f t="shared" si="193"/>
        <v/>
      </c>
      <c r="BK1334" s="31"/>
      <c r="BL1334" s="31" t="str">
        <f t="shared" si="192"/>
        <v/>
      </c>
    </row>
    <row r="1335" spans="14:64">
      <c r="N1335" s="35"/>
      <c r="O1335" s="35"/>
      <c r="AL1335" s="83" t="str">
        <f t="shared" si="190"/>
        <v/>
      </c>
      <c r="AN1335" s="83" t="str">
        <f t="shared" si="191"/>
        <v/>
      </c>
      <c r="BJ1335" s="31" t="str">
        <f t="shared" si="193"/>
        <v/>
      </c>
      <c r="BK1335" s="31"/>
      <c r="BL1335" s="31" t="str">
        <f t="shared" si="192"/>
        <v/>
      </c>
    </row>
    <row r="1336" spans="14:64">
      <c r="N1336" s="35"/>
      <c r="O1336" s="35"/>
      <c r="AL1336" s="83" t="str">
        <f t="shared" si="190"/>
        <v/>
      </c>
      <c r="AN1336" s="83" t="str">
        <f t="shared" si="191"/>
        <v/>
      </c>
      <c r="BJ1336" s="31" t="str">
        <f t="shared" si="193"/>
        <v/>
      </c>
      <c r="BK1336" s="31"/>
      <c r="BL1336" s="31" t="str">
        <f t="shared" si="192"/>
        <v/>
      </c>
    </row>
    <row r="1337" spans="14:64">
      <c r="N1337" s="35"/>
      <c r="O1337" s="35"/>
      <c r="AL1337" s="83" t="str">
        <f t="shared" si="190"/>
        <v/>
      </c>
      <c r="AN1337" s="83" t="str">
        <f t="shared" si="191"/>
        <v/>
      </c>
      <c r="BJ1337" s="31" t="str">
        <f t="shared" si="193"/>
        <v/>
      </c>
      <c r="BK1337" s="31"/>
      <c r="BL1337" s="31" t="str">
        <f t="shared" si="192"/>
        <v/>
      </c>
    </row>
    <row r="1338" spans="14:64">
      <c r="N1338" s="35"/>
      <c r="O1338" s="35"/>
      <c r="AL1338" s="83" t="str">
        <f t="shared" si="190"/>
        <v/>
      </c>
      <c r="AN1338" s="83" t="str">
        <f t="shared" si="191"/>
        <v/>
      </c>
      <c r="BJ1338" s="31" t="str">
        <f t="shared" si="193"/>
        <v/>
      </c>
      <c r="BK1338" s="31"/>
      <c r="BL1338" s="31" t="str">
        <f t="shared" si="192"/>
        <v/>
      </c>
    </row>
    <row r="1339" spans="14:64">
      <c r="N1339" s="35"/>
      <c r="O1339" s="35"/>
      <c r="AL1339" s="83" t="str">
        <f t="shared" si="190"/>
        <v/>
      </c>
      <c r="AN1339" s="83" t="str">
        <f t="shared" si="191"/>
        <v/>
      </c>
      <c r="BJ1339" s="31" t="str">
        <f t="shared" si="193"/>
        <v/>
      </c>
      <c r="BK1339" s="31"/>
      <c r="BL1339" s="31" t="str">
        <f t="shared" si="192"/>
        <v/>
      </c>
    </row>
    <row r="1340" spans="14:64">
      <c r="N1340" s="35"/>
      <c r="O1340" s="35"/>
      <c r="AL1340" s="83" t="str">
        <f t="shared" si="190"/>
        <v/>
      </c>
      <c r="AN1340" s="83" t="str">
        <f t="shared" si="191"/>
        <v/>
      </c>
      <c r="BJ1340" s="31" t="str">
        <f t="shared" si="193"/>
        <v/>
      </c>
      <c r="BK1340" s="31"/>
      <c r="BL1340" s="31" t="str">
        <f t="shared" si="192"/>
        <v/>
      </c>
    </row>
    <row r="1341" spans="14:64">
      <c r="N1341" s="35"/>
      <c r="O1341" s="35"/>
      <c r="AL1341" s="83" t="str">
        <f t="shared" si="190"/>
        <v/>
      </c>
      <c r="AN1341" s="83" t="str">
        <f t="shared" si="191"/>
        <v/>
      </c>
      <c r="BJ1341" s="31" t="str">
        <f t="shared" si="193"/>
        <v/>
      </c>
      <c r="BK1341" s="31"/>
      <c r="BL1341" s="31" t="str">
        <f t="shared" si="192"/>
        <v/>
      </c>
    </row>
    <row r="1342" spans="14:64">
      <c r="N1342" s="35"/>
      <c r="O1342" s="35"/>
      <c r="AL1342" s="83" t="str">
        <f t="shared" si="190"/>
        <v/>
      </c>
      <c r="AN1342" s="83" t="str">
        <f t="shared" si="191"/>
        <v/>
      </c>
      <c r="BJ1342" s="31" t="str">
        <f t="shared" si="193"/>
        <v/>
      </c>
      <c r="BK1342" s="31"/>
      <c r="BL1342" s="31" t="str">
        <f t="shared" si="192"/>
        <v/>
      </c>
    </row>
    <row r="1343" spans="14:64">
      <c r="N1343" s="35"/>
      <c r="O1343" s="35"/>
      <c r="AL1343" s="83" t="str">
        <f t="shared" si="190"/>
        <v/>
      </c>
      <c r="AN1343" s="83" t="str">
        <f t="shared" si="191"/>
        <v/>
      </c>
      <c r="BJ1343" s="31" t="str">
        <f t="shared" si="193"/>
        <v/>
      </c>
      <c r="BK1343" s="31"/>
      <c r="BL1343" s="31" t="str">
        <f t="shared" si="192"/>
        <v/>
      </c>
    </row>
    <row r="1344" spans="14:64">
      <c r="N1344" s="35"/>
      <c r="O1344" s="35"/>
      <c r="AL1344" s="83" t="str">
        <f t="shared" si="190"/>
        <v/>
      </c>
      <c r="AN1344" s="83" t="str">
        <f t="shared" si="191"/>
        <v/>
      </c>
      <c r="BJ1344" s="31" t="str">
        <f t="shared" si="193"/>
        <v/>
      </c>
      <c r="BK1344" s="31"/>
      <c r="BL1344" s="31" t="str">
        <f t="shared" si="192"/>
        <v/>
      </c>
    </row>
    <row r="1345" spans="14:64">
      <c r="N1345" s="35"/>
      <c r="O1345" s="35"/>
      <c r="AL1345" s="83" t="str">
        <f t="shared" si="190"/>
        <v/>
      </c>
      <c r="AN1345" s="83" t="str">
        <f t="shared" si="191"/>
        <v/>
      </c>
      <c r="BJ1345" s="31" t="str">
        <f t="shared" si="193"/>
        <v/>
      </c>
      <c r="BK1345" s="31"/>
      <c r="BL1345" s="31" t="str">
        <f t="shared" si="192"/>
        <v/>
      </c>
    </row>
    <row r="1346" spans="14:64">
      <c r="N1346" s="35"/>
      <c r="O1346" s="35"/>
      <c r="AL1346" s="83" t="str">
        <f t="shared" si="190"/>
        <v/>
      </c>
      <c r="AN1346" s="83" t="str">
        <f t="shared" si="191"/>
        <v/>
      </c>
      <c r="BJ1346" s="31" t="str">
        <f t="shared" si="193"/>
        <v/>
      </c>
      <c r="BK1346" s="31"/>
      <c r="BL1346" s="31" t="str">
        <f t="shared" si="192"/>
        <v/>
      </c>
    </row>
    <row r="1347" spans="14:64">
      <c r="N1347" s="35"/>
      <c r="O1347" s="35"/>
      <c r="AL1347" s="83" t="str">
        <f t="shared" si="190"/>
        <v/>
      </c>
      <c r="AN1347" s="83" t="str">
        <f t="shared" si="191"/>
        <v/>
      </c>
      <c r="BJ1347" s="31" t="str">
        <f t="shared" si="193"/>
        <v/>
      </c>
      <c r="BK1347" s="31"/>
      <c r="BL1347" s="31" t="str">
        <f t="shared" si="192"/>
        <v/>
      </c>
    </row>
    <row r="1348" spans="14:64">
      <c r="N1348" s="35"/>
      <c r="O1348" s="35"/>
      <c r="AL1348" s="83" t="str">
        <f t="shared" si="190"/>
        <v/>
      </c>
      <c r="AN1348" s="83" t="str">
        <f t="shared" si="191"/>
        <v/>
      </c>
      <c r="BJ1348" s="31" t="str">
        <f t="shared" si="193"/>
        <v/>
      </c>
      <c r="BK1348" s="31"/>
      <c r="BL1348" s="31" t="str">
        <f t="shared" si="192"/>
        <v/>
      </c>
    </row>
    <row r="1349" spans="14:64">
      <c r="N1349" s="35"/>
      <c r="O1349" s="35"/>
      <c r="AL1349" s="83" t="str">
        <f t="shared" si="190"/>
        <v/>
      </c>
      <c r="AN1349" s="83" t="str">
        <f t="shared" si="191"/>
        <v/>
      </c>
      <c r="BJ1349" s="31" t="str">
        <f t="shared" si="193"/>
        <v/>
      </c>
      <c r="BK1349" s="31"/>
      <c r="BL1349" s="31" t="str">
        <f t="shared" si="192"/>
        <v/>
      </c>
    </row>
    <row r="1350" spans="14:64">
      <c r="N1350" s="35"/>
      <c r="O1350" s="35"/>
      <c r="AL1350" s="83" t="str">
        <f t="shared" si="190"/>
        <v/>
      </c>
      <c r="AN1350" s="83" t="str">
        <f t="shared" si="191"/>
        <v/>
      </c>
      <c r="BJ1350" s="31" t="str">
        <f t="shared" si="193"/>
        <v/>
      </c>
      <c r="BK1350" s="31"/>
      <c r="BL1350" s="31" t="str">
        <f t="shared" si="192"/>
        <v/>
      </c>
    </row>
    <row r="1351" spans="14:64">
      <c r="N1351" s="35"/>
      <c r="O1351" s="35"/>
      <c r="AL1351" s="83" t="str">
        <f t="shared" si="190"/>
        <v/>
      </c>
      <c r="AN1351" s="83" t="str">
        <f t="shared" si="191"/>
        <v/>
      </c>
      <c r="BJ1351" s="31" t="str">
        <f t="shared" si="193"/>
        <v/>
      </c>
      <c r="BK1351" s="31"/>
      <c r="BL1351" s="31" t="str">
        <f t="shared" si="192"/>
        <v/>
      </c>
    </row>
    <row r="1352" spans="14:64">
      <c r="N1352" s="35"/>
      <c r="O1352" s="35"/>
      <c r="AL1352" s="83" t="str">
        <f t="shared" si="190"/>
        <v/>
      </c>
      <c r="AN1352" s="83" t="str">
        <f t="shared" si="191"/>
        <v/>
      </c>
      <c r="BJ1352" s="31" t="str">
        <f t="shared" si="193"/>
        <v/>
      </c>
      <c r="BK1352" s="31"/>
      <c r="BL1352" s="31" t="str">
        <f t="shared" si="192"/>
        <v/>
      </c>
    </row>
    <row r="1353" spans="14:64">
      <c r="N1353" s="35"/>
      <c r="O1353" s="35"/>
      <c r="AL1353" s="83" t="str">
        <f t="shared" si="190"/>
        <v/>
      </c>
      <c r="AN1353" s="83" t="str">
        <f t="shared" si="191"/>
        <v/>
      </c>
      <c r="BJ1353" s="31" t="str">
        <f t="shared" si="193"/>
        <v/>
      </c>
      <c r="BK1353" s="31"/>
      <c r="BL1353" s="31" t="str">
        <f t="shared" si="192"/>
        <v/>
      </c>
    </row>
    <row r="1354" spans="14:64">
      <c r="N1354" s="35"/>
      <c r="O1354" s="35"/>
      <c r="AL1354" s="83" t="str">
        <f t="shared" si="190"/>
        <v/>
      </c>
      <c r="AN1354" s="83" t="str">
        <f t="shared" si="191"/>
        <v/>
      </c>
      <c r="BJ1354" s="31" t="str">
        <f t="shared" si="193"/>
        <v/>
      </c>
      <c r="BK1354" s="31"/>
      <c r="BL1354" s="31" t="str">
        <f t="shared" si="192"/>
        <v/>
      </c>
    </row>
    <row r="1355" spans="14:64">
      <c r="N1355" s="35"/>
      <c r="O1355" s="35"/>
      <c r="AL1355" s="83" t="str">
        <f t="shared" si="190"/>
        <v/>
      </c>
      <c r="AN1355" s="83" t="str">
        <f t="shared" si="191"/>
        <v/>
      </c>
      <c r="BJ1355" s="31" t="str">
        <f t="shared" si="193"/>
        <v/>
      </c>
      <c r="BK1355" s="31"/>
      <c r="BL1355" s="31" t="str">
        <f t="shared" si="192"/>
        <v/>
      </c>
    </row>
    <row r="1356" spans="14:64">
      <c r="N1356" s="35"/>
      <c r="O1356" s="35"/>
      <c r="AL1356" s="83" t="str">
        <f t="shared" si="190"/>
        <v/>
      </c>
      <c r="AN1356" s="83" t="str">
        <f t="shared" si="191"/>
        <v/>
      </c>
      <c r="BJ1356" s="31" t="str">
        <f t="shared" si="193"/>
        <v/>
      </c>
      <c r="BK1356" s="31"/>
      <c r="BL1356" s="31" t="str">
        <f t="shared" si="192"/>
        <v/>
      </c>
    </row>
    <row r="1357" spans="14:64">
      <c r="N1357" s="35"/>
      <c r="O1357" s="35"/>
      <c r="AL1357" s="83" t="str">
        <f t="shared" si="190"/>
        <v/>
      </c>
      <c r="AN1357" s="83" t="str">
        <f t="shared" si="191"/>
        <v/>
      </c>
      <c r="BJ1357" s="31" t="str">
        <f t="shared" si="193"/>
        <v/>
      </c>
      <c r="BK1357" s="31"/>
      <c r="BL1357" s="31" t="str">
        <f t="shared" si="192"/>
        <v/>
      </c>
    </row>
    <row r="1358" spans="14:64">
      <c r="N1358" s="35"/>
      <c r="O1358" s="35"/>
      <c r="AL1358" s="83" t="str">
        <f t="shared" si="190"/>
        <v/>
      </c>
      <c r="AN1358" s="83" t="str">
        <f t="shared" si="191"/>
        <v/>
      </c>
      <c r="BJ1358" s="31" t="str">
        <f t="shared" si="193"/>
        <v/>
      </c>
      <c r="BK1358" s="31"/>
      <c r="BL1358" s="31" t="str">
        <f t="shared" si="192"/>
        <v/>
      </c>
    </row>
    <row r="1359" spans="14:64">
      <c r="N1359" s="35"/>
      <c r="O1359" s="35"/>
      <c r="AL1359" s="83" t="str">
        <f t="shared" si="190"/>
        <v/>
      </c>
      <c r="AN1359" s="83" t="str">
        <f t="shared" si="191"/>
        <v/>
      </c>
      <c r="BJ1359" s="31" t="str">
        <f t="shared" si="193"/>
        <v/>
      </c>
      <c r="BK1359" s="31"/>
      <c r="BL1359" s="31" t="str">
        <f t="shared" si="192"/>
        <v/>
      </c>
    </row>
    <row r="1360" spans="14:64">
      <c r="N1360" s="35"/>
      <c r="O1360" s="35"/>
      <c r="AL1360" s="83" t="str">
        <f t="shared" si="190"/>
        <v/>
      </c>
      <c r="AN1360" s="83" t="str">
        <f t="shared" si="191"/>
        <v/>
      </c>
      <c r="BJ1360" s="31" t="str">
        <f t="shared" si="193"/>
        <v/>
      </c>
      <c r="BK1360" s="31"/>
      <c r="BL1360" s="31" t="str">
        <f t="shared" si="192"/>
        <v/>
      </c>
    </row>
    <row r="1361" spans="14:64">
      <c r="N1361" s="35"/>
      <c r="O1361" s="35"/>
      <c r="AL1361" s="83" t="str">
        <f t="shared" si="190"/>
        <v/>
      </c>
      <c r="AN1361" s="83" t="str">
        <f t="shared" si="191"/>
        <v/>
      </c>
      <c r="BJ1361" s="31" t="str">
        <f t="shared" si="193"/>
        <v/>
      </c>
      <c r="BK1361" s="31"/>
      <c r="BL1361" s="31" t="str">
        <f t="shared" si="192"/>
        <v/>
      </c>
    </row>
    <row r="1362" spans="14:64">
      <c r="N1362" s="35"/>
      <c r="O1362" s="35"/>
      <c r="AL1362" s="83" t="str">
        <f t="shared" ref="AL1362:AL1425" si="194">IF($A1362&lt;&gt;"",AL1361+AP1362-BJ1362,"")</f>
        <v/>
      </c>
      <c r="AN1362" s="83" t="str">
        <f t="shared" ref="AN1362:AN1425" si="195">IF($A1362&lt;&gt;"",AN1361+AR1362-BL1362,"")</f>
        <v/>
      </c>
      <c r="BJ1362" s="31" t="str">
        <f t="shared" si="193"/>
        <v/>
      </c>
      <c r="BK1362" s="31"/>
      <c r="BL1362" s="31" t="str">
        <f t="shared" si="192"/>
        <v/>
      </c>
    </row>
    <row r="1363" spans="14:64">
      <c r="N1363" s="35"/>
      <c r="O1363" s="35"/>
      <c r="AL1363" s="83" t="str">
        <f t="shared" si="194"/>
        <v/>
      </c>
      <c r="AN1363" s="83" t="str">
        <f t="shared" si="195"/>
        <v/>
      </c>
      <c r="BJ1363" s="31" t="str">
        <f t="shared" si="193"/>
        <v/>
      </c>
      <c r="BK1363" s="31"/>
      <c r="BL1363" s="31" t="str">
        <f t="shared" si="192"/>
        <v/>
      </c>
    </row>
    <row r="1364" spans="14:64">
      <c r="N1364" s="35"/>
      <c r="O1364" s="35"/>
      <c r="AL1364" s="83" t="str">
        <f t="shared" si="194"/>
        <v/>
      </c>
      <c r="AN1364" s="83" t="str">
        <f t="shared" si="195"/>
        <v/>
      </c>
      <c r="BJ1364" s="31" t="str">
        <f t="shared" si="193"/>
        <v/>
      </c>
      <c r="BK1364" s="31"/>
      <c r="BL1364" s="31" t="str">
        <f t="shared" si="192"/>
        <v/>
      </c>
    </row>
    <row r="1365" spans="14:64">
      <c r="N1365" s="35"/>
      <c r="O1365" s="35"/>
      <c r="AL1365" s="83" t="str">
        <f t="shared" si="194"/>
        <v/>
      </c>
      <c r="AN1365" s="83" t="str">
        <f t="shared" si="195"/>
        <v/>
      </c>
      <c r="BJ1365" s="31" t="str">
        <f t="shared" si="193"/>
        <v/>
      </c>
      <c r="BK1365" s="31"/>
      <c r="BL1365" s="31" t="str">
        <f t="shared" si="192"/>
        <v/>
      </c>
    </row>
    <row r="1366" spans="14:64">
      <c r="N1366" s="35"/>
      <c r="O1366" s="35"/>
      <c r="AL1366" s="83" t="str">
        <f t="shared" si="194"/>
        <v/>
      </c>
      <c r="AN1366" s="83" t="str">
        <f t="shared" si="195"/>
        <v/>
      </c>
      <c r="BJ1366" s="31" t="str">
        <f t="shared" si="193"/>
        <v/>
      </c>
      <c r="BK1366" s="31"/>
      <c r="BL1366" s="31" t="str">
        <f t="shared" si="192"/>
        <v/>
      </c>
    </row>
    <row r="1367" spans="14:64">
      <c r="N1367" s="35"/>
      <c r="O1367" s="35"/>
      <c r="AL1367" s="83" t="str">
        <f t="shared" si="194"/>
        <v/>
      </c>
      <c r="AN1367" s="83" t="str">
        <f t="shared" si="195"/>
        <v/>
      </c>
      <c r="BJ1367" s="31" t="str">
        <f t="shared" si="193"/>
        <v/>
      </c>
      <c r="BK1367" s="31"/>
      <c r="BL1367" s="31" t="str">
        <f t="shared" si="192"/>
        <v/>
      </c>
    </row>
    <row r="1368" spans="14:64">
      <c r="N1368" s="35"/>
      <c r="O1368" s="35"/>
      <c r="AL1368" s="83" t="str">
        <f t="shared" si="194"/>
        <v/>
      </c>
      <c r="AN1368" s="83" t="str">
        <f t="shared" si="195"/>
        <v/>
      </c>
      <c r="BJ1368" s="31" t="str">
        <f t="shared" si="193"/>
        <v/>
      </c>
      <c r="BK1368" s="31"/>
      <c r="BL1368" s="31" t="str">
        <f t="shared" si="192"/>
        <v/>
      </c>
    </row>
    <row r="1369" spans="14:64">
      <c r="N1369" s="35"/>
      <c r="O1369" s="35"/>
      <c r="AL1369" s="83" t="str">
        <f t="shared" si="194"/>
        <v/>
      </c>
      <c r="AN1369" s="83" t="str">
        <f t="shared" si="195"/>
        <v/>
      </c>
      <c r="BJ1369" s="31" t="str">
        <f t="shared" si="193"/>
        <v/>
      </c>
      <c r="BK1369" s="31"/>
      <c r="BL1369" s="31" t="str">
        <f t="shared" si="192"/>
        <v/>
      </c>
    </row>
    <row r="1370" spans="14:64">
      <c r="N1370" s="35"/>
      <c r="O1370" s="35"/>
      <c r="AL1370" s="83" t="str">
        <f t="shared" si="194"/>
        <v/>
      </c>
      <c r="AN1370" s="83" t="str">
        <f t="shared" si="195"/>
        <v/>
      </c>
      <c r="BJ1370" s="31" t="str">
        <f t="shared" si="193"/>
        <v/>
      </c>
      <c r="BK1370" s="31"/>
      <c r="BL1370" s="31" t="str">
        <f t="shared" si="192"/>
        <v/>
      </c>
    </row>
    <row r="1371" spans="14:64">
      <c r="N1371" s="35"/>
      <c r="O1371" s="35"/>
      <c r="AL1371" s="83" t="str">
        <f t="shared" si="194"/>
        <v/>
      </c>
      <c r="AN1371" s="83" t="str">
        <f t="shared" si="195"/>
        <v/>
      </c>
      <c r="BJ1371" s="31" t="str">
        <f t="shared" si="193"/>
        <v/>
      </c>
      <c r="BK1371" s="31"/>
      <c r="BL1371" s="31" t="str">
        <f t="shared" si="192"/>
        <v/>
      </c>
    </row>
    <row r="1372" spans="14:64">
      <c r="N1372" s="35"/>
      <c r="O1372" s="35"/>
      <c r="AL1372" s="83" t="str">
        <f t="shared" si="194"/>
        <v/>
      </c>
      <c r="AN1372" s="83" t="str">
        <f t="shared" si="195"/>
        <v/>
      </c>
      <c r="BJ1372" s="31" t="str">
        <f t="shared" si="193"/>
        <v/>
      </c>
      <c r="BK1372" s="31"/>
      <c r="BL1372" s="31" t="str">
        <f t="shared" si="192"/>
        <v/>
      </c>
    </row>
    <row r="1373" spans="14:64">
      <c r="N1373" s="35"/>
      <c r="O1373" s="35"/>
      <c r="AL1373" s="83" t="str">
        <f t="shared" si="194"/>
        <v/>
      </c>
      <c r="AN1373" s="83" t="str">
        <f t="shared" si="195"/>
        <v/>
      </c>
      <c r="BJ1373" s="31" t="str">
        <f t="shared" si="193"/>
        <v/>
      </c>
      <c r="BK1373" s="31"/>
      <c r="BL1373" s="31" t="str">
        <f t="shared" si="192"/>
        <v/>
      </c>
    </row>
    <row r="1374" spans="14:64">
      <c r="N1374" s="35"/>
      <c r="O1374" s="35"/>
      <c r="AL1374" s="83" t="str">
        <f t="shared" si="194"/>
        <v/>
      </c>
      <c r="AN1374" s="83" t="str">
        <f t="shared" si="195"/>
        <v/>
      </c>
      <c r="BJ1374" s="31" t="str">
        <f t="shared" si="193"/>
        <v/>
      </c>
      <c r="BK1374" s="31"/>
      <c r="BL1374" s="31" t="str">
        <f t="shared" si="192"/>
        <v/>
      </c>
    </row>
    <row r="1375" spans="14:64">
      <c r="N1375" s="35"/>
      <c r="O1375" s="35"/>
      <c r="AL1375" s="83" t="str">
        <f t="shared" si="194"/>
        <v/>
      </c>
      <c r="AN1375" s="83" t="str">
        <f t="shared" si="195"/>
        <v/>
      </c>
      <c r="BJ1375" s="31" t="str">
        <f t="shared" si="193"/>
        <v/>
      </c>
      <c r="BK1375" s="31"/>
      <c r="BL1375" s="31" t="str">
        <f t="shared" si="192"/>
        <v/>
      </c>
    </row>
    <row r="1376" spans="14:64">
      <c r="N1376" s="35"/>
      <c r="O1376" s="35"/>
      <c r="AL1376" s="83" t="str">
        <f t="shared" si="194"/>
        <v/>
      </c>
      <c r="AN1376" s="83" t="str">
        <f t="shared" si="195"/>
        <v/>
      </c>
      <c r="BJ1376" s="31" t="str">
        <f t="shared" si="193"/>
        <v/>
      </c>
      <c r="BK1376" s="31"/>
      <c r="BL1376" s="31" t="str">
        <f t="shared" si="192"/>
        <v/>
      </c>
    </row>
    <row r="1377" spans="14:64">
      <c r="N1377" s="35"/>
      <c r="O1377" s="35"/>
      <c r="AL1377" s="83" t="str">
        <f t="shared" si="194"/>
        <v/>
      </c>
      <c r="AN1377" s="83" t="str">
        <f t="shared" si="195"/>
        <v/>
      </c>
      <c r="BJ1377" s="31" t="str">
        <f t="shared" si="193"/>
        <v/>
      </c>
      <c r="BK1377" s="31"/>
      <c r="BL1377" s="31" t="str">
        <f t="shared" si="192"/>
        <v/>
      </c>
    </row>
    <row r="1378" spans="14:64">
      <c r="N1378" s="35"/>
      <c r="O1378" s="35"/>
      <c r="AL1378" s="83" t="str">
        <f t="shared" si="194"/>
        <v/>
      </c>
      <c r="AN1378" s="83" t="str">
        <f t="shared" si="195"/>
        <v/>
      </c>
      <c r="BJ1378" s="31" t="str">
        <f t="shared" si="193"/>
        <v/>
      </c>
      <c r="BK1378" s="31"/>
      <c r="BL1378" s="31" t="str">
        <f t="shared" ref="BL1378:BL1441" si="196">IF(C1378&lt;&gt;"",AV1378+AZ1378+BD1378+BH1378,"")</f>
        <v/>
      </c>
    </row>
    <row r="1379" spans="14:64">
      <c r="N1379" s="35"/>
      <c r="O1379" s="35"/>
      <c r="AL1379" s="83" t="str">
        <f t="shared" si="194"/>
        <v/>
      </c>
      <c r="AN1379" s="83" t="str">
        <f t="shared" si="195"/>
        <v/>
      </c>
      <c r="BJ1379" s="31" t="str">
        <f t="shared" si="193"/>
        <v/>
      </c>
      <c r="BK1379" s="31"/>
      <c r="BL1379" s="31" t="str">
        <f t="shared" si="196"/>
        <v/>
      </c>
    </row>
    <row r="1380" spans="14:64">
      <c r="N1380" s="35"/>
      <c r="O1380" s="35"/>
      <c r="AL1380" s="83" t="str">
        <f t="shared" si="194"/>
        <v/>
      </c>
      <c r="AN1380" s="83" t="str">
        <f t="shared" si="195"/>
        <v/>
      </c>
      <c r="BJ1380" s="31" t="str">
        <f t="shared" ref="BJ1380:BJ1443" si="197">IF(C1380&lt;&gt;"",AT1380+AX1380+BB1380+BF1380,"")</f>
        <v/>
      </c>
      <c r="BK1380" s="31"/>
      <c r="BL1380" s="31" t="str">
        <f t="shared" si="196"/>
        <v/>
      </c>
    </row>
    <row r="1381" spans="14:64">
      <c r="N1381" s="35"/>
      <c r="O1381" s="35"/>
      <c r="AL1381" s="83" t="str">
        <f t="shared" si="194"/>
        <v/>
      </c>
      <c r="AN1381" s="83" t="str">
        <f t="shared" si="195"/>
        <v/>
      </c>
      <c r="BJ1381" s="31" t="str">
        <f t="shared" si="197"/>
        <v/>
      </c>
      <c r="BK1381" s="31"/>
      <c r="BL1381" s="31" t="str">
        <f t="shared" si="196"/>
        <v/>
      </c>
    </row>
    <row r="1382" spans="14:64">
      <c r="N1382" s="35"/>
      <c r="O1382" s="35"/>
      <c r="AL1382" s="83" t="str">
        <f t="shared" si="194"/>
        <v/>
      </c>
      <c r="AN1382" s="83" t="str">
        <f t="shared" si="195"/>
        <v/>
      </c>
      <c r="BJ1382" s="31" t="str">
        <f t="shared" si="197"/>
        <v/>
      </c>
      <c r="BK1382" s="31"/>
      <c r="BL1382" s="31" t="str">
        <f t="shared" si="196"/>
        <v/>
      </c>
    </row>
    <row r="1383" spans="14:64">
      <c r="N1383" s="35"/>
      <c r="O1383" s="35"/>
      <c r="AL1383" s="83" t="str">
        <f t="shared" si="194"/>
        <v/>
      </c>
      <c r="AN1383" s="83" t="str">
        <f t="shared" si="195"/>
        <v/>
      </c>
      <c r="BJ1383" s="31" t="str">
        <f t="shared" si="197"/>
        <v/>
      </c>
      <c r="BK1383" s="31"/>
      <c r="BL1383" s="31" t="str">
        <f t="shared" si="196"/>
        <v/>
      </c>
    </row>
    <row r="1384" spans="14:64">
      <c r="N1384" s="35"/>
      <c r="O1384" s="35"/>
      <c r="AL1384" s="83" t="str">
        <f t="shared" si="194"/>
        <v/>
      </c>
      <c r="AN1384" s="83" t="str">
        <f t="shared" si="195"/>
        <v/>
      </c>
      <c r="BJ1384" s="31" t="str">
        <f t="shared" si="197"/>
        <v/>
      </c>
      <c r="BK1384" s="31"/>
      <c r="BL1384" s="31" t="str">
        <f t="shared" si="196"/>
        <v/>
      </c>
    </row>
    <row r="1385" spans="14:64">
      <c r="N1385" s="35"/>
      <c r="O1385" s="35"/>
      <c r="AL1385" s="83" t="str">
        <f t="shared" si="194"/>
        <v/>
      </c>
      <c r="AN1385" s="83" t="str">
        <f t="shared" si="195"/>
        <v/>
      </c>
      <c r="BJ1385" s="31" t="str">
        <f t="shared" si="197"/>
        <v/>
      </c>
      <c r="BK1385" s="31"/>
      <c r="BL1385" s="31" t="str">
        <f t="shared" si="196"/>
        <v/>
      </c>
    </row>
    <row r="1386" spans="14:64">
      <c r="N1386" s="35"/>
      <c r="O1386" s="35"/>
      <c r="AL1386" s="83" t="str">
        <f t="shared" si="194"/>
        <v/>
      </c>
      <c r="AN1386" s="83" t="str">
        <f t="shared" si="195"/>
        <v/>
      </c>
      <c r="BJ1386" s="31" t="str">
        <f t="shared" si="197"/>
        <v/>
      </c>
      <c r="BK1386" s="31"/>
      <c r="BL1386" s="31" t="str">
        <f t="shared" si="196"/>
        <v/>
      </c>
    </row>
    <row r="1387" spans="14:64">
      <c r="N1387" s="35"/>
      <c r="O1387" s="35"/>
      <c r="AL1387" s="83" t="str">
        <f t="shared" si="194"/>
        <v/>
      </c>
      <c r="AN1387" s="83" t="str">
        <f t="shared" si="195"/>
        <v/>
      </c>
      <c r="BJ1387" s="31" t="str">
        <f t="shared" si="197"/>
        <v/>
      </c>
      <c r="BK1387" s="31"/>
      <c r="BL1387" s="31" t="str">
        <f t="shared" si="196"/>
        <v/>
      </c>
    </row>
    <row r="1388" spans="14:64">
      <c r="N1388" s="35"/>
      <c r="O1388" s="35"/>
      <c r="AL1388" s="83" t="str">
        <f t="shared" si="194"/>
        <v/>
      </c>
      <c r="AN1388" s="83" t="str">
        <f t="shared" si="195"/>
        <v/>
      </c>
      <c r="BJ1388" s="31" t="str">
        <f t="shared" si="197"/>
        <v/>
      </c>
      <c r="BK1388" s="31"/>
      <c r="BL1388" s="31" t="str">
        <f t="shared" si="196"/>
        <v/>
      </c>
    </row>
    <row r="1389" spans="14:64">
      <c r="N1389" s="35"/>
      <c r="O1389" s="35"/>
      <c r="AL1389" s="83" t="str">
        <f t="shared" si="194"/>
        <v/>
      </c>
      <c r="AN1389" s="83" t="str">
        <f t="shared" si="195"/>
        <v/>
      </c>
      <c r="BJ1389" s="31" t="str">
        <f t="shared" si="197"/>
        <v/>
      </c>
      <c r="BK1389" s="31"/>
      <c r="BL1389" s="31" t="str">
        <f t="shared" si="196"/>
        <v/>
      </c>
    </row>
    <row r="1390" spans="14:64">
      <c r="N1390" s="35"/>
      <c r="O1390" s="35"/>
      <c r="AL1390" s="83" t="str">
        <f t="shared" si="194"/>
        <v/>
      </c>
      <c r="AN1390" s="83" t="str">
        <f t="shared" si="195"/>
        <v/>
      </c>
      <c r="BJ1390" s="31" t="str">
        <f t="shared" si="197"/>
        <v/>
      </c>
      <c r="BK1390" s="31"/>
      <c r="BL1390" s="31" t="str">
        <f t="shared" si="196"/>
        <v/>
      </c>
    </row>
    <row r="1391" spans="14:64">
      <c r="N1391" s="35"/>
      <c r="O1391" s="35"/>
      <c r="AL1391" s="83" t="str">
        <f t="shared" si="194"/>
        <v/>
      </c>
      <c r="AN1391" s="83" t="str">
        <f t="shared" si="195"/>
        <v/>
      </c>
      <c r="BJ1391" s="31" t="str">
        <f t="shared" si="197"/>
        <v/>
      </c>
      <c r="BK1391" s="31"/>
      <c r="BL1391" s="31" t="str">
        <f t="shared" si="196"/>
        <v/>
      </c>
    </row>
    <row r="1392" spans="14:64">
      <c r="N1392" s="35"/>
      <c r="O1392" s="35"/>
      <c r="AL1392" s="83" t="str">
        <f t="shared" si="194"/>
        <v/>
      </c>
      <c r="AN1392" s="83" t="str">
        <f t="shared" si="195"/>
        <v/>
      </c>
      <c r="BJ1392" s="31" t="str">
        <f t="shared" si="197"/>
        <v/>
      </c>
      <c r="BK1392" s="31"/>
      <c r="BL1392" s="31" t="str">
        <f t="shared" si="196"/>
        <v/>
      </c>
    </row>
    <row r="1393" spans="14:64">
      <c r="N1393" s="35"/>
      <c r="O1393" s="35"/>
      <c r="AL1393" s="83" t="str">
        <f t="shared" si="194"/>
        <v/>
      </c>
      <c r="AN1393" s="83" t="str">
        <f t="shared" si="195"/>
        <v/>
      </c>
      <c r="BJ1393" s="31" t="str">
        <f t="shared" si="197"/>
        <v/>
      </c>
      <c r="BK1393" s="31"/>
      <c r="BL1393" s="31" t="str">
        <f t="shared" si="196"/>
        <v/>
      </c>
    </row>
    <row r="1394" spans="14:64">
      <c r="N1394" s="35"/>
      <c r="O1394" s="35"/>
      <c r="AL1394" s="83" t="str">
        <f t="shared" si="194"/>
        <v/>
      </c>
      <c r="AN1394" s="83" t="str">
        <f t="shared" si="195"/>
        <v/>
      </c>
      <c r="BJ1394" s="31" t="str">
        <f t="shared" si="197"/>
        <v/>
      </c>
      <c r="BK1394" s="31"/>
      <c r="BL1394" s="31" t="str">
        <f t="shared" si="196"/>
        <v/>
      </c>
    </row>
    <row r="1395" spans="14:64">
      <c r="N1395" s="35"/>
      <c r="O1395" s="35"/>
      <c r="AL1395" s="83" t="str">
        <f t="shared" si="194"/>
        <v/>
      </c>
      <c r="AN1395" s="83" t="str">
        <f t="shared" si="195"/>
        <v/>
      </c>
      <c r="BJ1395" s="31" t="str">
        <f t="shared" si="197"/>
        <v/>
      </c>
      <c r="BK1395" s="31"/>
      <c r="BL1395" s="31" t="str">
        <f t="shared" si="196"/>
        <v/>
      </c>
    </row>
    <row r="1396" spans="14:64">
      <c r="N1396" s="35"/>
      <c r="O1396" s="35"/>
      <c r="AL1396" s="83" t="str">
        <f t="shared" si="194"/>
        <v/>
      </c>
      <c r="AN1396" s="83" t="str">
        <f t="shared" si="195"/>
        <v/>
      </c>
      <c r="BJ1396" s="31" t="str">
        <f t="shared" si="197"/>
        <v/>
      </c>
      <c r="BK1396" s="31"/>
      <c r="BL1396" s="31" t="str">
        <f t="shared" si="196"/>
        <v/>
      </c>
    </row>
    <row r="1397" spans="14:64">
      <c r="N1397" s="35"/>
      <c r="O1397" s="35"/>
      <c r="AL1397" s="83" t="str">
        <f t="shared" si="194"/>
        <v/>
      </c>
      <c r="AN1397" s="83" t="str">
        <f t="shared" si="195"/>
        <v/>
      </c>
      <c r="BJ1397" s="31" t="str">
        <f t="shared" si="197"/>
        <v/>
      </c>
      <c r="BK1397" s="31"/>
      <c r="BL1397" s="31" t="str">
        <f t="shared" si="196"/>
        <v/>
      </c>
    </row>
    <row r="1398" spans="14:64">
      <c r="N1398" s="35"/>
      <c r="O1398" s="35"/>
      <c r="AL1398" s="83" t="str">
        <f t="shared" si="194"/>
        <v/>
      </c>
      <c r="AN1398" s="83" t="str">
        <f t="shared" si="195"/>
        <v/>
      </c>
      <c r="BJ1398" s="31" t="str">
        <f t="shared" si="197"/>
        <v/>
      </c>
      <c r="BK1398" s="31"/>
      <c r="BL1398" s="31" t="str">
        <f t="shared" si="196"/>
        <v/>
      </c>
    </row>
    <row r="1399" spans="14:64">
      <c r="N1399" s="35"/>
      <c r="O1399" s="35"/>
      <c r="AL1399" s="83" t="str">
        <f t="shared" si="194"/>
        <v/>
      </c>
      <c r="AN1399" s="83" t="str">
        <f t="shared" si="195"/>
        <v/>
      </c>
      <c r="BJ1399" s="31" t="str">
        <f t="shared" si="197"/>
        <v/>
      </c>
      <c r="BK1399" s="31"/>
      <c r="BL1399" s="31" t="str">
        <f t="shared" si="196"/>
        <v/>
      </c>
    </row>
    <row r="1400" spans="14:64">
      <c r="N1400" s="35"/>
      <c r="O1400" s="35"/>
      <c r="AL1400" s="83" t="str">
        <f t="shared" si="194"/>
        <v/>
      </c>
      <c r="AN1400" s="83" t="str">
        <f t="shared" si="195"/>
        <v/>
      </c>
      <c r="BJ1400" s="31" t="str">
        <f t="shared" si="197"/>
        <v/>
      </c>
      <c r="BK1400" s="31"/>
      <c r="BL1400" s="31" t="str">
        <f t="shared" si="196"/>
        <v/>
      </c>
    </row>
    <row r="1401" spans="14:64">
      <c r="N1401" s="35"/>
      <c r="O1401" s="35"/>
      <c r="AL1401" s="83" t="str">
        <f t="shared" si="194"/>
        <v/>
      </c>
      <c r="AN1401" s="83" t="str">
        <f t="shared" si="195"/>
        <v/>
      </c>
      <c r="BJ1401" s="31" t="str">
        <f t="shared" si="197"/>
        <v/>
      </c>
      <c r="BK1401" s="31"/>
      <c r="BL1401" s="31" t="str">
        <f t="shared" si="196"/>
        <v/>
      </c>
    </row>
    <row r="1402" spans="14:64">
      <c r="N1402" s="35"/>
      <c r="O1402" s="35"/>
      <c r="AL1402" s="83" t="str">
        <f t="shared" si="194"/>
        <v/>
      </c>
      <c r="AN1402" s="83" t="str">
        <f t="shared" si="195"/>
        <v/>
      </c>
      <c r="BJ1402" s="31" t="str">
        <f t="shared" si="197"/>
        <v/>
      </c>
      <c r="BK1402" s="31"/>
      <c r="BL1402" s="31" t="str">
        <f t="shared" si="196"/>
        <v/>
      </c>
    </row>
    <row r="1403" spans="14:64">
      <c r="N1403" s="35"/>
      <c r="O1403" s="35"/>
      <c r="AL1403" s="83" t="str">
        <f t="shared" si="194"/>
        <v/>
      </c>
      <c r="AN1403" s="83" t="str">
        <f t="shared" si="195"/>
        <v/>
      </c>
      <c r="BJ1403" s="31" t="str">
        <f t="shared" si="197"/>
        <v/>
      </c>
      <c r="BK1403" s="31"/>
      <c r="BL1403" s="31" t="str">
        <f t="shared" si="196"/>
        <v/>
      </c>
    </row>
    <row r="1404" spans="14:64">
      <c r="N1404" s="35"/>
      <c r="O1404" s="35"/>
      <c r="AL1404" s="83" t="str">
        <f t="shared" si="194"/>
        <v/>
      </c>
      <c r="AN1404" s="83" t="str">
        <f t="shared" si="195"/>
        <v/>
      </c>
      <c r="BJ1404" s="31" t="str">
        <f t="shared" si="197"/>
        <v/>
      </c>
      <c r="BK1404" s="31"/>
      <c r="BL1404" s="31" t="str">
        <f t="shared" si="196"/>
        <v/>
      </c>
    </row>
    <row r="1405" spans="14:64">
      <c r="N1405" s="35"/>
      <c r="O1405" s="35"/>
      <c r="AL1405" s="83" t="str">
        <f t="shared" si="194"/>
        <v/>
      </c>
      <c r="AN1405" s="83" t="str">
        <f t="shared" si="195"/>
        <v/>
      </c>
      <c r="BJ1405" s="31" t="str">
        <f t="shared" si="197"/>
        <v/>
      </c>
      <c r="BK1405" s="31"/>
      <c r="BL1405" s="31" t="str">
        <f t="shared" si="196"/>
        <v/>
      </c>
    </row>
    <row r="1406" spans="14:64">
      <c r="N1406" s="35"/>
      <c r="O1406" s="35"/>
      <c r="AL1406" s="83" t="str">
        <f t="shared" si="194"/>
        <v/>
      </c>
      <c r="AN1406" s="83" t="str">
        <f t="shared" si="195"/>
        <v/>
      </c>
      <c r="BJ1406" s="31" t="str">
        <f t="shared" si="197"/>
        <v/>
      </c>
      <c r="BK1406" s="31"/>
      <c r="BL1406" s="31" t="str">
        <f t="shared" si="196"/>
        <v/>
      </c>
    </row>
    <row r="1407" spans="14:64">
      <c r="N1407" s="35"/>
      <c r="O1407" s="35"/>
      <c r="AL1407" s="83" t="str">
        <f t="shared" si="194"/>
        <v/>
      </c>
      <c r="AN1407" s="83" t="str">
        <f t="shared" si="195"/>
        <v/>
      </c>
      <c r="BJ1407" s="31" t="str">
        <f t="shared" si="197"/>
        <v/>
      </c>
      <c r="BK1407" s="31"/>
      <c r="BL1407" s="31" t="str">
        <f t="shared" si="196"/>
        <v/>
      </c>
    </row>
    <row r="1408" spans="14:64">
      <c r="N1408" s="35"/>
      <c r="O1408" s="35"/>
      <c r="AL1408" s="83" t="str">
        <f t="shared" si="194"/>
        <v/>
      </c>
      <c r="AN1408" s="83" t="str">
        <f t="shared" si="195"/>
        <v/>
      </c>
      <c r="BJ1408" s="31" t="str">
        <f t="shared" si="197"/>
        <v/>
      </c>
      <c r="BK1408" s="31"/>
      <c r="BL1408" s="31" t="str">
        <f t="shared" si="196"/>
        <v/>
      </c>
    </row>
    <row r="1409" spans="14:64">
      <c r="N1409" s="35"/>
      <c r="O1409" s="35"/>
      <c r="AL1409" s="83" t="str">
        <f t="shared" si="194"/>
        <v/>
      </c>
      <c r="AN1409" s="83" t="str">
        <f t="shared" si="195"/>
        <v/>
      </c>
      <c r="BJ1409" s="31" t="str">
        <f t="shared" si="197"/>
        <v/>
      </c>
      <c r="BK1409" s="31"/>
      <c r="BL1409" s="31" t="str">
        <f t="shared" si="196"/>
        <v/>
      </c>
    </row>
    <row r="1410" spans="14:64">
      <c r="N1410" s="35"/>
      <c r="O1410" s="35"/>
      <c r="AL1410" s="83" t="str">
        <f t="shared" si="194"/>
        <v/>
      </c>
      <c r="AN1410" s="83" t="str">
        <f t="shared" si="195"/>
        <v/>
      </c>
      <c r="BJ1410" s="31" t="str">
        <f t="shared" si="197"/>
        <v/>
      </c>
      <c r="BK1410" s="31"/>
      <c r="BL1410" s="31" t="str">
        <f t="shared" si="196"/>
        <v/>
      </c>
    </row>
    <row r="1411" spans="14:64">
      <c r="N1411" s="35"/>
      <c r="O1411" s="35"/>
      <c r="AL1411" s="83" t="str">
        <f t="shared" si="194"/>
        <v/>
      </c>
      <c r="AN1411" s="83" t="str">
        <f t="shared" si="195"/>
        <v/>
      </c>
      <c r="BJ1411" s="31" t="str">
        <f t="shared" si="197"/>
        <v/>
      </c>
      <c r="BK1411" s="31"/>
      <c r="BL1411" s="31" t="str">
        <f t="shared" si="196"/>
        <v/>
      </c>
    </row>
    <row r="1412" spans="14:64">
      <c r="N1412" s="35"/>
      <c r="O1412" s="35"/>
      <c r="AL1412" s="83" t="str">
        <f t="shared" si="194"/>
        <v/>
      </c>
      <c r="AN1412" s="83" t="str">
        <f t="shared" si="195"/>
        <v/>
      </c>
      <c r="BJ1412" s="31" t="str">
        <f t="shared" si="197"/>
        <v/>
      </c>
      <c r="BK1412" s="31"/>
      <c r="BL1412" s="31" t="str">
        <f t="shared" si="196"/>
        <v/>
      </c>
    </row>
    <row r="1413" spans="14:64">
      <c r="N1413" s="35"/>
      <c r="O1413" s="35"/>
      <c r="AL1413" s="83" t="str">
        <f t="shared" si="194"/>
        <v/>
      </c>
      <c r="AN1413" s="83" t="str">
        <f t="shared" si="195"/>
        <v/>
      </c>
      <c r="BJ1413" s="31" t="str">
        <f t="shared" si="197"/>
        <v/>
      </c>
      <c r="BK1413" s="31"/>
      <c r="BL1413" s="31" t="str">
        <f t="shared" si="196"/>
        <v/>
      </c>
    </row>
    <row r="1414" spans="14:64">
      <c r="N1414" s="35"/>
      <c r="O1414" s="35"/>
      <c r="AL1414" s="83" t="str">
        <f t="shared" si="194"/>
        <v/>
      </c>
      <c r="AN1414" s="83" t="str">
        <f t="shared" si="195"/>
        <v/>
      </c>
      <c r="BJ1414" s="31" t="str">
        <f t="shared" si="197"/>
        <v/>
      </c>
      <c r="BK1414" s="31"/>
      <c r="BL1414" s="31" t="str">
        <f t="shared" si="196"/>
        <v/>
      </c>
    </row>
    <row r="1415" spans="14:64">
      <c r="N1415" s="35"/>
      <c r="O1415" s="35"/>
      <c r="AL1415" s="83" t="str">
        <f t="shared" si="194"/>
        <v/>
      </c>
      <c r="AN1415" s="83" t="str">
        <f t="shared" si="195"/>
        <v/>
      </c>
      <c r="BJ1415" s="31" t="str">
        <f t="shared" si="197"/>
        <v/>
      </c>
      <c r="BK1415" s="31"/>
      <c r="BL1415" s="31" t="str">
        <f t="shared" si="196"/>
        <v/>
      </c>
    </row>
    <row r="1416" spans="14:64">
      <c r="N1416" s="35"/>
      <c r="O1416" s="35"/>
      <c r="AL1416" s="83" t="str">
        <f t="shared" si="194"/>
        <v/>
      </c>
      <c r="AN1416" s="83" t="str">
        <f t="shared" si="195"/>
        <v/>
      </c>
      <c r="BJ1416" s="31" t="str">
        <f t="shared" si="197"/>
        <v/>
      </c>
      <c r="BK1416" s="31"/>
      <c r="BL1416" s="31" t="str">
        <f t="shared" si="196"/>
        <v/>
      </c>
    </row>
    <row r="1417" spans="14:64">
      <c r="N1417" s="35"/>
      <c r="O1417" s="35"/>
      <c r="AL1417" s="83" t="str">
        <f t="shared" si="194"/>
        <v/>
      </c>
      <c r="AN1417" s="83" t="str">
        <f t="shared" si="195"/>
        <v/>
      </c>
      <c r="BJ1417" s="31" t="str">
        <f t="shared" si="197"/>
        <v/>
      </c>
      <c r="BK1417" s="31"/>
      <c r="BL1417" s="31" t="str">
        <f t="shared" si="196"/>
        <v/>
      </c>
    </row>
    <row r="1418" spans="14:64">
      <c r="N1418" s="35"/>
      <c r="O1418" s="35"/>
      <c r="AL1418" s="83" t="str">
        <f t="shared" si="194"/>
        <v/>
      </c>
      <c r="AN1418" s="83" t="str">
        <f t="shared" si="195"/>
        <v/>
      </c>
      <c r="BJ1418" s="31" t="str">
        <f t="shared" si="197"/>
        <v/>
      </c>
      <c r="BK1418" s="31"/>
      <c r="BL1418" s="31" t="str">
        <f t="shared" si="196"/>
        <v/>
      </c>
    </row>
    <row r="1419" spans="14:64">
      <c r="N1419" s="35"/>
      <c r="O1419" s="35"/>
      <c r="AL1419" s="83" t="str">
        <f t="shared" si="194"/>
        <v/>
      </c>
      <c r="AN1419" s="83" t="str">
        <f t="shared" si="195"/>
        <v/>
      </c>
      <c r="BJ1419" s="31" t="str">
        <f t="shared" si="197"/>
        <v/>
      </c>
      <c r="BK1419" s="31"/>
      <c r="BL1419" s="31" t="str">
        <f t="shared" si="196"/>
        <v/>
      </c>
    </row>
    <row r="1420" spans="14:64">
      <c r="N1420" s="35"/>
      <c r="O1420" s="35"/>
      <c r="AL1420" s="83" t="str">
        <f t="shared" si="194"/>
        <v/>
      </c>
      <c r="AN1420" s="83" t="str">
        <f t="shared" si="195"/>
        <v/>
      </c>
      <c r="BJ1420" s="31" t="str">
        <f t="shared" si="197"/>
        <v/>
      </c>
      <c r="BK1420" s="31"/>
      <c r="BL1420" s="31" t="str">
        <f t="shared" si="196"/>
        <v/>
      </c>
    </row>
    <row r="1421" spans="14:64">
      <c r="N1421" s="35"/>
      <c r="O1421" s="35"/>
      <c r="AL1421" s="83" t="str">
        <f t="shared" si="194"/>
        <v/>
      </c>
      <c r="AN1421" s="83" t="str">
        <f t="shared" si="195"/>
        <v/>
      </c>
      <c r="BJ1421" s="31" t="str">
        <f t="shared" si="197"/>
        <v/>
      </c>
      <c r="BK1421" s="31"/>
      <c r="BL1421" s="31" t="str">
        <f t="shared" si="196"/>
        <v/>
      </c>
    </row>
    <row r="1422" spans="14:64">
      <c r="N1422" s="35"/>
      <c r="O1422" s="35"/>
      <c r="AL1422" s="83" t="str">
        <f t="shared" si="194"/>
        <v/>
      </c>
      <c r="AN1422" s="83" t="str">
        <f t="shared" si="195"/>
        <v/>
      </c>
      <c r="BJ1422" s="31" t="str">
        <f t="shared" si="197"/>
        <v/>
      </c>
      <c r="BK1422" s="31"/>
      <c r="BL1422" s="31" t="str">
        <f t="shared" si="196"/>
        <v/>
      </c>
    </row>
    <row r="1423" spans="14:64">
      <c r="N1423" s="35"/>
      <c r="O1423" s="35"/>
      <c r="AL1423" s="83" t="str">
        <f t="shared" si="194"/>
        <v/>
      </c>
      <c r="AN1423" s="83" t="str">
        <f t="shared" si="195"/>
        <v/>
      </c>
      <c r="BJ1423" s="31" t="str">
        <f t="shared" si="197"/>
        <v/>
      </c>
      <c r="BK1423" s="31"/>
      <c r="BL1423" s="31" t="str">
        <f t="shared" si="196"/>
        <v/>
      </c>
    </row>
    <row r="1424" spans="14:64">
      <c r="N1424" s="35"/>
      <c r="O1424" s="35"/>
      <c r="AL1424" s="83" t="str">
        <f t="shared" si="194"/>
        <v/>
      </c>
      <c r="AN1424" s="83" t="str">
        <f t="shared" si="195"/>
        <v/>
      </c>
      <c r="BJ1424" s="31" t="str">
        <f t="shared" si="197"/>
        <v/>
      </c>
      <c r="BK1424" s="31"/>
      <c r="BL1424" s="31" t="str">
        <f t="shared" si="196"/>
        <v/>
      </c>
    </row>
    <row r="1425" spans="14:64">
      <c r="N1425" s="35"/>
      <c r="O1425" s="35"/>
      <c r="AL1425" s="83" t="str">
        <f t="shared" si="194"/>
        <v/>
      </c>
      <c r="AN1425" s="83" t="str">
        <f t="shared" si="195"/>
        <v/>
      </c>
      <c r="BJ1425" s="31" t="str">
        <f t="shared" si="197"/>
        <v/>
      </c>
      <c r="BK1425" s="31"/>
      <c r="BL1425" s="31" t="str">
        <f t="shared" si="196"/>
        <v/>
      </c>
    </row>
    <row r="1426" spans="14:64">
      <c r="N1426" s="35"/>
      <c r="O1426" s="35"/>
      <c r="AL1426" s="83" t="str">
        <f t="shared" ref="AL1426:AL1489" si="198">IF($A1426&lt;&gt;"",AL1425+AP1426-BJ1426,"")</f>
        <v/>
      </c>
      <c r="AN1426" s="83" t="str">
        <f t="shared" ref="AN1426:AN1489" si="199">IF($A1426&lt;&gt;"",AN1425+AR1426-BL1426,"")</f>
        <v/>
      </c>
      <c r="BJ1426" s="31" t="str">
        <f t="shared" si="197"/>
        <v/>
      </c>
      <c r="BK1426" s="31"/>
      <c r="BL1426" s="31" t="str">
        <f t="shared" si="196"/>
        <v/>
      </c>
    </row>
    <row r="1427" spans="14:64">
      <c r="N1427" s="35"/>
      <c r="O1427" s="35"/>
      <c r="AL1427" s="83" t="str">
        <f t="shared" si="198"/>
        <v/>
      </c>
      <c r="AN1427" s="83" t="str">
        <f t="shared" si="199"/>
        <v/>
      </c>
      <c r="BJ1427" s="31" t="str">
        <f t="shared" si="197"/>
        <v/>
      </c>
      <c r="BK1427" s="31"/>
      <c r="BL1427" s="31" t="str">
        <f t="shared" si="196"/>
        <v/>
      </c>
    </row>
    <row r="1428" spans="14:64">
      <c r="N1428" s="35"/>
      <c r="O1428" s="35"/>
      <c r="AL1428" s="83" t="str">
        <f t="shared" si="198"/>
        <v/>
      </c>
      <c r="AN1428" s="83" t="str">
        <f t="shared" si="199"/>
        <v/>
      </c>
      <c r="BJ1428" s="31" t="str">
        <f t="shared" si="197"/>
        <v/>
      </c>
      <c r="BK1428" s="31"/>
      <c r="BL1428" s="31" t="str">
        <f t="shared" si="196"/>
        <v/>
      </c>
    </row>
    <row r="1429" spans="14:64">
      <c r="N1429" s="35"/>
      <c r="O1429" s="35"/>
      <c r="AL1429" s="83" t="str">
        <f t="shared" si="198"/>
        <v/>
      </c>
      <c r="AN1429" s="83" t="str">
        <f t="shared" si="199"/>
        <v/>
      </c>
      <c r="BJ1429" s="31" t="str">
        <f t="shared" si="197"/>
        <v/>
      </c>
      <c r="BK1429" s="31"/>
      <c r="BL1429" s="31" t="str">
        <f t="shared" si="196"/>
        <v/>
      </c>
    </row>
    <row r="1430" spans="14:64">
      <c r="N1430" s="35"/>
      <c r="O1430" s="35"/>
      <c r="AL1430" s="83" t="str">
        <f t="shared" si="198"/>
        <v/>
      </c>
      <c r="AN1430" s="83" t="str">
        <f t="shared" si="199"/>
        <v/>
      </c>
      <c r="BJ1430" s="31" t="str">
        <f t="shared" si="197"/>
        <v/>
      </c>
      <c r="BK1430" s="31"/>
      <c r="BL1430" s="31" t="str">
        <f t="shared" si="196"/>
        <v/>
      </c>
    </row>
    <row r="1431" spans="14:64">
      <c r="N1431" s="35"/>
      <c r="O1431" s="35"/>
      <c r="AL1431" s="83" t="str">
        <f t="shared" si="198"/>
        <v/>
      </c>
      <c r="AN1431" s="83" t="str">
        <f t="shared" si="199"/>
        <v/>
      </c>
      <c r="BJ1431" s="31" t="str">
        <f t="shared" si="197"/>
        <v/>
      </c>
      <c r="BK1431" s="31"/>
      <c r="BL1431" s="31" t="str">
        <f t="shared" si="196"/>
        <v/>
      </c>
    </row>
    <row r="1432" spans="14:64">
      <c r="N1432" s="35"/>
      <c r="O1432" s="35"/>
      <c r="AL1432" s="83" t="str">
        <f t="shared" si="198"/>
        <v/>
      </c>
      <c r="AN1432" s="83" t="str">
        <f t="shared" si="199"/>
        <v/>
      </c>
      <c r="BJ1432" s="31" t="str">
        <f t="shared" si="197"/>
        <v/>
      </c>
      <c r="BK1432" s="31"/>
      <c r="BL1432" s="31" t="str">
        <f t="shared" si="196"/>
        <v/>
      </c>
    </row>
    <row r="1433" spans="14:64">
      <c r="N1433" s="35"/>
      <c r="O1433" s="35"/>
      <c r="AL1433" s="83" t="str">
        <f t="shared" si="198"/>
        <v/>
      </c>
      <c r="AN1433" s="83" t="str">
        <f t="shared" si="199"/>
        <v/>
      </c>
      <c r="BJ1433" s="31" t="str">
        <f t="shared" si="197"/>
        <v/>
      </c>
      <c r="BK1433" s="31"/>
      <c r="BL1433" s="31" t="str">
        <f t="shared" si="196"/>
        <v/>
      </c>
    </row>
    <row r="1434" spans="14:64">
      <c r="N1434" s="35"/>
      <c r="O1434" s="35"/>
      <c r="AL1434" s="83" t="str">
        <f t="shared" si="198"/>
        <v/>
      </c>
      <c r="AN1434" s="83" t="str">
        <f t="shared" si="199"/>
        <v/>
      </c>
      <c r="BJ1434" s="31" t="str">
        <f t="shared" si="197"/>
        <v/>
      </c>
      <c r="BK1434" s="31"/>
      <c r="BL1434" s="31" t="str">
        <f t="shared" si="196"/>
        <v/>
      </c>
    </row>
    <row r="1435" spans="14:64">
      <c r="N1435" s="35"/>
      <c r="O1435" s="35"/>
      <c r="AL1435" s="83" t="str">
        <f t="shared" si="198"/>
        <v/>
      </c>
      <c r="AN1435" s="83" t="str">
        <f t="shared" si="199"/>
        <v/>
      </c>
      <c r="BJ1435" s="31" t="str">
        <f t="shared" si="197"/>
        <v/>
      </c>
      <c r="BK1435" s="31"/>
      <c r="BL1435" s="31" t="str">
        <f t="shared" si="196"/>
        <v/>
      </c>
    </row>
    <row r="1436" spans="14:64">
      <c r="N1436" s="35"/>
      <c r="O1436" s="35"/>
      <c r="AL1436" s="83" t="str">
        <f t="shared" si="198"/>
        <v/>
      </c>
      <c r="AN1436" s="83" t="str">
        <f t="shared" si="199"/>
        <v/>
      </c>
      <c r="BJ1436" s="31" t="str">
        <f t="shared" si="197"/>
        <v/>
      </c>
      <c r="BK1436" s="31"/>
      <c r="BL1436" s="31" t="str">
        <f t="shared" si="196"/>
        <v/>
      </c>
    </row>
    <row r="1437" spans="14:64">
      <c r="N1437" s="35"/>
      <c r="O1437" s="35"/>
      <c r="AL1437" s="83" t="str">
        <f t="shared" si="198"/>
        <v/>
      </c>
      <c r="AN1437" s="83" t="str">
        <f t="shared" si="199"/>
        <v/>
      </c>
      <c r="BJ1437" s="31" t="str">
        <f t="shared" si="197"/>
        <v/>
      </c>
      <c r="BK1437" s="31"/>
      <c r="BL1437" s="31" t="str">
        <f t="shared" si="196"/>
        <v/>
      </c>
    </row>
    <row r="1438" spans="14:64">
      <c r="N1438" s="35"/>
      <c r="O1438" s="35"/>
      <c r="AL1438" s="83" t="str">
        <f t="shared" si="198"/>
        <v/>
      </c>
      <c r="AN1438" s="83" t="str">
        <f t="shared" si="199"/>
        <v/>
      </c>
      <c r="BJ1438" s="31" t="str">
        <f t="shared" si="197"/>
        <v/>
      </c>
      <c r="BK1438" s="31"/>
      <c r="BL1438" s="31" t="str">
        <f t="shared" si="196"/>
        <v/>
      </c>
    </row>
    <row r="1439" spans="14:64">
      <c r="N1439" s="35"/>
      <c r="O1439" s="35"/>
      <c r="AL1439" s="83" t="str">
        <f t="shared" si="198"/>
        <v/>
      </c>
      <c r="AN1439" s="83" t="str">
        <f t="shared" si="199"/>
        <v/>
      </c>
      <c r="BJ1439" s="31" t="str">
        <f t="shared" si="197"/>
        <v/>
      </c>
      <c r="BK1439" s="31"/>
      <c r="BL1439" s="31" t="str">
        <f t="shared" si="196"/>
        <v/>
      </c>
    </row>
    <row r="1440" spans="14:64">
      <c r="N1440" s="35"/>
      <c r="O1440" s="35"/>
      <c r="AL1440" s="83" t="str">
        <f t="shared" si="198"/>
        <v/>
      </c>
      <c r="AN1440" s="83" t="str">
        <f t="shared" si="199"/>
        <v/>
      </c>
      <c r="BJ1440" s="31" t="str">
        <f t="shared" si="197"/>
        <v/>
      </c>
      <c r="BK1440" s="31"/>
      <c r="BL1440" s="31" t="str">
        <f t="shared" si="196"/>
        <v/>
      </c>
    </row>
    <row r="1441" spans="14:64">
      <c r="N1441" s="35"/>
      <c r="O1441" s="35"/>
      <c r="AL1441" s="83" t="str">
        <f t="shared" si="198"/>
        <v/>
      </c>
      <c r="AN1441" s="83" t="str">
        <f t="shared" si="199"/>
        <v/>
      </c>
      <c r="BJ1441" s="31" t="str">
        <f t="shared" si="197"/>
        <v/>
      </c>
      <c r="BK1441" s="31"/>
      <c r="BL1441" s="31" t="str">
        <f t="shared" si="196"/>
        <v/>
      </c>
    </row>
    <row r="1442" spans="14:64">
      <c r="N1442" s="35"/>
      <c r="O1442" s="35"/>
      <c r="AL1442" s="83" t="str">
        <f t="shared" si="198"/>
        <v/>
      </c>
      <c r="AN1442" s="83" t="str">
        <f t="shared" si="199"/>
        <v/>
      </c>
      <c r="BJ1442" s="31" t="str">
        <f t="shared" si="197"/>
        <v/>
      </c>
      <c r="BK1442" s="31"/>
      <c r="BL1442" s="31" t="str">
        <f t="shared" ref="BL1442:BL1505" si="200">IF(C1442&lt;&gt;"",AV1442+AZ1442+BD1442+BH1442,"")</f>
        <v/>
      </c>
    </row>
    <row r="1443" spans="14:64">
      <c r="N1443" s="35"/>
      <c r="O1443" s="35"/>
      <c r="AL1443" s="83" t="str">
        <f t="shared" si="198"/>
        <v/>
      </c>
      <c r="AN1443" s="83" t="str">
        <f t="shared" si="199"/>
        <v/>
      </c>
      <c r="BJ1443" s="31" t="str">
        <f t="shared" si="197"/>
        <v/>
      </c>
      <c r="BK1443" s="31"/>
      <c r="BL1443" s="31" t="str">
        <f t="shared" si="200"/>
        <v/>
      </c>
    </row>
    <row r="1444" spans="14:64">
      <c r="N1444" s="35"/>
      <c r="O1444" s="35"/>
      <c r="AL1444" s="83" t="str">
        <f t="shared" si="198"/>
        <v/>
      </c>
      <c r="AN1444" s="83" t="str">
        <f t="shared" si="199"/>
        <v/>
      </c>
      <c r="BJ1444" s="31" t="str">
        <f t="shared" ref="BJ1444:BJ1507" si="201">IF(C1444&lt;&gt;"",AT1444+AX1444+BB1444+BF1444,"")</f>
        <v/>
      </c>
      <c r="BK1444" s="31"/>
      <c r="BL1444" s="31" t="str">
        <f t="shared" si="200"/>
        <v/>
      </c>
    </row>
    <row r="1445" spans="14:64">
      <c r="N1445" s="35"/>
      <c r="O1445" s="35"/>
      <c r="AL1445" s="83" t="str">
        <f t="shared" si="198"/>
        <v/>
      </c>
      <c r="AN1445" s="83" t="str">
        <f t="shared" si="199"/>
        <v/>
      </c>
      <c r="BJ1445" s="31" t="str">
        <f t="shared" si="201"/>
        <v/>
      </c>
      <c r="BK1445" s="31"/>
      <c r="BL1445" s="31" t="str">
        <f t="shared" si="200"/>
        <v/>
      </c>
    </row>
    <row r="1446" spans="14:64">
      <c r="N1446" s="35"/>
      <c r="O1446" s="35"/>
      <c r="AL1446" s="83" t="str">
        <f t="shared" si="198"/>
        <v/>
      </c>
      <c r="AN1446" s="83" t="str">
        <f t="shared" si="199"/>
        <v/>
      </c>
      <c r="BJ1446" s="31" t="str">
        <f t="shared" si="201"/>
        <v/>
      </c>
      <c r="BK1446" s="31"/>
      <c r="BL1446" s="31" t="str">
        <f t="shared" si="200"/>
        <v/>
      </c>
    </row>
    <row r="1447" spans="14:64">
      <c r="N1447" s="35"/>
      <c r="O1447" s="35"/>
      <c r="AL1447" s="83" t="str">
        <f t="shared" si="198"/>
        <v/>
      </c>
      <c r="AN1447" s="83" t="str">
        <f t="shared" si="199"/>
        <v/>
      </c>
      <c r="BJ1447" s="31" t="str">
        <f t="shared" si="201"/>
        <v/>
      </c>
      <c r="BK1447" s="31"/>
      <c r="BL1447" s="31" t="str">
        <f t="shared" si="200"/>
        <v/>
      </c>
    </row>
    <row r="1448" spans="14:64">
      <c r="N1448" s="35"/>
      <c r="O1448" s="35"/>
      <c r="AL1448" s="83" t="str">
        <f t="shared" si="198"/>
        <v/>
      </c>
      <c r="AN1448" s="83" t="str">
        <f t="shared" si="199"/>
        <v/>
      </c>
      <c r="BJ1448" s="31" t="str">
        <f t="shared" si="201"/>
        <v/>
      </c>
      <c r="BK1448" s="31"/>
      <c r="BL1448" s="31" t="str">
        <f t="shared" si="200"/>
        <v/>
      </c>
    </row>
    <row r="1449" spans="14:64">
      <c r="N1449" s="35"/>
      <c r="O1449" s="35"/>
      <c r="AL1449" s="83" t="str">
        <f t="shared" si="198"/>
        <v/>
      </c>
      <c r="AN1449" s="83" t="str">
        <f t="shared" si="199"/>
        <v/>
      </c>
      <c r="BJ1449" s="31" t="str">
        <f t="shared" si="201"/>
        <v/>
      </c>
      <c r="BK1449" s="31"/>
      <c r="BL1449" s="31" t="str">
        <f t="shared" si="200"/>
        <v/>
      </c>
    </row>
    <row r="1450" spans="14:64">
      <c r="N1450" s="35"/>
      <c r="O1450" s="35"/>
      <c r="AL1450" s="83" t="str">
        <f t="shared" si="198"/>
        <v/>
      </c>
      <c r="AN1450" s="83" t="str">
        <f t="shared" si="199"/>
        <v/>
      </c>
      <c r="BJ1450" s="31" t="str">
        <f t="shared" si="201"/>
        <v/>
      </c>
      <c r="BK1450" s="31"/>
      <c r="BL1450" s="31" t="str">
        <f t="shared" si="200"/>
        <v/>
      </c>
    </row>
    <row r="1451" spans="14:64">
      <c r="N1451" s="35"/>
      <c r="O1451" s="35"/>
      <c r="AL1451" s="83" t="str">
        <f t="shared" si="198"/>
        <v/>
      </c>
      <c r="AN1451" s="83" t="str">
        <f t="shared" si="199"/>
        <v/>
      </c>
      <c r="BJ1451" s="31" t="str">
        <f t="shared" si="201"/>
        <v/>
      </c>
      <c r="BK1451" s="31"/>
      <c r="BL1451" s="31" t="str">
        <f t="shared" si="200"/>
        <v/>
      </c>
    </row>
    <row r="1452" spans="14:64">
      <c r="N1452" s="35"/>
      <c r="O1452" s="35"/>
      <c r="AL1452" s="83" t="str">
        <f t="shared" si="198"/>
        <v/>
      </c>
      <c r="AN1452" s="83" t="str">
        <f t="shared" si="199"/>
        <v/>
      </c>
      <c r="BJ1452" s="31" t="str">
        <f t="shared" si="201"/>
        <v/>
      </c>
      <c r="BK1452" s="31"/>
      <c r="BL1452" s="31" t="str">
        <f t="shared" si="200"/>
        <v/>
      </c>
    </row>
    <row r="1453" spans="14:64">
      <c r="N1453" s="35"/>
      <c r="O1453" s="35"/>
      <c r="AL1453" s="83" t="str">
        <f t="shared" si="198"/>
        <v/>
      </c>
      <c r="AN1453" s="83" t="str">
        <f t="shared" si="199"/>
        <v/>
      </c>
      <c r="BJ1453" s="31" t="str">
        <f t="shared" si="201"/>
        <v/>
      </c>
      <c r="BK1453" s="31"/>
      <c r="BL1453" s="31" t="str">
        <f t="shared" si="200"/>
        <v/>
      </c>
    </row>
    <row r="1454" spans="14:64">
      <c r="N1454" s="35"/>
      <c r="O1454" s="35"/>
      <c r="AL1454" s="83" t="str">
        <f t="shared" si="198"/>
        <v/>
      </c>
      <c r="AN1454" s="83" t="str">
        <f t="shared" si="199"/>
        <v/>
      </c>
      <c r="BJ1454" s="31" t="str">
        <f t="shared" si="201"/>
        <v/>
      </c>
      <c r="BK1454" s="31"/>
      <c r="BL1454" s="31" t="str">
        <f t="shared" si="200"/>
        <v/>
      </c>
    </row>
    <row r="1455" spans="14:64">
      <c r="N1455" s="35"/>
      <c r="O1455" s="35"/>
      <c r="AL1455" s="83" t="str">
        <f t="shared" si="198"/>
        <v/>
      </c>
      <c r="AN1455" s="83" t="str">
        <f t="shared" si="199"/>
        <v/>
      </c>
      <c r="BJ1455" s="31" t="str">
        <f t="shared" si="201"/>
        <v/>
      </c>
      <c r="BK1455" s="31"/>
      <c r="BL1455" s="31" t="str">
        <f t="shared" si="200"/>
        <v/>
      </c>
    </row>
    <row r="1456" spans="14:64">
      <c r="N1456" s="35"/>
      <c r="O1456" s="35"/>
      <c r="AL1456" s="83" t="str">
        <f t="shared" si="198"/>
        <v/>
      </c>
      <c r="AN1456" s="83" t="str">
        <f t="shared" si="199"/>
        <v/>
      </c>
      <c r="BJ1456" s="31" t="str">
        <f t="shared" si="201"/>
        <v/>
      </c>
      <c r="BK1456" s="31"/>
      <c r="BL1456" s="31" t="str">
        <f t="shared" si="200"/>
        <v/>
      </c>
    </row>
    <row r="1457" spans="14:64">
      <c r="N1457" s="35"/>
      <c r="O1457" s="35"/>
      <c r="AL1457" s="83" t="str">
        <f t="shared" si="198"/>
        <v/>
      </c>
      <c r="AN1457" s="83" t="str">
        <f t="shared" si="199"/>
        <v/>
      </c>
      <c r="BJ1457" s="31" t="str">
        <f t="shared" si="201"/>
        <v/>
      </c>
      <c r="BK1457" s="31"/>
      <c r="BL1457" s="31" t="str">
        <f t="shared" si="200"/>
        <v/>
      </c>
    </row>
    <row r="1458" spans="14:64">
      <c r="N1458" s="35"/>
      <c r="O1458" s="35"/>
      <c r="AL1458" s="83" t="str">
        <f t="shared" si="198"/>
        <v/>
      </c>
      <c r="AN1458" s="83" t="str">
        <f t="shared" si="199"/>
        <v/>
      </c>
      <c r="BJ1458" s="31" t="str">
        <f t="shared" si="201"/>
        <v/>
      </c>
      <c r="BK1458" s="31"/>
      <c r="BL1458" s="31" t="str">
        <f t="shared" si="200"/>
        <v/>
      </c>
    </row>
    <row r="1459" spans="14:64">
      <c r="N1459" s="35"/>
      <c r="O1459" s="35"/>
      <c r="AL1459" s="83" t="str">
        <f t="shared" si="198"/>
        <v/>
      </c>
      <c r="AN1459" s="83" t="str">
        <f t="shared" si="199"/>
        <v/>
      </c>
      <c r="BJ1459" s="31" t="str">
        <f t="shared" si="201"/>
        <v/>
      </c>
      <c r="BK1459" s="31"/>
      <c r="BL1459" s="31" t="str">
        <f t="shared" si="200"/>
        <v/>
      </c>
    </row>
    <row r="1460" spans="14:64">
      <c r="N1460" s="35"/>
      <c r="O1460" s="35"/>
      <c r="AL1460" s="83" t="str">
        <f t="shared" si="198"/>
        <v/>
      </c>
      <c r="AN1460" s="83" t="str">
        <f t="shared" si="199"/>
        <v/>
      </c>
      <c r="BJ1460" s="31" t="str">
        <f t="shared" si="201"/>
        <v/>
      </c>
      <c r="BK1460" s="31"/>
      <c r="BL1460" s="31" t="str">
        <f t="shared" si="200"/>
        <v/>
      </c>
    </row>
    <row r="1461" spans="14:64">
      <c r="N1461" s="35"/>
      <c r="O1461" s="35"/>
      <c r="AL1461" s="83" t="str">
        <f t="shared" si="198"/>
        <v/>
      </c>
      <c r="AN1461" s="83" t="str">
        <f t="shared" si="199"/>
        <v/>
      </c>
      <c r="BJ1461" s="31" t="str">
        <f t="shared" si="201"/>
        <v/>
      </c>
      <c r="BK1461" s="31"/>
      <c r="BL1461" s="31" t="str">
        <f t="shared" si="200"/>
        <v/>
      </c>
    </row>
    <row r="1462" spans="14:64">
      <c r="N1462" s="35"/>
      <c r="O1462" s="35"/>
      <c r="AL1462" s="83" t="str">
        <f t="shared" si="198"/>
        <v/>
      </c>
      <c r="AN1462" s="83" t="str">
        <f t="shared" si="199"/>
        <v/>
      </c>
      <c r="BJ1462" s="31" t="str">
        <f t="shared" si="201"/>
        <v/>
      </c>
      <c r="BK1462" s="31"/>
      <c r="BL1462" s="31" t="str">
        <f t="shared" si="200"/>
        <v/>
      </c>
    </row>
    <row r="1463" spans="14:64">
      <c r="N1463" s="35"/>
      <c r="O1463" s="35"/>
      <c r="AL1463" s="83" t="str">
        <f t="shared" si="198"/>
        <v/>
      </c>
      <c r="AN1463" s="83" t="str">
        <f t="shared" si="199"/>
        <v/>
      </c>
      <c r="BJ1463" s="31" t="str">
        <f t="shared" si="201"/>
        <v/>
      </c>
      <c r="BK1463" s="31"/>
      <c r="BL1463" s="31" t="str">
        <f t="shared" si="200"/>
        <v/>
      </c>
    </row>
    <row r="1464" spans="14:64">
      <c r="N1464" s="35"/>
      <c r="O1464" s="35"/>
      <c r="AL1464" s="83" t="str">
        <f t="shared" si="198"/>
        <v/>
      </c>
      <c r="AN1464" s="83" t="str">
        <f t="shared" si="199"/>
        <v/>
      </c>
      <c r="BJ1464" s="31" t="str">
        <f t="shared" si="201"/>
        <v/>
      </c>
      <c r="BK1464" s="31"/>
      <c r="BL1464" s="31" t="str">
        <f t="shared" si="200"/>
        <v/>
      </c>
    </row>
    <row r="1465" spans="14:64">
      <c r="N1465" s="35"/>
      <c r="O1465" s="35"/>
      <c r="AL1465" s="83" t="str">
        <f t="shared" si="198"/>
        <v/>
      </c>
      <c r="AN1465" s="83" t="str">
        <f t="shared" si="199"/>
        <v/>
      </c>
      <c r="BJ1465" s="31" t="str">
        <f t="shared" si="201"/>
        <v/>
      </c>
      <c r="BK1465" s="31"/>
      <c r="BL1465" s="31" t="str">
        <f t="shared" si="200"/>
        <v/>
      </c>
    </row>
    <row r="1466" spans="14:64">
      <c r="N1466" s="35"/>
      <c r="O1466" s="35"/>
      <c r="AL1466" s="83" t="str">
        <f t="shared" si="198"/>
        <v/>
      </c>
      <c r="AN1466" s="83" t="str">
        <f t="shared" si="199"/>
        <v/>
      </c>
      <c r="BJ1466" s="31" t="str">
        <f t="shared" si="201"/>
        <v/>
      </c>
      <c r="BK1466" s="31"/>
      <c r="BL1466" s="31" t="str">
        <f t="shared" si="200"/>
        <v/>
      </c>
    </row>
    <row r="1467" spans="14:64">
      <c r="N1467" s="35"/>
      <c r="O1467" s="35"/>
      <c r="AL1467" s="83" t="str">
        <f t="shared" si="198"/>
        <v/>
      </c>
      <c r="AN1467" s="83" t="str">
        <f t="shared" si="199"/>
        <v/>
      </c>
      <c r="BJ1467" s="31" t="str">
        <f t="shared" si="201"/>
        <v/>
      </c>
      <c r="BK1467" s="31"/>
      <c r="BL1467" s="31" t="str">
        <f t="shared" si="200"/>
        <v/>
      </c>
    </row>
    <row r="1468" spans="14:64">
      <c r="N1468" s="35"/>
      <c r="O1468" s="35"/>
      <c r="AL1468" s="83" t="str">
        <f t="shared" si="198"/>
        <v/>
      </c>
      <c r="AN1468" s="83" t="str">
        <f t="shared" si="199"/>
        <v/>
      </c>
      <c r="BJ1468" s="31" t="str">
        <f t="shared" si="201"/>
        <v/>
      </c>
      <c r="BK1468" s="31"/>
      <c r="BL1468" s="31" t="str">
        <f t="shared" si="200"/>
        <v/>
      </c>
    </row>
    <row r="1469" spans="14:64">
      <c r="N1469" s="35"/>
      <c r="O1469" s="35"/>
      <c r="AL1469" s="83" t="str">
        <f t="shared" si="198"/>
        <v/>
      </c>
      <c r="AN1469" s="83" t="str">
        <f t="shared" si="199"/>
        <v/>
      </c>
      <c r="BJ1469" s="31" t="str">
        <f t="shared" si="201"/>
        <v/>
      </c>
      <c r="BK1469" s="31"/>
      <c r="BL1469" s="31" t="str">
        <f t="shared" si="200"/>
        <v/>
      </c>
    </row>
    <row r="1470" spans="14:64">
      <c r="N1470" s="35"/>
      <c r="O1470" s="35"/>
      <c r="AL1470" s="83" t="str">
        <f t="shared" si="198"/>
        <v/>
      </c>
      <c r="AN1470" s="83" t="str">
        <f t="shared" si="199"/>
        <v/>
      </c>
      <c r="BJ1470" s="31" t="str">
        <f t="shared" si="201"/>
        <v/>
      </c>
      <c r="BK1470" s="31"/>
      <c r="BL1470" s="31" t="str">
        <f t="shared" si="200"/>
        <v/>
      </c>
    </row>
    <row r="1471" spans="14:64">
      <c r="N1471" s="35"/>
      <c r="O1471" s="35"/>
      <c r="AL1471" s="83" t="str">
        <f t="shared" si="198"/>
        <v/>
      </c>
      <c r="AN1471" s="83" t="str">
        <f t="shared" si="199"/>
        <v/>
      </c>
      <c r="BJ1471" s="31" t="str">
        <f t="shared" si="201"/>
        <v/>
      </c>
      <c r="BK1471" s="31"/>
      <c r="BL1471" s="31" t="str">
        <f t="shared" si="200"/>
        <v/>
      </c>
    </row>
    <row r="1472" spans="14:64">
      <c r="N1472" s="35"/>
      <c r="O1472" s="35"/>
      <c r="AL1472" s="83" t="str">
        <f t="shared" si="198"/>
        <v/>
      </c>
      <c r="AN1472" s="83" t="str">
        <f t="shared" si="199"/>
        <v/>
      </c>
      <c r="BJ1472" s="31" t="str">
        <f t="shared" si="201"/>
        <v/>
      </c>
      <c r="BK1472" s="31"/>
      <c r="BL1472" s="31" t="str">
        <f t="shared" si="200"/>
        <v/>
      </c>
    </row>
    <row r="1473" spans="14:64">
      <c r="N1473" s="35"/>
      <c r="O1473" s="35"/>
      <c r="AL1473" s="83" t="str">
        <f t="shared" si="198"/>
        <v/>
      </c>
      <c r="AN1473" s="83" t="str">
        <f t="shared" si="199"/>
        <v/>
      </c>
      <c r="BJ1473" s="31" t="str">
        <f t="shared" si="201"/>
        <v/>
      </c>
      <c r="BK1473" s="31"/>
      <c r="BL1473" s="31" t="str">
        <f t="shared" si="200"/>
        <v/>
      </c>
    </row>
    <row r="1474" spans="14:64">
      <c r="N1474" s="35"/>
      <c r="O1474" s="35"/>
      <c r="AL1474" s="83" t="str">
        <f t="shared" si="198"/>
        <v/>
      </c>
      <c r="AN1474" s="83" t="str">
        <f t="shared" si="199"/>
        <v/>
      </c>
      <c r="BJ1474" s="31" t="str">
        <f t="shared" si="201"/>
        <v/>
      </c>
      <c r="BK1474" s="31"/>
      <c r="BL1474" s="31" t="str">
        <f t="shared" si="200"/>
        <v/>
      </c>
    </row>
    <row r="1475" spans="14:64">
      <c r="N1475" s="35"/>
      <c r="O1475" s="35"/>
      <c r="AL1475" s="83" t="str">
        <f t="shared" si="198"/>
        <v/>
      </c>
      <c r="AN1475" s="83" t="str">
        <f t="shared" si="199"/>
        <v/>
      </c>
      <c r="BJ1475" s="31" t="str">
        <f t="shared" si="201"/>
        <v/>
      </c>
      <c r="BK1475" s="31"/>
      <c r="BL1475" s="31" t="str">
        <f t="shared" si="200"/>
        <v/>
      </c>
    </row>
    <row r="1476" spans="14:64">
      <c r="N1476" s="35"/>
      <c r="O1476" s="35"/>
      <c r="AL1476" s="83" t="str">
        <f t="shared" si="198"/>
        <v/>
      </c>
      <c r="AN1476" s="83" t="str">
        <f t="shared" si="199"/>
        <v/>
      </c>
      <c r="BJ1476" s="31" t="str">
        <f t="shared" si="201"/>
        <v/>
      </c>
      <c r="BK1476" s="31"/>
      <c r="BL1476" s="31" t="str">
        <f t="shared" si="200"/>
        <v/>
      </c>
    </row>
    <row r="1477" spans="14:64">
      <c r="N1477" s="35"/>
      <c r="O1477" s="35"/>
      <c r="AL1477" s="83" t="str">
        <f t="shared" si="198"/>
        <v/>
      </c>
      <c r="AN1477" s="83" t="str">
        <f t="shared" si="199"/>
        <v/>
      </c>
      <c r="BJ1477" s="31" t="str">
        <f t="shared" si="201"/>
        <v/>
      </c>
      <c r="BK1477" s="31"/>
      <c r="BL1477" s="31" t="str">
        <f t="shared" si="200"/>
        <v/>
      </c>
    </row>
    <row r="1478" spans="14:64">
      <c r="N1478" s="35"/>
      <c r="O1478" s="35"/>
      <c r="AL1478" s="83" t="str">
        <f t="shared" si="198"/>
        <v/>
      </c>
      <c r="AN1478" s="83" t="str">
        <f t="shared" si="199"/>
        <v/>
      </c>
      <c r="BJ1478" s="31" t="str">
        <f t="shared" si="201"/>
        <v/>
      </c>
      <c r="BK1478" s="31"/>
      <c r="BL1478" s="31" t="str">
        <f t="shared" si="200"/>
        <v/>
      </c>
    </row>
    <row r="1479" spans="14:64">
      <c r="N1479" s="35"/>
      <c r="O1479" s="35"/>
      <c r="AL1479" s="83" t="str">
        <f t="shared" si="198"/>
        <v/>
      </c>
      <c r="AN1479" s="83" t="str">
        <f t="shared" si="199"/>
        <v/>
      </c>
      <c r="BJ1479" s="31" t="str">
        <f t="shared" si="201"/>
        <v/>
      </c>
      <c r="BK1479" s="31"/>
      <c r="BL1479" s="31" t="str">
        <f t="shared" si="200"/>
        <v/>
      </c>
    </row>
    <row r="1480" spans="14:64">
      <c r="N1480" s="35"/>
      <c r="O1480" s="35"/>
      <c r="AL1480" s="83" t="str">
        <f t="shared" si="198"/>
        <v/>
      </c>
      <c r="AN1480" s="83" t="str">
        <f t="shared" si="199"/>
        <v/>
      </c>
      <c r="BJ1480" s="31" t="str">
        <f t="shared" si="201"/>
        <v/>
      </c>
      <c r="BK1480" s="31"/>
      <c r="BL1480" s="31" t="str">
        <f t="shared" si="200"/>
        <v/>
      </c>
    </row>
    <row r="1481" spans="14:64">
      <c r="N1481" s="35"/>
      <c r="O1481" s="35"/>
      <c r="AL1481" s="83" t="str">
        <f t="shared" si="198"/>
        <v/>
      </c>
      <c r="AN1481" s="83" t="str">
        <f t="shared" si="199"/>
        <v/>
      </c>
      <c r="BJ1481" s="31" t="str">
        <f t="shared" si="201"/>
        <v/>
      </c>
      <c r="BK1481" s="31"/>
      <c r="BL1481" s="31" t="str">
        <f t="shared" si="200"/>
        <v/>
      </c>
    </row>
    <row r="1482" spans="14:64">
      <c r="N1482" s="35"/>
      <c r="O1482" s="35"/>
      <c r="AL1482" s="83" t="str">
        <f t="shared" si="198"/>
        <v/>
      </c>
      <c r="AN1482" s="83" t="str">
        <f t="shared" si="199"/>
        <v/>
      </c>
      <c r="BJ1482" s="31" t="str">
        <f t="shared" si="201"/>
        <v/>
      </c>
      <c r="BK1482" s="31"/>
      <c r="BL1482" s="31" t="str">
        <f t="shared" si="200"/>
        <v/>
      </c>
    </row>
    <row r="1483" spans="14:64">
      <c r="N1483" s="35"/>
      <c r="O1483" s="35"/>
      <c r="AL1483" s="83" t="str">
        <f t="shared" si="198"/>
        <v/>
      </c>
      <c r="AN1483" s="83" t="str">
        <f t="shared" si="199"/>
        <v/>
      </c>
      <c r="BJ1483" s="31" t="str">
        <f t="shared" si="201"/>
        <v/>
      </c>
      <c r="BK1483" s="31"/>
      <c r="BL1483" s="31" t="str">
        <f t="shared" si="200"/>
        <v/>
      </c>
    </row>
    <row r="1484" spans="14:64">
      <c r="N1484" s="35"/>
      <c r="O1484" s="35"/>
      <c r="AL1484" s="83" t="str">
        <f t="shared" si="198"/>
        <v/>
      </c>
      <c r="AN1484" s="83" t="str">
        <f t="shared" si="199"/>
        <v/>
      </c>
      <c r="BJ1484" s="31" t="str">
        <f t="shared" si="201"/>
        <v/>
      </c>
      <c r="BK1484" s="31"/>
      <c r="BL1484" s="31" t="str">
        <f t="shared" si="200"/>
        <v/>
      </c>
    </row>
    <row r="1485" spans="14:64">
      <c r="N1485" s="35"/>
      <c r="O1485" s="35"/>
      <c r="AL1485" s="83" t="str">
        <f t="shared" si="198"/>
        <v/>
      </c>
      <c r="AN1485" s="83" t="str">
        <f t="shared" si="199"/>
        <v/>
      </c>
      <c r="BJ1485" s="31" t="str">
        <f t="shared" si="201"/>
        <v/>
      </c>
      <c r="BK1485" s="31"/>
      <c r="BL1485" s="31" t="str">
        <f t="shared" si="200"/>
        <v/>
      </c>
    </row>
    <row r="1486" spans="14:64">
      <c r="N1486" s="35"/>
      <c r="O1486" s="35"/>
      <c r="AL1486" s="83" t="str">
        <f t="shared" si="198"/>
        <v/>
      </c>
      <c r="AN1486" s="83" t="str">
        <f t="shared" si="199"/>
        <v/>
      </c>
      <c r="BJ1486" s="31" t="str">
        <f t="shared" si="201"/>
        <v/>
      </c>
      <c r="BK1486" s="31"/>
      <c r="BL1486" s="31" t="str">
        <f t="shared" si="200"/>
        <v/>
      </c>
    </row>
    <row r="1487" spans="14:64">
      <c r="N1487" s="35"/>
      <c r="O1487" s="35"/>
      <c r="AL1487" s="83" t="str">
        <f t="shared" si="198"/>
        <v/>
      </c>
      <c r="AN1487" s="83" t="str">
        <f t="shared" si="199"/>
        <v/>
      </c>
      <c r="BJ1487" s="31" t="str">
        <f t="shared" si="201"/>
        <v/>
      </c>
      <c r="BK1487" s="31"/>
      <c r="BL1487" s="31" t="str">
        <f t="shared" si="200"/>
        <v/>
      </c>
    </row>
    <row r="1488" spans="14:64">
      <c r="N1488" s="35"/>
      <c r="O1488" s="35"/>
      <c r="AL1488" s="83" t="str">
        <f t="shared" si="198"/>
        <v/>
      </c>
      <c r="AN1488" s="83" t="str">
        <f t="shared" si="199"/>
        <v/>
      </c>
      <c r="BJ1488" s="31" t="str">
        <f t="shared" si="201"/>
        <v/>
      </c>
      <c r="BK1488" s="31"/>
      <c r="BL1488" s="31" t="str">
        <f t="shared" si="200"/>
        <v/>
      </c>
    </row>
    <row r="1489" spans="14:64">
      <c r="N1489" s="35"/>
      <c r="O1489" s="35"/>
      <c r="AL1489" s="83" t="str">
        <f t="shared" si="198"/>
        <v/>
      </c>
      <c r="AN1489" s="83" t="str">
        <f t="shared" si="199"/>
        <v/>
      </c>
      <c r="BJ1489" s="31" t="str">
        <f t="shared" si="201"/>
        <v/>
      </c>
      <c r="BK1489" s="31"/>
      <c r="BL1489" s="31" t="str">
        <f t="shared" si="200"/>
        <v/>
      </c>
    </row>
    <row r="1490" spans="14:64">
      <c r="N1490" s="35"/>
      <c r="O1490" s="35"/>
      <c r="AL1490" s="83" t="str">
        <f t="shared" ref="AL1490:AL1553" si="202">IF($A1490&lt;&gt;"",AL1489+AP1490-BJ1490,"")</f>
        <v/>
      </c>
      <c r="AN1490" s="83" t="str">
        <f t="shared" ref="AN1490:AN1553" si="203">IF($A1490&lt;&gt;"",AN1489+AR1490-BL1490,"")</f>
        <v/>
      </c>
      <c r="BJ1490" s="31" t="str">
        <f t="shared" si="201"/>
        <v/>
      </c>
      <c r="BK1490" s="31"/>
      <c r="BL1490" s="31" t="str">
        <f t="shared" si="200"/>
        <v/>
      </c>
    </row>
    <row r="1491" spans="14:64">
      <c r="N1491" s="35"/>
      <c r="O1491" s="35"/>
      <c r="AL1491" s="83" t="str">
        <f t="shared" si="202"/>
        <v/>
      </c>
      <c r="AN1491" s="83" t="str">
        <f t="shared" si="203"/>
        <v/>
      </c>
      <c r="BJ1491" s="31" t="str">
        <f t="shared" si="201"/>
        <v/>
      </c>
      <c r="BK1491" s="31"/>
      <c r="BL1491" s="31" t="str">
        <f t="shared" si="200"/>
        <v/>
      </c>
    </row>
    <row r="1492" spans="14:64">
      <c r="N1492" s="35"/>
      <c r="O1492" s="35"/>
      <c r="AL1492" s="83" t="str">
        <f t="shared" si="202"/>
        <v/>
      </c>
      <c r="AN1492" s="83" t="str">
        <f t="shared" si="203"/>
        <v/>
      </c>
      <c r="BJ1492" s="31" t="str">
        <f t="shared" si="201"/>
        <v/>
      </c>
      <c r="BK1492" s="31"/>
      <c r="BL1492" s="31" t="str">
        <f t="shared" si="200"/>
        <v/>
      </c>
    </row>
    <row r="1493" spans="14:64">
      <c r="N1493" s="35"/>
      <c r="O1493" s="35"/>
      <c r="AL1493" s="83" t="str">
        <f t="shared" si="202"/>
        <v/>
      </c>
      <c r="AN1493" s="83" t="str">
        <f t="shared" si="203"/>
        <v/>
      </c>
      <c r="BJ1493" s="31" t="str">
        <f t="shared" si="201"/>
        <v/>
      </c>
      <c r="BK1493" s="31"/>
      <c r="BL1493" s="31" t="str">
        <f t="shared" si="200"/>
        <v/>
      </c>
    </row>
    <row r="1494" spans="14:64">
      <c r="N1494" s="35"/>
      <c r="O1494" s="35"/>
      <c r="AL1494" s="83" t="str">
        <f t="shared" si="202"/>
        <v/>
      </c>
      <c r="AN1494" s="83" t="str">
        <f t="shared" si="203"/>
        <v/>
      </c>
      <c r="BJ1494" s="31" t="str">
        <f t="shared" si="201"/>
        <v/>
      </c>
      <c r="BK1494" s="31"/>
      <c r="BL1494" s="31" t="str">
        <f t="shared" si="200"/>
        <v/>
      </c>
    </row>
    <row r="1495" spans="14:64">
      <c r="N1495" s="35"/>
      <c r="O1495" s="35"/>
      <c r="AL1495" s="83" t="str">
        <f t="shared" si="202"/>
        <v/>
      </c>
      <c r="AN1495" s="83" t="str">
        <f t="shared" si="203"/>
        <v/>
      </c>
      <c r="BJ1495" s="31" t="str">
        <f t="shared" si="201"/>
        <v/>
      </c>
      <c r="BK1495" s="31"/>
      <c r="BL1495" s="31" t="str">
        <f t="shared" si="200"/>
        <v/>
      </c>
    </row>
    <row r="1496" spans="14:64">
      <c r="N1496" s="35"/>
      <c r="O1496" s="35"/>
      <c r="AL1496" s="83" t="str">
        <f t="shared" si="202"/>
        <v/>
      </c>
      <c r="AN1496" s="83" t="str">
        <f t="shared" si="203"/>
        <v/>
      </c>
      <c r="BJ1496" s="31" t="str">
        <f t="shared" si="201"/>
        <v/>
      </c>
      <c r="BK1496" s="31"/>
      <c r="BL1496" s="31" t="str">
        <f t="shared" si="200"/>
        <v/>
      </c>
    </row>
    <row r="1497" spans="14:64">
      <c r="N1497" s="35"/>
      <c r="O1497" s="35"/>
      <c r="AL1497" s="83" t="str">
        <f t="shared" si="202"/>
        <v/>
      </c>
      <c r="AN1497" s="83" t="str">
        <f t="shared" si="203"/>
        <v/>
      </c>
      <c r="BJ1497" s="31" t="str">
        <f t="shared" si="201"/>
        <v/>
      </c>
      <c r="BK1497" s="31"/>
      <c r="BL1497" s="31" t="str">
        <f t="shared" si="200"/>
        <v/>
      </c>
    </row>
    <row r="1498" spans="14:64">
      <c r="N1498" s="35"/>
      <c r="O1498" s="35"/>
      <c r="AL1498" s="83" t="str">
        <f t="shared" si="202"/>
        <v/>
      </c>
      <c r="AN1498" s="83" t="str">
        <f t="shared" si="203"/>
        <v/>
      </c>
      <c r="BJ1498" s="31" t="str">
        <f t="shared" si="201"/>
        <v/>
      </c>
      <c r="BK1498" s="31"/>
      <c r="BL1498" s="31" t="str">
        <f t="shared" si="200"/>
        <v/>
      </c>
    </row>
    <row r="1499" spans="14:64">
      <c r="N1499" s="35"/>
      <c r="O1499" s="35"/>
      <c r="AL1499" s="83" t="str">
        <f t="shared" si="202"/>
        <v/>
      </c>
      <c r="AN1499" s="83" t="str">
        <f t="shared" si="203"/>
        <v/>
      </c>
      <c r="BJ1499" s="31" t="str">
        <f t="shared" si="201"/>
        <v/>
      </c>
      <c r="BK1499" s="31"/>
      <c r="BL1499" s="31" t="str">
        <f t="shared" si="200"/>
        <v/>
      </c>
    </row>
    <row r="1500" spans="14:64">
      <c r="N1500" s="35"/>
      <c r="O1500" s="35"/>
      <c r="AL1500" s="83" t="str">
        <f t="shared" si="202"/>
        <v/>
      </c>
      <c r="AN1500" s="83" t="str">
        <f t="shared" si="203"/>
        <v/>
      </c>
      <c r="BJ1500" s="31" t="str">
        <f t="shared" si="201"/>
        <v/>
      </c>
      <c r="BK1500" s="31"/>
      <c r="BL1500" s="31" t="str">
        <f t="shared" si="200"/>
        <v/>
      </c>
    </row>
    <row r="1501" spans="14:64">
      <c r="N1501" s="35"/>
      <c r="O1501" s="35"/>
      <c r="AL1501" s="83" t="str">
        <f t="shared" si="202"/>
        <v/>
      </c>
      <c r="AN1501" s="83" t="str">
        <f t="shared" si="203"/>
        <v/>
      </c>
      <c r="BJ1501" s="31" t="str">
        <f t="shared" si="201"/>
        <v/>
      </c>
      <c r="BK1501" s="31"/>
      <c r="BL1501" s="31" t="str">
        <f t="shared" si="200"/>
        <v/>
      </c>
    </row>
    <row r="1502" spans="14:64">
      <c r="N1502" s="35"/>
      <c r="O1502" s="35"/>
      <c r="AL1502" s="83" t="str">
        <f t="shared" si="202"/>
        <v/>
      </c>
      <c r="AN1502" s="83" t="str">
        <f t="shared" si="203"/>
        <v/>
      </c>
      <c r="BJ1502" s="31" t="str">
        <f t="shared" si="201"/>
        <v/>
      </c>
      <c r="BK1502" s="31"/>
      <c r="BL1502" s="31" t="str">
        <f t="shared" si="200"/>
        <v/>
      </c>
    </row>
    <row r="1503" spans="14:64">
      <c r="N1503" s="35"/>
      <c r="O1503" s="35"/>
      <c r="AL1503" s="83" t="str">
        <f t="shared" si="202"/>
        <v/>
      </c>
      <c r="AN1503" s="83" t="str">
        <f t="shared" si="203"/>
        <v/>
      </c>
      <c r="BJ1503" s="31" t="str">
        <f t="shared" si="201"/>
        <v/>
      </c>
      <c r="BK1503" s="31"/>
      <c r="BL1503" s="31" t="str">
        <f t="shared" si="200"/>
        <v/>
      </c>
    </row>
    <row r="1504" spans="14:64">
      <c r="N1504" s="35"/>
      <c r="O1504" s="35"/>
      <c r="AL1504" s="83" t="str">
        <f t="shared" si="202"/>
        <v/>
      </c>
      <c r="AN1504" s="83" t="str">
        <f t="shared" si="203"/>
        <v/>
      </c>
      <c r="BJ1504" s="31" t="str">
        <f t="shared" si="201"/>
        <v/>
      </c>
      <c r="BK1504" s="31"/>
      <c r="BL1504" s="31" t="str">
        <f t="shared" si="200"/>
        <v/>
      </c>
    </row>
    <row r="1505" spans="14:64">
      <c r="N1505" s="35"/>
      <c r="O1505" s="35"/>
      <c r="AL1505" s="83" t="str">
        <f t="shared" si="202"/>
        <v/>
      </c>
      <c r="AN1505" s="83" t="str">
        <f t="shared" si="203"/>
        <v/>
      </c>
      <c r="BJ1505" s="31" t="str">
        <f t="shared" si="201"/>
        <v/>
      </c>
      <c r="BK1505" s="31"/>
      <c r="BL1505" s="31" t="str">
        <f t="shared" si="200"/>
        <v/>
      </c>
    </row>
    <row r="1506" spans="14:64">
      <c r="N1506" s="35"/>
      <c r="O1506" s="35"/>
      <c r="AL1506" s="83" t="str">
        <f t="shared" si="202"/>
        <v/>
      </c>
      <c r="AN1506" s="83" t="str">
        <f t="shared" si="203"/>
        <v/>
      </c>
      <c r="BJ1506" s="31" t="str">
        <f t="shared" si="201"/>
        <v/>
      </c>
      <c r="BK1506" s="31"/>
      <c r="BL1506" s="31" t="str">
        <f t="shared" ref="BL1506:BL1569" si="204">IF(C1506&lt;&gt;"",AV1506+AZ1506+BD1506+BH1506,"")</f>
        <v/>
      </c>
    </row>
    <row r="1507" spans="14:64">
      <c r="N1507" s="35"/>
      <c r="O1507" s="35"/>
      <c r="AL1507" s="83" t="str">
        <f t="shared" si="202"/>
        <v/>
      </c>
      <c r="AN1507" s="83" t="str">
        <f t="shared" si="203"/>
        <v/>
      </c>
      <c r="BJ1507" s="31" t="str">
        <f t="shared" si="201"/>
        <v/>
      </c>
      <c r="BK1507" s="31"/>
      <c r="BL1507" s="31" t="str">
        <f t="shared" si="204"/>
        <v/>
      </c>
    </row>
    <row r="1508" spans="14:64">
      <c r="N1508" s="35"/>
      <c r="O1508" s="35"/>
      <c r="AL1508" s="83" t="str">
        <f t="shared" si="202"/>
        <v/>
      </c>
      <c r="AN1508" s="83" t="str">
        <f t="shared" si="203"/>
        <v/>
      </c>
      <c r="BJ1508" s="31" t="str">
        <f t="shared" ref="BJ1508:BJ1571" si="205">IF(C1508&lt;&gt;"",AT1508+AX1508+BB1508+BF1508,"")</f>
        <v/>
      </c>
      <c r="BK1508" s="31"/>
      <c r="BL1508" s="31" t="str">
        <f t="shared" si="204"/>
        <v/>
      </c>
    </row>
    <row r="1509" spans="14:64">
      <c r="N1509" s="35"/>
      <c r="O1509" s="35"/>
      <c r="AL1509" s="83" t="str">
        <f t="shared" si="202"/>
        <v/>
      </c>
      <c r="AN1509" s="83" t="str">
        <f t="shared" si="203"/>
        <v/>
      </c>
      <c r="BJ1509" s="31" t="str">
        <f t="shared" si="205"/>
        <v/>
      </c>
      <c r="BK1509" s="31"/>
      <c r="BL1509" s="31" t="str">
        <f t="shared" si="204"/>
        <v/>
      </c>
    </row>
    <row r="1510" spans="14:64">
      <c r="N1510" s="35"/>
      <c r="O1510" s="35"/>
      <c r="AL1510" s="83" t="str">
        <f t="shared" si="202"/>
        <v/>
      </c>
      <c r="AN1510" s="83" t="str">
        <f t="shared" si="203"/>
        <v/>
      </c>
      <c r="BJ1510" s="31" t="str">
        <f t="shared" si="205"/>
        <v/>
      </c>
      <c r="BK1510" s="31"/>
      <c r="BL1510" s="31" t="str">
        <f t="shared" si="204"/>
        <v/>
      </c>
    </row>
    <row r="1511" spans="14:64">
      <c r="N1511" s="35"/>
      <c r="O1511" s="35"/>
      <c r="AL1511" s="83" t="str">
        <f t="shared" si="202"/>
        <v/>
      </c>
      <c r="AN1511" s="83" t="str">
        <f t="shared" si="203"/>
        <v/>
      </c>
      <c r="BJ1511" s="31" t="str">
        <f t="shared" si="205"/>
        <v/>
      </c>
      <c r="BK1511" s="31"/>
      <c r="BL1511" s="31" t="str">
        <f t="shared" si="204"/>
        <v/>
      </c>
    </row>
    <row r="1512" spans="14:64">
      <c r="N1512" s="35"/>
      <c r="O1512" s="35"/>
      <c r="AL1512" s="83" t="str">
        <f t="shared" si="202"/>
        <v/>
      </c>
      <c r="AN1512" s="83" t="str">
        <f t="shared" si="203"/>
        <v/>
      </c>
      <c r="BJ1512" s="31" t="str">
        <f t="shared" si="205"/>
        <v/>
      </c>
      <c r="BK1512" s="31"/>
      <c r="BL1512" s="31" t="str">
        <f t="shared" si="204"/>
        <v/>
      </c>
    </row>
    <row r="1513" spans="14:64">
      <c r="N1513" s="35"/>
      <c r="O1513" s="35"/>
      <c r="AL1513" s="83" t="str">
        <f t="shared" si="202"/>
        <v/>
      </c>
      <c r="AN1513" s="83" t="str">
        <f t="shared" si="203"/>
        <v/>
      </c>
      <c r="BJ1513" s="31" t="str">
        <f t="shared" si="205"/>
        <v/>
      </c>
      <c r="BK1513" s="31"/>
      <c r="BL1513" s="31" t="str">
        <f t="shared" si="204"/>
        <v/>
      </c>
    </row>
    <row r="1514" spans="14:64">
      <c r="N1514" s="35"/>
      <c r="O1514" s="35"/>
      <c r="AL1514" s="83" t="str">
        <f t="shared" si="202"/>
        <v/>
      </c>
      <c r="AN1514" s="83" t="str">
        <f t="shared" si="203"/>
        <v/>
      </c>
      <c r="BJ1514" s="31" t="str">
        <f t="shared" si="205"/>
        <v/>
      </c>
      <c r="BK1514" s="31"/>
      <c r="BL1514" s="31" t="str">
        <f t="shared" si="204"/>
        <v/>
      </c>
    </row>
    <row r="1515" spans="14:64">
      <c r="N1515" s="35"/>
      <c r="O1515" s="35"/>
      <c r="AL1515" s="83" t="str">
        <f t="shared" si="202"/>
        <v/>
      </c>
      <c r="AN1515" s="83" t="str">
        <f t="shared" si="203"/>
        <v/>
      </c>
      <c r="BJ1515" s="31" t="str">
        <f t="shared" si="205"/>
        <v/>
      </c>
      <c r="BK1515" s="31"/>
      <c r="BL1515" s="31" t="str">
        <f t="shared" si="204"/>
        <v/>
      </c>
    </row>
    <row r="1516" spans="14:64">
      <c r="N1516" s="35"/>
      <c r="O1516" s="35"/>
      <c r="AL1516" s="83" t="str">
        <f t="shared" si="202"/>
        <v/>
      </c>
      <c r="AN1516" s="83" t="str">
        <f t="shared" si="203"/>
        <v/>
      </c>
      <c r="BJ1516" s="31" t="str">
        <f t="shared" si="205"/>
        <v/>
      </c>
      <c r="BK1516" s="31"/>
      <c r="BL1516" s="31" t="str">
        <f t="shared" si="204"/>
        <v/>
      </c>
    </row>
    <row r="1517" spans="14:64">
      <c r="N1517" s="35"/>
      <c r="O1517" s="35"/>
      <c r="AL1517" s="83" t="str">
        <f t="shared" si="202"/>
        <v/>
      </c>
      <c r="AN1517" s="83" t="str">
        <f t="shared" si="203"/>
        <v/>
      </c>
      <c r="BJ1517" s="31" t="str">
        <f t="shared" si="205"/>
        <v/>
      </c>
      <c r="BK1517" s="31"/>
      <c r="BL1517" s="31" t="str">
        <f t="shared" si="204"/>
        <v/>
      </c>
    </row>
    <row r="1518" spans="14:64">
      <c r="N1518" s="35"/>
      <c r="O1518" s="35"/>
      <c r="AL1518" s="83" t="str">
        <f t="shared" si="202"/>
        <v/>
      </c>
      <c r="AN1518" s="83" t="str">
        <f t="shared" si="203"/>
        <v/>
      </c>
      <c r="BJ1518" s="31" t="str">
        <f t="shared" si="205"/>
        <v/>
      </c>
      <c r="BK1518" s="31"/>
      <c r="BL1518" s="31" t="str">
        <f t="shared" si="204"/>
        <v/>
      </c>
    </row>
    <row r="1519" spans="14:64">
      <c r="N1519" s="35"/>
      <c r="O1519" s="35"/>
      <c r="AL1519" s="83" t="str">
        <f t="shared" si="202"/>
        <v/>
      </c>
      <c r="AN1519" s="83" t="str">
        <f t="shared" si="203"/>
        <v/>
      </c>
      <c r="BJ1519" s="31" t="str">
        <f t="shared" si="205"/>
        <v/>
      </c>
      <c r="BK1519" s="31"/>
      <c r="BL1519" s="31" t="str">
        <f t="shared" si="204"/>
        <v/>
      </c>
    </row>
    <row r="1520" spans="14:64">
      <c r="N1520" s="35"/>
      <c r="O1520" s="35"/>
      <c r="AL1520" s="83" t="str">
        <f t="shared" si="202"/>
        <v/>
      </c>
      <c r="AN1520" s="83" t="str">
        <f t="shared" si="203"/>
        <v/>
      </c>
      <c r="BJ1520" s="31" t="str">
        <f t="shared" si="205"/>
        <v/>
      </c>
      <c r="BK1520" s="31"/>
      <c r="BL1520" s="31" t="str">
        <f t="shared" si="204"/>
        <v/>
      </c>
    </row>
    <row r="1521" spans="14:64">
      <c r="N1521" s="35"/>
      <c r="O1521" s="35"/>
      <c r="AL1521" s="83" t="str">
        <f t="shared" si="202"/>
        <v/>
      </c>
      <c r="AN1521" s="83" t="str">
        <f t="shared" si="203"/>
        <v/>
      </c>
      <c r="BJ1521" s="31" t="str">
        <f t="shared" si="205"/>
        <v/>
      </c>
      <c r="BK1521" s="31"/>
      <c r="BL1521" s="31" t="str">
        <f t="shared" si="204"/>
        <v/>
      </c>
    </row>
    <row r="1522" spans="14:64">
      <c r="N1522" s="35"/>
      <c r="O1522" s="35"/>
      <c r="AL1522" s="83" t="str">
        <f t="shared" si="202"/>
        <v/>
      </c>
      <c r="AN1522" s="83" t="str">
        <f t="shared" si="203"/>
        <v/>
      </c>
      <c r="BJ1522" s="31" t="str">
        <f t="shared" si="205"/>
        <v/>
      </c>
      <c r="BK1522" s="31"/>
      <c r="BL1522" s="31" t="str">
        <f t="shared" si="204"/>
        <v/>
      </c>
    </row>
    <row r="1523" spans="14:64">
      <c r="N1523" s="35"/>
      <c r="O1523" s="35"/>
      <c r="AL1523" s="83" t="str">
        <f t="shared" si="202"/>
        <v/>
      </c>
      <c r="AN1523" s="83" t="str">
        <f t="shared" si="203"/>
        <v/>
      </c>
      <c r="BJ1523" s="31" t="str">
        <f t="shared" si="205"/>
        <v/>
      </c>
      <c r="BK1523" s="31"/>
      <c r="BL1523" s="31" t="str">
        <f t="shared" si="204"/>
        <v/>
      </c>
    </row>
    <row r="1524" spans="14:64">
      <c r="N1524" s="35"/>
      <c r="O1524" s="35"/>
      <c r="AL1524" s="83" t="str">
        <f t="shared" si="202"/>
        <v/>
      </c>
      <c r="AN1524" s="83" t="str">
        <f t="shared" si="203"/>
        <v/>
      </c>
      <c r="BJ1524" s="31" t="str">
        <f t="shared" si="205"/>
        <v/>
      </c>
      <c r="BK1524" s="31"/>
      <c r="BL1524" s="31" t="str">
        <f t="shared" si="204"/>
        <v/>
      </c>
    </row>
    <row r="1525" spans="14:64">
      <c r="N1525" s="35"/>
      <c r="O1525" s="35"/>
      <c r="AL1525" s="83" t="str">
        <f t="shared" si="202"/>
        <v/>
      </c>
      <c r="AN1525" s="83" t="str">
        <f t="shared" si="203"/>
        <v/>
      </c>
      <c r="BJ1525" s="31" t="str">
        <f t="shared" si="205"/>
        <v/>
      </c>
      <c r="BK1525" s="31"/>
      <c r="BL1525" s="31" t="str">
        <f t="shared" si="204"/>
        <v/>
      </c>
    </row>
    <row r="1526" spans="14:64">
      <c r="N1526" s="35"/>
      <c r="O1526" s="35"/>
      <c r="AL1526" s="83" t="str">
        <f t="shared" si="202"/>
        <v/>
      </c>
      <c r="AN1526" s="83" t="str">
        <f t="shared" si="203"/>
        <v/>
      </c>
      <c r="BJ1526" s="31" t="str">
        <f t="shared" si="205"/>
        <v/>
      </c>
      <c r="BK1526" s="31"/>
      <c r="BL1526" s="31" t="str">
        <f t="shared" si="204"/>
        <v/>
      </c>
    </row>
    <row r="1527" spans="14:64">
      <c r="N1527" s="35"/>
      <c r="O1527" s="35"/>
      <c r="AL1527" s="83" t="str">
        <f t="shared" si="202"/>
        <v/>
      </c>
      <c r="AN1527" s="83" t="str">
        <f t="shared" si="203"/>
        <v/>
      </c>
      <c r="BJ1527" s="31" t="str">
        <f t="shared" si="205"/>
        <v/>
      </c>
      <c r="BK1527" s="31"/>
      <c r="BL1527" s="31" t="str">
        <f t="shared" si="204"/>
        <v/>
      </c>
    </row>
    <row r="1528" spans="14:64">
      <c r="N1528" s="35"/>
      <c r="O1528" s="35"/>
      <c r="AL1528" s="83" t="str">
        <f t="shared" si="202"/>
        <v/>
      </c>
      <c r="AN1528" s="83" t="str">
        <f t="shared" si="203"/>
        <v/>
      </c>
      <c r="BJ1528" s="31" t="str">
        <f t="shared" si="205"/>
        <v/>
      </c>
      <c r="BK1528" s="31"/>
      <c r="BL1528" s="31" t="str">
        <f t="shared" si="204"/>
        <v/>
      </c>
    </row>
    <row r="1529" spans="14:64">
      <c r="N1529" s="35"/>
      <c r="O1529" s="35"/>
      <c r="AL1529" s="83" t="str">
        <f t="shared" si="202"/>
        <v/>
      </c>
      <c r="AN1529" s="83" t="str">
        <f t="shared" si="203"/>
        <v/>
      </c>
      <c r="BJ1529" s="31" t="str">
        <f t="shared" si="205"/>
        <v/>
      </c>
      <c r="BK1529" s="31"/>
      <c r="BL1529" s="31" t="str">
        <f t="shared" si="204"/>
        <v/>
      </c>
    </row>
    <row r="1530" spans="14:64">
      <c r="N1530" s="35"/>
      <c r="O1530" s="35"/>
      <c r="AL1530" s="83" t="str">
        <f t="shared" si="202"/>
        <v/>
      </c>
      <c r="AN1530" s="83" t="str">
        <f t="shared" si="203"/>
        <v/>
      </c>
      <c r="BJ1530" s="31" t="str">
        <f t="shared" si="205"/>
        <v/>
      </c>
      <c r="BK1530" s="31"/>
      <c r="BL1530" s="31" t="str">
        <f t="shared" si="204"/>
        <v/>
      </c>
    </row>
    <row r="1531" spans="14:64">
      <c r="N1531" s="35"/>
      <c r="O1531" s="35"/>
      <c r="AL1531" s="83" t="str">
        <f t="shared" si="202"/>
        <v/>
      </c>
      <c r="AN1531" s="83" t="str">
        <f t="shared" si="203"/>
        <v/>
      </c>
      <c r="BJ1531" s="31" t="str">
        <f t="shared" si="205"/>
        <v/>
      </c>
      <c r="BK1531" s="31"/>
      <c r="BL1531" s="31" t="str">
        <f t="shared" si="204"/>
        <v/>
      </c>
    </row>
    <row r="1532" spans="14:64">
      <c r="N1532" s="35"/>
      <c r="O1532" s="35"/>
      <c r="AL1532" s="83" t="str">
        <f t="shared" si="202"/>
        <v/>
      </c>
      <c r="AN1532" s="83" t="str">
        <f t="shared" si="203"/>
        <v/>
      </c>
      <c r="BJ1532" s="31" t="str">
        <f t="shared" si="205"/>
        <v/>
      </c>
      <c r="BK1532" s="31"/>
      <c r="BL1532" s="31" t="str">
        <f t="shared" si="204"/>
        <v/>
      </c>
    </row>
    <row r="1533" spans="14:64">
      <c r="N1533" s="35"/>
      <c r="O1533" s="35"/>
      <c r="AL1533" s="83" t="str">
        <f t="shared" si="202"/>
        <v/>
      </c>
      <c r="AN1533" s="83" t="str">
        <f t="shared" si="203"/>
        <v/>
      </c>
      <c r="BJ1533" s="31" t="str">
        <f t="shared" si="205"/>
        <v/>
      </c>
      <c r="BK1533" s="31"/>
      <c r="BL1533" s="31" t="str">
        <f t="shared" si="204"/>
        <v/>
      </c>
    </row>
    <row r="1534" spans="14:64">
      <c r="N1534" s="35"/>
      <c r="O1534" s="35"/>
      <c r="AL1534" s="83" t="str">
        <f t="shared" si="202"/>
        <v/>
      </c>
      <c r="AN1534" s="83" t="str">
        <f t="shared" si="203"/>
        <v/>
      </c>
      <c r="BJ1534" s="31" t="str">
        <f t="shared" si="205"/>
        <v/>
      </c>
      <c r="BK1534" s="31"/>
      <c r="BL1534" s="31" t="str">
        <f t="shared" si="204"/>
        <v/>
      </c>
    </row>
    <row r="1535" spans="14:64">
      <c r="N1535" s="35"/>
      <c r="O1535" s="35"/>
      <c r="AL1535" s="83" t="str">
        <f t="shared" si="202"/>
        <v/>
      </c>
      <c r="AN1535" s="83" t="str">
        <f t="shared" si="203"/>
        <v/>
      </c>
      <c r="BJ1535" s="31" t="str">
        <f t="shared" si="205"/>
        <v/>
      </c>
      <c r="BK1535" s="31"/>
      <c r="BL1535" s="31" t="str">
        <f t="shared" si="204"/>
        <v/>
      </c>
    </row>
    <row r="1536" spans="14:64">
      <c r="N1536" s="35"/>
      <c r="O1536" s="35"/>
      <c r="AL1536" s="83" t="str">
        <f t="shared" si="202"/>
        <v/>
      </c>
      <c r="AN1536" s="83" t="str">
        <f t="shared" si="203"/>
        <v/>
      </c>
      <c r="BJ1536" s="31" t="str">
        <f t="shared" si="205"/>
        <v/>
      </c>
      <c r="BK1536" s="31"/>
      <c r="BL1536" s="31" t="str">
        <f t="shared" si="204"/>
        <v/>
      </c>
    </row>
    <row r="1537" spans="14:64">
      <c r="N1537" s="35"/>
      <c r="O1537" s="35"/>
      <c r="AL1537" s="83" t="str">
        <f t="shared" si="202"/>
        <v/>
      </c>
      <c r="AN1537" s="83" t="str">
        <f t="shared" si="203"/>
        <v/>
      </c>
      <c r="BJ1537" s="31" t="str">
        <f t="shared" si="205"/>
        <v/>
      </c>
      <c r="BK1537" s="31"/>
      <c r="BL1537" s="31" t="str">
        <f t="shared" si="204"/>
        <v/>
      </c>
    </row>
    <row r="1538" spans="14:64">
      <c r="N1538" s="35"/>
      <c r="O1538" s="35"/>
      <c r="AL1538" s="83" t="str">
        <f t="shared" si="202"/>
        <v/>
      </c>
      <c r="AN1538" s="83" t="str">
        <f t="shared" si="203"/>
        <v/>
      </c>
      <c r="BJ1538" s="31" t="str">
        <f t="shared" si="205"/>
        <v/>
      </c>
      <c r="BK1538" s="31"/>
      <c r="BL1538" s="31" t="str">
        <f t="shared" si="204"/>
        <v/>
      </c>
    </row>
    <row r="1539" spans="14:64">
      <c r="N1539" s="35"/>
      <c r="O1539" s="35"/>
      <c r="AL1539" s="83" t="str">
        <f t="shared" si="202"/>
        <v/>
      </c>
      <c r="AN1539" s="83" t="str">
        <f t="shared" si="203"/>
        <v/>
      </c>
      <c r="BJ1539" s="31" t="str">
        <f t="shared" si="205"/>
        <v/>
      </c>
      <c r="BK1539" s="31"/>
      <c r="BL1539" s="31" t="str">
        <f t="shared" si="204"/>
        <v/>
      </c>
    </row>
    <row r="1540" spans="14:64">
      <c r="N1540" s="35"/>
      <c r="O1540" s="35"/>
      <c r="AL1540" s="83" t="str">
        <f t="shared" si="202"/>
        <v/>
      </c>
      <c r="AN1540" s="83" t="str">
        <f t="shared" si="203"/>
        <v/>
      </c>
      <c r="BJ1540" s="31" t="str">
        <f t="shared" si="205"/>
        <v/>
      </c>
      <c r="BK1540" s="31"/>
      <c r="BL1540" s="31" t="str">
        <f t="shared" si="204"/>
        <v/>
      </c>
    </row>
    <row r="1541" spans="14:64">
      <c r="N1541" s="35"/>
      <c r="O1541" s="35"/>
      <c r="AL1541" s="83" t="str">
        <f t="shared" si="202"/>
        <v/>
      </c>
      <c r="AN1541" s="83" t="str">
        <f t="shared" si="203"/>
        <v/>
      </c>
      <c r="BJ1541" s="31" t="str">
        <f t="shared" si="205"/>
        <v/>
      </c>
      <c r="BK1541" s="31"/>
      <c r="BL1541" s="31" t="str">
        <f t="shared" si="204"/>
        <v/>
      </c>
    </row>
    <row r="1542" spans="14:64">
      <c r="N1542" s="35"/>
      <c r="O1542" s="35"/>
      <c r="AL1542" s="83" t="str">
        <f t="shared" si="202"/>
        <v/>
      </c>
      <c r="AN1542" s="83" t="str">
        <f t="shared" si="203"/>
        <v/>
      </c>
      <c r="BJ1542" s="31" t="str">
        <f t="shared" si="205"/>
        <v/>
      </c>
      <c r="BK1542" s="31"/>
      <c r="BL1542" s="31" t="str">
        <f t="shared" si="204"/>
        <v/>
      </c>
    </row>
    <row r="1543" spans="14:64">
      <c r="N1543" s="35"/>
      <c r="O1543" s="35"/>
      <c r="AL1543" s="83" t="str">
        <f t="shared" si="202"/>
        <v/>
      </c>
      <c r="AN1543" s="83" t="str">
        <f t="shared" si="203"/>
        <v/>
      </c>
      <c r="BJ1543" s="31" t="str">
        <f t="shared" si="205"/>
        <v/>
      </c>
      <c r="BK1543" s="31"/>
      <c r="BL1543" s="31" t="str">
        <f t="shared" si="204"/>
        <v/>
      </c>
    </row>
    <row r="1544" spans="14:64">
      <c r="N1544" s="35"/>
      <c r="O1544" s="35"/>
      <c r="AL1544" s="83" t="str">
        <f t="shared" si="202"/>
        <v/>
      </c>
      <c r="AN1544" s="83" t="str">
        <f t="shared" si="203"/>
        <v/>
      </c>
      <c r="BJ1544" s="31" t="str">
        <f t="shared" si="205"/>
        <v/>
      </c>
      <c r="BK1544" s="31"/>
      <c r="BL1544" s="31" t="str">
        <f t="shared" si="204"/>
        <v/>
      </c>
    </row>
    <row r="1545" spans="14:64">
      <c r="N1545" s="35"/>
      <c r="O1545" s="35"/>
      <c r="AL1545" s="83" t="str">
        <f t="shared" si="202"/>
        <v/>
      </c>
      <c r="AN1545" s="83" t="str">
        <f t="shared" si="203"/>
        <v/>
      </c>
      <c r="BJ1545" s="31" t="str">
        <f t="shared" si="205"/>
        <v/>
      </c>
      <c r="BK1545" s="31"/>
      <c r="BL1545" s="31" t="str">
        <f t="shared" si="204"/>
        <v/>
      </c>
    </row>
    <row r="1546" spans="14:64">
      <c r="N1546" s="35"/>
      <c r="O1546" s="35"/>
      <c r="AL1546" s="83" t="str">
        <f t="shared" si="202"/>
        <v/>
      </c>
      <c r="AN1546" s="83" t="str">
        <f t="shared" si="203"/>
        <v/>
      </c>
      <c r="BJ1546" s="31" t="str">
        <f t="shared" si="205"/>
        <v/>
      </c>
      <c r="BK1546" s="31"/>
      <c r="BL1546" s="31" t="str">
        <f t="shared" si="204"/>
        <v/>
      </c>
    </row>
    <row r="1547" spans="14:64">
      <c r="N1547" s="35"/>
      <c r="O1547" s="35"/>
      <c r="AL1547" s="83" t="str">
        <f t="shared" si="202"/>
        <v/>
      </c>
      <c r="AN1547" s="83" t="str">
        <f t="shared" si="203"/>
        <v/>
      </c>
      <c r="BJ1547" s="31" t="str">
        <f t="shared" si="205"/>
        <v/>
      </c>
      <c r="BK1547" s="31"/>
      <c r="BL1547" s="31" t="str">
        <f t="shared" si="204"/>
        <v/>
      </c>
    </row>
    <row r="1548" spans="14:64">
      <c r="N1548" s="35"/>
      <c r="O1548" s="35"/>
      <c r="AL1548" s="83" t="str">
        <f t="shared" si="202"/>
        <v/>
      </c>
      <c r="AN1548" s="83" t="str">
        <f t="shared" si="203"/>
        <v/>
      </c>
      <c r="BJ1548" s="31" t="str">
        <f t="shared" si="205"/>
        <v/>
      </c>
      <c r="BK1548" s="31"/>
      <c r="BL1548" s="31" t="str">
        <f t="shared" si="204"/>
        <v/>
      </c>
    </row>
    <row r="1549" spans="14:64">
      <c r="N1549" s="35"/>
      <c r="O1549" s="35"/>
      <c r="AL1549" s="83" t="str">
        <f t="shared" si="202"/>
        <v/>
      </c>
      <c r="AN1549" s="83" t="str">
        <f t="shared" si="203"/>
        <v/>
      </c>
      <c r="BJ1549" s="31" t="str">
        <f t="shared" si="205"/>
        <v/>
      </c>
      <c r="BK1549" s="31"/>
      <c r="BL1549" s="31" t="str">
        <f t="shared" si="204"/>
        <v/>
      </c>
    </row>
    <row r="1550" spans="14:64">
      <c r="N1550" s="35"/>
      <c r="O1550" s="35"/>
      <c r="AL1550" s="83" t="str">
        <f t="shared" si="202"/>
        <v/>
      </c>
      <c r="AN1550" s="83" t="str">
        <f t="shared" si="203"/>
        <v/>
      </c>
      <c r="BJ1550" s="31" t="str">
        <f t="shared" si="205"/>
        <v/>
      </c>
      <c r="BK1550" s="31"/>
      <c r="BL1550" s="31" t="str">
        <f t="shared" si="204"/>
        <v/>
      </c>
    </row>
    <row r="1551" spans="14:64">
      <c r="N1551" s="35"/>
      <c r="O1551" s="35"/>
      <c r="AL1551" s="83" t="str">
        <f t="shared" si="202"/>
        <v/>
      </c>
      <c r="AN1551" s="83" t="str">
        <f t="shared" si="203"/>
        <v/>
      </c>
      <c r="BJ1551" s="31" t="str">
        <f t="shared" si="205"/>
        <v/>
      </c>
      <c r="BK1551" s="31"/>
      <c r="BL1551" s="31" t="str">
        <f t="shared" si="204"/>
        <v/>
      </c>
    </row>
    <row r="1552" spans="14:64">
      <c r="N1552" s="35"/>
      <c r="O1552" s="35"/>
      <c r="AL1552" s="83" t="str">
        <f t="shared" si="202"/>
        <v/>
      </c>
      <c r="AN1552" s="83" t="str">
        <f t="shared" si="203"/>
        <v/>
      </c>
      <c r="BJ1552" s="31" t="str">
        <f t="shared" si="205"/>
        <v/>
      </c>
      <c r="BK1552" s="31"/>
      <c r="BL1552" s="31" t="str">
        <f t="shared" si="204"/>
        <v/>
      </c>
    </row>
    <row r="1553" spans="14:64">
      <c r="N1553" s="35"/>
      <c r="O1553" s="35"/>
      <c r="AL1553" s="83" t="str">
        <f t="shared" si="202"/>
        <v/>
      </c>
      <c r="AN1553" s="83" t="str">
        <f t="shared" si="203"/>
        <v/>
      </c>
      <c r="BJ1553" s="31" t="str">
        <f t="shared" si="205"/>
        <v/>
      </c>
      <c r="BK1553" s="31"/>
      <c r="BL1553" s="31" t="str">
        <f t="shared" si="204"/>
        <v/>
      </c>
    </row>
    <row r="1554" spans="14:64">
      <c r="N1554" s="35"/>
      <c r="O1554" s="35"/>
      <c r="AL1554" s="83" t="str">
        <f t="shared" ref="AL1554:AL1617" si="206">IF($A1554&lt;&gt;"",AL1553+AP1554-BJ1554,"")</f>
        <v/>
      </c>
      <c r="AN1554" s="83" t="str">
        <f t="shared" ref="AN1554:AN1617" si="207">IF($A1554&lt;&gt;"",AN1553+AR1554-BL1554,"")</f>
        <v/>
      </c>
      <c r="BJ1554" s="31" t="str">
        <f t="shared" si="205"/>
        <v/>
      </c>
      <c r="BK1554" s="31"/>
      <c r="BL1554" s="31" t="str">
        <f t="shared" si="204"/>
        <v/>
      </c>
    </row>
    <row r="1555" spans="14:64">
      <c r="N1555" s="35"/>
      <c r="O1555" s="35"/>
      <c r="AL1555" s="83" t="str">
        <f t="shared" si="206"/>
        <v/>
      </c>
      <c r="AN1555" s="83" t="str">
        <f t="shared" si="207"/>
        <v/>
      </c>
      <c r="BJ1555" s="31" t="str">
        <f t="shared" si="205"/>
        <v/>
      </c>
      <c r="BK1555" s="31"/>
      <c r="BL1555" s="31" t="str">
        <f t="shared" si="204"/>
        <v/>
      </c>
    </row>
    <row r="1556" spans="14:64">
      <c r="N1556" s="35"/>
      <c r="O1556" s="35"/>
      <c r="AL1556" s="83" t="str">
        <f t="shared" si="206"/>
        <v/>
      </c>
      <c r="AN1556" s="83" t="str">
        <f t="shared" si="207"/>
        <v/>
      </c>
      <c r="BJ1556" s="31" t="str">
        <f t="shared" si="205"/>
        <v/>
      </c>
      <c r="BK1556" s="31"/>
      <c r="BL1556" s="31" t="str">
        <f t="shared" si="204"/>
        <v/>
      </c>
    </row>
    <row r="1557" spans="14:64">
      <c r="N1557" s="35"/>
      <c r="O1557" s="35"/>
      <c r="AL1557" s="83" t="str">
        <f t="shared" si="206"/>
        <v/>
      </c>
      <c r="AN1557" s="83" t="str">
        <f t="shared" si="207"/>
        <v/>
      </c>
      <c r="BJ1557" s="31" t="str">
        <f t="shared" si="205"/>
        <v/>
      </c>
      <c r="BK1557" s="31"/>
      <c r="BL1557" s="31" t="str">
        <f t="shared" si="204"/>
        <v/>
      </c>
    </row>
    <row r="1558" spans="14:64">
      <c r="N1558" s="35"/>
      <c r="O1558" s="35"/>
      <c r="AL1558" s="83" t="str">
        <f t="shared" si="206"/>
        <v/>
      </c>
      <c r="AN1558" s="83" t="str">
        <f t="shared" si="207"/>
        <v/>
      </c>
      <c r="BJ1558" s="31" t="str">
        <f t="shared" si="205"/>
        <v/>
      </c>
      <c r="BK1558" s="31"/>
      <c r="BL1558" s="31" t="str">
        <f t="shared" si="204"/>
        <v/>
      </c>
    </row>
    <row r="1559" spans="14:64">
      <c r="N1559" s="35"/>
      <c r="O1559" s="35"/>
      <c r="AL1559" s="83" t="str">
        <f t="shared" si="206"/>
        <v/>
      </c>
      <c r="AN1559" s="83" t="str">
        <f t="shared" si="207"/>
        <v/>
      </c>
      <c r="BJ1559" s="31" t="str">
        <f t="shared" si="205"/>
        <v/>
      </c>
      <c r="BK1559" s="31"/>
      <c r="BL1559" s="31" t="str">
        <f t="shared" si="204"/>
        <v/>
      </c>
    </row>
    <row r="1560" spans="14:64">
      <c r="N1560" s="35"/>
      <c r="O1560" s="35"/>
      <c r="AL1560" s="83" t="str">
        <f t="shared" si="206"/>
        <v/>
      </c>
      <c r="AN1560" s="83" t="str">
        <f t="shared" si="207"/>
        <v/>
      </c>
      <c r="BJ1560" s="31" t="str">
        <f t="shared" si="205"/>
        <v/>
      </c>
      <c r="BK1560" s="31"/>
      <c r="BL1560" s="31" t="str">
        <f t="shared" si="204"/>
        <v/>
      </c>
    </row>
    <row r="1561" spans="14:64">
      <c r="N1561" s="35"/>
      <c r="O1561" s="35"/>
      <c r="AL1561" s="83" t="str">
        <f t="shared" si="206"/>
        <v/>
      </c>
      <c r="AN1561" s="83" t="str">
        <f t="shared" si="207"/>
        <v/>
      </c>
      <c r="BJ1561" s="31" t="str">
        <f t="shared" si="205"/>
        <v/>
      </c>
      <c r="BK1561" s="31"/>
      <c r="BL1561" s="31" t="str">
        <f t="shared" si="204"/>
        <v/>
      </c>
    </row>
    <row r="1562" spans="14:64">
      <c r="N1562" s="35"/>
      <c r="O1562" s="35"/>
      <c r="AL1562" s="83" t="str">
        <f t="shared" si="206"/>
        <v/>
      </c>
      <c r="AN1562" s="83" t="str">
        <f t="shared" si="207"/>
        <v/>
      </c>
      <c r="BJ1562" s="31" t="str">
        <f t="shared" si="205"/>
        <v/>
      </c>
      <c r="BK1562" s="31"/>
      <c r="BL1562" s="31" t="str">
        <f t="shared" si="204"/>
        <v/>
      </c>
    </row>
    <row r="1563" spans="14:64">
      <c r="N1563" s="35"/>
      <c r="O1563" s="35"/>
      <c r="AL1563" s="83" t="str">
        <f t="shared" si="206"/>
        <v/>
      </c>
      <c r="AN1563" s="83" t="str">
        <f t="shared" si="207"/>
        <v/>
      </c>
      <c r="BJ1563" s="31" t="str">
        <f t="shared" si="205"/>
        <v/>
      </c>
      <c r="BK1563" s="31"/>
      <c r="BL1563" s="31" t="str">
        <f t="shared" si="204"/>
        <v/>
      </c>
    </row>
    <row r="1564" spans="14:64">
      <c r="N1564" s="35"/>
      <c r="O1564" s="35"/>
      <c r="AL1564" s="83" t="str">
        <f t="shared" si="206"/>
        <v/>
      </c>
      <c r="AN1564" s="83" t="str">
        <f t="shared" si="207"/>
        <v/>
      </c>
      <c r="BJ1564" s="31" t="str">
        <f t="shared" si="205"/>
        <v/>
      </c>
      <c r="BK1564" s="31"/>
      <c r="BL1564" s="31" t="str">
        <f t="shared" si="204"/>
        <v/>
      </c>
    </row>
    <row r="1565" spans="14:64">
      <c r="N1565" s="35"/>
      <c r="O1565" s="35"/>
      <c r="AL1565" s="83" t="str">
        <f t="shared" si="206"/>
        <v/>
      </c>
      <c r="AN1565" s="83" t="str">
        <f t="shared" si="207"/>
        <v/>
      </c>
      <c r="BJ1565" s="31" t="str">
        <f t="shared" si="205"/>
        <v/>
      </c>
      <c r="BK1565" s="31"/>
      <c r="BL1565" s="31" t="str">
        <f t="shared" si="204"/>
        <v/>
      </c>
    </row>
    <row r="1566" spans="14:64">
      <c r="N1566" s="35"/>
      <c r="O1566" s="35"/>
      <c r="AL1566" s="83" t="str">
        <f t="shared" si="206"/>
        <v/>
      </c>
      <c r="AN1566" s="83" t="str">
        <f t="shared" si="207"/>
        <v/>
      </c>
      <c r="BJ1566" s="31" t="str">
        <f t="shared" si="205"/>
        <v/>
      </c>
      <c r="BK1566" s="31"/>
      <c r="BL1566" s="31" t="str">
        <f t="shared" si="204"/>
        <v/>
      </c>
    </row>
    <row r="1567" spans="14:64">
      <c r="N1567" s="35"/>
      <c r="O1567" s="35"/>
      <c r="AL1567" s="83" t="str">
        <f t="shared" si="206"/>
        <v/>
      </c>
      <c r="AN1567" s="83" t="str">
        <f t="shared" si="207"/>
        <v/>
      </c>
      <c r="BJ1567" s="31" t="str">
        <f t="shared" si="205"/>
        <v/>
      </c>
      <c r="BK1567" s="31"/>
      <c r="BL1567" s="31" t="str">
        <f t="shared" si="204"/>
        <v/>
      </c>
    </row>
    <row r="1568" spans="14:64">
      <c r="N1568" s="35"/>
      <c r="O1568" s="35"/>
      <c r="AL1568" s="83" t="str">
        <f t="shared" si="206"/>
        <v/>
      </c>
      <c r="AN1568" s="83" t="str">
        <f t="shared" si="207"/>
        <v/>
      </c>
      <c r="BJ1568" s="31" t="str">
        <f t="shared" si="205"/>
        <v/>
      </c>
      <c r="BK1568" s="31"/>
      <c r="BL1568" s="31" t="str">
        <f t="shared" si="204"/>
        <v/>
      </c>
    </row>
    <row r="1569" spans="14:64">
      <c r="N1569" s="35"/>
      <c r="O1569" s="35"/>
      <c r="AL1569" s="83" t="str">
        <f t="shared" si="206"/>
        <v/>
      </c>
      <c r="AN1569" s="83" t="str">
        <f t="shared" si="207"/>
        <v/>
      </c>
      <c r="BJ1569" s="31" t="str">
        <f t="shared" si="205"/>
        <v/>
      </c>
      <c r="BK1569" s="31"/>
      <c r="BL1569" s="31" t="str">
        <f t="shared" si="204"/>
        <v/>
      </c>
    </row>
    <row r="1570" spans="14:64">
      <c r="N1570" s="35"/>
      <c r="O1570" s="35"/>
      <c r="AL1570" s="83" t="str">
        <f t="shared" si="206"/>
        <v/>
      </c>
      <c r="AN1570" s="83" t="str">
        <f t="shared" si="207"/>
        <v/>
      </c>
      <c r="BJ1570" s="31" t="str">
        <f t="shared" si="205"/>
        <v/>
      </c>
      <c r="BK1570" s="31"/>
      <c r="BL1570" s="31" t="str">
        <f t="shared" ref="BL1570:BL1633" si="208">IF(C1570&lt;&gt;"",AV1570+AZ1570+BD1570+BH1570,"")</f>
        <v/>
      </c>
    </row>
    <row r="1571" spans="14:64">
      <c r="N1571" s="35"/>
      <c r="O1571" s="35"/>
      <c r="AL1571" s="83" t="str">
        <f t="shared" si="206"/>
        <v/>
      </c>
      <c r="AN1571" s="83" t="str">
        <f t="shared" si="207"/>
        <v/>
      </c>
      <c r="BJ1571" s="31" t="str">
        <f t="shared" si="205"/>
        <v/>
      </c>
      <c r="BK1571" s="31"/>
      <c r="BL1571" s="31" t="str">
        <f t="shared" si="208"/>
        <v/>
      </c>
    </row>
    <row r="1572" spans="14:64">
      <c r="N1572" s="35"/>
      <c r="O1572" s="35"/>
      <c r="AL1572" s="83" t="str">
        <f t="shared" si="206"/>
        <v/>
      </c>
      <c r="AN1572" s="83" t="str">
        <f t="shared" si="207"/>
        <v/>
      </c>
      <c r="BJ1572" s="31" t="str">
        <f t="shared" ref="BJ1572:BJ1635" si="209">IF(C1572&lt;&gt;"",AT1572+AX1572+BB1572+BF1572,"")</f>
        <v/>
      </c>
      <c r="BK1572" s="31"/>
      <c r="BL1572" s="31" t="str">
        <f t="shared" si="208"/>
        <v/>
      </c>
    </row>
    <row r="1573" spans="14:64">
      <c r="N1573" s="35"/>
      <c r="O1573" s="35"/>
      <c r="AL1573" s="83" t="str">
        <f t="shared" si="206"/>
        <v/>
      </c>
      <c r="AN1573" s="83" t="str">
        <f t="shared" si="207"/>
        <v/>
      </c>
      <c r="BJ1573" s="31" t="str">
        <f t="shared" si="209"/>
        <v/>
      </c>
      <c r="BK1573" s="31"/>
      <c r="BL1573" s="31" t="str">
        <f t="shared" si="208"/>
        <v/>
      </c>
    </row>
    <row r="1574" spans="14:64">
      <c r="N1574" s="35"/>
      <c r="O1574" s="35"/>
      <c r="AL1574" s="83" t="str">
        <f t="shared" si="206"/>
        <v/>
      </c>
      <c r="AN1574" s="83" t="str">
        <f t="shared" si="207"/>
        <v/>
      </c>
      <c r="BJ1574" s="31" t="str">
        <f t="shared" si="209"/>
        <v/>
      </c>
      <c r="BK1574" s="31"/>
      <c r="BL1574" s="31" t="str">
        <f t="shared" si="208"/>
        <v/>
      </c>
    </row>
    <row r="1575" spans="14:64">
      <c r="N1575" s="35"/>
      <c r="O1575" s="35"/>
      <c r="AL1575" s="83" t="str">
        <f t="shared" si="206"/>
        <v/>
      </c>
      <c r="AN1575" s="83" t="str">
        <f t="shared" si="207"/>
        <v/>
      </c>
      <c r="BJ1575" s="31" t="str">
        <f t="shared" si="209"/>
        <v/>
      </c>
      <c r="BK1575" s="31"/>
      <c r="BL1575" s="31" t="str">
        <f t="shared" si="208"/>
        <v/>
      </c>
    </row>
    <row r="1576" spans="14:64">
      <c r="N1576" s="35"/>
      <c r="O1576" s="35"/>
      <c r="AL1576" s="83" t="str">
        <f t="shared" si="206"/>
        <v/>
      </c>
      <c r="AN1576" s="83" t="str">
        <f t="shared" si="207"/>
        <v/>
      </c>
      <c r="BJ1576" s="31" t="str">
        <f t="shared" si="209"/>
        <v/>
      </c>
      <c r="BK1576" s="31"/>
      <c r="BL1576" s="31" t="str">
        <f t="shared" si="208"/>
        <v/>
      </c>
    </row>
    <row r="1577" spans="14:64">
      <c r="N1577" s="35"/>
      <c r="O1577" s="35"/>
      <c r="AL1577" s="83" t="str">
        <f t="shared" si="206"/>
        <v/>
      </c>
      <c r="AN1577" s="83" t="str">
        <f t="shared" si="207"/>
        <v/>
      </c>
      <c r="BJ1577" s="31" t="str">
        <f t="shared" si="209"/>
        <v/>
      </c>
      <c r="BK1577" s="31"/>
      <c r="BL1577" s="31" t="str">
        <f t="shared" si="208"/>
        <v/>
      </c>
    </row>
    <row r="1578" spans="14:64">
      <c r="N1578" s="35"/>
      <c r="O1578" s="35"/>
      <c r="AL1578" s="83" t="str">
        <f t="shared" si="206"/>
        <v/>
      </c>
      <c r="AN1578" s="83" t="str">
        <f t="shared" si="207"/>
        <v/>
      </c>
      <c r="BJ1578" s="31" t="str">
        <f t="shared" si="209"/>
        <v/>
      </c>
      <c r="BK1578" s="31"/>
      <c r="BL1578" s="31" t="str">
        <f t="shared" si="208"/>
        <v/>
      </c>
    </row>
    <row r="1579" spans="14:64">
      <c r="N1579" s="35"/>
      <c r="O1579" s="35"/>
      <c r="AL1579" s="83" t="str">
        <f t="shared" si="206"/>
        <v/>
      </c>
      <c r="AN1579" s="83" t="str">
        <f t="shared" si="207"/>
        <v/>
      </c>
      <c r="BJ1579" s="31" t="str">
        <f t="shared" si="209"/>
        <v/>
      </c>
      <c r="BK1579" s="31"/>
      <c r="BL1579" s="31" t="str">
        <f t="shared" si="208"/>
        <v/>
      </c>
    </row>
    <row r="1580" spans="14:64">
      <c r="N1580" s="35"/>
      <c r="O1580" s="35"/>
      <c r="AL1580" s="83" t="str">
        <f t="shared" si="206"/>
        <v/>
      </c>
      <c r="AN1580" s="83" t="str">
        <f t="shared" si="207"/>
        <v/>
      </c>
      <c r="BJ1580" s="31" t="str">
        <f t="shared" si="209"/>
        <v/>
      </c>
      <c r="BK1580" s="31"/>
      <c r="BL1580" s="31" t="str">
        <f t="shared" si="208"/>
        <v/>
      </c>
    </row>
    <row r="1581" spans="14:64">
      <c r="N1581" s="35"/>
      <c r="O1581" s="35"/>
      <c r="AL1581" s="83" t="str">
        <f t="shared" si="206"/>
        <v/>
      </c>
      <c r="AN1581" s="83" t="str">
        <f t="shared" si="207"/>
        <v/>
      </c>
      <c r="BJ1581" s="31" t="str">
        <f t="shared" si="209"/>
        <v/>
      </c>
      <c r="BK1581" s="31"/>
      <c r="BL1581" s="31" t="str">
        <f t="shared" si="208"/>
        <v/>
      </c>
    </row>
    <row r="1582" spans="14:64">
      <c r="N1582" s="35"/>
      <c r="O1582" s="35"/>
      <c r="AL1582" s="83" t="str">
        <f t="shared" si="206"/>
        <v/>
      </c>
      <c r="AN1582" s="83" t="str">
        <f t="shared" si="207"/>
        <v/>
      </c>
      <c r="BJ1582" s="31" t="str">
        <f t="shared" si="209"/>
        <v/>
      </c>
      <c r="BK1582" s="31"/>
      <c r="BL1582" s="31" t="str">
        <f t="shared" si="208"/>
        <v/>
      </c>
    </row>
    <row r="1583" spans="14:64">
      <c r="N1583" s="35"/>
      <c r="O1583" s="35"/>
      <c r="AL1583" s="83" t="str">
        <f t="shared" si="206"/>
        <v/>
      </c>
      <c r="AN1583" s="83" t="str">
        <f t="shared" si="207"/>
        <v/>
      </c>
      <c r="BJ1583" s="31" t="str">
        <f t="shared" si="209"/>
        <v/>
      </c>
      <c r="BK1583" s="31"/>
      <c r="BL1583" s="31" t="str">
        <f t="shared" si="208"/>
        <v/>
      </c>
    </row>
    <row r="1584" spans="14:64">
      <c r="N1584" s="35"/>
      <c r="O1584" s="35"/>
      <c r="AL1584" s="83" t="str">
        <f t="shared" si="206"/>
        <v/>
      </c>
      <c r="AN1584" s="83" t="str">
        <f t="shared" si="207"/>
        <v/>
      </c>
      <c r="BJ1584" s="31" t="str">
        <f t="shared" si="209"/>
        <v/>
      </c>
      <c r="BK1584" s="31"/>
      <c r="BL1584" s="31" t="str">
        <f t="shared" si="208"/>
        <v/>
      </c>
    </row>
    <row r="1585" spans="14:64">
      <c r="N1585" s="35"/>
      <c r="O1585" s="35"/>
      <c r="AL1585" s="83" t="str">
        <f t="shared" si="206"/>
        <v/>
      </c>
      <c r="AN1585" s="83" t="str">
        <f t="shared" si="207"/>
        <v/>
      </c>
      <c r="BJ1585" s="31" t="str">
        <f t="shared" si="209"/>
        <v/>
      </c>
      <c r="BK1585" s="31"/>
      <c r="BL1585" s="31" t="str">
        <f t="shared" si="208"/>
        <v/>
      </c>
    </row>
    <row r="1586" spans="14:64">
      <c r="N1586" s="35"/>
      <c r="O1586" s="35"/>
      <c r="AL1586" s="83" t="str">
        <f t="shared" si="206"/>
        <v/>
      </c>
      <c r="AN1586" s="83" t="str">
        <f t="shared" si="207"/>
        <v/>
      </c>
      <c r="BJ1586" s="31" t="str">
        <f t="shared" si="209"/>
        <v/>
      </c>
      <c r="BK1586" s="31"/>
      <c r="BL1586" s="31" t="str">
        <f t="shared" si="208"/>
        <v/>
      </c>
    </row>
    <row r="1587" spans="14:64">
      <c r="N1587" s="35"/>
      <c r="O1587" s="35"/>
      <c r="AL1587" s="83" t="str">
        <f t="shared" si="206"/>
        <v/>
      </c>
      <c r="AN1587" s="83" t="str">
        <f t="shared" si="207"/>
        <v/>
      </c>
      <c r="BJ1587" s="31" t="str">
        <f t="shared" si="209"/>
        <v/>
      </c>
      <c r="BK1587" s="31"/>
      <c r="BL1587" s="31" t="str">
        <f t="shared" si="208"/>
        <v/>
      </c>
    </row>
    <row r="1588" spans="14:64">
      <c r="N1588" s="35"/>
      <c r="O1588" s="35"/>
      <c r="AL1588" s="83" t="str">
        <f t="shared" si="206"/>
        <v/>
      </c>
      <c r="AN1588" s="83" t="str">
        <f t="shared" si="207"/>
        <v/>
      </c>
      <c r="BJ1588" s="31" t="str">
        <f t="shared" si="209"/>
        <v/>
      </c>
      <c r="BK1588" s="31"/>
      <c r="BL1588" s="31" t="str">
        <f t="shared" si="208"/>
        <v/>
      </c>
    </row>
    <row r="1589" spans="14:64">
      <c r="N1589" s="35"/>
      <c r="O1589" s="35"/>
      <c r="AL1589" s="83" t="str">
        <f t="shared" si="206"/>
        <v/>
      </c>
      <c r="AN1589" s="83" t="str">
        <f t="shared" si="207"/>
        <v/>
      </c>
      <c r="BJ1589" s="31" t="str">
        <f t="shared" si="209"/>
        <v/>
      </c>
      <c r="BK1589" s="31"/>
      <c r="BL1589" s="31" t="str">
        <f t="shared" si="208"/>
        <v/>
      </c>
    </row>
    <row r="1590" spans="14:64">
      <c r="N1590" s="35"/>
      <c r="O1590" s="35"/>
      <c r="AL1590" s="83" t="str">
        <f t="shared" si="206"/>
        <v/>
      </c>
      <c r="AN1590" s="83" t="str">
        <f t="shared" si="207"/>
        <v/>
      </c>
      <c r="BJ1590" s="31" t="str">
        <f t="shared" si="209"/>
        <v/>
      </c>
      <c r="BK1590" s="31"/>
      <c r="BL1590" s="31" t="str">
        <f t="shared" si="208"/>
        <v/>
      </c>
    </row>
    <row r="1591" spans="14:64">
      <c r="N1591" s="35"/>
      <c r="O1591" s="35"/>
      <c r="AL1591" s="83" t="str">
        <f t="shared" si="206"/>
        <v/>
      </c>
      <c r="AN1591" s="83" t="str">
        <f t="shared" si="207"/>
        <v/>
      </c>
      <c r="BJ1591" s="31" t="str">
        <f t="shared" si="209"/>
        <v/>
      </c>
      <c r="BK1591" s="31"/>
      <c r="BL1591" s="31" t="str">
        <f t="shared" si="208"/>
        <v/>
      </c>
    </row>
    <row r="1592" spans="14:64">
      <c r="N1592" s="35"/>
      <c r="O1592" s="35"/>
      <c r="AL1592" s="83" t="str">
        <f t="shared" si="206"/>
        <v/>
      </c>
      <c r="AN1592" s="83" t="str">
        <f t="shared" si="207"/>
        <v/>
      </c>
      <c r="BJ1592" s="31" t="str">
        <f t="shared" si="209"/>
        <v/>
      </c>
      <c r="BK1592" s="31"/>
      <c r="BL1592" s="31" t="str">
        <f t="shared" si="208"/>
        <v/>
      </c>
    </row>
    <row r="1593" spans="14:64">
      <c r="N1593" s="35"/>
      <c r="O1593" s="35"/>
      <c r="AL1593" s="83" t="str">
        <f t="shared" si="206"/>
        <v/>
      </c>
      <c r="AN1593" s="83" t="str">
        <f t="shared" si="207"/>
        <v/>
      </c>
      <c r="BJ1593" s="31" t="str">
        <f t="shared" si="209"/>
        <v/>
      </c>
      <c r="BK1593" s="31"/>
      <c r="BL1593" s="31" t="str">
        <f t="shared" si="208"/>
        <v/>
      </c>
    </row>
    <row r="1594" spans="14:64">
      <c r="N1594" s="35"/>
      <c r="O1594" s="35"/>
      <c r="AL1594" s="83" t="str">
        <f t="shared" si="206"/>
        <v/>
      </c>
      <c r="AN1594" s="83" t="str">
        <f t="shared" si="207"/>
        <v/>
      </c>
      <c r="BJ1594" s="31" t="str">
        <f t="shared" si="209"/>
        <v/>
      </c>
      <c r="BK1594" s="31"/>
      <c r="BL1594" s="31" t="str">
        <f t="shared" si="208"/>
        <v/>
      </c>
    </row>
    <row r="1595" spans="14:64">
      <c r="N1595" s="35"/>
      <c r="O1595" s="35"/>
      <c r="AL1595" s="83" t="str">
        <f t="shared" si="206"/>
        <v/>
      </c>
      <c r="AN1595" s="83" t="str">
        <f t="shared" si="207"/>
        <v/>
      </c>
      <c r="BJ1595" s="31" t="str">
        <f t="shared" si="209"/>
        <v/>
      </c>
      <c r="BK1595" s="31"/>
      <c r="BL1595" s="31" t="str">
        <f t="shared" si="208"/>
        <v/>
      </c>
    </row>
    <row r="1596" spans="14:64">
      <c r="N1596" s="35"/>
      <c r="O1596" s="35"/>
      <c r="AL1596" s="83" t="str">
        <f t="shared" si="206"/>
        <v/>
      </c>
      <c r="AN1596" s="83" t="str">
        <f t="shared" si="207"/>
        <v/>
      </c>
      <c r="BJ1596" s="31" t="str">
        <f t="shared" si="209"/>
        <v/>
      </c>
      <c r="BK1596" s="31"/>
      <c r="BL1596" s="31" t="str">
        <f t="shared" si="208"/>
        <v/>
      </c>
    </row>
    <row r="1597" spans="14:64">
      <c r="N1597" s="35"/>
      <c r="O1597" s="35"/>
      <c r="AL1597" s="83" t="str">
        <f t="shared" si="206"/>
        <v/>
      </c>
      <c r="AN1597" s="83" t="str">
        <f t="shared" si="207"/>
        <v/>
      </c>
      <c r="BJ1597" s="31" t="str">
        <f t="shared" si="209"/>
        <v/>
      </c>
      <c r="BK1597" s="31"/>
      <c r="BL1597" s="31" t="str">
        <f t="shared" si="208"/>
        <v/>
      </c>
    </row>
    <row r="1598" spans="14:64">
      <c r="N1598" s="35"/>
      <c r="O1598" s="35"/>
      <c r="AL1598" s="83" t="str">
        <f t="shared" si="206"/>
        <v/>
      </c>
      <c r="AN1598" s="83" t="str">
        <f t="shared" si="207"/>
        <v/>
      </c>
      <c r="BJ1598" s="31" t="str">
        <f t="shared" si="209"/>
        <v/>
      </c>
      <c r="BK1598" s="31"/>
      <c r="BL1598" s="31" t="str">
        <f t="shared" si="208"/>
        <v/>
      </c>
    </row>
    <row r="1599" spans="14:64">
      <c r="N1599" s="35"/>
      <c r="O1599" s="35"/>
      <c r="AL1599" s="83" t="str">
        <f t="shared" si="206"/>
        <v/>
      </c>
      <c r="AN1599" s="83" t="str">
        <f t="shared" si="207"/>
        <v/>
      </c>
      <c r="BJ1599" s="31" t="str">
        <f t="shared" si="209"/>
        <v/>
      </c>
      <c r="BK1599" s="31"/>
      <c r="BL1599" s="31" t="str">
        <f t="shared" si="208"/>
        <v/>
      </c>
    </row>
    <row r="1600" spans="14:64">
      <c r="N1600" s="35"/>
      <c r="O1600" s="35"/>
      <c r="AL1600" s="83" t="str">
        <f t="shared" si="206"/>
        <v/>
      </c>
      <c r="AN1600" s="83" t="str">
        <f t="shared" si="207"/>
        <v/>
      </c>
      <c r="BJ1600" s="31" t="str">
        <f t="shared" si="209"/>
        <v/>
      </c>
      <c r="BK1600" s="31"/>
      <c r="BL1600" s="31" t="str">
        <f t="shared" si="208"/>
        <v/>
      </c>
    </row>
    <row r="1601" spans="14:64">
      <c r="N1601" s="35"/>
      <c r="O1601" s="35"/>
      <c r="AL1601" s="83" t="str">
        <f t="shared" si="206"/>
        <v/>
      </c>
      <c r="AN1601" s="83" t="str">
        <f t="shared" si="207"/>
        <v/>
      </c>
      <c r="BJ1601" s="31" t="str">
        <f t="shared" si="209"/>
        <v/>
      </c>
      <c r="BK1601" s="31"/>
      <c r="BL1601" s="31" t="str">
        <f t="shared" si="208"/>
        <v/>
      </c>
    </row>
    <row r="1602" spans="14:64">
      <c r="N1602" s="35"/>
      <c r="O1602" s="35"/>
      <c r="AL1602" s="83" t="str">
        <f t="shared" si="206"/>
        <v/>
      </c>
      <c r="AN1602" s="83" t="str">
        <f t="shared" si="207"/>
        <v/>
      </c>
      <c r="BJ1602" s="31" t="str">
        <f t="shared" si="209"/>
        <v/>
      </c>
      <c r="BK1602" s="31"/>
      <c r="BL1602" s="31" t="str">
        <f t="shared" si="208"/>
        <v/>
      </c>
    </row>
    <row r="1603" spans="14:64">
      <c r="N1603" s="35"/>
      <c r="O1603" s="35"/>
      <c r="AL1603" s="83" t="str">
        <f t="shared" si="206"/>
        <v/>
      </c>
      <c r="AN1603" s="83" t="str">
        <f t="shared" si="207"/>
        <v/>
      </c>
      <c r="BJ1603" s="31" t="str">
        <f t="shared" si="209"/>
        <v/>
      </c>
      <c r="BK1603" s="31"/>
      <c r="BL1603" s="31" t="str">
        <f t="shared" si="208"/>
        <v/>
      </c>
    </row>
    <row r="1604" spans="14:64">
      <c r="N1604" s="35"/>
      <c r="O1604" s="35"/>
      <c r="AL1604" s="83" t="str">
        <f t="shared" si="206"/>
        <v/>
      </c>
      <c r="AN1604" s="83" t="str">
        <f t="shared" si="207"/>
        <v/>
      </c>
      <c r="BJ1604" s="31" t="str">
        <f t="shared" si="209"/>
        <v/>
      </c>
      <c r="BK1604" s="31"/>
      <c r="BL1604" s="31" t="str">
        <f t="shared" si="208"/>
        <v/>
      </c>
    </row>
    <row r="1605" spans="14:64">
      <c r="N1605" s="35"/>
      <c r="O1605" s="35"/>
      <c r="AL1605" s="83" t="str">
        <f t="shared" si="206"/>
        <v/>
      </c>
      <c r="AN1605" s="83" t="str">
        <f t="shared" si="207"/>
        <v/>
      </c>
      <c r="BJ1605" s="31" t="str">
        <f t="shared" si="209"/>
        <v/>
      </c>
      <c r="BK1605" s="31"/>
      <c r="BL1605" s="31" t="str">
        <f t="shared" si="208"/>
        <v/>
      </c>
    </row>
    <row r="1606" spans="14:64">
      <c r="N1606" s="35"/>
      <c r="O1606" s="35"/>
      <c r="AL1606" s="83" t="str">
        <f t="shared" si="206"/>
        <v/>
      </c>
      <c r="AN1606" s="83" t="str">
        <f t="shared" si="207"/>
        <v/>
      </c>
      <c r="BJ1606" s="31" t="str">
        <f t="shared" si="209"/>
        <v/>
      </c>
      <c r="BK1606" s="31"/>
      <c r="BL1606" s="31" t="str">
        <f t="shared" si="208"/>
        <v/>
      </c>
    </row>
    <row r="1607" spans="14:64">
      <c r="N1607" s="35"/>
      <c r="O1607" s="35"/>
      <c r="AL1607" s="83" t="str">
        <f t="shared" si="206"/>
        <v/>
      </c>
      <c r="AN1607" s="83" t="str">
        <f t="shared" si="207"/>
        <v/>
      </c>
      <c r="BJ1607" s="31" t="str">
        <f t="shared" si="209"/>
        <v/>
      </c>
      <c r="BK1607" s="31"/>
      <c r="BL1607" s="31" t="str">
        <f t="shared" si="208"/>
        <v/>
      </c>
    </row>
    <row r="1608" spans="14:64">
      <c r="N1608" s="35"/>
      <c r="O1608" s="35"/>
      <c r="AL1608" s="83" t="str">
        <f t="shared" si="206"/>
        <v/>
      </c>
      <c r="AN1608" s="83" t="str">
        <f t="shared" si="207"/>
        <v/>
      </c>
      <c r="BJ1608" s="31" t="str">
        <f t="shared" si="209"/>
        <v/>
      </c>
      <c r="BK1608" s="31"/>
      <c r="BL1608" s="31" t="str">
        <f t="shared" si="208"/>
        <v/>
      </c>
    </row>
    <row r="1609" spans="14:64">
      <c r="N1609" s="35"/>
      <c r="O1609" s="35"/>
      <c r="AL1609" s="83" t="str">
        <f t="shared" si="206"/>
        <v/>
      </c>
      <c r="AN1609" s="83" t="str">
        <f t="shared" si="207"/>
        <v/>
      </c>
      <c r="BJ1609" s="31" t="str">
        <f t="shared" si="209"/>
        <v/>
      </c>
      <c r="BK1609" s="31"/>
      <c r="BL1609" s="31" t="str">
        <f t="shared" si="208"/>
        <v/>
      </c>
    </row>
    <row r="1610" spans="14:64">
      <c r="N1610" s="35"/>
      <c r="O1610" s="35"/>
      <c r="AL1610" s="83" t="str">
        <f t="shared" si="206"/>
        <v/>
      </c>
      <c r="AN1610" s="83" t="str">
        <f t="shared" si="207"/>
        <v/>
      </c>
      <c r="BJ1610" s="31" t="str">
        <f t="shared" si="209"/>
        <v/>
      </c>
      <c r="BK1610" s="31"/>
      <c r="BL1610" s="31" t="str">
        <f t="shared" si="208"/>
        <v/>
      </c>
    </row>
    <row r="1611" spans="14:64">
      <c r="N1611" s="35"/>
      <c r="O1611" s="35"/>
      <c r="AL1611" s="83" t="str">
        <f t="shared" si="206"/>
        <v/>
      </c>
      <c r="AN1611" s="83" t="str">
        <f t="shared" si="207"/>
        <v/>
      </c>
      <c r="BJ1611" s="31" t="str">
        <f t="shared" si="209"/>
        <v/>
      </c>
      <c r="BK1611" s="31"/>
      <c r="BL1611" s="31" t="str">
        <f t="shared" si="208"/>
        <v/>
      </c>
    </row>
    <row r="1612" spans="14:64">
      <c r="N1612" s="35"/>
      <c r="O1612" s="35"/>
      <c r="AL1612" s="83" t="str">
        <f t="shared" si="206"/>
        <v/>
      </c>
      <c r="AN1612" s="83" t="str">
        <f t="shared" si="207"/>
        <v/>
      </c>
      <c r="BJ1612" s="31" t="str">
        <f t="shared" si="209"/>
        <v/>
      </c>
      <c r="BK1612" s="31"/>
      <c r="BL1612" s="31" t="str">
        <f t="shared" si="208"/>
        <v/>
      </c>
    </row>
    <row r="1613" spans="14:64">
      <c r="N1613" s="35"/>
      <c r="O1613" s="35"/>
      <c r="AL1613" s="83" t="str">
        <f t="shared" si="206"/>
        <v/>
      </c>
      <c r="AN1613" s="83" t="str">
        <f t="shared" si="207"/>
        <v/>
      </c>
      <c r="BJ1613" s="31" t="str">
        <f t="shared" si="209"/>
        <v/>
      </c>
      <c r="BK1613" s="31"/>
      <c r="BL1613" s="31" t="str">
        <f t="shared" si="208"/>
        <v/>
      </c>
    </row>
    <row r="1614" spans="14:64">
      <c r="N1614" s="35"/>
      <c r="O1614" s="35"/>
      <c r="AL1614" s="83" t="str">
        <f t="shared" si="206"/>
        <v/>
      </c>
      <c r="AN1614" s="83" t="str">
        <f t="shared" si="207"/>
        <v/>
      </c>
      <c r="BJ1614" s="31" t="str">
        <f t="shared" si="209"/>
        <v/>
      </c>
      <c r="BK1614" s="31"/>
      <c r="BL1614" s="31" t="str">
        <f t="shared" si="208"/>
        <v/>
      </c>
    </row>
    <row r="1615" spans="14:64">
      <c r="N1615" s="35"/>
      <c r="O1615" s="35"/>
      <c r="AL1615" s="83" t="str">
        <f t="shared" si="206"/>
        <v/>
      </c>
      <c r="AN1615" s="83" t="str">
        <f t="shared" si="207"/>
        <v/>
      </c>
      <c r="BJ1615" s="31" t="str">
        <f t="shared" si="209"/>
        <v/>
      </c>
      <c r="BK1615" s="31"/>
      <c r="BL1615" s="31" t="str">
        <f t="shared" si="208"/>
        <v/>
      </c>
    </row>
    <row r="1616" spans="14:64">
      <c r="N1616" s="35"/>
      <c r="O1616" s="35"/>
      <c r="AL1616" s="83" t="str">
        <f t="shared" si="206"/>
        <v/>
      </c>
      <c r="AN1616" s="83" t="str">
        <f t="shared" si="207"/>
        <v/>
      </c>
      <c r="BJ1616" s="31" t="str">
        <f t="shared" si="209"/>
        <v/>
      </c>
      <c r="BK1616" s="31"/>
      <c r="BL1616" s="31" t="str">
        <f t="shared" si="208"/>
        <v/>
      </c>
    </row>
    <row r="1617" spans="14:64">
      <c r="N1617" s="35"/>
      <c r="O1617" s="35"/>
      <c r="AL1617" s="83" t="str">
        <f t="shared" si="206"/>
        <v/>
      </c>
      <c r="AN1617" s="83" t="str">
        <f t="shared" si="207"/>
        <v/>
      </c>
      <c r="BJ1617" s="31" t="str">
        <f t="shared" si="209"/>
        <v/>
      </c>
      <c r="BK1617" s="31"/>
      <c r="BL1617" s="31" t="str">
        <f t="shared" si="208"/>
        <v/>
      </c>
    </row>
    <row r="1618" spans="14:64">
      <c r="N1618" s="35"/>
      <c r="O1618" s="35"/>
      <c r="AL1618" s="83" t="str">
        <f t="shared" ref="AL1618:AL1681" si="210">IF($A1618&lt;&gt;"",AL1617+AP1618-BJ1618,"")</f>
        <v/>
      </c>
      <c r="AN1618" s="83" t="str">
        <f t="shared" ref="AN1618:AN1681" si="211">IF($A1618&lt;&gt;"",AN1617+AR1618-BL1618,"")</f>
        <v/>
      </c>
      <c r="BJ1618" s="31" t="str">
        <f t="shared" si="209"/>
        <v/>
      </c>
      <c r="BK1618" s="31"/>
      <c r="BL1618" s="31" t="str">
        <f t="shared" si="208"/>
        <v/>
      </c>
    </row>
    <row r="1619" spans="14:64">
      <c r="N1619" s="35"/>
      <c r="O1619" s="35"/>
      <c r="AL1619" s="83" t="str">
        <f t="shared" si="210"/>
        <v/>
      </c>
      <c r="AN1619" s="83" t="str">
        <f t="shared" si="211"/>
        <v/>
      </c>
      <c r="BJ1619" s="31" t="str">
        <f t="shared" si="209"/>
        <v/>
      </c>
      <c r="BK1619" s="31"/>
      <c r="BL1619" s="31" t="str">
        <f t="shared" si="208"/>
        <v/>
      </c>
    </row>
    <row r="1620" spans="14:64">
      <c r="N1620" s="35"/>
      <c r="O1620" s="35"/>
      <c r="AL1620" s="83" t="str">
        <f t="shared" si="210"/>
        <v/>
      </c>
      <c r="AN1620" s="83" t="str">
        <f t="shared" si="211"/>
        <v/>
      </c>
      <c r="BJ1620" s="31" t="str">
        <f t="shared" si="209"/>
        <v/>
      </c>
      <c r="BK1620" s="31"/>
      <c r="BL1620" s="31" t="str">
        <f t="shared" si="208"/>
        <v/>
      </c>
    </row>
    <row r="1621" spans="14:64">
      <c r="N1621" s="35"/>
      <c r="O1621" s="35"/>
      <c r="AL1621" s="83" t="str">
        <f t="shared" si="210"/>
        <v/>
      </c>
      <c r="AN1621" s="83" t="str">
        <f t="shared" si="211"/>
        <v/>
      </c>
      <c r="BJ1621" s="31" t="str">
        <f t="shared" si="209"/>
        <v/>
      </c>
      <c r="BK1621" s="31"/>
      <c r="BL1621" s="31" t="str">
        <f t="shared" si="208"/>
        <v/>
      </c>
    </row>
    <row r="1622" spans="14:64">
      <c r="N1622" s="35"/>
      <c r="O1622" s="35"/>
      <c r="AL1622" s="83" t="str">
        <f t="shared" si="210"/>
        <v/>
      </c>
      <c r="AN1622" s="83" t="str">
        <f t="shared" si="211"/>
        <v/>
      </c>
      <c r="BJ1622" s="31" t="str">
        <f t="shared" si="209"/>
        <v/>
      </c>
      <c r="BK1622" s="31"/>
      <c r="BL1622" s="31" t="str">
        <f t="shared" si="208"/>
        <v/>
      </c>
    </row>
    <row r="1623" spans="14:64">
      <c r="N1623" s="35"/>
      <c r="O1623" s="35"/>
      <c r="AL1623" s="83" t="str">
        <f t="shared" si="210"/>
        <v/>
      </c>
      <c r="AN1623" s="83" t="str">
        <f t="shared" si="211"/>
        <v/>
      </c>
      <c r="BJ1623" s="31" t="str">
        <f t="shared" si="209"/>
        <v/>
      </c>
      <c r="BK1623" s="31"/>
      <c r="BL1623" s="31" t="str">
        <f t="shared" si="208"/>
        <v/>
      </c>
    </row>
    <row r="1624" spans="14:64">
      <c r="N1624" s="35"/>
      <c r="O1624" s="35"/>
      <c r="AL1624" s="83" t="str">
        <f t="shared" si="210"/>
        <v/>
      </c>
      <c r="AN1624" s="83" t="str">
        <f t="shared" si="211"/>
        <v/>
      </c>
      <c r="BJ1624" s="31" t="str">
        <f t="shared" si="209"/>
        <v/>
      </c>
      <c r="BK1624" s="31"/>
      <c r="BL1624" s="31" t="str">
        <f t="shared" si="208"/>
        <v/>
      </c>
    </row>
    <row r="1625" spans="14:64">
      <c r="N1625" s="35"/>
      <c r="O1625" s="35"/>
      <c r="AL1625" s="83" t="str">
        <f t="shared" si="210"/>
        <v/>
      </c>
      <c r="AN1625" s="83" t="str">
        <f t="shared" si="211"/>
        <v/>
      </c>
      <c r="BJ1625" s="31" t="str">
        <f t="shared" si="209"/>
        <v/>
      </c>
      <c r="BK1625" s="31"/>
      <c r="BL1625" s="31" t="str">
        <f t="shared" si="208"/>
        <v/>
      </c>
    </row>
    <row r="1626" spans="14:64">
      <c r="N1626" s="35"/>
      <c r="O1626" s="35"/>
      <c r="AL1626" s="83" t="str">
        <f t="shared" si="210"/>
        <v/>
      </c>
      <c r="AN1626" s="83" t="str">
        <f t="shared" si="211"/>
        <v/>
      </c>
      <c r="BJ1626" s="31" t="str">
        <f t="shared" si="209"/>
        <v/>
      </c>
      <c r="BK1626" s="31"/>
      <c r="BL1626" s="31" t="str">
        <f t="shared" si="208"/>
        <v/>
      </c>
    </row>
    <row r="1627" spans="14:64">
      <c r="N1627" s="35"/>
      <c r="O1627" s="35"/>
      <c r="AL1627" s="83" t="str">
        <f t="shared" si="210"/>
        <v/>
      </c>
      <c r="AN1627" s="83" t="str">
        <f t="shared" si="211"/>
        <v/>
      </c>
      <c r="BJ1627" s="31" t="str">
        <f t="shared" si="209"/>
        <v/>
      </c>
      <c r="BK1627" s="31"/>
      <c r="BL1627" s="31" t="str">
        <f t="shared" si="208"/>
        <v/>
      </c>
    </row>
    <row r="1628" spans="14:64">
      <c r="N1628" s="35"/>
      <c r="O1628" s="35"/>
      <c r="AL1628" s="83" t="str">
        <f t="shared" si="210"/>
        <v/>
      </c>
      <c r="AN1628" s="83" t="str">
        <f t="shared" si="211"/>
        <v/>
      </c>
      <c r="BJ1628" s="31" t="str">
        <f t="shared" si="209"/>
        <v/>
      </c>
      <c r="BK1628" s="31"/>
      <c r="BL1628" s="31" t="str">
        <f t="shared" si="208"/>
        <v/>
      </c>
    </row>
    <row r="1629" spans="14:64">
      <c r="N1629" s="35"/>
      <c r="O1629" s="35"/>
      <c r="AL1629" s="83" t="str">
        <f t="shared" si="210"/>
        <v/>
      </c>
      <c r="AN1629" s="83" t="str">
        <f t="shared" si="211"/>
        <v/>
      </c>
      <c r="BJ1629" s="31" t="str">
        <f t="shared" si="209"/>
        <v/>
      </c>
      <c r="BK1629" s="31"/>
      <c r="BL1629" s="31" t="str">
        <f t="shared" si="208"/>
        <v/>
      </c>
    </row>
    <row r="1630" spans="14:64">
      <c r="N1630" s="35"/>
      <c r="O1630" s="35"/>
      <c r="AL1630" s="83" t="str">
        <f t="shared" si="210"/>
        <v/>
      </c>
      <c r="AN1630" s="83" t="str">
        <f t="shared" si="211"/>
        <v/>
      </c>
      <c r="BJ1630" s="31" t="str">
        <f t="shared" si="209"/>
        <v/>
      </c>
      <c r="BK1630" s="31"/>
      <c r="BL1630" s="31" t="str">
        <f t="shared" si="208"/>
        <v/>
      </c>
    </row>
    <row r="1631" spans="14:64">
      <c r="N1631" s="35"/>
      <c r="O1631" s="35"/>
      <c r="AL1631" s="83" t="str">
        <f t="shared" si="210"/>
        <v/>
      </c>
      <c r="AN1631" s="83" t="str">
        <f t="shared" si="211"/>
        <v/>
      </c>
      <c r="BJ1631" s="31" t="str">
        <f t="shared" si="209"/>
        <v/>
      </c>
      <c r="BK1631" s="31"/>
      <c r="BL1631" s="31" t="str">
        <f t="shared" si="208"/>
        <v/>
      </c>
    </row>
    <row r="1632" spans="14:64">
      <c r="N1632" s="35"/>
      <c r="O1632" s="35"/>
      <c r="AL1632" s="83" t="str">
        <f t="shared" si="210"/>
        <v/>
      </c>
      <c r="AN1632" s="83" t="str">
        <f t="shared" si="211"/>
        <v/>
      </c>
      <c r="BJ1632" s="31" t="str">
        <f t="shared" si="209"/>
        <v/>
      </c>
      <c r="BK1632" s="31"/>
      <c r="BL1632" s="31" t="str">
        <f t="shared" si="208"/>
        <v/>
      </c>
    </row>
    <row r="1633" spans="14:64">
      <c r="N1633" s="35"/>
      <c r="O1633" s="35"/>
      <c r="AL1633" s="83" t="str">
        <f t="shared" si="210"/>
        <v/>
      </c>
      <c r="AN1633" s="83" t="str">
        <f t="shared" si="211"/>
        <v/>
      </c>
      <c r="BJ1633" s="31" t="str">
        <f t="shared" si="209"/>
        <v/>
      </c>
      <c r="BK1633" s="31"/>
      <c r="BL1633" s="31" t="str">
        <f t="shared" si="208"/>
        <v/>
      </c>
    </row>
    <row r="1634" spans="14:64">
      <c r="N1634" s="35"/>
      <c r="O1634" s="35"/>
      <c r="AL1634" s="83" t="str">
        <f t="shared" si="210"/>
        <v/>
      </c>
      <c r="AN1634" s="83" t="str">
        <f t="shared" si="211"/>
        <v/>
      </c>
      <c r="BJ1634" s="31" t="str">
        <f t="shared" si="209"/>
        <v/>
      </c>
      <c r="BK1634" s="31"/>
      <c r="BL1634" s="31" t="str">
        <f t="shared" ref="BL1634:BL1697" si="212">IF(C1634&lt;&gt;"",AV1634+AZ1634+BD1634+BH1634,"")</f>
        <v/>
      </c>
    </row>
    <row r="1635" spans="14:64">
      <c r="N1635" s="35"/>
      <c r="O1635" s="35"/>
      <c r="AL1635" s="83" t="str">
        <f t="shared" si="210"/>
        <v/>
      </c>
      <c r="AN1635" s="83" t="str">
        <f t="shared" si="211"/>
        <v/>
      </c>
      <c r="BJ1635" s="31" t="str">
        <f t="shared" si="209"/>
        <v/>
      </c>
      <c r="BK1635" s="31"/>
      <c r="BL1635" s="31" t="str">
        <f t="shared" si="212"/>
        <v/>
      </c>
    </row>
    <row r="1636" spans="14:64">
      <c r="N1636" s="35"/>
      <c r="O1636" s="35"/>
      <c r="AL1636" s="83" t="str">
        <f t="shared" si="210"/>
        <v/>
      </c>
      <c r="AN1636" s="83" t="str">
        <f t="shared" si="211"/>
        <v/>
      </c>
      <c r="BJ1636" s="31" t="str">
        <f t="shared" ref="BJ1636:BJ1699" si="213">IF(C1636&lt;&gt;"",AT1636+AX1636+BB1636+BF1636,"")</f>
        <v/>
      </c>
      <c r="BK1636" s="31"/>
      <c r="BL1636" s="31" t="str">
        <f t="shared" si="212"/>
        <v/>
      </c>
    </row>
    <row r="1637" spans="14:64">
      <c r="N1637" s="35"/>
      <c r="O1637" s="35"/>
      <c r="AL1637" s="83" t="str">
        <f t="shared" si="210"/>
        <v/>
      </c>
      <c r="AN1637" s="83" t="str">
        <f t="shared" si="211"/>
        <v/>
      </c>
      <c r="BJ1637" s="31" t="str">
        <f t="shared" si="213"/>
        <v/>
      </c>
      <c r="BK1637" s="31"/>
      <c r="BL1637" s="31" t="str">
        <f t="shared" si="212"/>
        <v/>
      </c>
    </row>
    <row r="1638" spans="14:64">
      <c r="N1638" s="35"/>
      <c r="O1638" s="35"/>
      <c r="AL1638" s="83" t="str">
        <f t="shared" si="210"/>
        <v/>
      </c>
      <c r="AN1638" s="83" t="str">
        <f t="shared" si="211"/>
        <v/>
      </c>
      <c r="BJ1638" s="31" t="str">
        <f t="shared" si="213"/>
        <v/>
      </c>
      <c r="BK1638" s="31"/>
      <c r="BL1638" s="31" t="str">
        <f t="shared" si="212"/>
        <v/>
      </c>
    </row>
    <row r="1639" spans="14:64">
      <c r="N1639" s="35"/>
      <c r="O1639" s="35"/>
      <c r="AL1639" s="83" t="str">
        <f t="shared" si="210"/>
        <v/>
      </c>
      <c r="AN1639" s="83" t="str">
        <f t="shared" si="211"/>
        <v/>
      </c>
      <c r="BJ1639" s="31" t="str">
        <f t="shared" si="213"/>
        <v/>
      </c>
      <c r="BK1639" s="31"/>
      <c r="BL1639" s="31" t="str">
        <f t="shared" si="212"/>
        <v/>
      </c>
    </row>
    <row r="1640" spans="14:64">
      <c r="N1640" s="35"/>
      <c r="O1640" s="35"/>
      <c r="AL1640" s="83" t="str">
        <f t="shared" si="210"/>
        <v/>
      </c>
      <c r="AN1640" s="83" t="str">
        <f t="shared" si="211"/>
        <v/>
      </c>
      <c r="BJ1640" s="31" t="str">
        <f t="shared" si="213"/>
        <v/>
      </c>
      <c r="BK1640" s="31"/>
      <c r="BL1640" s="31" t="str">
        <f t="shared" si="212"/>
        <v/>
      </c>
    </row>
    <row r="1641" spans="14:64">
      <c r="N1641" s="35"/>
      <c r="O1641" s="35"/>
      <c r="AL1641" s="83" t="str">
        <f t="shared" si="210"/>
        <v/>
      </c>
      <c r="AN1641" s="83" t="str">
        <f t="shared" si="211"/>
        <v/>
      </c>
      <c r="BJ1641" s="31" t="str">
        <f t="shared" si="213"/>
        <v/>
      </c>
      <c r="BK1641" s="31"/>
      <c r="BL1641" s="31" t="str">
        <f t="shared" si="212"/>
        <v/>
      </c>
    </row>
    <row r="1642" spans="14:64">
      <c r="N1642" s="35"/>
      <c r="O1642" s="35"/>
      <c r="AL1642" s="83" t="str">
        <f t="shared" si="210"/>
        <v/>
      </c>
      <c r="AN1642" s="83" t="str">
        <f t="shared" si="211"/>
        <v/>
      </c>
      <c r="BJ1642" s="31" t="str">
        <f t="shared" si="213"/>
        <v/>
      </c>
      <c r="BK1642" s="31"/>
      <c r="BL1642" s="31" t="str">
        <f t="shared" si="212"/>
        <v/>
      </c>
    </row>
    <row r="1643" spans="14:64">
      <c r="N1643" s="35"/>
      <c r="O1643" s="35"/>
      <c r="AL1643" s="83" t="str">
        <f t="shared" si="210"/>
        <v/>
      </c>
      <c r="AN1643" s="83" t="str">
        <f t="shared" si="211"/>
        <v/>
      </c>
      <c r="BJ1643" s="31" t="str">
        <f t="shared" si="213"/>
        <v/>
      </c>
      <c r="BK1643" s="31"/>
      <c r="BL1643" s="31" t="str">
        <f t="shared" si="212"/>
        <v/>
      </c>
    </row>
    <row r="1644" spans="14:64">
      <c r="N1644" s="35"/>
      <c r="O1644" s="35"/>
      <c r="AL1644" s="83" t="str">
        <f t="shared" si="210"/>
        <v/>
      </c>
      <c r="AN1644" s="83" t="str">
        <f t="shared" si="211"/>
        <v/>
      </c>
      <c r="BJ1644" s="31" t="str">
        <f t="shared" si="213"/>
        <v/>
      </c>
      <c r="BK1644" s="31"/>
      <c r="BL1644" s="31" t="str">
        <f t="shared" si="212"/>
        <v/>
      </c>
    </row>
    <row r="1645" spans="14:64">
      <c r="N1645" s="35"/>
      <c r="O1645" s="35"/>
      <c r="AL1645" s="83" t="str">
        <f t="shared" si="210"/>
        <v/>
      </c>
      <c r="AN1645" s="83" t="str">
        <f t="shared" si="211"/>
        <v/>
      </c>
      <c r="BJ1645" s="31" t="str">
        <f t="shared" si="213"/>
        <v/>
      </c>
      <c r="BK1645" s="31"/>
      <c r="BL1645" s="31" t="str">
        <f t="shared" si="212"/>
        <v/>
      </c>
    </row>
    <row r="1646" spans="14:64">
      <c r="N1646" s="35"/>
      <c r="O1646" s="35"/>
      <c r="AL1646" s="83" t="str">
        <f t="shared" si="210"/>
        <v/>
      </c>
      <c r="AN1646" s="83" t="str">
        <f t="shared" si="211"/>
        <v/>
      </c>
      <c r="BJ1646" s="31" t="str">
        <f t="shared" si="213"/>
        <v/>
      </c>
      <c r="BK1646" s="31"/>
      <c r="BL1646" s="31" t="str">
        <f t="shared" si="212"/>
        <v/>
      </c>
    </row>
    <row r="1647" spans="14:64">
      <c r="N1647" s="35"/>
      <c r="O1647" s="35"/>
      <c r="AL1647" s="83" t="str">
        <f t="shared" si="210"/>
        <v/>
      </c>
      <c r="AN1647" s="83" t="str">
        <f t="shared" si="211"/>
        <v/>
      </c>
      <c r="BJ1647" s="31" t="str">
        <f t="shared" si="213"/>
        <v/>
      </c>
      <c r="BK1647" s="31"/>
      <c r="BL1647" s="31" t="str">
        <f t="shared" si="212"/>
        <v/>
      </c>
    </row>
    <row r="1648" spans="14:64">
      <c r="N1648" s="35"/>
      <c r="O1648" s="35"/>
      <c r="AL1648" s="83" t="str">
        <f t="shared" si="210"/>
        <v/>
      </c>
      <c r="AN1648" s="83" t="str">
        <f t="shared" si="211"/>
        <v/>
      </c>
      <c r="BJ1648" s="31" t="str">
        <f t="shared" si="213"/>
        <v/>
      </c>
      <c r="BK1648" s="31"/>
      <c r="BL1648" s="31" t="str">
        <f t="shared" si="212"/>
        <v/>
      </c>
    </row>
    <row r="1649" spans="14:64">
      <c r="N1649" s="35"/>
      <c r="O1649" s="35"/>
      <c r="AL1649" s="83" t="str">
        <f t="shared" si="210"/>
        <v/>
      </c>
      <c r="AN1649" s="83" t="str">
        <f t="shared" si="211"/>
        <v/>
      </c>
      <c r="BJ1649" s="31" t="str">
        <f t="shared" si="213"/>
        <v/>
      </c>
      <c r="BK1649" s="31"/>
      <c r="BL1649" s="31" t="str">
        <f t="shared" si="212"/>
        <v/>
      </c>
    </row>
    <row r="1650" spans="14:64">
      <c r="N1650" s="35"/>
      <c r="O1650" s="35"/>
      <c r="AL1650" s="83" t="str">
        <f t="shared" si="210"/>
        <v/>
      </c>
      <c r="AN1650" s="83" t="str">
        <f t="shared" si="211"/>
        <v/>
      </c>
      <c r="BJ1650" s="31" t="str">
        <f t="shared" si="213"/>
        <v/>
      </c>
      <c r="BK1650" s="31"/>
      <c r="BL1650" s="31" t="str">
        <f t="shared" si="212"/>
        <v/>
      </c>
    </row>
    <row r="1651" spans="14:64">
      <c r="N1651" s="35"/>
      <c r="O1651" s="35"/>
      <c r="AL1651" s="83" t="str">
        <f t="shared" si="210"/>
        <v/>
      </c>
      <c r="AN1651" s="83" t="str">
        <f t="shared" si="211"/>
        <v/>
      </c>
      <c r="BJ1651" s="31" t="str">
        <f t="shared" si="213"/>
        <v/>
      </c>
      <c r="BK1651" s="31"/>
      <c r="BL1651" s="31" t="str">
        <f t="shared" si="212"/>
        <v/>
      </c>
    </row>
    <row r="1652" spans="14:64">
      <c r="N1652" s="35"/>
      <c r="O1652" s="35"/>
      <c r="AL1652" s="83" t="str">
        <f t="shared" si="210"/>
        <v/>
      </c>
      <c r="AN1652" s="83" t="str">
        <f t="shared" si="211"/>
        <v/>
      </c>
      <c r="BJ1652" s="31" t="str">
        <f t="shared" si="213"/>
        <v/>
      </c>
      <c r="BK1652" s="31"/>
      <c r="BL1652" s="31" t="str">
        <f t="shared" si="212"/>
        <v/>
      </c>
    </row>
    <row r="1653" spans="14:64">
      <c r="N1653" s="35"/>
      <c r="O1653" s="35"/>
      <c r="AL1653" s="83" t="str">
        <f t="shared" si="210"/>
        <v/>
      </c>
      <c r="AN1653" s="83" t="str">
        <f t="shared" si="211"/>
        <v/>
      </c>
      <c r="BJ1653" s="31" t="str">
        <f t="shared" si="213"/>
        <v/>
      </c>
      <c r="BK1653" s="31"/>
      <c r="BL1653" s="31" t="str">
        <f t="shared" si="212"/>
        <v/>
      </c>
    </row>
    <row r="1654" spans="14:64">
      <c r="N1654" s="35"/>
      <c r="O1654" s="35"/>
      <c r="AL1654" s="83" t="str">
        <f t="shared" si="210"/>
        <v/>
      </c>
      <c r="AN1654" s="83" t="str">
        <f t="shared" si="211"/>
        <v/>
      </c>
      <c r="BJ1654" s="31" t="str">
        <f t="shared" si="213"/>
        <v/>
      </c>
      <c r="BK1654" s="31"/>
      <c r="BL1654" s="31" t="str">
        <f t="shared" si="212"/>
        <v/>
      </c>
    </row>
    <row r="1655" spans="14:64">
      <c r="N1655" s="35"/>
      <c r="O1655" s="35"/>
      <c r="AL1655" s="83" t="str">
        <f t="shared" si="210"/>
        <v/>
      </c>
      <c r="AN1655" s="83" t="str">
        <f t="shared" si="211"/>
        <v/>
      </c>
      <c r="BJ1655" s="31" t="str">
        <f t="shared" si="213"/>
        <v/>
      </c>
      <c r="BK1655" s="31"/>
      <c r="BL1655" s="31" t="str">
        <f t="shared" si="212"/>
        <v/>
      </c>
    </row>
    <row r="1656" spans="14:64">
      <c r="N1656" s="35"/>
      <c r="O1656" s="35"/>
      <c r="AL1656" s="83" t="str">
        <f t="shared" si="210"/>
        <v/>
      </c>
      <c r="AN1656" s="83" t="str">
        <f t="shared" si="211"/>
        <v/>
      </c>
      <c r="BJ1656" s="31" t="str">
        <f t="shared" si="213"/>
        <v/>
      </c>
      <c r="BK1656" s="31"/>
      <c r="BL1656" s="31" t="str">
        <f t="shared" si="212"/>
        <v/>
      </c>
    </row>
    <row r="1657" spans="14:64">
      <c r="N1657" s="35"/>
      <c r="O1657" s="35"/>
      <c r="AL1657" s="83" t="str">
        <f t="shared" si="210"/>
        <v/>
      </c>
      <c r="AN1657" s="83" t="str">
        <f t="shared" si="211"/>
        <v/>
      </c>
      <c r="BJ1657" s="31" t="str">
        <f t="shared" si="213"/>
        <v/>
      </c>
      <c r="BK1657" s="31"/>
      <c r="BL1657" s="31" t="str">
        <f t="shared" si="212"/>
        <v/>
      </c>
    </row>
    <row r="1658" spans="14:64">
      <c r="N1658" s="35"/>
      <c r="O1658" s="35"/>
      <c r="AL1658" s="83" t="str">
        <f t="shared" si="210"/>
        <v/>
      </c>
      <c r="AN1658" s="83" t="str">
        <f t="shared" si="211"/>
        <v/>
      </c>
      <c r="BJ1658" s="31" t="str">
        <f t="shared" si="213"/>
        <v/>
      </c>
      <c r="BK1658" s="31"/>
      <c r="BL1658" s="31" t="str">
        <f t="shared" si="212"/>
        <v/>
      </c>
    </row>
    <row r="1659" spans="14:64">
      <c r="N1659" s="35"/>
      <c r="O1659" s="35"/>
      <c r="AL1659" s="83" t="str">
        <f t="shared" si="210"/>
        <v/>
      </c>
      <c r="AN1659" s="83" t="str">
        <f t="shared" si="211"/>
        <v/>
      </c>
      <c r="BJ1659" s="31" t="str">
        <f t="shared" si="213"/>
        <v/>
      </c>
      <c r="BK1659" s="31"/>
      <c r="BL1659" s="31" t="str">
        <f t="shared" si="212"/>
        <v/>
      </c>
    </row>
    <row r="1660" spans="14:64">
      <c r="N1660" s="35"/>
      <c r="O1660" s="35"/>
      <c r="AL1660" s="83" t="str">
        <f t="shared" si="210"/>
        <v/>
      </c>
      <c r="AN1660" s="83" t="str">
        <f t="shared" si="211"/>
        <v/>
      </c>
      <c r="BJ1660" s="31" t="str">
        <f t="shared" si="213"/>
        <v/>
      </c>
      <c r="BK1660" s="31"/>
      <c r="BL1660" s="31" t="str">
        <f t="shared" si="212"/>
        <v/>
      </c>
    </row>
    <row r="1661" spans="14:64">
      <c r="N1661" s="35"/>
      <c r="O1661" s="35"/>
      <c r="AL1661" s="83" t="str">
        <f t="shared" si="210"/>
        <v/>
      </c>
      <c r="AN1661" s="83" t="str">
        <f t="shared" si="211"/>
        <v/>
      </c>
      <c r="BJ1661" s="31" t="str">
        <f t="shared" si="213"/>
        <v/>
      </c>
      <c r="BK1661" s="31"/>
      <c r="BL1661" s="31" t="str">
        <f t="shared" si="212"/>
        <v/>
      </c>
    </row>
    <row r="1662" spans="14:64">
      <c r="N1662" s="35"/>
      <c r="O1662" s="35"/>
      <c r="AL1662" s="83" t="str">
        <f t="shared" si="210"/>
        <v/>
      </c>
      <c r="AN1662" s="83" t="str">
        <f t="shared" si="211"/>
        <v/>
      </c>
      <c r="BJ1662" s="31" t="str">
        <f t="shared" si="213"/>
        <v/>
      </c>
      <c r="BK1662" s="31"/>
      <c r="BL1662" s="31" t="str">
        <f t="shared" si="212"/>
        <v/>
      </c>
    </row>
    <row r="1663" spans="14:64">
      <c r="N1663" s="35"/>
      <c r="O1663" s="35"/>
      <c r="AL1663" s="83" t="str">
        <f t="shared" si="210"/>
        <v/>
      </c>
      <c r="AN1663" s="83" t="str">
        <f t="shared" si="211"/>
        <v/>
      </c>
      <c r="BJ1663" s="31" t="str">
        <f t="shared" si="213"/>
        <v/>
      </c>
      <c r="BK1663" s="31"/>
      <c r="BL1663" s="31" t="str">
        <f t="shared" si="212"/>
        <v/>
      </c>
    </row>
    <row r="1664" spans="14:64">
      <c r="N1664" s="35"/>
      <c r="O1664" s="35"/>
      <c r="AL1664" s="83" t="str">
        <f t="shared" si="210"/>
        <v/>
      </c>
      <c r="AN1664" s="83" t="str">
        <f t="shared" si="211"/>
        <v/>
      </c>
      <c r="BJ1664" s="31" t="str">
        <f t="shared" si="213"/>
        <v/>
      </c>
      <c r="BK1664" s="31"/>
      <c r="BL1664" s="31" t="str">
        <f t="shared" si="212"/>
        <v/>
      </c>
    </row>
    <row r="1665" spans="14:64">
      <c r="N1665" s="35"/>
      <c r="O1665" s="35"/>
      <c r="AL1665" s="83" t="str">
        <f t="shared" si="210"/>
        <v/>
      </c>
      <c r="AN1665" s="83" t="str">
        <f t="shared" si="211"/>
        <v/>
      </c>
      <c r="BJ1665" s="31" t="str">
        <f t="shared" si="213"/>
        <v/>
      </c>
      <c r="BK1665" s="31"/>
      <c r="BL1665" s="31" t="str">
        <f t="shared" si="212"/>
        <v/>
      </c>
    </row>
    <row r="1666" spans="14:64">
      <c r="N1666" s="35"/>
      <c r="O1666" s="35"/>
      <c r="AL1666" s="83" t="str">
        <f t="shared" si="210"/>
        <v/>
      </c>
      <c r="AN1666" s="83" t="str">
        <f t="shared" si="211"/>
        <v/>
      </c>
      <c r="BJ1666" s="31" t="str">
        <f t="shared" si="213"/>
        <v/>
      </c>
      <c r="BK1666" s="31"/>
      <c r="BL1666" s="31" t="str">
        <f t="shared" si="212"/>
        <v/>
      </c>
    </row>
    <row r="1667" spans="14:64">
      <c r="N1667" s="35"/>
      <c r="O1667" s="35"/>
      <c r="AL1667" s="83" t="str">
        <f t="shared" si="210"/>
        <v/>
      </c>
      <c r="AN1667" s="83" t="str">
        <f t="shared" si="211"/>
        <v/>
      </c>
      <c r="BJ1667" s="31" t="str">
        <f t="shared" si="213"/>
        <v/>
      </c>
      <c r="BK1667" s="31"/>
      <c r="BL1667" s="31" t="str">
        <f t="shared" si="212"/>
        <v/>
      </c>
    </row>
    <row r="1668" spans="14:64">
      <c r="N1668" s="35"/>
      <c r="O1668" s="35"/>
      <c r="AL1668" s="83" t="str">
        <f t="shared" si="210"/>
        <v/>
      </c>
      <c r="AN1668" s="83" t="str">
        <f t="shared" si="211"/>
        <v/>
      </c>
      <c r="BJ1668" s="31" t="str">
        <f t="shared" si="213"/>
        <v/>
      </c>
      <c r="BK1668" s="31"/>
      <c r="BL1668" s="31" t="str">
        <f t="shared" si="212"/>
        <v/>
      </c>
    </row>
    <row r="1669" spans="14:64">
      <c r="N1669" s="35"/>
      <c r="O1669" s="35"/>
      <c r="AL1669" s="83" t="str">
        <f t="shared" si="210"/>
        <v/>
      </c>
      <c r="AN1669" s="83" t="str">
        <f t="shared" si="211"/>
        <v/>
      </c>
      <c r="BJ1669" s="31" t="str">
        <f t="shared" si="213"/>
        <v/>
      </c>
      <c r="BK1669" s="31"/>
      <c r="BL1669" s="31" t="str">
        <f t="shared" si="212"/>
        <v/>
      </c>
    </row>
    <row r="1670" spans="14:64">
      <c r="N1670" s="35"/>
      <c r="O1670" s="35"/>
      <c r="AL1670" s="83" t="str">
        <f t="shared" si="210"/>
        <v/>
      </c>
      <c r="AN1670" s="83" t="str">
        <f t="shared" si="211"/>
        <v/>
      </c>
      <c r="BJ1670" s="31" t="str">
        <f t="shared" si="213"/>
        <v/>
      </c>
      <c r="BK1670" s="31"/>
      <c r="BL1670" s="31" t="str">
        <f t="shared" si="212"/>
        <v/>
      </c>
    </row>
    <row r="1671" spans="14:64">
      <c r="N1671" s="35"/>
      <c r="O1671" s="35"/>
      <c r="AL1671" s="83" t="str">
        <f t="shared" si="210"/>
        <v/>
      </c>
      <c r="AN1671" s="83" t="str">
        <f t="shared" si="211"/>
        <v/>
      </c>
      <c r="BJ1671" s="31" t="str">
        <f t="shared" si="213"/>
        <v/>
      </c>
      <c r="BK1671" s="31"/>
      <c r="BL1671" s="31" t="str">
        <f t="shared" si="212"/>
        <v/>
      </c>
    </row>
    <row r="1672" spans="14:64">
      <c r="N1672" s="35"/>
      <c r="O1672" s="35"/>
      <c r="AL1672" s="83" t="str">
        <f t="shared" si="210"/>
        <v/>
      </c>
      <c r="AN1672" s="83" t="str">
        <f t="shared" si="211"/>
        <v/>
      </c>
      <c r="BJ1672" s="31" t="str">
        <f t="shared" si="213"/>
        <v/>
      </c>
      <c r="BK1672" s="31"/>
      <c r="BL1672" s="31" t="str">
        <f t="shared" si="212"/>
        <v/>
      </c>
    </row>
    <row r="1673" spans="14:64">
      <c r="N1673" s="35"/>
      <c r="O1673" s="35"/>
      <c r="AL1673" s="83" t="str">
        <f t="shared" si="210"/>
        <v/>
      </c>
      <c r="AN1673" s="83" t="str">
        <f t="shared" si="211"/>
        <v/>
      </c>
      <c r="BJ1673" s="31" t="str">
        <f t="shared" si="213"/>
        <v/>
      </c>
      <c r="BK1673" s="31"/>
      <c r="BL1673" s="31" t="str">
        <f t="shared" si="212"/>
        <v/>
      </c>
    </row>
    <row r="1674" spans="14:64">
      <c r="N1674" s="35"/>
      <c r="O1674" s="35"/>
      <c r="AL1674" s="83" t="str">
        <f t="shared" si="210"/>
        <v/>
      </c>
      <c r="AN1674" s="83" t="str">
        <f t="shared" si="211"/>
        <v/>
      </c>
      <c r="BJ1674" s="31" t="str">
        <f t="shared" si="213"/>
        <v/>
      </c>
      <c r="BK1674" s="31"/>
      <c r="BL1674" s="31" t="str">
        <f t="shared" si="212"/>
        <v/>
      </c>
    </row>
    <row r="1675" spans="14:64">
      <c r="N1675" s="35"/>
      <c r="O1675" s="35"/>
      <c r="AL1675" s="83" t="str">
        <f t="shared" si="210"/>
        <v/>
      </c>
      <c r="AN1675" s="83" t="str">
        <f t="shared" si="211"/>
        <v/>
      </c>
      <c r="BJ1675" s="31" t="str">
        <f t="shared" si="213"/>
        <v/>
      </c>
      <c r="BK1675" s="31"/>
      <c r="BL1675" s="31" t="str">
        <f t="shared" si="212"/>
        <v/>
      </c>
    </row>
    <row r="1676" spans="14:64">
      <c r="N1676" s="35"/>
      <c r="O1676" s="35"/>
      <c r="AL1676" s="83" t="str">
        <f t="shared" si="210"/>
        <v/>
      </c>
      <c r="AN1676" s="83" t="str">
        <f t="shared" si="211"/>
        <v/>
      </c>
      <c r="BJ1676" s="31" t="str">
        <f t="shared" si="213"/>
        <v/>
      </c>
      <c r="BK1676" s="31"/>
      <c r="BL1676" s="31" t="str">
        <f t="shared" si="212"/>
        <v/>
      </c>
    </row>
    <row r="1677" spans="14:64">
      <c r="N1677" s="35"/>
      <c r="O1677" s="35"/>
      <c r="AL1677" s="83" t="str">
        <f t="shared" si="210"/>
        <v/>
      </c>
      <c r="AN1677" s="83" t="str">
        <f t="shared" si="211"/>
        <v/>
      </c>
      <c r="BJ1677" s="31" t="str">
        <f t="shared" si="213"/>
        <v/>
      </c>
      <c r="BK1677" s="31"/>
      <c r="BL1677" s="31" t="str">
        <f t="shared" si="212"/>
        <v/>
      </c>
    </row>
    <row r="1678" spans="14:64">
      <c r="N1678" s="35"/>
      <c r="O1678" s="35"/>
      <c r="AL1678" s="83" t="str">
        <f t="shared" si="210"/>
        <v/>
      </c>
      <c r="AN1678" s="83" t="str">
        <f t="shared" si="211"/>
        <v/>
      </c>
      <c r="BJ1678" s="31" t="str">
        <f t="shared" si="213"/>
        <v/>
      </c>
      <c r="BK1678" s="31"/>
      <c r="BL1678" s="31" t="str">
        <f t="shared" si="212"/>
        <v/>
      </c>
    </row>
    <row r="1679" spans="14:64">
      <c r="N1679" s="35"/>
      <c r="O1679" s="35"/>
      <c r="AL1679" s="83" t="str">
        <f t="shared" si="210"/>
        <v/>
      </c>
      <c r="AN1679" s="83" t="str">
        <f t="shared" si="211"/>
        <v/>
      </c>
      <c r="BJ1679" s="31" t="str">
        <f t="shared" si="213"/>
        <v/>
      </c>
      <c r="BK1679" s="31"/>
      <c r="BL1679" s="31" t="str">
        <f t="shared" si="212"/>
        <v/>
      </c>
    </row>
    <row r="1680" spans="14:64">
      <c r="N1680" s="35"/>
      <c r="O1680" s="35"/>
      <c r="AL1680" s="83" t="str">
        <f t="shared" si="210"/>
        <v/>
      </c>
      <c r="AN1680" s="83" t="str">
        <f t="shared" si="211"/>
        <v/>
      </c>
      <c r="BJ1680" s="31" t="str">
        <f t="shared" si="213"/>
        <v/>
      </c>
      <c r="BK1680" s="31"/>
      <c r="BL1680" s="31" t="str">
        <f t="shared" si="212"/>
        <v/>
      </c>
    </row>
    <row r="1681" spans="14:64">
      <c r="N1681" s="35"/>
      <c r="O1681" s="35"/>
      <c r="AL1681" s="83" t="str">
        <f t="shared" si="210"/>
        <v/>
      </c>
      <c r="AN1681" s="83" t="str">
        <f t="shared" si="211"/>
        <v/>
      </c>
      <c r="BJ1681" s="31" t="str">
        <f t="shared" si="213"/>
        <v/>
      </c>
      <c r="BK1681" s="31"/>
      <c r="BL1681" s="31" t="str">
        <f t="shared" si="212"/>
        <v/>
      </c>
    </row>
    <row r="1682" spans="14:64">
      <c r="N1682" s="35"/>
      <c r="O1682" s="35"/>
      <c r="AL1682" s="83" t="str">
        <f t="shared" ref="AL1682:AL1745" si="214">IF($A1682&lt;&gt;"",AL1681+AP1682-BJ1682,"")</f>
        <v/>
      </c>
      <c r="AN1682" s="83" t="str">
        <f t="shared" ref="AN1682:AN1745" si="215">IF($A1682&lt;&gt;"",AN1681+AR1682-BL1682,"")</f>
        <v/>
      </c>
      <c r="BJ1682" s="31" t="str">
        <f t="shared" si="213"/>
        <v/>
      </c>
      <c r="BK1682" s="31"/>
      <c r="BL1682" s="31" t="str">
        <f t="shared" si="212"/>
        <v/>
      </c>
    </row>
    <row r="1683" spans="14:64">
      <c r="N1683" s="35"/>
      <c r="O1683" s="35"/>
      <c r="AL1683" s="83" t="str">
        <f t="shared" si="214"/>
        <v/>
      </c>
      <c r="AN1683" s="83" t="str">
        <f t="shared" si="215"/>
        <v/>
      </c>
      <c r="BJ1683" s="31" t="str">
        <f t="shared" si="213"/>
        <v/>
      </c>
      <c r="BK1683" s="31"/>
      <c r="BL1683" s="31" t="str">
        <f t="shared" si="212"/>
        <v/>
      </c>
    </row>
    <row r="1684" spans="14:64">
      <c r="N1684" s="35"/>
      <c r="O1684" s="35"/>
      <c r="AL1684" s="83" t="str">
        <f t="shared" si="214"/>
        <v/>
      </c>
      <c r="AN1684" s="83" t="str">
        <f t="shared" si="215"/>
        <v/>
      </c>
      <c r="BJ1684" s="31" t="str">
        <f t="shared" si="213"/>
        <v/>
      </c>
      <c r="BK1684" s="31"/>
      <c r="BL1684" s="31" t="str">
        <f t="shared" si="212"/>
        <v/>
      </c>
    </row>
    <row r="1685" spans="14:64">
      <c r="N1685" s="35"/>
      <c r="O1685" s="35"/>
      <c r="AL1685" s="83" t="str">
        <f t="shared" si="214"/>
        <v/>
      </c>
      <c r="AN1685" s="83" t="str">
        <f t="shared" si="215"/>
        <v/>
      </c>
      <c r="BJ1685" s="31" t="str">
        <f t="shared" si="213"/>
        <v/>
      </c>
      <c r="BK1685" s="31"/>
      <c r="BL1685" s="31" t="str">
        <f t="shared" si="212"/>
        <v/>
      </c>
    </row>
    <row r="1686" spans="14:64">
      <c r="N1686" s="35"/>
      <c r="O1686" s="35"/>
      <c r="AL1686" s="83" t="str">
        <f t="shared" si="214"/>
        <v/>
      </c>
      <c r="AN1686" s="83" t="str">
        <f t="shared" si="215"/>
        <v/>
      </c>
      <c r="BJ1686" s="31" t="str">
        <f t="shared" si="213"/>
        <v/>
      </c>
      <c r="BK1686" s="31"/>
      <c r="BL1686" s="31" t="str">
        <f t="shared" si="212"/>
        <v/>
      </c>
    </row>
    <row r="1687" spans="14:64">
      <c r="N1687" s="35"/>
      <c r="O1687" s="35"/>
      <c r="AL1687" s="83" t="str">
        <f t="shared" si="214"/>
        <v/>
      </c>
      <c r="AN1687" s="83" t="str">
        <f t="shared" si="215"/>
        <v/>
      </c>
      <c r="BJ1687" s="31" t="str">
        <f t="shared" si="213"/>
        <v/>
      </c>
      <c r="BK1687" s="31"/>
      <c r="BL1687" s="31" t="str">
        <f t="shared" si="212"/>
        <v/>
      </c>
    </row>
    <row r="1688" spans="14:64">
      <c r="N1688" s="35"/>
      <c r="O1688" s="35"/>
      <c r="AL1688" s="83" t="str">
        <f t="shared" si="214"/>
        <v/>
      </c>
      <c r="AN1688" s="83" t="str">
        <f t="shared" si="215"/>
        <v/>
      </c>
      <c r="BJ1688" s="31" t="str">
        <f t="shared" si="213"/>
        <v/>
      </c>
      <c r="BK1688" s="31"/>
      <c r="BL1688" s="31" t="str">
        <f t="shared" si="212"/>
        <v/>
      </c>
    </row>
    <row r="1689" spans="14:64">
      <c r="N1689" s="35"/>
      <c r="O1689" s="35"/>
      <c r="AL1689" s="83" t="str">
        <f t="shared" si="214"/>
        <v/>
      </c>
      <c r="AN1689" s="83" t="str">
        <f t="shared" si="215"/>
        <v/>
      </c>
      <c r="BJ1689" s="31" t="str">
        <f t="shared" si="213"/>
        <v/>
      </c>
      <c r="BK1689" s="31"/>
      <c r="BL1689" s="31" t="str">
        <f t="shared" si="212"/>
        <v/>
      </c>
    </row>
    <row r="1690" spans="14:64">
      <c r="N1690" s="35"/>
      <c r="O1690" s="35"/>
      <c r="AL1690" s="83" t="str">
        <f t="shared" si="214"/>
        <v/>
      </c>
      <c r="AN1690" s="83" t="str">
        <f t="shared" si="215"/>
        <v/>
      </c>
      <c r="BJ1690" s="31" t="str">
        <f t="shared" si="213"/>
        <v/>
      </c>
      <c r="BK1690" s="31"/>
      <c r="BL1690" s="31" t="str">
        <f t="shared" si="212"/>
        <v/>
      </c>
    </row>
    <row r="1691" spans="14:64">
      <c r="N1691" s="35"/>
      <c r="O1691" s="35"/>
      <c r="AL1691" s="83" t="str">
        <f t="shared" si="214"/>
        <v/>
      </c>
      <c r="AN1691" s="83" t="str">
        <f t="shared" si="215"/>
        <v/>
      </c>
      <c r="BJ1691" s="31" t="str">
        <f t="shared" si="213"/>
        <v/>
      </c>
      <c r="BK1691" s="31"/>
      <c r="BL1691" s="31" t="str">
        <f t="shared" si="212"/>
        <v/>
      </c>
    </row>
    <row r="1692" spans="14:64">
      <c r="N1692" s="35"/>
      <c r="O1692" s="35"/>
      <c r="AL1692" s="83" t="str">
        <f t="shared" si="214"/>
        <v/>
      </c>
      <c r="AN1692" s="83" t="str">
        <f t="shared" si="215"/>
        <v/>
      </c>
      <c r="BJ1692" s="31" t="str">
        <f t="shared" si="213"/>
        <v/>
      </c>
      <c r="BK1692" s="31"/>
      <c r="BL1692" s="31" t="str">
        <f t="shared" si="212"/>
        <v/>
      </c>
    </row>
    <row r="1693" spans="14:64">
      <c r="N1693" s="35"/>
      <c r="O1693" s="35"/>
      <c r="AL1693" s="83" t="str">
        <f t="shared" si="214"/>
        <v/>
      </c>
      <c r="AN1693" s="83" t="str">
        <f t="shared" si="215"/>
        <v/>
      </c>
      <c r="BJ1693" s="31" t="str">
        <f t="shared" si="213"/>
        <v/>
      </c>
      <c r="BK1693" s="31"/>
      <c r="BL1693" s="31" t="str">
        <f t="shared" si="212"/>
        <v/>
      </c>
    </row>
    <row r="1694" spans="14:64">
      <c r="N1694" s="35"/>
      <c r="O1694" s="35"/>
      <c r="AL1694" s="83" t="str">
        <f t="shared" si="214"/>
        <v/>
      </c>
      <c r="AN1694" s="83" t="str">
        <f t="shared" si="215"/>
        <v/>
      </c>
      <c r="BJ1694" s="31" t="str">
        <f t="shared" si="213"/>
        <v/>
      </c>
      <c r="BK1694" s="31"/>
      <c r="BL1694" s="31" t="str">
        <f t="shared" si="212"/>
        <v/>
      </c>
    </row>
    <row r="1695" spans="14:64">
      <c r="N1695" s="35"/>
      <c r="O1695" s="35"/>
      <c r="AL1695" s="83" t="str">
        <f t="shared" si="214"/>
        <v/>
      </c>
      <c r="AN1695" s="83" t="str">
        <f t="shared" si="215"/>
        <v/>
      </c>
      <c r="BJ1695" s="31" t="str">
        <f t="shared" si="213"/>
        <v/>
      </c>
      <c r="BK1695" s="31"/>
      <c r="BL1695" s="31" t="str">
        <f t="shared" si="212"/>
        <v/>
      </c>
    </row>
    <row r="1696" spans="14:64">
      <c r="N1696" s="35"/>
      <c r="O1696" s="35"/>
      <c r="AL1696" s="83" t="str">
        <f t="shared" si="214"/>
        <v/>
      </c>
      <c r="AN1696" s="83" t="str">
        <f t="shared" si="215"/>
        <v/>
      </c>
      <c r="BJ1696" s="31" t="str">
        <f t="shared" si="213"/>
        <v/>
      </c>
      <c r="BK1696" s="31"/>
      <c r="BL1696" s="31" t="str">
        <f t="shared" si="212"/>
        <v/>
      </c>
    </row>
    <row r="1697" spans="14:64">
      <c r="N1697" s="35"/>
      <c r="O1697" s="35"/>
      <c r="AL1697" s="83" t="str">
        <f t="shared" si="214"/>
        <v/>
      </c>
      <c r="AN1697" s="83" t="str">
        <f t="shared" si="215"/>
        <v/>
      </c>
      <c r="BJ1697" s="31" t="str">
        <f t="shared" si="213"/>
        <v/>
      </c>
      <c r="BK1697" s="31"/>
      <c r="BL1697" s="31" t="str">
        <f t="shared" si="212"/>
        <v/>
      </c>
    </row>
    <row r="1698" spans="14:64">
      <c r="N1698" s="35"/>
      <c r="O1698" s="35"/>
      <c r="AL1698" s="83" t="str">
        <f t="shared" si="214"/>
        <v/>
      </c>
      <c r="AN1698" s="83" t="str">
        <f t="shared" si="215"/>
        <v/>
      </c>
      <c r="BJ1698" s="31" t="str">
        <f t="shared" si="213"/>
        <v/>
      </c>
      <c r="BK1698" s="31"/>
      <c r="BL1698" s="31" t="str">
        <f t="shared" ref="BL1698:BL1761" si="216">IF(C1698&lt;&gt;"",AV1698+AZ1698+BD1698+BH1698,"")</f>
        <v/>
      </c>
    </row>
    <row r="1699" spans="14:64">
      <c r="N1699" s="35"/>
      <c r="O1699" s="35"/>
      <c r="AL1699" s="83" t="str">
        <f t="shared" si="214"/>
        <v/>
      </c>
      <c r="AN1699" s="83" t="str">
        <f t="shared" si="215"/>
        <v/>
      </c>
      <c r="BJ1699" s="31" t="str">
        <f t="shared" si="213"/>
        <v/>
      </c>
      <c r="BK1699" s="31"/>
      <c r="BL1699" s="31" t="str">
        <f t="shared" si="216"/>
        <v/>
      </c>
    </row>
    <row r="1700" spans="14:64">
      <c r="N1700" s="35"/>
      <c r="O1700" s="35"/>
      <c r="AL1700" s="83" t="str">
        <f t="shared" si="214"/>
        <v/>
      </c>
      <c r="AN1700" s="83" t="str">
        <f t="shared" si="215"/>
        <v/>
      </c>
      <c r="BJ1700" s="31" t="str">
        <f t="shared" ref="BJ1700:BJ1763" si="217">IF(C1700&lt;&gt;"",AT1700+AX1700+BB1700+BF1700,"")</f>
        <v/>
      </c>
      <c r="BK1700" s="31"/>
      <c r="BL1700" s="31" t="str">
        <f t="shared" si="216"/>
        <v/>
      </c>
    </row>
    <row r="1701" spans="14:64">
      <c r="N1701" s="35"/>
      <c r="O1701" s="35"/>
      <c r="AL1701" s="83" t="str">
        <f t="shared" si="214"/>
        <v/>
      </c>
      <c r="AN1701" s="83" t="str">
        <f t="shared" si="215"/>
        <v/>
      </c>
      <c r="BJ1701" s="31" t="str">
        <f t="shared" si="217"/>
        <v/>
      </c>
      <c r="BK1701" s="31"/>
      <c r="BL1701" s="31" t="str">
        <f t="shared" si="216"/>
        <v/>
      </c>
    </row>
    <row r="1702" spans="14:64">
      <c r="N1702" s="35"/>
      <c r="O1702" s="35"/>
      <c r="AL1702" s="83" t="str">
        <f t="shared" si="214"/>
        <v/>
      </c>
      <c r="AN1702" s="83" t="str">
        <f t="shared" si="215"/>
        <v/>
      </c>
      <c r="BJ1702" s="31" t="str">
        <f t="shared" si="217"/>
        <v/>
      </c>
      <c r="BK1702" s="31"/>
      <c r="BL1702" s="31" t="str">
        <f t="shared" si="216"/>
        <v/>
      </c>
    </row>
    <row r="1703" spans="14:64">
      <c r="N1703" s="35"/>
      <c r="O1703" s="35"/>
      <c r="AL1703" s="83" t="str">
        <f t="shared" si="214"/>
        <v/>
      </c>
      <c r="AN1703" s="83" t="str">
        <f t="shared" si="215"/>
        <v/>
      </c>
      <c r="BJ1703" s="31" t="str">
        <f t="shared" si="217"/>
        <v/>
      </c>
      <c r="BK1703" s="31"/>
      <c r="BL1703" s="31" t="str">
        <f t="shared" si="216"/>
        <v/>
      </c>
    </row>
    <row r="1704" spans="14:64">
      <c r="N1704" s="35"/>
      <c r="O1704" s="35"/>
      <c r="AL1704" s="83" t="str">
        <f t="shared" si="214"/>
        <v/>
      </c>
      <c r="AN1704" s="83" t="str">
        <f t="shared" si="215"/>
        <v/>
      </c>
      <c r="BJ1704" s="31" t="str">
        <f t="shared" si="217"/>
        <v/>
      </c>
      <c r="BK1704" s="31"/>
      <c r="BL1704" s="31" t="str">
        <f t="shared" si="216"/>
        <v/>
      </c>
    </row>
    <row r="1705" spans="14:64">
      <c r="N1705" s="35"/>
      <c r="O1705" s="35"/>
      <c r="AL1705" s="83" t="str">
        <f t="shared" si="214"/>
        <v/>
      </c>
      <c r="AN1705" s="83" t="str">
        <f t="shared" si="215"/>
        <v/>
      </c>
      <c r="BJ1705" s="31" t="str">
        <f t="shared" si="217"/>
        <v/>
      </c>
      <c r="BK1705" s="31"/>
      <c r="BL1705" s="31" t="str">
        <f t="shared" si="216"/>
        <v/>
      </c>
    </row>
    <row r="1706" spans="14:64">
      <c r="N1706" s="35"/>
      <c r="O1706" s="35"/>
      <c r="AL1706" s="83" t="str">
        <f t="shared" si="214"/>
        <v/>
      </c>
      <c r="AN1706" s="83" t="str">
        <f t="shared" si="215"/>
        <v/>
      </c>
      <c r="BJ1706" s="31" t="str">
        <f t="shared" si="217"/>
        <v/>
      </c>
      <c r="BK1706" s="31"/>
      <c r="BL1706" s="31" t="str">
        <f t="shared" si="216"/>
        <v/>
      </c>
    </row>
    <row r="1707" spans="14:64">
      <c r="N1707" s="35"/>
      <c r="O1707" s="35"/>
      <c r="AL1707" s="83" t="str">
        <f t="shared" si="214"/>
        <v/>
      </c>
      <c r="AN1707" s="83" t="str">
        <f t="shared" si="215"/>
        <v/>
      </c>
      <c r="BJ1707" s="31" t="str">
        <f t="shared" si="217"/>
        <v/>
      </c>
      <c r="BK1707" s="31"/>
      <c r="BL1707" s="31" t="str">
        <f t="shared" si="216"/>
        <v/>
      </c>
    </row>
    <row r="1708" spans="14:64">
      <c r="N1708" s="35"/>
      <c r="O1708" s="35"/>
      <c r="AL1708" s="83" t="str">
        <f t="shared" si="214"/>
        <v/>
      </c>
      <c r="AN1708" s="83" t="str">
        <f t="shared" si="215"/>
        <v/>
      </c>
      <c r="BJ1708" s="31" t="str">
        <f t="shared" si="217"/>
        <v/>
      </c>
      <c r="BK1708" s="31"/>
      <c r="BL1708" s="31" t="str">
        <f t="shared" si="216"/>
        <v/>
      </c>
    </row>
    <row r="1709" spans="14:64">
      <c r="N1709" s="35"/>
      <c r="O1709" s="35"/>
      <c r="AL1709" s="83" t="str">
        <f t="shared" si="214"/>
        <v/>
      </c>
      <c r="AN1709" s="83" t="str">
        <f t="shared" si="215"/>
        <v/>
      </c>
      <c r="BJ1709" s="31" t="str">
        <f t="shared" si="217"/>
        <v/>
      </c>
      <c r="BK1709" s="31"/>
      <c r="BL1709" s="31" t="str">
        <f t="shared" si="216"/>
        <v/>
      </c>
    </row>
    <row r="1710" spans="14:64">
      <c r="N1710" s="35"/>
      <c r="O1710" s="35"/>
      <c r="AL1710" s="83" t="str">
        <f t="shared" si="214"/>
        <v/>
      </c>
      <c r="AN1710" s="83" t="str">
        <f t="shared" si="215"/>
        <v/>
      </c>
      <c r="BJ1710" s="31" t="str">
        <f t="shared" si="217"/>
        <v/>
      </c>
      <c r="BK1710" s="31"/>
      <c r="BL1710" s="31" t="str">
        <f t="shared" si="216"/>
        <v/>
      </c>
    </row>
    <row r="1711" spans="14:64">
      <c r="N1711" s="35"/>
      <c r="O1711" s="35"/>
      <c r="AL1711" s="83" t="str">
        <f t="shared" si="214"/>
        <v/>
      </c>
      <c r="AN1711" s="83" t="str">
        <f t="shared" si="215"/>
        <v/>
      </c>
      <c r="BJ1711" s="31" t="str">
        <f t="shared" si="217"/>
        <v/>
      </c>
      <c r="BK1711" s="31"/>
      <c r="BL1711" s="31" t="str">
        <f t="shared" si="216"/>
        <v/>
      </c>
    </row>
    <row r="1712" spans="14:64">
      <c r="N1712" s="35"/>
      <c r="O1712" s="35"/>
      <c r="AL1712" s="83" t="str">
        <f t="shared" si="214"/>
        <v/>
      </c>
      <c r="AN1712" s="83" t="str">
        <f t="shared" si="215"/>
        <v/>
      </c>
      <c r="BJ1712" s="31" t="str">
        <f t="shared" si="217"/>
        <v/>
      </c>
      <c r="BK1712" s="31"/>
      <c r="BL1712" s="31" t="str">
        <f t="shared" si="216"/>
        <v/>
      </c>
    </row>
    <row r="1713" spans="14:64">
      <c r="N1713" s="35"/>
      <c r="O1713" s="35"/>
      <c r="AL1713" s="83" t="str">
        <f t="shared" si="214"/>
        <v/>
      </c>
      <c r="AN1713" s="83" t="str">
        <f t="shared" si="215"/>
        <v/>
      </c>
      <c r="BJ1713" s="31" t="str">
        <f t="shared" si="217"/>
        <v/>
      </c>
      <c r="BK1713" s="31"/>
      <c r="BL1713" s="31" t="str">
        <f t="shared" si="216"/>
        <v/>
      </c>
    </row>
    <row r="1714" spans="14:64">
      <c r="N1714" s="35"/>
      <c r="O1714" s="35"/>
      <c r="AL1714" s="83" t="str">
        <f t="shared" si="214"/>
        <v/>
      </c>
      <c r="AN1714" s="83" t="str">
        <f t="shared" si="215"/>
        <v/>
      </c>
      <c r="BJ1714" s="31" t="str">
        <f t="shared" si="217"/>
        <v/>
      </c>
      <c r="BK1714" s="31"/>
      <c r="BL1714" s="31" t="str">
        <f t="shared" si="216"/>
        <v/>
      </c>
    </row>
    <row r="1715" spans="14:64">
      <c r="N1715" s="35"/>
      <c r="O1715" s="35"/>
      <c r="AL1715" s="83" t="str">
        <f t="shared" si="214"/>
        <v/>
      </c>
      <c r="AN1715" s="83" t="str">
        <f t="shared" si="215"/>
        <v/>
      </c>
      <c r="BJ1715" s="31" t="str">
        <f t="shared" si="217"/>
        <v/>
      </c>
      <c r="BK1715" s="31"/>
      <c r="BL1715" s="31" t="str">
        <f t="shared" si="216"/>
        <v/>
      </c>
    </row>
    <row r="1716" spans="14:64">
      <c r="N1716" s="35"/>
      <c r="O1716" s="35"/>
      <c r="AL1716" s="83" t="str">
        <f t="shared" si="214"/>
        <v/>
      </c>
      <c r="AN1716" s="83" t="str">
        <f t="shared" si="215"/>
        <v/>
      </c>
      <c r="BJ1716" s="31" t="str">
        <f t="shared" si="217"/>
        <v/>
      </c>
      <c r="BK1716" s="31"/>
      <c r="BL1716" s="31" t="str">
        <f t="shared" si="216"/>
        <v/>
      </c>
    </row>
    <row r="1717" spans="14:64">
      <c r="N1717" s="35"/>
      <c r="O1717" s="35"/>
      <c r="AL1717" s="83" t="str">
        <f t="shared" si="214"/>
        <v/>
      </c>
      <c r="AN1717" s="83" t="str">
        <f t="shared" si="215"/>
        <v/>
      </c>
      <c r="BJ1717" s="31" t="str">
        <f t="shared" si="217"/>
        <v/>
      </c>
      <c r="BK1717" s="31"/>
      <c r="BL1717" s="31" t="str">
        <f t="shared" si="216"/>
        <v/>
      </c>
    </row>
    <row r="1718" spans="14:64">
      <c r="N1718" s="35"/>
      <c r="O1718" s="35"/>
      <c r="AL1718" s="83" t="str">
        <f t="shared" si="214"/>
        <v/>
      </c>
      <c r="AN1718" s="83" t="str">
        <f t="shared" si="215"/>
        <v/>
      </c>
      <c r="BJ1718" s="31" t="str">
        <f t="shared" si="217"/>
        <v/>
      </c>
      <c r="BK1718" s="31"/>
      <c r="BL1718" s="31" t="str">
        <f t="shared" si="216"/>
        <v/>
      </c>
    </row>
    <row r="1719" spans="14:64">
      <c r="N1719" s="35"/>
      <c r="O1719" s="35"/>
      <c r="AL1719" s="83" t="str">
        <f t="shared" si="214"/>
        <v/>
      </c>
      <c r="AN1719" s="83" t="str">
        <f t="shared" si="215"/>
        <v/>
      </c>
      <c r="BJ1719" s="31" t="str">
        <f t="shared" si="217"/>
        <v/>
      </c>
      <c r="BK1719" s="31"/>
      <c r="BL1719" s="31" t="str">
        <f t="shared" si="216"/>
        <v/>
      </c>
    </row>
    <row r="1720" spans="14:64">
      <c r="N1720" s="35"/>
      <c r="O1720" s="35"/>
      <c r="AL1720" s="83" t="str">
        <f t="shared" si="214"/>
        <v/>
      </c>
      <c r="AN1720" s="83" t="str">
        <f t="shared" si="215"/>
        <v/>
      </c>
      <c r="BJ1720" s="31" t="str">
        <f t="shared" si="217"/>
        <v/>
      </c>
      <c r="BK1720" s="31"/>
      <c r="BL1720" s="31" t="str">
        <f t="shared" si="216"/>
        <v/>
      </c>
    </row>
    <row r="1721" spans="14:64">
      <c r="N1721" s="35"/>
      <c r="O1721" s="35"/>
      <c r="AL1721" s="83" t="str">
        <f t="shared" si="214"/>
        <v/>
      </c>
      <c r="AN1721" s="83" t="str">
        <f t="shared" si="215"/>
        <v/>
      </c>
      <c r="BJ1721" s="31" t="str">
        <f t="shared" si="217"/>
        <v/>
      </c>
      <c r="BK1721" s="31"/>
      <c r="BL1721" s="31" t="str">
        <f t="shared" si="216"/>
        <v/>
      </c>
    </row>
    <row r="1722" spans="14:64">
      <c r="N1722" s="35"/>
      <c r="O1722" s="35"/>
      <c r="AL1722" s="83" t="str">
        <f t="shared" si="214"/>
        <v/>
      </c>
      <c r="AN1722" s="83" t="str">
        <f t="shared" si="215"/>
        <v/>
      </c>
      <c r="BJ1722" s="31" t="str">
        <f t="shared" si="217"/>
        <v/>
      </c>
      <c r="BK1722" s="31"/>
      <c r="BL1722" s="31" t="str">
        <f t="shared" si="216"/>
        <v/>
      </c>
    </row>
    <row r="1723" spans="14:64">
      <c r="N1723" s="35"/>
      <c r="O1723" s="35"/>
      <c r="AL1723" s="83" t="str">
        <f t="shared" si="214"/>
        <v/>
      </c>
      <c r="AN1723" s="83" t="str">
        <f t="shared" si="215"/>
        <v/>
      </c>
      <c r="BJ1723" s="31" t="str">
        <f t="shared" si="217"/>
        <v/>
      </c>
      <c r="BK1723" s="31"/>
      <c r="BL1723" s="31" t="str">
        <f t="shared" si="216"/>
        <v/>
      </c>
    </row>
    <row r="1724" spans="14:64">
      <c r="N1724" s="35"/>
      <c r="O1724" s="35"/>
      <c r="AL1724" s="83" t="str">
        <f t="shared" si="214"/>
        <v/>
      </c>
      <c r="AN1724" s="83" t="str">
        <f t="shared" si="215"/>
        <v/>
      </c>
      <c r="BJ1724" s="31" t="str">
        <f t="shared" si="217"/>
        <v/>
      </c>
      <c r="BK1724" s="31"/>
      <c r="BL1724" s="31" t="str">
        <f t="shared" si="216"/>
        <v/>
      </c>
    </row>
    <row r="1725" spans="14:64">
      <c r="N1725" s="35"/>
      <c r="O1725" s="35"/>
      <c r="AL1725" s="83" t="str">
        <f t="shared" si="214"/>
        <v/>
      </c>
      <c r="AN1725" s="83" t="str">
        <f t="shared" si="215"/>
        <v/>
      </c>
      <c r="BJ1725" s="31" t="str">
        <f t="shared" si="217"/>
        <v/>
      </c>
      <c r="BK1725" s="31"/>
      <c r="BL1725" s="31" t="str">
        <f t="shared" si="216"/>
        <v/>
      </c>
    </row>
    <row r="1726" spans="14:64">
      <c r="N1726" s="35"/>
      <c r="O1726" s="35"/>
      <c r="AL1726" s="83" t="str">
        <f t="shared" si="214"/>
        <v/>
      </c>
      <c r="AN1726" s="83" t="str">
        <f t="shared" si="215"/>
        <v/>
      </c>
      <c r="BJ1726" s="31" t="str">
        <f t="shared" si="217"/>
        <v/>
      </c>
      <c r="BK1726" s="31"/>
      <c r="BL1726" s="31" t="str">
        <f t="shared" si="216"/>
        <v/>
      </c>
    </row>
    <row r="1727" spans="14:64">
      <c r="N1727" s="35"/>
      <c r="O1727" s="35"/>
      <c r="AL1727" s="83" t="str">
        <f t="shared" si="214"/>
        <v/>
      </c>
      <c r="AN1727" s="83" t="str">
        <f t="shared" si="215"/>
        <v/>
      </c>
      <c r="BJ1727" s="31" t="str">
        <f t="shared" si="217"/>
        <v/>
      </c>
      <c r="BK1727" s="31"/>
      <c r="BL1727" s="31" t="str">
        <f t="shared" si="216"/>
        <v/>
      </c>
    </row>
    <row r="1728" spans="14:64">
      <c r="N1728" s="35"/>
      <c r="O1728" s="35"/>
      <c r="AL1728" s="83" t="str">
        <f t="shared" si="214"/>
        <v/>
      </c>
      <c r="AN1728" s="83" t="str">
        <f t="shared" si="215"/>
        <v/>
      </c>
      <c r="BJ1728" s="31" t="str">
        <f t="shared" si="217"/>
        <v/>
      </c>
      <c r="BK1728" s="31"/>
      <c r="BL1728" s="31" t="str">
        <f t="shared" si="216"/>
        <v/>
      </c>
    </row>
    <row r="1729" spans="14:64">
      <c r="N1729" s="35"/>
      <c r="O1729" s="35"/>
      <c r="AL1729" s="83" t="str">
        <f t="shared" si="214"/>
        <v/>
      </c>
      <c r="AN1729" s="83" t="str">
        <f t="shared" si="215"/>
        <v/>
      </c>
      <c r="BJ1729" s="31" t="str">
        <f t="shared" si="217"/>
        <v/>
      </c>
      <c r="BK1729" s="31"/>
      <c r="BL1729" s="31" t="str">
        <f t="shared" si="216"/>
        <v/>
      </c>
    </row>
    <row r="1730" spans="14:64">
      <c r="N1730" s="35"/>
      <c r="O1730" s="35"/>
      <c r="AL1730" s="83" t="str">
        <f t="shared" si="214"/>
        <v/>
      </c>
      <c r="AN1730" s="83" t="str">
        <f t="shared" si="215"/>
        <v/>
      </c>
      <c r="BJ1730" s="31" t="str">
        <f t="shared" si="217"/>
        <v/>
      </c>
      <c r="BK1730" s="31"/>
      <c r="BL1730" s="31" t="str">
        <f t="shared" si="216"/>
        <v/>
      </c>
    </row>
    <row r="1731" spans="14:64">
      <c r="N1731" s="35"/>
      <c r="O1731" s="35"/>
      <c r="AL1731" s="83" t="str">
        <f t="shared" si="214"/>
        <v/>
      </c>
      <c r="AN1731" s="83" t="str">
        <f t="shared" si="215"/>
        <v/>
      </c>
      <c r="BJ1731" s="31" t="str">
        <f t="shared" si="217"/>
        <v/>
      </c>
      <c r="BK1731" s="31"/>
      <c r="BL1731" s="31" t="str">
        <f t="shared" si="216"/>
        <v/>
      </c>
    </row>
    <row r="1732" spans="14:64">
      <c r="N1732" s="35"/>
      <c r="O1732" s="35"/>
      <c r="AL1732" s="83" t="str">
        <f t="shared" si="214"/>
        <v/>
      </c>
      <c r="AN1732" s="83" t="str">
        <f t="shared" si="215"/>
        <v/>
      </c>
      <c r="BJ1732" s="31" t="str">
        <f t="shared" si="217"/>
        <v/>
      </c>
      <c r="BK1732" s="31"/>
      <c r="BL1732" s="31" t="str">
        <f t="shared" si="216"/>
        <v/>
      </c>
    </row>
    <row r="1733" spans="14:64">
      <c r="N1733" s="35"/>
      <c r="O1733" s="35"/>
      <c r="AL1733" s="83" t="str">
        <f t="shared" si="214"/>
        <v/>
      </c>
      <c r="AN1733" s="83" t="str">
        <f t="shared" si="215"/>
        <v/>
      </c>
      <c r="BJ1733" s="31" t="str">
        <f t="shared" si="217"/>
        <v/>
      </c>
      <c r="BK1733" s="31"/>
      <c r="BL1733" s="31" t="str">
        <f t="shared" si="216"/>
        <v/>
      </c>
    </row>
    <row r="1734" spans="14:64">
      <c r="N1734" s="35"/>
      <c r="O1734" s="35"/>
      <c r="AL1734" s="83" t="str">
        <f t="shared" si="214"/>
        <v/>
      </c>
      <c r="AN1734" s="83" t="str">
        <f t="shared" si="215"/>
        <v/>
      </c>
      <c r="BJ1734" s="31" t="str">
        <f t="shared" si="217"/>
        <v/>
      </c>
      <c r="BK1734" s="31"/>
      <c r="BL1734" s="31" t="str">
        <f t="shared" si="216"/>
        <v/>
      </c>
    </row>
    <row r="1735" spans="14:64">
      <c r="N1735" s="35"/>
      <c r="O1735" s="35"/>
      <c r="AL1735" s="83" t="str">
        <f t="shared" si="214"/>
        <v/>
      </c>
      <c r="AN1735" s="83" t="str">
        <f t="shared" si="215"/>
        <v/>
      </c>
      <c r="BJ1735" s="31" t="str">
        <f t="shared" si="217"/>
        <v/>
      </c>
      <c r="BK1735" s="31"/>
      <c r="BL1735" s="31" t="str">
        <f t="shared" si="216"/>
        <v/>
      </c>
    </row>
    <row r="1736" spans="14:64">
      <c r="N1736" s="35"/>
      <c r="O1736" s="35"/>
      <c r="AL1736" s="83" t="str">
        <f t="shared" si="214"/>
        <v/>
      </c>
      <c r="AN1736" s="83" t="str">
        <f t="shared" si="215"/>
        <v/>
      </c>
      <c r="BJ1736" s="31" t="str">
        <f t="shared" si="217"/>
        <v/>
      </c>
      <c r="BK1736" s="31"/>
      <c r="BL1736" s="31" t="str">
        <f t="shared" si="216"/>
        <v/>
      </c>
    </row>
    <row r="1737" spans="14:64">
      <c r="N1737" s="35"/>
      <c r="O1737" s="35"/>
      <c r="AL1737" s="83" t="str">
        <f t="shared" si="214"/>
        <v/>
      </c>
      <c r="AN1737" s="83" t="str">
        <f t="shared" si="215"/>
        <v/>
      </c>
      <c r="BJ1737" s="31" t="str">
        <f t="shared" si="217"/>
        <v/>
      </c>
      <c r="BK1737" s="31"/>
      <c r="BL1737" s="31" t="str">
        <f t="shared" si="216"/>
        <v/>
      </c>
    </row>
    <row r="1738" spans="14:64">
      <c r="N1738" s="35"/>
      <c r="O1738" s="35"/>
      <c r="AL1738" s="83" t="str">
        <f t="shared" si="214"/>
        <v/>
      </c>
      <c r="AN1738" s="83" t="str">
        <f t="shared" si="215"/>
        <v/>
      </c>
      <c r="BJ1738" s="31" t="str">
        <f t="shared" si="217"/>
        <v/>
      </c>
      <c r="BK1738" s="31"/>
      <c r="BL1738" s="31" t="str">
        <f t="shared" si="216"/>
        <v/>
      </c>
    </row>
    <row r="1739" spans="14:64">
      <c r="N1739" s="35"/>
      <c r="O1739" s="35"/>
      <c r="AL1739" s="83" t="str">
        <f t="shared" si="214"/>
        <v/>
      </c>
      <c r="AN1739" s="83" t="str">
        <f t="shared" si="215"/>
        <v/>
      </c>
      <c r="BJ1739" s="31" t="str">
        <f t="shared" si="217"/>
        <v/>
      </c>
      <c r="BK1739" s="31"/>
      <c r="BL1739" s="31" t="str">
        <f t="shared" si="216"/>
        <v/>
      </c>
    </row>
    <row r="1740" spans="14:64">
      <c r="N1740" s="35"/>
      <c r="O1740" s="35"/>
      <c r="AL1740" s="83" t="str">
        <f t="shared" si="214"/>
        <v/>
      </c>
      <c r="AN1740" s="83" t="str">
        <f t="shared" si="215"/>
        <v/>
      </c>
      <c r="BJ1740" s="31" t="str">
        <f t="shared" si="217"/>
        <v/>
      </c>
      <c r="BK1740" s="31"/>
      <c r="BL1740" s="31" t="str">
        <f t="shared" si="216"/>
        <v/>
      </c>
    </row>
    <row r="1741" spans="14:64">
      <c r="N1741" s="35"/>
      <c r="O1741" s="35"/>
      <c r="AL1741" s="83" t="str">
        <f t="shared" si="214"/>
        <v/>
      </c>
      <c r="AN1741" s="83" t="str">
        <f t="shared" si="215"/>
        <v/>
      </c>
      <c r="BJ1741" s="31" t="str">
        <f t="shared" si="217"/>
        <v/>
      </c>
      <c r="BK1741" s="31"/>
      <c r="BL1741" s="31" t="str">
        <f t="shared" si="216"/>
        <v/>
      </c>
    </row>
    <row r="1742" spans="14:64">
      <c r="N1742" s="35"/>
      <c r="O1742" s="35"/>
      <c r="AL1742" s="83" t="str">
        <f t="shared" si="214"/>
        <v/>
      </c>
      <c r="AN1742" s="83" t="str">
        <f t="shared" si="215"/>
        <v/>
      </c>
      <c r="BJ1742" s="31" t="str">
        <f t="shared" si="217"/>
        <v/>
      </c>
      <c r="BK1742" s="31"/>
      <c r="BL1742" s="31" t="str">
        <f t="shared" si="216"/>
        <v/>
      </c>
    </row>
    <row r="1743" spans="14:64">
      <c r="N1743" s="35"/>
      <c r="O1743" s="35"/>
      <c r="AL1743" s="83" t="str">
        <f t="shared" si="214"/>
        <v/>
      </c>
      <c r="AN1743" s="83" t="str">
        <f t="shared" si="215"/>
        <v/>
      </c>
      <c r="BJ1743" s="31" t="str">
        <f t="shared" si="217"/>
        <v/>
      </c>
      <c r="BK1743" s="31"/>
      <c r="BL1743" s="31" t="str">
        <f t="shared" si="216"/>
        <v/>
      </c>
    </row>
    <row r="1744" spans="14:64">
      <c r="N1744" s="35"/>
      <c r="O1744" s="35"/>
      <c r="AL1744" s="83" t="str">
        <f t="shared" si="214"/>
        <v/>
      </c>
      <c r="AN1744" s="83" t="str">
        <f t="shared" si="215"/>
        <v/>
      </c>
      <c r="BJ1744" s="31" t="str">
        <f t="shared" si="217"/>
        <v/>
      </c>
      <c r="BK1744" s="31"/>
      <c r="BL1744" s="31" t="str">
        <f t="shared" si="216"/>
        <v/>
      </c>
    </row>
    <row r="1745" spans="14:64">
      <c r="N1745" s="35"/>
      <c r="O1745" s="35"/>
      <c r="AL1745" s="83" t="str">
        <f t="shared" si="214"/>
        <v/>
      </c>
      <c r="AN1745" s="83" t="str">
        <f t="shared" si="215"/>
        <v/>
      </c>
      <c r="BJ1745" s="31" t="str">
        <f t="shared" si="217"/>
        <v/>
      </c>
      <c r="BK1745" s="31"/>
      <c r="BL1745" s="31" t="str">
        <f t="shared" si="216"/>
        <v/>
      </c>
    </row>
    <row r="1746" spans="14:64">
      <c r="N1746" s="35"/>
      <c r="O1746" s="35"/>
      <c r="AL1746" s="83" t="str">
        <f t="shared" ref="AL1746:AL1809" si="218">IF($A1746&lt;&gt;"",AL1745+AP1746-BJ1746,"")</f>
        <v/>
      </c>
      <c r="AN1746" s="83" t="str">
        <f t="shared" ref="AN1746:AN1809" si="219">IF($A1746&lt;&gt;"",AN1745+AR1746-BL1746,"")</f>
        <v/>
      </c>
      <c r="BJ1746" s="31" t="str">
        <f t="shared" si="217"/>
        <v/>
      </c>
      <c r="BK1746" s="31"/>
      <c r="BL1746" s="31" t="str">
        <f t="shared" si="216"/>
        <v/>
      </c>
    </row>
    <row r="1747" spans="14:64">
      <c r="N1747" s="35"/>
      <c r="O1747" s="35"/>
      <c r="AL1747" s="83" t="str">
        <f t="shared" si="218"/>
        <v/>
      </c>
      <c r="AN1747" s="83" t="str">
        <f t="shared" si="219"/>
        <v/>
      </c>
      <c r="BJ1747" s="31" t="str">
        <f t="shared" si="217"/>
        <v/>
      </c>
      <c r="BK1747" s="31"/>
      <c r="BL1747" s="31" t="str">
        <f t="shared" si="216"/>
        <v/>
      </c>
    </row>
    <row r="1748" spans="14:64">
      <c r="N1748" s="35"/>
      <c r="O1748" s="35"/>
      <c r="AL1748" s="83" t="str">
        <f t="shared" si="218"/>
        <v/>
      </c>
      <c r="AN1748" s="83" t="str">
        <f t="shared" si="219"/>
        <v/>
      </c>
      <c r="BJ1748" s="31" t="str">
        <f t="shared" si="217"/>
        <v/>
      </c>
      <c r="BK1748" s="31"/>
      <c r="BL1748" s="31" t="str">
        <f t="shared" si="216"/>
        <v/>
      </c>
    </row>
    <row r="1749" spans="14:64">
      <c r="N1749" s="35"/>
      <c r="O1749" s="35"/>
      <c r="AL1749" s="83" t="str">
        <f t="shared" si="218"/>
        <v/>
      </c>
      <c r="AN1749" s="83" t="str">
        <f t="shared" si="219"/>
        <v/>
      </c>
      <c r="BJ1749" s="31" t="str">
        <f t="shared" si="217"/>
        <v/>
      </c>
      <c r="BK1749" s="31"/>
      <c r="BL1749" s="31" t="str">
        <f t="shared" si="216"/>
        <v/>
      </c>
    </row>
    <row r="1750" spans="14:64">
      <c r="N1750" s="35"/>
      <c r="O1750" s="35"/>
      <c r="AL1750" s="83" t="str">
        <f t="shared" si="218"/>
        <v/>
      </c>
      <c r="AN1750" s="83" t="str">
        <f t="shared" si="219"/>
        <v/>
      </c>
      <c r="BJ1750" s="31" t="str">
        <f t="shared" si="217"/>
        <v/>
      </c>
      <c r="BK1750" s="31"/>
      <c r="BL1750" s="31" t="str">
        <f t="shared" si="216"/>
        <v/>
      </c>
    </row>
    <row r="1751" spans="14:64">
      <c r="N1751" s="35"/>
      <c r="O1751" s="35"/>
      <c r="AL1751" s="83" t="str">
        <f t="shared" si="218"/>
        <v/>
      </c>
      <c r="AN1751" s="83" t="str">
        <f t="shared" si="219"/>
        <v/>
      </c>
      <c r="BJ1751" s="31" t="str">
        <f t="shared" si="217"/>
        <v/>
      </c>
      <c r="BK1751" s="31"/>
      <c r="BL1751" s="31" t="str">
        <f t="shared" si="216"/>
        <v/>
      </c>
    </row>
    <row r="1752" spans="14:64">
      <c r="N1752" s="35"/>
      <c r="O1752" s="35"/>
      <c r="AL1752" s="83" t="str">
        <f t="shared" si="218"/>
        <v/>
      </c>
      <c r="AN1752" s="83" t="str">
        <f t="shared" si="219"/>
        <v/>
      </c>
      <c r="BJ1752" s="31" t="str">
        <f t="shared" si="217"/>
        <v/>
      </c>
      <c r="BK1752" s="31"/>
      <c r="BL1752" s="31" t="str">
        <f t="shared" si="216"/>
        <v/>
      </c>
    </row>
    <row r="1753" spans="14:64">
      <c r="N1753" s="35"/>
      <c r="O1753" s="35"/>
      <c r="AL1753" s="83" t="str">
        <f t="shared" si="218"/>
        <v/>
      </c>
      <c r="AN1753" s="83" t="str">
        <f t="shared" si="219"/>
        <v/>
      </c>
      <c r="BJ1753" s="31" t="str">
        <f t="shared" si="217"/>
        <v/>
      </c>
      <c r="BK1753" s="31"/>
      <c r="BL1753" s="31" t="str">
        <f t="shared" si="216"/>
        <v/>
      </c>
    </row>
    <row r="1754" spans="14:64">
      <c r="N1754" s="35"/>
      <c r="O1754" s="35"/>
      <c r="AL1754" s="83" t="str">
        <f t="shared" si="218"/>
        <v/>
      </c>
      <c r="AN1754" s="83" t="str">
        <f t="shared" si="219"/>
        <v/>
      </c>
      <c r="BJ1754" s="31" t="str">
        <f t="shared" si="217"/>
        <v/>
      </c>
      <c r="BK1754" s="31"/>
      <c r="BL1754" s="31" t="str">
        <f t="shared" si="216"/>
        <v/>
      </c>
    </row>
    <row r="1755" spans="14:64">
      <c r="N1755" s="35"/>
      <c r="O1755" s="35"/>
      <c r="AL1755" s="83" t="str">
        <f t="shared" si="218"/>
        <v/>
      </c>
      <c r="AN1755" s="83" t="str">
        <f t="shared" si="219"/>
        <v/>
      </c>
      <c r="BJ1755" s="31" t="str">
        <f t="shared" si="217"/>
        <v/>
      </c>
      <c r="BK1755" s="31"/>
      <c r="BL1755" s="31" t="str">
        <f t="shared" si="216"/>
        <v/>
      </c>
    </row>
    <row r="1756" spans="14:64">
      <c r="N1756" s="35"/>
      <c r="O1756" s="35"/>
      <c r="AL1756" s="83" t="str">
        <f t="shared" si="218"/>
        <v/>
      </c>
      <c r="AN1756" s="83" t="str">
        <f t="shared" si="219"/>
        <v/>
      </c>
      <c r="BJ1756" s="31" t="str">
        <f t="shared" si="217"/>
        <v/>
      </c>
      <c r="BK1756" s="31"/>
      <c r="BL1756" s="31" t="str">
        <f t="shared" si="216"/>
        <v/>
      </c>
    </row>
    <row r="1757" spans="14:64">
      <c r="N1757" s="35"/>
      <c r="O1757" s="35"/>
      <c r="AL1757" s="83" t="str">
        <f t="shared" si="218"/>
        <v/>
      </c>
      <c r="AN1757" s="83" t="str">
        <f t="shared" si="219"/>
        <v/>
      </c>
      <c r="BJ1757" s="31" t="str">
        <f t="shared" si="217"/>
        <v/>
      </c>
      <c r="BK1757" s="31"/>
      <c r="BL1757" s="31" t="str">
        <f t="shared" si="216"/>
        <v/>
      </c>
    </row>
    <row r="1758" spans="14:64">
      <c r="N1758" s="35"/>
      <c r="O1758" s="35"/>
      <c r="AL1758" s="83" t="str">
        <f t="shared" si="218"/>
        <v/>
      </c>
      <c r="AN1758" s="83" t="str">
        <f t="shared" si="219"/>
        <v/>
      </c>
      <c r="BJ1758" s="31" t="str">
        <f t="shared" si="217"/>
        <v/>
      </c>
      <c r="BK1758" s="31"/>
      <c r="BL1758" s="31" t="str">
        <f t="shared" si="216"/>
        <v/>
      </c>
    </row>
    <row r="1759" spans="14:64">
      <c r="N1759" s="35"/>
      <c r="O1759" s="35"/>
      <c r="AL1759" s="83" t="str">
        <f t="shared" si="218"/>
        <v/>
      </c>
      <c r="AN1759" s="83" t="str">
        <f t="shared" si="219"/>
        <v/>
      </c>
      <c r="BJ1759" s="31" t="str">
        <f t="shared" si="217"/>
        <v/>
      </c>
      <c r="BK1759" s="31"/>
      <c r="BL1759" s="31" t="str">
        <f t="shared" si="216"/>
        <v/>
      </c>
    </row>
    <row r="1760" spans="14:64">
      <c r="N1760" s="35"/>
      <c r="O1760" s="35"/>
      <c r="AL1760" s="83" t="str">
        <f t="shared" si="218"/>
        <v/>
      </c>
      <c r="AN1760" s="83" t="str">
        <f t="shared" si="219"/>
        <v/>
      </c>
      <c r="BJ1760" s="31" t="str">
        <f t="shared" si="217"/>
        <v/>
      </c>
      <c r="BK1760" s="31"/>
      <c r="BL1760" s="31" t="str">
        <f t="shared" si="216"/>
        <v/>
      </c>
    </row>
    <row r="1761" spans="14:64">
      <c r="N1761" s="35"/>
      <c r="O1761" s="35"/>
      <c r="AL1761" s="83" t="str">
        <f t="shared" si="218"/>
        <v/>
      </c>
      <c r="AN1761" s="83" t="str">
        <f t="shared" si="219"/>
        <v/>
      </c>
      <c r="BJ1761" s="31" t="str">
        <f t="shared" si="217"/>
        <v/>
      </c>
      <c r="BK1761" s="31"/>
      <c r="BL1761" s="31" t="str">
        <f t="shared" si="216"/>
        <v/>
      </c>
    </row>
    <row r="1762" spans="14:64">
      <c r="N1762" s="35"/>
      <c r="O1762" s="35"/>
      <c r="AL1762" s="83" t="str">
        <f t="shared" si="218"/>
        <v/>
      </c>
      <c r="AN1762" s="83" t="str">
        <f t="shared" si="219"/>
        <v/>
      </c>
      <c r="BJ1762" s="31" t="str">
        <f t="shared" si="217"/>
        <v/>
      </c>
      <c r="BK1762" s="31"/>
      <c r="BL1762" s="31" t="str">
        <f t="shared" ref="BL1762:BL1825" si="220">IF(C1762&lt;&gt;"",AV1762+AZ1762+BD1762+BH1762,"")</f>
        <v/>
      </c>
    </row>
    <row r="1763" spans="14:64">
      <c r="N1763" s="35"/>
      <c r="O1763" s="35"/>
      <c r="AL1763" s="83" t="str">
        <f t="shared" si="218"/>
        <v/>
      </c>
      <c r="AN1763" s="83" t="str">
        <f t="shared" si="219"/>
        <v/>
      </c>
      <c r="BJ1763" s="31" t="str">
        <f t="shared" si="217"/>
        <v/>
      </c>
      <c r="BK1763" s="31"/>
      <c r="BL1763" s="31" t="str">
        <f t="shared" si="220"/>
        <v/>
      </c>
    </row>
    <row r="1764" spans="14:64">
      <c r="N1764" s="35"/>
      <c r="O1764" s="35"/>
      <c r="AL1764" s="83" t="str">
        <f t="shared" si="218"/>
        <v/>
      </c>
      <c r="AN1764" s="83" t="str">
        <f t="shared" si="219"/>
        <v/>
      </c>
      <c r="BJ1764" s="31" t="str">
        <f t="shared" ref="BJ1764:BJ1827" si="221">IF(C1764&lt;&gt;"",AT1764+AX1764+BB1764+BF1764,"")</f>
        <v/>
      </c>
      <c r="BK1764" s="31"/>
      <c r="BL1764" s="31" t="str">
        <f t="shared" si="220"/>
        <v/>
      </c>
    </row>
    <row r="1765" spans="14:64">
      <c r="N1765" s="35"/>
      <c r="O1765" s="35"/>
      <c r="AL1765" s="83" t="str">
        <f t="shared" si="218"/>
        <v/>
      </c>
      <c r="AN1765" s="83" t="str">
        <f t="shared" si="219"/>
        <v/>
      </c>
      <c r="BJ1765" s="31" t="str">
        <f t="shared" si="221"/>
        <v/>
      </c>
      <c r="BK1765" s="31"/>
      <c r="BL1765" s="31" t="str">
        <f t="shared" si="220"/>
        <v/>
      </c>
    </row>
    <row r="1766" spans="14:64">
      <c r="N1766" s="35"/>
      <c r="O1766" s="35"/>
      <c r="AL1766" s="83" t="str">
        <f t="shared" si="218"/>
        <v/>
      </c>
      <c r="AN1766" s="83" t="str">
        <f t="shared" si="219"/>
        <v/>
      </c>
      <c r="BJ1766" s="31" t="str">
        <f t="shared" si="221"/>
        <v/>
      </c>
      <c r="BK1766" s="31"/>
      <c r="BL1766" s="31" t="str">
        <f t="shared" si="220"/>
        <v/>
      </c>
    </row>
    <row r="1767" spans="14:64">
      <c r="N1767" s="35"/>
      <c r="O1767" s="35"/>
      <c r="AL1767" s="83" t="str">
        <f t="shared" si="218"/>
        <v/>
      </c>
      <c r="AN1767" s="83" t="str">
        <f t="shared" si="219"/>
        <v/>
      </c>
      <c r="BJ1767" s="31" t="str">
        <f t="shared" si="221"/>
        <v/>
      </c>
      <c r="BK1767" s="31"/>
      <c r="BL1767" s="31" t="str">
        <f t="shared" si="220"/>
        <v/>
      </c>
    </row>
    <row r="1768" spans="14:64">
      <c r="N1768" s="35"/>
      <c r="O1768" s="35"/>
      <c r="AL1768" s="83" t="str">
        <f t="shared" si="218"/>
        <v/>
      </c>
      <c r="AN1768" s="83" t="str">
        <f t="shared" si="219"/>
        <v/>
      </c>
      <c r="BJ1768" s="31" t="str">
        <f t="shared" si="221"/>
        <v/>
      </c>
      <c r="BK1768" s="31"/>
      <c r="BL1768" s="31" t="str">
        <f t="shared" si="220"/>
        <v/>
      </c>
    </row>
    <row r="1769" spans="14:64">
      <c r="N1769" s="35"/>
      <c r="O1769" s="35"/>
      <c r="AL1769" s="83" t="str">
        <f t="shared" si="218"/>
        <v/>
      </c>
      <c r="AN1769" s="83" t="str">
        <f t="shared" si="219"/>
        <v/>
      </c>
      <c r="BJ1769" s="31" t="str">
        <f t="shared" si="221"/>
        <v/>
      </c>
      <c r="BK1769" s="31"/>
      <c r="BL1769" s="31" t="str">
        <f t="shared" si="220"/>
        <v/>
      </c>
    </row>
    <row r="1770" spans="14:64">
      <c r="N1770" s="35"/>
      <c r="O1770" s="35"/>
      <c r="AL1770" s="83" t="str">
        <f t="shared" si="218"/>
        <v/>
      </c>
      <c r="AN1770" s="83" t="str">
        <f t="shared" si="219"/>
        <v/>
      </c>
      <c r="BJ1770" s="31" t="str">
        <f t="shared" si="221"/>
        <v/>
      </c>
      <c r="BK1770" s="31"/>
      <c r="BL1770" s="31" t="str">
        <f t="shared" si="220"/>
        <v/>
      </c>
    </row>
    <row r="1771" spans="14:64">
      <c r="N1771" s="35"/>
      <c r="O1771" s="35"/>
      <c r="AL1771" s="83" t="str">
        <f t="shared" si="218"/>
        <v/>
      </c>
      <c r="AN1771" s="83" t="str">
        <f t="shared" si="219"/>
        <v/>
      </c>
      <c r="BJ1771" s="31" t="str">
        <f t="shared" si="221"/>
        <v/>
      </c>
      <c r="BK1771" s="31"/>
      <c r="BL1771" s="31" t="str">
        <f t="shared" si="220"/>
        <v/>
      </c>
    </row>
    <row r="1772" spans="14:64">
      <c r="N1772" s="35"/>
      <c r="O1772" s="35"/>
      <c r="AL1772" s="83" t="str">
        <f t="shared" si="218"/>
        <v/>
      </c>
      <c r="AN1772" s="83" t="str">
        <f t="shared" si="219"/>
        <v/>
      </c>
      <c r="BJ1772" s="31" t="str">
        <f t="shared" si="221"/>
        <v/>
      </c>
      <c r="BK1772" s="31"/>
      <c r="BL1772" s="31" t="str">
        <f t="shared" si="220"/>
        <v/>
      </c>
    </row>
    <row r="1773" spans="14:64">
      <c r="N1773" s="35"/>
      <c r="O1773" s="35"/>
      <c r="AL1773" s="83" t="str">
        <f t="shared" si="218"/>
        <v/>
      </c>
      <c r="AN1773" s="83" t="str">
        <f t="shared" si="219"/>
        <v/>
      </c>
      <c r="BJ1773" s="31" t="str">
        <f t="shared" si="221"/>
        <v/>
      </c>
      <c r="BK1773" s="31"/>
      <c r="BL1773" s="31" t="str">
        <f t="shared" si="220"/>
        <v/>
      </c>
    </row>
    <row r="1774" spans="14:64">
      <c r="N1774" s="35"/>
      <c r="O1774" s="35"/>
      <c r="AL1774" s="83" t="str">
        <f t="shared" si="218"/>
        <v/>
      </c>
      <c r="AN1774" s="83" t="str">
        <f t="shared" si="219"/>
        <v/>
      </c>
      <c r="BJ1774" s="31" t="str">
        <f t="shared" si="221"/>
        <v/>
      </c>
      <c r="BK1774" s="31"/>
      <c r="BL1774" s="31" t="str">
        <f t="shared" si="220"/>
        <v/>
      </c>
    </row>
    <row r="1775" spans="14:64">
      <c r="N1775" s="35"/>
      <c r="O1775" s="35"/>
      <c r="AL1775" s="83" t="str">
        <f t="shared" si="218"/>
        <v/>
      </c>
      <c r="AN1775" s="83" t="str">
        <f t="shared" si="219"/>
        <v/>
      </c>
      <c r="BJ1775" s="31" t="str">
        <f t="shared" si="221"/>
        <v/>
      </c>
      <c r="BK1775" s="31"/>
      <c r="BL1775" s="31" t="str">
        <f t="shared" si="220"/>
        <v/>
      </c>
    </row>
    <row r="1776" spans="14:64">
      <c r="N1776" s="35"/>
      <c r="O1776" s="35"/>
      <c r="AL1776" s="83" t="str">
        <f t="shared" si="218"/>
        <v/>
      </c>
      <c r="AN1776" s="83" t="str">
        <f t="shared" si="219"/>
        <v/>
      </c>
      <c r="BJ1776" s="31" t="str">
        <f t="shared" si="221"/>
        <v/>
      </c>
      <c r="BK1776" s="31"/>
      <c r="BL1776" s="31" t="str">
        <f t="shared" si="220"/>
        <v/>
      </c>
    </row>
    <row r="1777" spans="14:64">
      <c r="N1777" s="35"/>
      <c r="O1777" s="35"/>
      <c r="AL1777" s="83" t="str">
        <f t="shared" si="218"/>
        <v/>
      </c>
      <c r="AN1777" s="83" t="str">
        <f t="shared" si="219"/>
        <v/>
      </c>
      <c r="BJ1777" s="31" t="str">
        <f t="shared" si="221"/>
        <v/>
      </c>
      <c r="BK1777" s="31"/>
      <c r="BL1777" s="31" t="str">
        <f t="shared" si="220"/>
        <v/>
      </c>
    </row>
    <row r="1778" spans="14:64">
      <c r="N1778" s="35"/>
      <c r="O1778" s="35"/>
      <c r="AL1778" s="83" t="str">
        <f t="shared" si="218"/>
        <v/>
      </c>
      <c r="AN1778" s="83" t="str">
        <f t="shared" si="219"/>
        <v/>
      </c>
      <c r="BJ1778" s="31" t="str">
        <f t="shared" si="221"/>
        <v/>
      </c>
      <c r="BK1778" s="31"/>
      <c r="BL1778" s="31" t="str">
        <f t="shared" si="220"/>
        <v/>
      </c>
    </row>
    <row r="1779" spans="14:64">
      <c r="N1779" s="35"/>
      <c r="O1779" s="35"/>
      <c r="AL1779" s="83" t="str">
        <f t="shared" si="218"/>
        <v/>
      </c>
      <c r="AN1779" s="83" t="str">
        <f t="shared" si="219"/>
        <v/>
      </c>
      <c r="BJ1779" s="31" t="str">
        <f t="shared" si="221"/>
        <v/>
      </c>
      <c r="BK1779" s="31"/>
      <c r="BL1779" s="31" t="str">
        <f t="shared" si="220"/>
        <v/>
      </c>
    </row>
    <row r="1780" spans="14:64">
      <c r="N1780" s="35"/>
      <c r="O1780" s="35"/>
      <c r="AL1780" s="83" t="str">
        <f t="shared" si="218"/>
        <v/>
      </c>
      <c r="AN1780" s="83" t="str">
        <f t="shared" si="219"/>
        <v/>
      </c>
      <c r="BJ1780" s="31" t="str">
        <f t="shared" si="221"/>
        <v/>
      </c>
      <c r="BK1780" s="31"/>
      <c r="BL1780" s="31" t="str">
        <f t="shared" si="220"/>
        <v/>
      </c>
    </row>
    <row r="1781" spans="14:64">
      <c r="N1781" s="35"/>
      <c r="O1781" s="35"/>
      <c r="AL1781" s="83" t="str">
        <f t="shared" si="218"/>
        <v/>
      </c>
      <c r="AN1781" s="83" t="str">
        <f t="shared" si="219"/>
        <v/>
      </c>
      <c r="BJ1781" s="31" t="str">
        <f t="shared" si="221"/>
        <v/>
      </c>
      <c r="BK1781" s="31"/>
      <c r="BL1781" s="31" t="str">
        <f t="shared" si="220"/>
        <v/>
      </c>
    </row>
    <row r="1782" spans="14:64">
      <c r="N1782" s="35"/>
      <c r="O1782" s="35"/>
      <c r="AL1782" s="83" t="str">
        <f t="shared" si="218"/>
        <v/>
      </c>
      <c r="AN1782" s="83" t="str">
        <f t="shared" si="219"/>
        <v/>
      </c>
      <c r="BJ1782" s="31" t="str">
        <f t="shared" si="221"/>
        <v/>
      </c>
      <c r="BK1782" s="31"/>
      <c r="BL1782" s="31" t="str">
        <f t="shared" si="220"/>
        <v/>
      </c>
    </row>
    <row r="1783" spans="14:64">
      <c r="N1783" s="35"/>
      <c r="O1783" s="35"/>
      <c r="AL1783" s="83" t="str">
        <f t="shared" si="218"/>
        <v/>
      </c>
      <c r="AN1783" s="83" t="str">
        <f t="shared" si="219"/>
        <v/>
      </c>
      <c r="BJ1783" s="31" t="str">
        <f t="shared" si="221"/>
        <v/>
      </c>
      <c r="BK1783" s="31"/>
      <c r="BL1783" s="31" t="str">
        <f t="shared" si="220"/>
        <v/>
      </c>
    </row>
    <row r="1784" spans="14:64">
      <c r="N1784" s="35"/>
      <c r="O1784" s="35"/>
      <c r="AL1784" s="83" t="str">
        <f t="shared" si="218"/>
        <v/>
      </c>
      <c r="AN1784" s="83" t="str">
        <f t="shared" si="219"/>
        <v/>
      </c>
      <c r="BJ1784" s="31" t="str">
        <f t="shared" si="221"/>
        <v/>
      </c>
      <c r="BK1784" s="31"/>
      <c r="BL1784" s="31" t="str">
        <f t="shared" si="220"/>
        <v/>
      </c>
    </row>
    <row r="1785" spans="14:64">
      <c r="N1785" s="35"/>
      <c r="O1785" s="35"/>
      <c r="AL1785" s="83" t="str">
        <f t="shared" si="218"/>
        <v/>
      </c>
      <c r="AN1785" s="83" t="str">
        <f t="shared" si="219"/>
        <v/>
      </c>
      <c r="BJ1785" s="31" t="str">
        <f t="shared" si="221"/>
        <v/>
      </c>
      <c r="BK1785" s="31"/>
      <c r="BL1785" s="31" t="str">
        <f t="shared" si="220"/>
        <v/>
      </c>
    </row>
    <row r="1786" spans="14:64">
      <c r="N1786" s="35"/>
      <c r="O1786" s="35"/>
      <c r="AL1786" s="83" t="str">
        <f t="shared" si="218"/>
        <v/>
      </c>
      <c r="AN1786" s="83" t="str">
        <f t="shared" si="219"/>
        <v/>
      </c>
      <c r="BJ1786" s="31" t="str">
        <f t="shared" si="221"/>
        <v/>
      </c>
      <c r="BK1786" s="31"/>
      <c r="BL1786" s="31" t="str">
        <f t="shared" si="220"/>
        <v/>
      </c>
    </row>
    <row r="1787" spans="14:64">
      <c r="N1787" s="35"/>
      <c r="O1787" s="35"/>
      <c r="AL1787" s="83" t="str">
        <f t="shared" si="218"/>
        <v/>
      </c>
      <c r="AN1787" s="83" t="str">
        <f t="shared" si="219"/>
        <v/>
      </c>
      <c r="BJ1787" s="31" t="str">
        <f t="shared" si="221"/>
        <v/>
      </c>
      <c r="BK1787" s="31"/>
      <c r="BL1787" s="31" t="str">
        <f t="shared" si="220"/>
        <v/>
      </c>
    </row>
    <row r="1788" spans="14:64">
      <c r="N1788" s="35"/>
      <c r="O1788" s="35"/>
      <c r="AL1788" s="83" t="str">
        <f t="shared" si="218"/>
        <v/>
      </c>
      <c r="AN1788" s="83" t="str">
        <f t="shared" si="219"/>
        <v/>
      </c>
      <c r="BJ1788" s="31" t="str">
        <f t="shared" si="221"/>
        <v/>
      </c>
      <c r="BK1788" s="31"/>
      <c r="BL1788" s="31" t="str">
        <f t="shared" si="220"/>
        <v/>
      </c>
    </row>
    <row r="1789" spans="14:64">
      <c r="N1789" s="35"/>
      <c r="O1789" s="35"/>
      <c r="AL1789" s="83" t="str">
        <f t="shared" si="218"/>
        <v/>
      </c>
      <c r="AN1789" s="83" t="str">
        <f t="shared" si="219"/>
        <v/>
      </c>
      <c r="BJ1789" s="31" t="str">
        <f t="shared" si="221"/>
        <v/>
      </c>
      <c r="BK1789" s="31"/>
      <c r="BL1789" s="31" t="str">
        <f t="shared" si="220"/>
        <v/>
      </c>
    </row>
    <row r="1790" spans="14:64">
      <c r="N1790" s="35"/>
      <c r="O1790" s="35"/>
      <c r="AL1790" s="83" t="str">
        <f t="shared" si="218"/>
        <v/>
      </c>
      <c r="AN1790" s="83" t="str">
        <f t="shared" si="219"/>
        <v/>
      </c>
      <c r="BJ1790" s="31" t="str">
        <f t="shared" si="221"/>
        <v/>
      </c>
      <c r="BK1790" s="31"/>
      <c r="BL1790" s="31" t="str">
        <f t="shared" si="220"/>
        <v/>
      </c>
    </row>
    <row r="1791" spans="14:64">
      <c r="N1791" s="35"/>
      <c r="O1791" s="35"/>
      <c r="AL1791" s="83" t="str">
        <f t="shared" si="218"/>
        <v/>
      </c>
      <c r="AN1791" s="83" t="str">
        <f t="shared" si="219"/>
        <v/>
      </c>
      <c r="BJ1791" s="31" t="str">
        <f t="shared" si="221"/>
        <v/>
      </c>
      <c r="BK1791" s="31"/>
      <c r="BL1791" s="31" t="str">
        <f t="shared" si="220"/>
        <v/>
      </c>
    </row>
    <row r="1792" spans="14:64">
      <c r="N1792" s="35"/>
      <c r="O1792" s="35"/>
      <c r="AL1792" s="83" t="str">
        <f t="shared" si="218"/>
        <v/>
      </c>
      <c r="AN1792" s="83" t="str">
        <f t="shared" si="219"/>
        <v/>
      </c>
      <c r="BJ1792" s="31" t="str">
        <f t="shared" si="221"/>
        <v/>
      </c>
      <c r="BK1792" s="31"/>
      <c r="BL1792" s="31" t="str">
        <f t="shared" si="220"/>
        <v/>
      </c>
    </row>
    <row r="1793" spans="14:64">
      <c r="N1793" s="35"/>
      <c r="O1793" s="35"/>
      <c r="AL1793" s="83" t="str">
        <f t="shared" si="218"/>
        <v/>
      </c>
      <c r="AN1793" s="83" t="str">
        <f t="shared" si="219"/>
        <v/>
      </c>
      <c r="BJ1793" s="31" t="str">
        <f t="shared" si="221"/>
        <v/>
      </c>
      <c r="BK1793" s="31"/>
      <c r="BL1793" s="31" t="str">
        <f t="shared" si="220"/>
        <v/>
      </c>
    </row>
    <row r="1794" spans="14:64">
      <c r="N1794" s="35"/>
      <c r="O1794" s="35"/>
      <c r="AL1794" s="83" t="str">
        <f t="shared" si="218"/>
        <v/>
      </c>
      <c r="AN1794" s="83" t="str">
        <f t="shared" si="219"/>
        <v/>
      </c>
      <c r="BJ1794" s="31" t="str">
        <f t="shared" si="221"/>
        <v/>
      </c>
      <c r="BK1794" s="31"/>
      <c r="BL1794" s="31" t="str">
        <f t="shared" si="220"/>
        <v/>
      </c>
    </row>
    <row r="1795" spans="14:64">
      <c r="N1795" s="35"/>
      <c r="O1795" s="35"/>
      <c r="AL1795" s="83" t="str">
        <f t="shared" si="218"/>
        <v/>
      </c>
      <c r="AN1795" s="83" t="str">
        <f t="shared" si="219"/>
        <v/>
      </c>
      <c r="BJ1795" s="31" t="str">
        <f t="shared" si="221"/>
        <v/>
      </c>
      <c r="BK1795" s="31"/>
      <c r="BL1795" s="31" t="str">
        <f t="shared" si="220"/>
        <v/>
      </c>
    </row>
    <row r="1796" spans="14:64">
      <c r="N1796" s="35"/>
      <c r="O1796" s="35"/>
      <c r="AL1796" s="83" t="str">
        <f t="shared" si="218"/>
        <v/>
      </c>
      <c r="AN1796" s="83" t="str">
        <f t="shared" si="219"/>
        <v/>
      </c>
      <c r="BJ1796" s="31" t="str">
        <f t="shared" si="221"/>
        <v/>
      </c>
      <c r="BK1796" s="31"/>
      <c r="BL1796" s="31" t="str">
        <f t="shared" si="220"/>
        <v/>
      </c>
    </row>
    <row r="1797" spans="14:64">
      <c r="N1797" s="35"/>
      <c r="O1797" s="35"/>
      <c r="AL1797" s="83" t="str">
        <f t="shared" si="218"/>
        <v/>
      </c>
      <c r="AN1797" s="83" t="str">
        <f t="shared" si="219"/>
        <v/>
      </c>
      <c r="BJ1797" s="31" t="str">
        <f t="shared" si="221"/>
        <v/>
      </c>
      <c r="BK1797" s="31"/>
      <c r="BL1797" s="31" t="str">
        <f t="shared" si="220"/>
        <v/>
      </c>
    </row>
    <row r="1798" spans="14:64">
      <c r="N1798" s="35"/>
      <c r="O1798" s="35"/>
      <c r="AL1798" s="83" t="str">
        <f t="shared" si="218"/>
        <v/>
      </c>
      <c r="AN1798" s="83" t="str">
        <f t="shared" si="219"/>
        <v/>
      </c>
      <c r="BJ1798" s="31" t="str">
        <f t="shared" si="221"/>
        <v/>
      </c>
      <c r="BK1798" s="31"/>
      <c r="BL1798" s="31" t="str">
        <f t="shared" si="220"/>
        <v/>
      </c>
    </row>
    <row r="1799" spans="14:64">
      <c r="N1799" s="35"/>
      <c r="O1799" s="35"/>
      <c r="AL1799" s="83" t="str">
        <f t="shared" si="218"/>
        <v/>
      </c>
      <c r="AN1799" s="83" t="str">
        <f t="shared" si="219"/>
        <v/>
      </c>
      <c r="BJ1799" s="31" t="str">
        <f t="shared" si="221"/>
        <v/>
      </c>
      <c r="BK1799" s="31"/>
      <c r="BL1799" s="31" t="str">
        <f t="shared" si="220"/>
        <v/>
      </c>
    </row>
    <row r="1800" spans="14:64">
      <c r="N1800" s="35"/>
      <c r="O1800" s="35"/>
      <c r="AL1800" s="83" t="str">
        <f t="shared" si="218"/>
        <v/>
      </c>
      <c r="AN1800" s="83" t="str">
        <f t="shared" si="219"/>
        <v/>
      </c>
      <c r="BJ1800" s="31" t="str">
        <f t="shared" si="221"/>
        <v/>
      </c>
      <c r="BK1800" s="31"/>
      <c r="BL1800" s="31" t="str">
        <f t="shared" si="220"/>
        <v/>
      </c>
    </row>
    <row r="1801" spans="14:64">
      <c r="N1801" s="35"/>
      <c r="O1801" s="35"/>
      <c r="AL1801" s="83" t="str">
        <f t="shared" si="218"/>
        <v/>
      </c>
      <c r="AN1801" s="83" t="str">
        <f t="shared" si="219"/>
        <v/>
      </c>
      <c r="BJ1801" s="31" t="str">
        <f t="shared" si="221"/>
        <v/>
      </c>
      <c r="BK1801" s="31"/>
      <c r="BL1801" s="31" t="str">
        <f t="shared" si="220"/>
        <v/>
      </c>
    </row>
    <row r="1802" spans="14:64">
      <c r="N1802" s="35"/>
      <c r="O1802" s="35"/>
      <c r="AL1802" s="83" t="str">
        <f t="shared" si="218"/>
        <v/>
      </c>
      <c r="AN1802" s="83" t="str">
        <f t="shared" si="219"/>
        <v/>
      </c>
      <c r="BJ1802" s="31" t="str">
        <f t="shared" si="221"/>
        <v/>
      </c>
      <c r="BK1802" s="31"/>
      <c r="BL1802" s="31" t="str">
        <f t="shared" si="220"/>
        <v/>
      </c>
    </row>
    <row r="1803" spans="14:64">
      <c r="N1803" s="35"/>
      <c r="O1803" s="35"/>
      <c r="AL1803" s="83" t="str">
        <f t="shared" si="218"/>
        <v/>
      </c>
      <c r="AN1803" s="83" t="str">
        <f t="shared" si="219"/>
        <v/>
      </c>
      <c r="BJ1803" s="31" t="str">
        <f t="shared" si="221"/>
        <v/>
      </c>
      <c r="BK1803" s="31"/>
      <c r="BL1803" s="31" t="str">
        <f t="shared" si="220"/>
        <v/>
      </c>
    </row>
    <row r="1804" spans="14:64">
      <c r="N1804" s="35"/>
      <c r="O1804" s="35"/>
      <c r="AL1804" s="83" t="str">
        <f t="shared" si="218"/>
        <v/>
      </c>
      <c r="AN1804" s="83" t="str">
        <f t="shared" si="219"/>
        <v/>
      </c>
      <c r="BJ1804" s="31" t="str">
        <f t="shared" si="221"/>
        <v/>
      </c>
      <c r="BK1804" s="31"/>
      <c r="BL1804" s="31" t="str">
        <f t="shared" si="220"/>
        <v/>
      </c>
    </row>
    <row r="1805" spans="14:64">
      <c r="N1805" s="35"/>
      <c r="O1805" s="35"/>
      <c r="AL1805" s="83" t="str">
        <f t="shared" si="218"/>
        <v/>
      </c>
      <c r="AN1805" s="83" t="str">
        <f t="shared" si="219"/>
        <v/>
      </c>
      <c r="BJ1805" s="31" t="str">
        <f t="shared" si="221"/>
        <v/>
      </c>
      <c r="BK1805" s="31"/>
      <c r="BL1805" s="31" t="str">
        <f t="shared" si="220"/>
        <v/>
      </c>
    </row>
    <row r="1806" spans="14:64">
      <c r="N1806" s="35"/>
      <c r="O1806" s="35"/>
      <c r="AL1806" s="83" t="str">
        <f t="shared" si="218"/>
        <v/>
      </c>
      <c r="AN1806" s="83" t="str">
        <f t="shared" si="219"/>
        <v/>
      </c>
      <c r="BJ1806" s="31" t="str">
        <f t="shared" si="221"/>
        <v/>
      </c>
      <c r="BK1806" s="31"/>
      <c r="BL1806" s="31" t="str">
        <f t="shared" si="220"/>
        <v/>
      </c>
    </row>
    <row r="1807" spans="14:64">
      <c r="N1807" s="35"/>
      <c r="O1807" s="35"/>
      <c r="AL1807" s="83" t="str">
        <f t="shared" si="218"/>
        <v/>
      </c>
      <c r="AN1807" s="83" t="str">
        <f t="shared" si="219"/>
        <v/>
      </c>
      <c r="BJ1807" s="31" t="str">
        <f t="shared" si="221"/>
        <v/>
      </c>
      <c r="BK1807" s="31"/>
      <c r="BL1807" s="31" t="str">
        <f t="shared" si="220"/>
        <v/>
      </c>
    </row>
    <row r="1808" spans="14:64">
      <c r="N1808" s="35"/>
      <c r="O1808" s="35"/>
      <c r="AL1808" s="83" t="str">
        <f t="shared" si="218"/>
        <v/>
      </c>
      <c r="AN1808" s="83" t="str">
        <f t="shared" si="219"/>
        <v/>
      </c>
      <c r="BJ1808" s="31" t="str">
        <f t="shared" si="221"/>
        <v/>
      </c>
      <c r="BK1808" s="31"/>
      <c r="BL1808" s="31" t="str">
        <f t="shared" si="220"/>
        <v/>
      </c>
    </row>
    <row r="1809" spans="14:64">
      <c r="N1809" s="35"/>
      <c r="O1809" s="35"/>
      <c r="AL1809" s="83" t="str">
        <f t="shared" si="218"/>
        <v/>
      </c>
      <c r="AN1809" s="83" t="str">
        <f t="shared" si="219"/>
        <v/>
      </c>
      <c r="BJ1809" s="31" t="str">
        <f t="shared" si="221"/>
        <v/>
      </c>
      <c r="BK1809" s="31"/>
      <c r="BL1809" s="31" t="str">
        <f t="shared" si="220"/>
        <v/>
      </c>
    </row>
    <row r="1810" spans="14:64">
      <c r="N1810" s="35"/>
      <c r="O1810" s="35"/>
      <c r="AL1810" s="83" t="str">
        <f t="shared" ref="AL1810:AL1873" si="222">IF($A1810&lt;&gt;"",AL1809+AP1810-BJ1810,"")</f>
        <v/>
      </c>
      <c r="AN1810" s="83" t="str">
        <f t="shared" ref="AN1810:AN1873" si="223">IF($A1810&lt;&gt;"",AN1809+AR1810-BL1810,"")</f>
        <v/>
      </c>
      <c r="BJ1810" s="31" t="str">
        <f t="shared" si="221"/>
        <v/>
      </c>
      <c r="BK1810" s="31"/>
      <c r="BL1810" s="31" t="str">
        <f t="shared" si="220"/>
        <v/>
      </c>
    </row>
    <row r="1811" spans="14:64">
      <c r="N1811" s="35"/>
      <c r="O1811" s="35"/>
      <c r="AL1811" s="83" t="str">
        <f t="shared" si="222"/>
        <v/>
      </c>
      <c r="AN1811" s="83" t="str">
        <f t="shared" si="223"/>
        <v/>
      </c>
      <c r="BJ1811" s="31" t="str">
        <f t="shared" si="221"/>
        <v/>
      </c>
      <c r="BK1811" s="31"/>
      <c r="BL1811" s="31" t="str">
        <f t="shared" si="220"/>
        <v/>
      </c>
    </row>
    <row r="1812" spans="14:64">
      <c r="N1812" s="35"/>
      <c r="O1812" s="35"/>
      <c r="AL1812" s="83" t="str">
        <f t="shared" si="222"/>
        <v/>
      </c>
      <c r="AN1812" s="83" t="str">
        <f t="shared" si="223"/>
        <v/>
      </c>
      <c r="BJ1812" s="31" t="str">
        <f t="shared" si="221"/>
        <v/>
      </c>
      <c r="BK1812" s="31"/>
      <c r="BL1812" s="31" t="str">
        <f t="shared" si="220"/>
        <v/>
      </c>
    </row>
    <row r="1813" spans="14:64">
      <c r="N1813" s="35"/>
      <c r="O1813" s="35"/>
      <c r="AL1813" s="83" t="str">
        <f t="shared" si="222"/>
        <v/>
      </c>
      <c r="AN1813" s="83" t="str">
        <f t="shared" si="223"/>
        <v/>
      </c>
      <c r="BJ1813" s="31" t="str">
        <f t="shared" si="221"/>
        <v/>
      </c>
      <c r="BK1813" s="31"/>
      <c r="BL1813" s="31" t="str">
        <f t="shared" si="220"/>
        <v/>
      </c>
    </row>
    <row r="1814" spans="14:64">
      <c r="N1814" s="35"/>
      <c r="O1814" s="35"/>
      <c r="AL1814" s="83" t="str">
        <f t="shared" si="222"/>
        <v/>
      </c>
      <c r="AN1814" s="83" t="str">
        <f t="shared" si="223"/>
        <v/>
      </c>
      <c r="BJ1814" s="31" t="str">
        <f t="shared" si="221"/>
        <v/>
      </c>
      <c r="BK1814" s="31"/>
      <c r="BL1814" s="31" t="str">
        <f t="shared" si="220"/>
        <v/>
      </c>
    </row>
    <row r="1815" spans="14:64">
      <c r="N1815" s="35"/>
      <c r="O1815" s="35"/>
      <c r="AL1815" s="83" t="str">
        <f t="shared" si="222"/>
        <v/>
      </c>
      <c r="AN1815" s="83" t="str">
        <f t="shared" si="223"/>
        <v/>
      </c>
      <c r="BJ1815" s="31" t="str">
        <f t="shared" si="221"/>
        <v/>
      </c>
      <c r="BK1815" s="31"/>
      <c r="BL1815" s="31" t="str">
        <f t="shared" si="220"/>
        <v/>
      </c>
    </row>
    <row r="1816" spans="14:64">
      <c r="N1816" s="35"/>
      <c r="O1816" s="35"/>
      <c r="AL1816" s="83" t="str">
        <f t="shared" si="222"/>
        <v/>
      </c>
      <c r="AN1816" s="83" t="str">
        <f t="shared" si="223"/>
        <v/>
      </c>
      <c r="BJ1816" s="31" t="str">
        <f t="shared" si="221"/>
        <v/>
      </c>
      <c r="BK1816" s="31"/>
      <c r="BL1816" s="31" t="str">
        <f t="shared" si="220"/>
        <v/>
      </c>
    </row>
    <row r="1817" spans="14:64">
      <c r="N1817" s="35"/>
      <c r="O1817" s="35"/>
      <c r="AL1817" s="83" t="str">
        <f t="shared" si="222"/>
        <v/>
      </c>
      <c r="AN1817" s="83" t="str">
        <f t="shared" si="223"/>
        <v/>
      </c>
      <c r="BJ1817" s="31" t="str">
        <f t="shared" si="221"/>
        <v/>
      </c>
      <c r="BK1817" s="31"/>
      <c r="BL1817" s="31" t="str">
        <f t="shared" si="220"/>
        <v/>
      </c>
    </row>
    <row r="1818" spans="14:64">
      <c r="N1818" s="35"/>
      <c r="O1818" s="35"/>
      <c r="AL1818" s="83" t="str">
        <f t="shared" si="222"/>
        <v/>
      </c>
      <c r="AN1818" s="83" t="str">
        <f t="shared" si="223"/>
        <v/>
      </c>
      <c r="BJ1818" s="31" t="str">
        <f t="shared" si="221"/>
        <v/>
      </c>
      <c r="BK1818" s="31"/>
      <c r="BL1818" s="31" t="str">
        <f t="shared" si="220"/>
        <v/>
      </c>
    </row>
    <row r="1819" spans="14:64">
      <c r="N1819" s="35"/>
      <c r="O1819" s="35"/>
      <c r="AL1819" s="83" t="str">
        <f t="shared" si="222"/>
        <v/>
      </c>
      <c r="AN1819" s="83" t="str">
        <f t="shared" si="223"/>
        <v/>
      </c>
      <c r="BJ1819" s="31" t="str">
        <f t="shared" si="221"/>
        <v/>
      </c>
      <c r="BK1819" s="31"/>
      <c r="BL1819" s="31" t="str">
        <f t="shared" si="220"/>
        <v/>
      </c>
    </row>
    <row r="1820" spans="14:64">
      <c r="N1820" s="35"/>
      <c r="O1820" s="35"/>
      <c r="AL1820" s="83" t="str">
        <f t="shared" si="222"/>
        <v/>
      </c>
      <c r="AN1820" s="83" t="str">
        <f t="shared" si="223"/>
        <v/>
      </c>
      <c r="BJ1820" s="31" t="str">
        <f t="shared" si="221"/>
        <v/>
      </c>
      <c r="BK1820" s="31"/>
      <c r="BL1820" s="31" t="str">
        <f t="shared" si="220"/>
        <v/>
      </c>
    </row>
    <row r="1821" spans="14:64">
      <c r="N1821" s="35"/>
      <c r="O1821" s="35"/>
      <c r="AL1821" s="83" t="str">
        <f t="shared" si="222"/>
        <v/>
      </c>
      <c r="AN1821" s="83" t="str">
        <f t="shared" si="223"/>
        <v/>
      </c>
      <c r="BJ1821" s="31" t="str">
        <f t="shared" si="221"/>
        <v/>
      </c>
      <c r="BK1821" s="31"/>
      <c r="BL1821" s="31" t="str">
        <f t="shared" si="220"/>
        <v/>
      </c>
    </row>
    <row r="1822" spans="14:64">
      <c r="N1822" s="35"/>
      <c r="O1822" s="35"/>
      <c r="AL1822" s="83" t="str">
        <f t="shared" si="222"/>
        <v/>
      </c>
      <c r="AN1822" s="83" t="str">
        <f t="shared" si="223"/>
        <v/>
      </c>
      <c r="BJ1822" s="31" t="str">
        <f t="shared" si="221"/>
        <v/>
      </c>
      <c r="BK1822" s="31"/>
      <c r="BL1822" s="31" t="str">
        <f t="shared" si="220"/>
        <v/>
      </c>
    </row>
    <row r="1823" spans="14:64">
      <c r="N1823" s="35"/>
      <c r="O1823" s="35"/>
      <c r="AL1823" s="83" t="str">
        <f t="shared" si="222"/>
        <v/>
      </c>
      <c r="AN1823" s="83" t="str">
        <f t="shared" si="223"/>
        <v/>
      </c>
      <c r="BJ1823" s="31" t="str">
        <f t="shared" si="221"/>
        <v/>
      </c>
      <c r="BK1823" s="31"/>
      <c r="BL1823" s="31" t="str">
        <f t="shared" si="220"/>
        <v/>
      </c>
    </row>
    <row r="1824" spans="14:64">
      <c r="N1824" s="35"/>
      <c r="O1824" s="35"/>
      <c r="AL1824" s="83" t="str">
        <f t="shared" si="222"/>
        <v/>
      </c>
      <c r="AN1824" s="83" t="str">
        <f t="shared" si="223"/>
        <v/>
      </c>
      <c r="BJ1824" s="31" t="str">
        <f t="shared" si="221"/>
        <v/>
      </c>
      <c r="BK1824" s="31"/>
      <c r="BL1824" s="31" t="str">
        <f t="shared" si="220"/>
        <v/>
      </c>
    </row>
    <row r="1825" spans="14:64">
      <c r="N1825" s="35"/>
      <c r="O1825" s="35"/>
      <c r="AL1825" s="83" t="str">
        <f t="shared" si="222"/>
        <v/>
      </c>
      <c r="AN1825" s="83" t="str">
        <f t="shared" si="223"/>
        <v/>
      </c>
      <c r="BJ1825" s="31" t="str">
        <f t="shared" si="221"/>
        <v/>
      </c>
      <c r="BK1825" s="31"/>
      <c r="BL1825" s="31" t="str">
        <f t="shared" si="220"/>
        <v/>
      </c>
    </row>
    <row r="1826" spans="14:64">
      <c r="N1826" s="35"/>
      <c r="O1826" s="35"/>
      <c r="AL1826" s="83" t="str">
        <f t="shared" si="222"/>
        <v/>
      </c>
      <c r="AN1826" s="83" t="str">
        <f t="shared" si="223"/>
        <v/>
      </c>
      <c r="BJ1826" s="31" t="str">
        <f t="shared" si="221"/>
        <v/>
      </c>
      <c r="BK1826" s="31"/>
      <c r="BL1826" s="31" t="str">
        <f t="shared" ref="BL1826:BL1889" si="224">IF(C1826&lt;&gt;"",AV1826+AZ1826+BD1826+BH1826,"")</f>
        <v/>
      </c>
    </row>
    <row r="1827" spans="14:64">
      <c r="N1827" s="35"/>
      <c r="O1827" s="35"/>
      <c r="AL1827" s="83" t="str">
        <f t="shared" si="222"/>
        <v/>
      </c>
      <c r="AN1827" s="83" t="str">
        <f t="shared" si="223"/>
        <v/>
      </c>
      <c r="BJ1827" s="31" t="str">
        <f t="shared" si="221"/>
        <v/>
      </c>
      <c r="BK1827" s="31"/>
      <c r="BL1827" s="31" t="str">
        <f t="shared" si="224"/>
        <v/>
      </c>
    </row>
    <row r="1828" spans="14:64">
      <c r="N1828" s="35"/>
      <c r="O1828" s="35"/>
      <c r="AL1828" s="83" t="str">
        <f t="shared" si="222"/>
        <v/>
      </c>
      <c r="AN1828" s="83" t="str">
        <f t="shared" si="223"/>
        <v/>
      </c>
      <c r="BJ1828" s="31" t="str">
        <f t="shared" ref="BJ1828:BJ1891" si="225">IF(C1828&lt;&gt;"",AT1828+AX1828+BB1828+BF1828,"")</f>
        <v/>
      </c>
      <c r="BK1828" s="31"/>
      <c r="BL1828" s="31" t="str">
        <f t="shared" si="224"/>
        <v/>
      </c>
    </row>
    <row r="1829" spans="14:64">
      <c r="N1829" s="35"/>
      <c r="O1829" s="35"/>
      <c r="AL1829" s="83" t="str">
        <f t="shared" si="222"/>
        <v/>
      </c>
      <c r="AN1829" s="83" t="str">
        <f t="shared" si="223"/>
        <v/>
      </c>
      <c r="BJ1829" s="31" t="str">
        <f t="shared" si="225"/>
        <v/>
      </c>
      <c r="BK1829" s="31"/>
      <c r="BL1829" s="31" t="str">
        <f t="shared" si="224"/>
        <v/>
      </c>
    </row>
    <row r="1830" spans="14:64">
      <c r="N1830" s="35"/>
      <c r="O1830" s="35"/>
      <c r="AL1830" s="83" t="str">
        <f t="shared" si="222"/>
        <v/>
      </c>
      <c r="AN1830" s="83" t="str">
        <f t="shared" si="223"/>
        <v/>
      </c>
      <c r="BJ1830" s="31" t="str">
        <f t="shared" si="225"/>
        <v/>
      </c>
      <c r="BK1830" s="31"/>
      <c r="BL1830" s="31" t="str">
        <f t="shared" si="224"/>
        <v/>
      </c>
    </row>
    <row r="1831" spans="14:64">
      <c r="N1831" s="35"/>
      <c r="O1831" s="35"/>
      <c r="AL1831" s="83" t="str">
        <f t="shared" si="222"/>
        <v/>
      </c>
      <c r="AN1831" s="83" t="str">
        <f t="shared" si="223"/>
        <v/>
      </c>
      <c r="BJ1831" s="31" t="str">
        <f t="shared" si="225"/>
        <v/>
      </c>
      <c r="BK1831" s="31"/>
      <c r="BL1831" s="31" t="str">
        <f t="shared" si="224"/>
        <v/>
      </c>
    </row>
    <row r="1832" spans="14:64">
      <c r="N1832" s="35"/>
      <c r="O1832" s="35"/>
      <c r="AL1832" s="83" t="str">
        <f t="shared" si="222"/>
        <v/>
      </c>
      <c r="AN1832" s="83" t="str">
        <f t="shared" si="223"/>
        <v/>
      </c>
      <c r="BJ1832" s="31" t="str">
        <f t="shared" si="225"/>
        <v/>
      </c>
      <c r="BK1832" s="31"/>
      <c r="BL1832" s="31" t="str">
        <f t="shared" si="224"/>
        <v/>
      </c>
    </row>
    <row r="1833" spans="14:64">
      <c r="N1833" s="35"/>
      <c r="O1833" s="35"/>
      <c r="AL1833" s="83" t="str">
        <f t="shared" si="222"/>
        <v/>
      </c>
      <c r="AN1833" s="83" t="str">
        <f t="shared" si="223"/>
        <v/>
      </c>
      <c r="BJ1833" s="31" t="str">
        <f t="shared" si="225"/>
        <v/>
      </c>
      <c r="BK1833" s="31"/>
      <c r="BL1833" s="31" t="str">
        <f t="shared" si="224"/>
        <v/>
      </c>
    </row>
    <row r="1834" spans="14:64">
      <c r="N1834" s="35"/>
      <c r="O1834" s="35"/>
      <c r="AL1834" s="83" t="str">
        <f t="shared" si="222"/>
        <v/>
      </c>
      <c r="AN1834" s="83" t="str">
        <f t="shared" si="223"/>
        <v/>
      </c>
      <c r="BJ1834" s="31" t="str">
        <f t="shared" si="225"/>
        <v/>
      </c>
      <c r="BK1834" s="31"/>
      <c r="BL1834" s="31" t="str">
        <f t="shared" si="224"/>
        <v/>
      </c>
    </row>
    <row r="1835" spans="14:64">
      <c r="N1835" s="35"/>
      <c r="O1835" s="35"/>
      <c r="AL1835" s="83" t="str">
        <f t="shared" si="222"/>
        <v/>
      </c>
      <c r="AN1835" s="83" t="str">
        <f t="shared" si="223"/>
        <v/>
      </c>
      <c r="BJ1835" s="31" t="str">
        <f t="shared" si="225"/>
        <v/>
      </c>
      <c r="BK1835" s="31"/>
      <c r="BL1835" s="31" t="str">
        <f t="shared" si="224"/>
        <v/>
      </c>
    </row>
    <row r="1836" spans="14:64">
      <c r="N1836" s="35"/>
      <c r="O1836" s="35"/>
      <c r="AL1836" s="83" t="str">
        <f t="shared" si="222"/>
        <v/>
      </c>
      <c r="AN1836" s="83" t="str">
        <f t="shared" si="223"/>
        <v/>
      </c>
      <c r="BJ1836" s="31" t="str">
        <f t="shared" si="225"/>
        <v/>
      </c>
      <c r="BK1836" s="31"/>
      <c r="BL1836" s="31" t="str">
        <f t="shared" si="224"/>
        <v/>
      </c>
    </row>
    <row r="1837" spans="14:64">
      <c r="N1837" s="35"/>
      <c r="O1837" s="35"/>
      <c r="AL1837" s="83" t="str">
        <f t="shared" si="222"/>
        <v/>
      </c>
      <c r="AN1837" s="83" t="str">
        <f t="shared" si="223"/>
        <v/>
      </c>
      <c r="BJ1837" s="31" t="str">
        <f t="shared" si="225"/>
        <v/>
      </c>
      <c r="BK1837" s="31"/>
      <c r="BL1837" s="31" t="str">
        <f t="shared" si="224"/>
        <v/>
      </c>
    </row>
    <row r="1838" spans="14:64">
      <c r="N1838" s="35"/>
      <c r="O1838" s="35"/>
      <c r="AL1838" s="83" t="str">
        <f t="shared" si="222"/>
        <v/>
      </c>
      <c r="AN1838" s="83" t="str">
        <f t="shared" si="223"/>
        <v/>
      </c>
      <c r="BJ1838" s="31" t="str">
        <f t="shared" si="225"/>
        <v/>
      </c>
      <c r="BK1838" s="31"/>
      <c r="BL1838" s="31" t="str">
        <f t="shared" si="224"/>
        <v/>
      </c>
    </row>
    <row r="1839" spans="14:64">
      <c r="N1839" s="35"/>
      <c r="O1839" s="35"/>
      <c r="AL1839" s="83" t="str">
        <f t="shared" si="222"/>
        <v/>
      </c>
      <c r="AN1839" s="83" t="str">
        <f t="shared" si="223"/>
        <v/>
      </c>
      <c r="BJ1839" s="31" t="str">
        <f t="shared" si="225"/>
        <v/>
      </c>
      <c r="BK1839" s="31"/>
      <c r="BL1839" s="31" t="str">
        <f t="shared" si="224"/>
        <v/>
      </c>
    </row>
    <row r="1840" spans="14:64">
      <c r="N1840" s="35"/>
      <c r="O1840" s="35"/>
      <c r="AL1840" s="83" t="str">
        <f t="shared" si="222"/>
        <v/>
      </c>
      <c r="AN1840" s="83" t="str">
        <f t="shared" si="223"/>
        <v/>
      </c>
      <c r="BJ1840" s="31" t="str">
        <f t="shared" si="225"/>
        <v/>
      </c>
      <c r="BK1840" s="31"/>
      <c r="BL1840" s="31" t="str">
        <f t="shared" si="224"/>
        <v/>
      </c>
    </row>
    <row r="1841" spans="14:64">
      <c r="N1841" s="35"/>
      <c r="O1841" s="35"/>
      <c r="AL1841" s="83" t="str">
        <f t="shared" si="222"/>
        <v/>
      </c>
      <c r="AN1841" s="83" t="str">
        <f t="shared" si="223"/>
        <v/>
      </c>
      <c r="BJ1841" s="31" t="str">
        <f t="shared" si="225"/>
        <v/>
      </c>
      <c r="BK1841" s="31"/>
      <c r="BL1841" s="31" t="str">
        <f t="shared" si="224"/>
        <v/>
      </c>
    </row>
    <row r="1842" spans="14:64">
      <c r="N1842" s="35"/>
      <c r="O1842" s="35"/>
      <c r="AL1842" s="83" t="str">
        <f t="shared" si="222"/>
        <v/>
      </c>
      <c r="AN1842" s="83" t="str">
        <f t="shared" si="223"/>
        <v/>
      </c>
      <c r="BJ1842" s="31" t="str">
        <f t="shared" si="225"/>
        <v/>
      </c>
      <c r="BK1842" s="31"/>
      <c r="BL1842" s="31" t="str">
        <f t="shared" si="224"/>
        <v/>
      </c>
    </row>
    <row r="1843" spans="14:64">
      <c r="N1843" s="35"/>
      <c r="O1843" s="35"/>
      <c r="AL1843" s="83" t="str">
        <f t="shared" si="222"/>
        <v/>
      </c>
      <c r="AN1843" s="83" t="str">
        <f t="shared" si="223"/>
        <v/>
      </c>
      <c r="BJ1843" s="31" t="str">
        <f t="shared" si="225"/>
        <v/>
      </c>
      <c r="BK1843" s="31"/>
      <c r="BL1843" s="31" t="str">
        <f t="shared" si="224"/>
        <v/>
      </c>
    </row>
    <row r="1844" spans="14:64">
      <c r="N1844" s="35"/>
      <c r="O1844" s="35"/>
      <c r="AL1844" s="83" t="str">
        <f t="shared" si="222"/>
        <v/>
      </c>
      <c r="AN1844" s="83" t="str">
        <f t="shared" si="223"/>
        <v/>
      </c>
      <c r="BJ1844" s="31" t="str">
        <f t="shared" si="225"/>
        <v/>
      </c>
      <c r="BK1844" s="31"/>
      <c r="BL1844" s="31" t="str">
        <f t="shared" si="224"/>
        <v/>
      </c>
    </row>
    <row r="1845" spans="14:64">
      <c r="N1845" s="35"/>
      <c r="O1845" s="35"/>
      <c r="AL1845" s="83" t="str">
        <f t="shared" si="222"/>
        <v/>
      </c>
      <c r="AN1845" s="83" t="str">
        <f t="shared" si="223"/>
        <v/>
      </c>
      <c r="BJ1845" s="31" t="str">
        <f t="shared" si="225"/>
        <v/>
      </c>
      <c r="BK1845" s="31"/>
      <c r="BL1845" s="31" t="str">
        <f t="shared" si="224"/>
        <v/>
      </c>
    </row>
    <row r="1846" spans="14:64">
      <c r="N1846" s="35"/>
      <c r="O1846" s="35"/>
      <c r="AL1846" s="83" t="str">
        <f t="shared" si="222"/>
        <v/>
      </c>
      <c r="AN1846" s="83" t="str">
        <f t="shared" si="223"/>
        <v/>
      </c>
      <c r="BJ1846" s="31" t="str">
        <f t="shared" si="225"/>
        <v/>
      </c>
      <c r="BK1846" s="31"/>
      <c r="BL1846" s="31" t="str">
        <f t="shared" si="224"/>
        <v/>
      </c>
    </row>
    <row r="1847" spans="14:64">
      <c r="N1847" s="35"/>
      <c r="O1847" s="35"/>
      <c r="AL1847" s="83" t="str">
        <f t="shared" si="222"/>
        <v/>
      </c>
      <c r="AN1847" s="83" t="str">
        <f t="shared" si="223"/>
        <v/>
      </c>
      <c r="BJ1847" s="31" t="str">
        <f t="shared" si="225"/>
        <v/>
      </c>
      <c r="BK1847" s="31"/>
      <c r="BL1847" s="31" t="str">
        <f t="shared" si="224"/>
        <v/>
      </c>
    </row>
    <row r="1848" spans="14:64">
      <c r="N1848" s="35"/>
      <c r="O1848" s="35"/>
      <c r="AL1848" s="83" t="str">
        <f t="shared" si="222"/>
        <v/>
      </c>
      <c r="AN1848" s="83" t="str">
        <f t="shared" si="223"/>
        <v/>
      </c>
      <c r="BJ1848" s="31" t="str">
        <f t="shared" si="225"/>
        <v/>
      </c>
      <c r="BK1848" s="31"/>
      <c r="BL1848" s="31" t="str">
        <f t="shared" si="224"/>
        <v/>
      </c>
    </row>
    <row r="1849" spans="14:64">
      <c r="N1849" s="35"/>
      <c r="O1849" s="35"/>
      <c r="AL1849" s="83" t="str">
        <f t="shared" si="222"/>
        <v/>
      </c>
      <c r="AN1849" s="83" t="str">
        <f t="shared" si="223"/>
        <v/>
      </c>
      <c r="BJ1849" s="31" t="str">
        <f t="shared" si="225"/>
        <v/>
      </c>
      <c r="BK1849" s="31"/>
      <c r="BL1849" s="31" t="str">
        <f t="shared" si="224"/>
        <v/>
      </c>
    </row>
    <row r="1850" spans="14:64">
      <c r="N1850" s="35"/>
      <c r="O1850" s="35"/>
      <c r="AL1850" s="83" t="str">
        <f t="shared" si="222"/>
        <v/>
      </c>
      <c r="AN1850" s="83" t="str">
        <f t="shared" si="223"/>
        <v/>
      </c>
      <c r="BJ1850" s="31" t="str">
        <f t="shared" si="225"/>
        <v/>
      </c>
      <c r="BK1850" s="31"/>
      <c r="BL1850" s="31" t="str">
        <f t="shared" si="224"/>
        <v/>
      </c>
    </row>
    <row r="1851" spans="14:64">
      <c r="N1851" s="35"/>
      <c r="O1851" s="35"/>
      <c r="AL1851" s="83" t="str">
        <f t="shared" si="222"/>
        <v/>
      </c>
      <c r="AN1851" s="83" t="str">
        <f t="shared" si="223"/>
        <v/>
      </c>
      <c r="BJ1851" s="31" t="str">
        <f t="shared" si="225"/>
        <v/>
      </c>
      <c r="BK1851" s="31"/>
      <c r="BL1851" s="31" t="str">
        <f t="shared" si="224"/>
        <v/>
      </c>
    </row>
    <row r="1852" spans="14:64">
      <c r="N1852" s="35"/>
      <c r="O1852" s="35"/>
      <c r="AL1852" s="83" t="str">
        <f t="shared" si="222"/>
        <v/>
      </c>
      <c r="AN1852" s="83" t="str">
        <f t="shared" si="223"/>
        <v/>
      </c>
      <c r="BJ1852" s="31" t="str">
        <f t="shared" si="225"/>
        <v/>
      </c>
      <c r="BK1852" s="31"/>
      <c r="BL1852" s="31" t="str">
        <f t="shared" si="224"/>
        <v/>
      </c>
    </row>
    <row r="1853" spans="14:64">
      <c r="N1853" s="35"/>
      <c r="O1853" s="35"/>
      <c r="AL1853" s="83" t="str">
        <f t="shared" si="222"/>
        <v/>
      </c>
      <c r="AN1853" s="83" t="str">
        <f t="shared" si="223"/>
        <v/>
      </c>
      <c r="BJ1853" s="31" t="str">
        <f t="shared" si="225"/>
        <v/>
      </c>
      <c r="BK1853" s="31"/>
      <c r="BL1853" s="31" t="str">
        <f t="shared" si="224"/>
        <v/>
      </c>
    </row>
    <row r="1854" spans="14:64">
      <c r="N1854" s="35"/>
      <c r="O1854" s="35"/>
      <c r="AL1854" s="83" t="str">
        <f t="shared" si="222"/>
        <v/>
      </c>
      <c r="AN1854" s="83" t="str">
        <f t="shared" si="223"/>
        <v/>
      </c>
      <c r="BJ1854" s="31" t="str">
        <f t="shared" si="225"/>
        <v/>
      </c>
      <c r="BK1854" s="31"/>
      <c r="BL1854" s="31" t="str">
        <f t="shared" si="224"/>
        <v/>
      </c>
    </row>
    <row r="1855" spans="14:64">
      <c r="N1855" s="35"/>
      <c r="O1855" s="35"/>
      <c r="AL1855" s="83" t="str">
        <f t="shared" si="222"/>
        <v/>
      </c>
      <c r="AN1855" s="83" t="str">
        <f t="shared" si="223"/>
        <v/>
      </c>
      <c r="BJ1855" s="31" t="str">
        <f t="shared" si="225"/>
        <v/>
      </c>
      <c r="BK1855" s="31"/>
      <c r="BL1855" s="31" t="str">
        <f t="shared" si="224"/>
        <v/>
      </c>
    </row>
    <row r="1856" spans="14:64">
      <c r="N1856" s="35"/>
      <c r="O1856" s="35"/>
      <c r="AL1856" s="83" t="str">
        <f t="shared" si="222"/>
        <v/>
      </c>
      <c r="AN1856" s="83" t="str">
        <f t="shared" si="223"/>
        <v/>
      </c>
      <c r="BJ1856" s="31" t="str">
        <f t="shared" si="225"/>
        <v/>
      </c>
      <c r="BK1856" s="31"/>
      <c r="BL1856" s="31" t="str">
        <f t="shared" si="224"/>
        <v/>
      </c>
    </row>
    <row r="1857" spans="14:64">
      <c r="N1857" s="35"/>
      <c r="O1857" s="35"/>
      <c r="AL1857" s="83" t="str">
        <f t="shared" si="222"/>
        <v/>
      </c>
      <c r="AN1857" s="83" t="str">
        <f t="shared" si="223"/>
        <v/>
      </c>
      <c r="BJ1857" s="31" t="str">
        <f t="shared" si="225"/>
        <v/>
      </c>
      <c r="BK1857" s="31"/>
      <c r="BL1857" s="31" t="str">
        <f t="shared" si="224"/>
        <v/>
      </c>
    </row>
    <row r="1858" spans="14:64">
      <c r="N1858" s="35"/>
      <c r="O1858" s="35"/>
      <c r="AL1858" s="83" t="str">
        <f t="shared" si="222"/>
        <v/>
      </c>
      <c r="AN1858" s="83" t="str">
        <f t="shared" si="223"/>
        <v/>
      </c>
      <c r="BJ1858" s="31" t="str">
        <f t="shared" si="225"/>
        <v/>
      </c>
      <c r="BK1858" s="31"/>
      <c r="BL1858" s="31" t="str">
        <f t="shared" si="224"/>
        <v/>
      </c>
    </row>
    <row r="1859" spans="14:64">
      <c r="N1859" s="35"/>
      <c r="O1859" s="35"/>
      <c r="AL1859" s="83" t="str">
        <f t="shared" si="222"/>
        <v/>
      </c>
      <c r="AN1859" s="83" t="str">
        <f t="shared" si="223"/>
        <v/>
      </c>
      <c r="BJ1859" s="31" t="str">
        <f t="shared" si="225"/>
        <v/>
      </c>
      <c r="BK1859" s="31"/>
      <c r="BL1859" s="31" t="str">
        <f t="shared" si="224"/>
        <v/>
      </c>
    </row>
    <row r="1860" spans="14:64">
      <c r="N1860" s="35"/>
      <c r="O1860" s="35"/>
      <c r="AL1860" s="83" t="str">
        <f t="shared" si="222"/>
        <v/>
      </c>
      <c r="AN1860" s="83" t="str">
        <f t="shared" si="223"/>
        <v/>
      </c>
      <c r="BJ1860" s="31" t="str">
        <f t="shared" si="225"/>
        <v/>
      </c>
      <c r="BK1860" s="31"/>
      <c r="BL1860" s="31" t="str">
        <f t="shared" si="224"/>
        <v/>
      </c>
    </row>
    <row r="1861" spans="14:64">
      <c r="N1861" s="35"/>
      <c r="O1861" s="35"/>
      <c r="AL1861" s="83" t="str">
        <f t="shared" si="222"/>
        <v/>
      </c>
      <c r="AN1861" s="83" t="str">
        <f t="shared" si="223"/>
        <v/>
      </c>
      <c r="BJ1861" s="31" t="str">
        <f t="shared" si="225"/>
        <v/>
      </c>
      <c r="BK1861" s="31"/>
      <c r="BL1861" s="31" t="str">
        <f t="shared" si="224"/>
        <v/>
      </c>
    </row>
    <row r="1862" spans="14:64">
      <c r="N1862" s="35"/>
      <c r="O1862" s="35"/>
      <c r="AL1862" s="83" t="str">
        <f t="shared" si="222"/>
        <v/>
      </c>
      <c r="AN1862" s="83" t="str">
        <f t="shared" si="223"/>
        <v/>
      </c>
      <c r="BJ1862" s="31" t="str">
        <f t="shared" si="225"/>
        <v/>
      </c>
      <c r="BK1862" s="31"/>
      <c r="BL1862" s="31" t="str">
        <f t="shared" si="224"/>
        <v/>
      </c>
    </row>
    <row r="1863" spans="14:64">
      <c r="N1863" s="35"/>
      <c r="O1863" s="35"/>
      <c r="AL1863" s="83" t="str">
        <f t="shared" si="222"/>
        <v/>
      </c>
      <c r="AN1863" s="83" t="str">
        <f t="shared" si="223"/>
        <v/>
      </c>
      <c r="BJ1863" s="31" t="str">
        <f t="shared" si="225"/>
        <v/>
      </c>
      <c r="BK1863" s="31"/>
      <c r="BL1863" s="31" t="str">
        <f t="shared" si="224"/>
        <v/>
      </c>
    </row>
    <row r="1864" spans="14:64">
      <c r="N1864" s="35"/>
      <c r="O1864" s="35"/>
      <c r="AL1864" s="83" t="str">
        <f t="shared" si="222"/>
        <v/>
      </c>
      <c r="AN1864" s="83" t="str">
        <f t="shared" si="223"/>
        <v/>
      </c>
      <c r="BJ1864" s="31" t="str">
        <f t="shared" si="225"/>
        <v/>
      </c>
      <c r="BK1864" s="31"/>
      <c r="BL1864" s="31" t="str">
        <f t="shared" si="224"/>
        <v/>
      </c>
    </row>
    <row r="1865" spans="14:64">
      <c r="N1865" s="35"/>
      <c r="O1865" s="35"/>
      <c r="AL1865" s="83" t="str">
        <f t="shared" si="222"/>
        <v/>
      </c>
      <c r="AN1865" s="83" t="str">
        <f t="shared" si="223"/>
        <v/>
      </c>
      <c r="BJ1865" s="31" t="str">
        <f t="shared" si="225"/>
        <v/>
      </c>
      <c r="BK1865" s="31"/>
      <c r="BL1865" s="31" t="str">
        <f t="shared" si="224"/>
        <v/>
      </c>
    </row>
    <row r="1866" spans="14:64">
      <c r="N1866" s="35"/>
      <c r="O1866" s="35"/>
      <c r="AL1866" s="83" t="str">
        <f t="shared" si="222"/>
        <v/>
      </c>
      <c r="AN1866" s="83" t="str">
        <f t="shared" si="223"/>
        <v/>
      </c>
      <c r="BJ1866" s="31" t="str">
        <f t="shared" si="225"/>
        <v/>
      </c>
      <c r="BK1866" s="31"/>
      <c r="BL1866" s="31" t="str">
        <f t="shared" si="224"/>
        <v/>
      </c>
    </row>
    <row r="1867" spans="14:64">
      <c r="N1867" s="35"/>
      <c r="O1867" s="35"/>
      <c r="AL1867" s="83" t="str">
        <f t="shared" si="222"/>
        <v/>
      </c>
      <c r="AN1867" s="83" t="str">
        <f t="shared" si="223"/>
        <v/>
      </c>
      <c r="BJ1867" s="31" t="str">
        <f t="shared" si="225"/>
        <v/>
      </c>
      <c r="BK1867" s="31"/>
      <c r="BL1867" s="31" t="str">
        <f t="shared" si="224"/>
        <v/>
      </c>
    </row>
    <row r="1868" spans="14:64">
      <c r="N1868" s="35"/>
      <c r="O1868" s="35"/>
      <c r="AL1868" s="83" t="str">
        <f t="shared" si="222"/>
        <v/>
      </c>
      <c r="AN1868" s="83" t="str">
        <f t="shared" si="223"/>
        <v/>
      </c>
      <c r="BJ1868" s="31" t="str">
        <f t="shared" si="225"/>
        <v/>
      </c>
      <c r="BK1868" s="31"/>
      <c r="BL1868" s="31" t="str">
        <f t="shared" si="224"/>
        <v/>
      </c>
    </row>
    <row r="1869" spans="14:64">
      <c r="N1869" s="35"/>
      <c r="O1869" s="35"/>
      <c r="AL1869" s="83" t="str">
        <f t="shared" si="222"/>
        <v/>
      </c>
      <c r="AN1869" s="83" t="str">
        <f t="shared" si="223"/>
        <v/>
      </c>
      <c r="BJ1869" s="31" t="str">
        <f t="shared" si="225"/>
        <v/>
      </c>
      <c r="BK1869" s="31"/>
      <c r="BL1869" s="31" t="str">
        <f t="shared" si="224"/>
        <v/>
      </c>
    </row>
    <row r="1870" spans="14:64">
      <c r="N1870" s="35"/>
      <c r="O1870" s="35"/>
      <c r="AL1870" s="83" t="str">
        <f t="shared" si="222"/>
        <v/>
      </c>
      <c r="AN1870" s="83" t="str">
        <f t="shared" si="223"/>
        <v/>
      </c>
      <c r="BJ1870" s="31" t="str">
        <f t="shared" si="225"/>
        <v/>
      </c>
      <c r="BK1870" s="31"/>
      <c r="BL1870" s="31" t="str">
        <f t="shared" si="224"/>
        <v/>
      </c>
    </row>
    <row r="1871" spans="14:64">
      <c r="N1871" s="35"/>
      <c r="O1871" s="35"/>
      <c r="AL1871" s="83" t="str">
        <f t="shared" si="222"/>
        <v/>
      </c>
      <c r="AN1871" s="83" t="str">
        <f t="shared" si="223"/>
        <v/>
      </c>
      <c r="BJ1871" s="31" t="str">
        <f t="shared" si="225"/>
        <v/>
      </c>
      <c r="BK1871" s="31"/>
      <c r="BL1871" s="31" t="str">
        <f t="shared" si="224"/>
        <v/>
      </c>
    </row>
    <row r="1872" spans="14:64">
      <c r="N1872" s="35"/>
      <c r="O1872" s="35"/>
      <c r="AL1872" s="83" t="str">
        <f t="shared" si="222"/>
        <v/>
      </c>
      <c r="AN1872" s="83" t="str">
        <f t="shared" si="223"/>
        <v/>
      </c>
      <c r="BJ1872" s="31" t="str">
        <f t="shared" si="225"/>
        <v/>
      </c>
      <c r="BK1872" s="31"/>
      <c r="BL1872" s="31" t="str">
        <f t="shared" si="224"/>
        <v/>
      </c>
    </row>
    <row r="1873" spans="14:64">
      <c r="N1873" s="35"/>
      <c r="O1873" s="35"/>
      <c r="AL1873" s="83" t="str">
        <f t="shared" si="222"/>
        <v/>
      </c>
      <c r="AN1873" s="83" t="str">
        <f t="shared" si="223"/>
        <v/>
      </c>
      <c r="BJ1873" s="31" t="str">
        <f t="shared" si="225"/>
        <v/>
      </c>
      <c r="BK1873" s="31"/>
      <c r="BL1873" s="31" t="str">
        <f t="shared" si="224"/>
        <v/>
      </c>
    </row>
    <row r="1874" spans="14:64">
      <c r="N1874" s="35"/>
      <c r="O1874" s="35"/>
      <c r="AL1874" s="83" t="str">
        <f t="shared" ref="AL1874:AL1937" si="226">IF($A1874&lt;&gt;"",AL1873+AP1874-BJ1874,"")</f>
        <v/>
      </c>
      <c r="AN1874" s="83" t="str">
        <f t="shared" ref="AN1874:AN1937" si="227">IF($A1874&lt;&gt;"",AN1873+AR1874-BL1874,"")</f>
        <v/>
      </c>
      <c r="BJ1874" s="31" t="str">
        <f t="shared" si="225"/>
        <v/>
      </c>
      <c r="BK1874" s="31"/>
      <c r="BL1874" s="31" t="str">
        <f t="shared" si="224"/>
        <v/>
      </c>
    </row>
    <row r="1875" spans="14:64">
      <c r="N1875" s="35"/>
      <c r="O1875" s="35"/>
      <c r="AL1875" s="83" t="str">
        <f t="shared" si="226"/>
        <v/>
      </c>
      <c r="AN1875" s="83" t="str">
        <f t="shared" si="227"/>
        <v/>
      </c>
      <c r="BJ1875" s="31" t="str">
        <f t="shared" si="225"/>
        <v/>
      </c>
      <c r="BK1875" s="31"/>
      <c r="BL1875" s="31" t="str">
        <f t="shared" si="224"/>
        <v/>
      </c>
    </row>
    <row r="1876" spans="14:64">
      <c r="N1876" s="35"/>
      <c r="O1876" s="35"/>
      <c r="AL1876" s="83" t="str">
        <f t="shared" si="226"/>
        <v/>
      </c>
      <c r="AN1876" s="83" t="str">
        <f t="shared" si="227"/>
        <v/>
      </c>
      <c r="BJ1876" s="31" t="str">
        <f t="shared" si="225"/>
        <v/>
      </c>
      <c r="BK1876" s="31"/>
      <c r="BL1876" s="31" t="str">
        <f t="shared" si="224"/>
        <v/>
      </c>
    </row>
    <row r="1877" spans="14:64">
      <c r="N1877" s="35"/>
      <c r="O1877" s="35"/>
      <c r="AL1877" s="83" t="str">
        <f t="shared" si="226"/>
        <v/>
      </c>
      <c r="AN1877" s="83" t="str">
        <f t="shared" si="227"/>
        <v/>
      </c>
      <c r="BJ1877" s="31" t="str">
        <f t="shared" si="225"/>
        <v/>
      </c>
      <c r="BK1877" s="31"/>
      <c r="BL1877" s="31" t="str">
        <f t="shared" si="224"/>
        <v/>
      </c>
    </row>
    <row r="1878" spans="14:64">
      <c r="N1878" s="35"/>
      <c r="O1878" s="35"/>
      <c r="AL1878" s="83" t="str">
        <f t="shared" si="226"/>
        <v/>
      </c>
      <c r="AN1878" s="83" t="str">
        <f t="shared" si="227"/>
        <v/>
      </c>
      <c r="BJ1878" s="31" t="str">
        <f t="shared" si="225"/>
        <v/>
      </c>
      <c r="BK1878" s="31"/>
      <c r="BL1878" s="31" t="str">
        <f t="shared" si="224"/>
        <v/>
      </c>
    </row>
    <row r="1879" spans="14:64">
      <c r="N1879" s="35"/>
      <c r="O1879" s="35"/>
      <c r="AL1879" s="83" t="str">
        <f t="shared" si="226"/>
        <v/>
      </c>
      <c r="AN1879" s="83" t="str">
        <f t="shared" si="227"/>
        <v/>
      </c>
      <c r="BJ1879" s="31" t="str">
        <f t="shared" si="225"/>
        <v/>
      </c>
      <c r="BK1879" s="31"/>
      <c r="BL1879" s="31" t="str">
        <f t="shared" si="224"/>
        <v/>
      </c>
    </row>
    <row r="1880" spans="14:64">
      <c r="N1880" s="35"/>
      <c r="O1880" s="35"/>
      <c r="AL1880" s="83" t="str">
        <f t="shared" si="226"/>
        <v/>
      </c>
      <c r="AN1880" s="83" t="str">
        <f t="shared" si="227"/>
        <v/>
      </c>
      <c r="BJ1880" s="31" t="str">
        <f t="shared" si="225"/>
        <v/>
      </c>
      <c r="BK1880" s="31"/>
      <c r="BL1880" s="31" t="str">
        <f t="shared" si="224"/>
        <v/>
      </c>
    </row>
    <row r="1881" spans="14:64">
      <c r="N1881" s="35"/>
      <c r="O1881" s="35"/>
      <c r="AL1881" s="83" t="str">
        <f t="shared" si="226"/>
        <v/>
      </c>
      <c r="AN1881" s="83" t="str">
        <f t="shared" si="227"/>
        <v/>
      </c>
      <c r="BJ1881" s="31" t="str">
        <f t="shared" si="225"/>
        <v/>
      </c>
      <c r="BK1881" s="31"/>
      <c r="BL1881" s="31" t="str">
        <f t="shared" si="224"/>
        <v/>
      </c>
    </row>
    <row r="1882" spans="14:64">
      <c r="N1882" s="35"/>
      <c r="O1882" s="35"/>
      <c r="AL1882" s="83" t="str">
        <f t="shared" si="226"/>
        <v/>
      </c>
      <c r="AN1882" s="83" t="str">
        <f t="shared" si="227"/>
        <v/>
      </c>
      <c r="BJ1882" s="31" t="str">
        <f t="shared" si="225"/>
        <v/>
      </c>
      <c r="BK1882" s="31"/>
      <c r="BL1882" s="31" t="str">
        <f t="shared" si="224"/>
        <v/>
      </c>
    </row>
    <row r="1883" spans="14:64">
      <c r="N1883" s="35"/>
      <c r="O1883" s="35"/>
      <c r="AL1883" s="83" t="str">
        <f t="shared" si="226"/>
        <v/>
      </c>
      <c r="AN1883" s="83" t="str">
        <f t="shared" si="227"/>
        <v/>
      </c>
      <c r="BJ1883" s="31" t="str">
        <f t="shared" si="225"/>
        <v/>
      </c>
      <c r="BK1883" s="31"/>
      <c r="BL1883" s="31" t="str">
        <f t="shared" si="224"/>
        <v/>
      </c>
    </row>
    <row r="1884" spans="14:64">
      <c r="N1884" s="35"/>
      <c r="O1884" s="35"/>
      <c r="AL1884" s="83" t="str">
        <f t="shared" si="226"/>
        <v/>
      </c>
      <c r="AN1884" s="83" t="str">
        <f t="shared" si="227"/>
        <v/>
      </c>
      <c r="BJ1884" s="31" t="str">
        <f t="shared" si="225"/>
        <v/>
      </c>
      <c r="BK1884" s="31"/>
      <c r="BL1884" s="31" t="str">
        <f t="shared" si="224"/>
        <v/>
      </c>
    </row>
    <row r="1885" spans="14:64">
      <c r="N1885" s="35"/>
      <c r="O1885" s="35"/>
      <c r="AL1885" s="83" t="str">
        <f t="shared" si="226"/>
        <v/>
      </c>
      <c r="AN1885" s="83" t="str">
        <f t="shared" si="227"/>
        <v/>
      </c>
      <c r="BJ1885" s="31" t="str">
        <f t="shared" si="225"/>
        <v/>
      </c>
      <c r="BK1885" s="31"/>
      <c r="BL1885" s="31" t="str">
        <f t="shared" si="224"/>
        <v/>
      </c>
    </row>
    <row r="1886" spans="14:64">
      <c r="N1886" s="35"/>
      <c r="O1886" s="35"/>
      <c r="AL1886" s="83" t="str">
        <f t="shared" si="226"/>
        <v/>
      </c>
      <c r="AN1886" s="83" t="str">
        <f t="shared" si="227"/>
        <v/>
      </c>
      <c r="BJ1886" s="31" t="str">
        <f t="shared" si="225"/>
        <v/>
      </c>
      <c r="BK1886" s="31"/>
      <c r="BL1886" s="31" t="str">
        <f t="shared" si="224"/>
        <v/>
      </c>
    </row>
    <row r="1887" spans="14:64">
      <c r="N1887" s="35"/>
      <c r="O1887" s="35"/>
      <c r="AL1887" s="83" t="str">
        <f t="shared" si="226"/>
        <v/>
      </c>
      <c r="AN1887" s="83" t="str">
        <f t="shared" si="227"/>
        <v/>
      </c>
      <c r="BJ1887" s="31" t="str">
        <f t="shared" si="225"/>
        <v/>
      </c>
      <c r="BK1887" s="31"/>
      <c r="BL1887" s="31" t="str">
        <f t="shared" si="224"/>
        <v/>
      </c>
    </row>
    <row r="1888" spans="14:64">
      <c r="N1888" s="35"/>
      <c r="O1888" s="35"/>
      <c r="AL1888" s="83" t="str">
        <f t="shared" si="226"/>
        <v/>
      </c>
      <c r="AN1888" s="83" t="str">
        <f t="shared" si="227"/>
        <v/>
      </c>
      <c r="BJ1888" s="31" t="str">
        <f t="shared" si="225"/>
        <v/>
      </c>
      <c r="BK1888" s="31"/>
      <c r="BL1888" s="31" t="str">
        <f t="shared" si="224"/>
        <v/>
      </c>
    </row>
    <row r="1889" spans="14:64">
      <c r="N1889" s="35"/>
      <c r="O1889" s="35"/>
      <c r="AL1889" s="83" t="str">
        <f t="shared" si="226"/>
        <v/>
      </c>
      <c r="AN1889" s="83" t="str">
        <f t="shared" si="227"/>
        <v/>
      </c>
      <c r="BJ1889" s="31" t="str">
        <f t="shared" si="225"/>
        <v/>
      </c>
      <c r="BK1889" s="31"/>
      <c r="BL1889" s="31" t="str">
        <f t="shared" si="224"/>
        <v/>
      </c>
    </row>
    <row r="1890" spans="14:64">
      <c r="N1890" s="35"/>
      <c r="O1890" s="35"/>
      <c r="AL1890" s="83" t="str">
        <f t="shared" si="226"/>
        <v/>
      </c>
      <c r="AN1890" s="83" t="str">
        <f t="shared" si="227"/>
        <v/>
      </c>
      <c r="BJ1890" s="31" t="str">
        <f t="shared" si="225"/>
        <v/>
      </c>
      <c r="BK1890" s="31"/>
      <c r="BL1890" s="31" t="str">
        <f t="shared" ref="BL1890:BL1953" si="228">IF(C1890&lt;&gt;"",AV1890+AZ1890+BD1890+BH1890,"")</f>
        <v/>
      </c>
    </row>
    <row r="1891" spans="14:64">
      <c r="N1891" s="35"/>
      <c r="O1891" s="35"/>
      <c r="AL1891" s="83" t="str">
        <f t="shared" si="226"/>
        <v/>
      </c>
      <c r="AN1891" s="83" t="str">
        <f t="shared" si="227"/>
        <v/>
      </c>
      <c r="BJ1891" s="31" t="str">
        <f t="shared" si="225"/>
        <v/>
      </c>
      <c r="BK1891" s="31"/>
      <c r="BL1891" s="31" t="str">
        <f t="shared" si="228"/>
        <v/>
      </c>
    </row>
    <row r="1892" spans="14:64">
      <c r="N1892" s="35"/>
      <c r="O1892" s="35"/>
      <c r="AL1892" s="83" t="str">
        <f t="shared" si="226"/>
        <v/>
      </c>
      <c r="AN1892" s="83" t="str">
        <f t="shared" si="227"/>
        <v/>
      </c>
      <c r="BJ1892" s="31" t="str">
        <f t="shared" ref="BJ1892:BJ1955" si="229">IF(C1892&lt;&gt;"",AT1892+AX1892+BB1892+BF1892,"")</f>
        <v/>
      </c>
      <c r="BK1892" s="31"/>
      <c r="BL1892" s="31" t="str">
        <f t="shared" si="228"/>
        <v/>
      </c>
    </row>
    <row r="1893" spans="14:64">
      <c r="N1893" s="35"/>
      <c r="O1893" s="35"/>
      <c r="AL1893" s="83" t="str">
        <f t="shared" si="226"/>
        <v/>
      </c>
      <c r="AN1893" s="83" t="str">
        <f t="shared" si="227"/>
        <v/>
      </c>
      <c r="BJ1893" s="31" t="str">
        <f t="shared" si="229"/>
        <v/>
      </c>
      <c r="BK1893" s="31"/>
      <c r="BL1893" s="31" t="str">
        <f t="shared" si="228"/>
        <v/>
      </c>
    </row>
    <row r="1894" spans="14:64">
      <c r="N1894" s="35"/>
      <c r="O1894" s="35"/>
      <c r="AL1894" s="83" t="str">
        <f t="shared" si="226"/>
        <v/>
      </c>
      <c r="AN1894" s="83" t="str">
        <f t="shared" si="227"/>
        <v/>
      </c>
      <c r="BJ1894" s="31" t="str">
        <f t="shared" si="229"/>
        <v/>
      </c>
      <c r="BK1894" s="31"/>
      <c r="BL1894" s="31" t="str">
        <f t="shared" si="228"/>
        <v/>
      </c>
    </row>
    <row r="1895" spans="14:64">
      <c r="N1895" s="35"/>
      <c r="O1895" s="35"/>
      <c r="AL1895" s="83" t="str">
        <f t="shared" si="226"/>
        <v/>
      </c>
      <c r="AN1895" s="83" t="str">
        <f t="shared" si="227"/>
        <v/>
      </c>
      <c r="BJ1895" s="31" t="str">
        <f t="shared" si="229"/>
        <v/>
      </c>
      <c r="BK1895" s="31"/>
      <c r="BL1895" s="31" t="str">
        <f t="shared" si="228"/>
        <v/>
      </c>
    </row>
    <row r="1896" spans="14:64">
      <c r="N1896" s="35"/>
      <c r="O1896" s="35"/>
      <c r="AL1896" s="83" t="str">
        <f t="shared" si="226"/>
        <v/>
      </c>
      <c r="AN1896" s="83" t="str">
        <f t="shared" si="227"/>
        <v/>
      </c>
      <c r="BJ1896" s="31" t="str">
        <f t="shared" si="229"/>
        <v/>
      </c>
      <c r="BK1896" s="31"/>
      <c r="BL1896" s="31" t="str">
        <f t="shared" si="228"/>
        <v/>
      </c>
    </row>
    <row r="1897" spans="14:64">
      <c r="N1897" s="35"/>
      <c r="O1897" s="35"/>
      <c r="AL1897" s="83" t="str">
        <f t="shared" si="226"/>
        <v/>
      </c>
      <c r="AN1897" s="83" t="str">
        <f t="shared" si="227"/>
        <v/>
      </c>
      <c r="BJ1897" s="31" t="str">
        <f t="shared" si="229"/>
        <v/>
      </c>
      <c r="BK1897" s="31"/>
      <c r="BL1897" s="31" t="str">
        <f t="shared" si="228"/>
        <v/>
      </c>
    </row>
    <row r="1898" spans="14:64">
      <c r="N1898" s="35"/>
      <c r="O1898" s="35"/>
      <c r="AL1898" s="83" t="str">
        <f t="shared" si="226"/>
        <v/>
      </c>
      <c r="AN1898" s="83" t="str">
        <f t="shared" si="227"/>
        <v/>
      </c>
      <c r="BJ1898" s="31" t="str">
        <f t="shared" si="229"/>
        <v/>
      </c>
      <c r="BK1898" s="31"/>
      <c r="BL1898" s="31" t="str">
        <f t="shared" si="228"/>
        <v/>
      </c>
    </row>
    <row r="1899" spans="14:64">
      <c r="N1899" s="35"/>
      <c r="O1899" s="35"/>
      <c r="AL1899" s="83" t="str">
        <f t="shared" si="226"/>
        <v/>
      </c>
      <c r="AN1899" s="83" t="str">
        <f t="shared" si="227"/>
        <v/>
      </c>
      <c r="BJ1899" s="31" t="str">
        <f t="shared" si="229"/>
        <v/>
      </c>
      <c r="BK1899" s="31"/>
      <c r="BL1899" s="31" t="str">
        <f t="shared" si="228"/>
        <v/>
      </c>
    </row>
    <row r="1900" spans="14:64">
      <c r="N1900" s="35"/>
      <c r="O1900" s="35"/>
      <c r="AL1900" s="83" t="str">
        <f t="shared" si="226"/>
        <v/>
      </c>
      <c r="AN1900" s="83" t="str">
        <f t="shared" si="227"/>
        <v/>
      </c>
      <c r="BJ1900" s="31" t="str">
        <f t="shared" si="229"/>
        <v/>
      </c>
      <c r="BK1900" s="31"/>
      <c r="BL1900" s="31" t="str">
        <f t="shared" si="228"/>
        <v/>
      </c>
    </row>
    <row r="1901" spans="14:64">
      <c r="N1901" s="35"/>
      <c r="O1901" s="35"/>
      <c r="AL1901" s="83" t="str">
        <f t="shared" si="226"/>
        <v/>
      </c>
      <c r="AN1901" s="83" t="str">
        <f t="shared" si="227"/>
        <v/>
      </c>
      <c r="BJ1901" s="31" t="str">
        <f t="shared" si="229"/>
        <v/>
      </c>
      <c r="BK1901" s="31"/>
      <c r="BL1901" s="31" t="str">
        <f t="shared" si="228"/>
        <v/>
      </c>
    </row>
    <row r="1902" spans="14:64">
      <c r="N1902" s="35"/>
      <c r="O1902" s="35"/>
      <c r="AL1902" s="83" t="str">
        <f t="shared" si="226"/>
        <v/>
      </c>
      <c r="AN1902" s="83" t="str">
        <f t="shared" si="227"/>
        <v/>
      </c>
      <c r="BJ1902" s="31" t="str">
        <f t="shared" si="229"/>
        <v/>
      </c>
      <c r="BK1902" s="31"/>
      <c r="BL1902" s="31" t="str">
        <f t="shared" si="228"/>
        <v/>
      </c>
    </row>
    <row r="1903" spans="14:64">
      <c r="N1903" s="35"/>
      <c r="O1903" s="35"/>
      <c r="AL1903" s="83" t="str">
        <f t="shared" si="226"/>
        <v/>
      </c>
      <c r="AN1903" s="83" t="str">
        <f t="shared" si="227"/>
        <v/>
      </c>
      <c r="BJ1903" s="31" t="str">
        <f t="shared" si="229"/>
        <v/>
      </c>
      <c r="BK1903" s="31"/>
      <c r="BL1903" s="31" t="str">
        <f t="shared" si="228"/>
        <v/>
      </c>
    </row>
    <row r="1904" spans="14:64">
      <c r="N1904" s="35"/>
      <c r="O1904" s="35"/>
      <c r="AL1904" s="83" t="str">
        <f t="shared" si="226"/>
        <v/>
      </c>
      <c r="AN1904" s="83" t="str">
        <f t="shared" si="227"/>
        <v/>
      </c>
      <c r="BJ1904" s="31" t="str">
        <f t="shared" si="229"/>
        <v/>
      </c>
      <c r="BK1904" s="31"/>
      <c r="BL1904" s="31" t="str">
        <f t="shared" si="228"/>
        <v/>
      </c>
    </row>
    <row r="1905" spans="14:64">
      <c r="N1905" s="35"/>
      <c r="O1905" s="35"/>
      <c r="AL1905" s="83" t="str">
        <f t="shared" si="226"/>
        <v/>
      </c>
      <c r="AN1905" s="83" t="str">
        <f t="shared" si="227"/>
        <v/>
      </c>
      <c r="BJ1905" s="31" t="str">
        <f t="shared" si="229"/>
        <v/>
      </c>
      <c r="BK1905" s="31"/>
      <c r="BL1905" s="31" t="str">
        <f t="shared" si="228"/>
        <v/>
      </c>
    </row>
    <row r="1906" spans="14:64">
      <c r="N1906" s="35"/>
      <c r="O1906" s="35"/>
      <c r="AL1906" s="83" t="str">
        <f t="shared" si="226"/>
        <v/>
      </c>
      <c r="AN1906" s="83" t="str">
        <f t="shared" si="227"/>
        <v/>
      </c>
      <c r="BJ1906" s="31" t="str">
        <f t="shared" si="229"/>
        <v/>
      </c>
      <c r="BK1906" s="31"/>
      <c r="BL1906" s="31" t="str">
        <f t="shared" si="228"/>
        <v/>
      </c>
    </row>
    <row r="1907" spans="14:64">
      <c r="N1907" s="35"/>
      <c r="O1907" s="35"/>
      <c r="AL1907" s="83" t="str">
        <f t="shared" si="226"/>
        <v/>
      </c>
      <c r="AN1907" s="83" t="str">
        <f t="shared" si="227"/>
        <v/>
      </c>
      <c r="BJ1907" s="31" t="str">
        <f t="shared" si="229"/>
        <v/>
      </c>
      <c r="BK1907" s="31"/>
      <c r="BL1907" s="31" t="str">
        <f t="shared" si="228"/>
        <v/>
      </c>
    </row>
    <row r="1908" spans="14:64">
      <c r="N1908" s="35"/>
      <c r="O1908" s="35"/>
      <c r="AL1908" s="83" t="str">
        <f t="shared" si="226"/>
        <v/>
      </c>
      <c r="AN1908" s="83" t="str">
        <f t="shared" si="227"/>
        <v/>
      </c>
      <c r="BJ1908" s="31" t="str">
        <f t="shared" si="229"/>
        <v/>
      </c>
      <c r="BK1908" s="31"/>
      <c r="BL1908" s="31" t="str">
        <f t="shared" si="228"/>
        <v/>
      </c>
    </row>
    <row r="1909" spans="14:64">
      <c r="N1909" s="35"/>
      <c r="O1909" s="35"/>
      <c r="AL1909" s="83" t="str">
        <f t="shared" si="226"/>
        <v/>
      </c>
      <c r="AN1909" s="83" t="str">
        <f t="shared" si="227"/>
        <v/>
      </c>
      <c r="BJ1909" s="31" t="str">
        <f t="shared" si="229"/>
        <v/>
      </c>
      <c r="BK1909" s="31"/>
      <c r="BL1909" s="31" t="str">
        <f t="shared" si="228"/>
        <v/>
      </c>
    </row>
    <row r="1910" spans="14:64">
      <c r="N1910" s="35"/>
      <c r="O1910" s="35"/>
      <c r="AL1910" s="83" t="str">
        <f t="shared" si="226"/>
        <v/>
      </c>
      <c r="AN1910" s="83" t="str">
        <f t="shared" si="227"/>
        <v/>
      </c>
      <c r="BJ1910" s="31" t="str">
        <f t="shared" si="229"/>
        <v/>
      </c>
      <c r="BK1910" s="31"/>
      <c r="BL1910" s="31" t="str">
        <f t="shared" si="228"/>
        <v/>
      </c>
    </row>
    <row r="1911" spans="14:64">
      <c r="N1911" s="35"/>
      <c r="O1911" s="35"/>
      <c r="AL1911" s="83" t="str">
        <f t="shared" si="226"/>
        <v/>
      </c>
      <c r="AN1911" s="83" t="str">
        <f t="shared" si="227"/>
        <v/>
      </c>
      <c r="BJ1911" s="31" t="str">
        <f t="shared" si="229"/>
        <v/>
      </c>
      <c r="BK1911" s="31"/>
      <c r="BL1911" s="31" t="str">
        <f t="shared" si="228"/>
        <v/>
      </c>
    </row>
    <row r="1912" spans="14:64">
      <c r="N1912" s="35"/>
      <c r="O1912" s="35"/>
      <c r="AL1912" s="83" t="str">
        <f t="shared" si="226"/>
        <v/>
      </c>
      <c r="AN1912" s="83" t="str">
        <f t="shared" si="227"/>
        <v/>
      </c>
      <c r="BJ1912" s="31" t="str">
        <f t="shared" si="229"/>
        <v/>
      </c>
      <c r="BK1912" s="31"/>
      <c r="BL1912" s="31" t="str">
        <f t="shared" si="228"/>
        <v/>
      </c>
    </row>
    <row r="1913" spans="14:64">
      <c r="N1913" s="35"/>
      <c r="O1913" s="35"/>
      <c r="AL1913" s="83" t="str">
        <f t="shared" si="226"/>
        <v/>
      </c>
      <c r="AN1913" s="83" t="str">
        <f t="shared" si="227"/>
        <v/>
      </c>
      <c r="BJ1913" s="31" t="str">
        <f t="shared" si="229"/>
        <v/>
      </c>
      <c r="BK1913" s="31"/>
      <c r="BL1913" s="31" t="str">
        <f t="shared" si="228"/>
        <v/>
      </c>
    </row>
    <row r="1914" spans="14:64">
      <c r="N1914" s="35"/>
      <c r="O1914" s="35"/>
      <c r="AL1914" s="83" t="str">
        <f t="shared" si="226"/>
        <v/>
      </c>
      <c r="AN1914" s="83" t="str">
        <f t="shared" si="227"/>
        <v/>
      </c>
      <c r="BJ1914" s="31" t="str">
        <f t="shared" si="229"/>
        <v/>
      </c>
      <c r="BK1914" s="31"/>
      <c r="BL1914" s="31" t="str">
        <f t="shared" si="228"/>
        <v/>
      </c>
    </row>
    <row r="1915" spans="14:64">
      <c r="N1915" s="35"/>
      <c r="O1915" s="35"/>
      <c r="AL1915" s="83" t="str">
        <f t="shared" si="226"/>
        <v/>
      </c>
      <c r="AN1915" s="83" t="str">
        <f t="shared" si="227"/>
        <v/>
      </c>
      <c r="BJ1915" s="31" t="str">
        <f t="shared" si="229"/>
        <v/>
      </c>
      <c r="BK1915" s="31"/>
      <c r="BL1915" s="31" t="str">
        <f t="shared" si="228"/>
        <v/>
      </c>
    </row>
    <row r="1916" spans="14:64">
      <c r="N1916" s="35"/>
      <c r="O1916" s="35"/>
      <c r="AL1916" s="83" t="str">
        <f t="shared" si="226"/>
        <v/>
      </c>
      <c r="AN1916" s="83" t="str">
        <f t="shared" si="227"/>
        <v/>
      </c>
      <c r="BJ1916" s="31" t="str">
        <f t="shared" si="229"/>
        <v/>
      </c>
      <c r="BK1916" s="31"/>
      <c r="BL1916" s="31" t="str">
        <f t="shared" si="228"/>
        <v/>
      </c>
    </row>
    <row r="1917" spans="14:64">
      <c r="N1917" s="35"/>
      <c r="O1917" s="35"/>
      <c r="AL1917" s="83" t="str">
        <f t="shared" si="226"/>
        <v/>
      </c>
      <c r="AN1917" s="83" t="str">
        <f t="shared" si="227"/>
        <v/>
      </c>
      <c r="BJ1917" s="31" t="str">
        <f t="shared" si="229"/>
        <v/>
      </c>
      <c r="BK1917" s="31"/>
      <c r="BL1917" s="31" t="str">
        <f t="shared" si="228"/>
        <v/>
      </c>
    </row>
    <row r="1918" spans="14:64">
      <c r="N1918" s="35"/>
      <c r="O1918" s="35"/>
      <c r="AL1918" s="83" t="str">
        <f t="shared" si="226"/>
        <v/>
      </c>
      <c r="AN1918" s="83" t="str">
        <f t="shared" si="227"/>
        <v/>
      </c>
      <c r="BJ1918" s="31" t="str">
        <f t="shared" si="229"/>
        <v/>
      </c>
      <c r="BK1918" s="31"/>
      <c r="BL1918" s="31" t="str">
        <f t="shared" si="228"/>
        <v/>
      </c>
    </row>
    <row r="1919" spans="14:64">
      <c r="N1919" s="35"/>
      <c r="O1919" s="35"/>
      <c r="AL1919" s="83" t="str">
        <f t="shared" si="226"/>
        <v/>
      </c>
      <c r="AN1919" s="83" t="str">
        <f t="shared" si="227"/>
        <v/>
      </c>
      <c r="BJ1919" s="31" t="str">
        <f t="shared" si="229"/>
        <v/>
      </c>
      <c r="BK1919" s="31"/>
      <c r="BL1919" s="31" t="str">
        <f t="shared" si="228"/>
        <v/>
      </c>
    </row>
    <row r="1920" spans="14:64">
      <c r="N1920" s="35"/>
      <c r="O1920" s="35"/>
      <c r="AL1920" s="83" t="str">
        <f t="shared" si="226"/>
        <v/>
      </c>
      <c r="AN1920" s="83" t="str">
        <f t="shared" si="227"/>
        <v/>
      </c>
      <c r="BJ1920" s="31" t="str">
        <f t="shared" si="229"/>
        <v/>
      </c>
      <c r="BK1920" s="31"/>
      <c r="BL1920" s="31" t="str">
        <f t="shared" si="228"/>
        <v/>
      </c>
    </row>
    <row r="1921" spans="14:64">
      <c r="N1921" s="35"/>
      <c r="O1921" s="35"/>
      <c r="AL1921" s="83" t="str">
        <f t="shared" si="226"/>
        <v/>
      </c>
      <c r="AN1921" s="83" t="str">
        <f t="shared" si="227"/>
        <v/>
      </c>
      <c r="BJ1921" s="31" t="str">
        <f t="shared" si="229"/>
        <v/>
      </c>
      <c r="BK1921" s="31"/>
      <c r="BL1921" s="31" t="str">
        <f t="shared" si="228"/>
        <v/>
      </c>
    </row>
    <row r="1922" spans="14:64">
      <c r="N1922" s="35"/>
      <c r="O1922" s="35"/>
      <c r="AL1922" s="83" t="str">
        <f t="shared" si="226"/>
        <v/>
      </c>
      <c r="AN1922" s="83" t="str">
        <f t="shared" si="227"/>
        <v/>
      </c>
      <c r="BJ1922" s="31" t="str">
        <f t="shared" si="229"/>
        <v/>
      </c>
      <c r="BK1922" s="31"/>
      <c r="BL1922" s="31" t="str">
        <f t="shared" si="228"/>
        <v/>
      </c>
    </row>
    <row r="1923" spans="14:64">
      <c r="N1923" s="35"/>
      <c r="O1923" s="35"/>
      <c r="AL1923" s="83" t="str">
        <f t="shared" si="226"/>
        <v/>
      </c>
      <c r="AN1923" s="83" t="str">
        <f t="shared" si="227"/>
        <v/>
      </c>
      <c r="BJ1923" s="31" t="str">
        <f t="shared" si="229"/>
        <v/>
      </c>
      <c r="BK1923" s="31"/>
      <c r="BL1923" s="31" t="str">
        <f t="shared" si="228"/>
        <v/>
      </c>
    </row>
    <row r="1924" spans="14:64">
      <c r="N1924" s="35"/>
      <c r="O1924" s="35"/>
      <c r="AL1924" s="83" t="str">
        <f t="shared" si="226"/>
        <v/>
      </c>
      <c r="AN1924" s="83" t="str">
        <f t="shared" si="227"/>
        <v/>
      </c>
      <c r="BJ1924" s="31" t="str">
        <f t="shared" si="229"/>
        <v/>
      </c>
      <c r="BK1924" s="31"/>
      <c r="BL1924" s="31" t="str">
        <f t="shared" si="228"/>
        <v/>
      </c>
    </row>
    <row r="1925" spans="14:64">
      <c r="N1925" s="35"/>
      <c r="O1925" s="35"/>
      <c r="AL1925" s="83" t="str">
        <f t="shared" si="226"/>
        <v/>
      </c>
      <c r="AN1925" s="83" t="str">
        <f t="shared" si="227"/>
        <v/>
      </c>
      <c r="BJ1925" s="31" t="str">
        <f t="shared" si="229"/>
        <v/>
      </c>
      <c r="BK1925" s="31"/>
      <c r="BL1925" s="31" t="str">
        <f t="shared" si="228"/>
        <v/>
      </c>
    </row>
    <row r="1926" spans="14:64">
      <c r="N1926" s="35"/>
      <c r="O1926" s="35"/>
      <c r="AL1926" s="83" t="str">
        <f t="shared" si="226"/>
        <v/>
      </c>
      <c r="AN1926" s="83" t="str">
        <f t="shared" si="227"/>
        <v/>
      </c>
      <c r="BJ1926" s="31" t="str">
        <f t="shared" si="229"/>
        <v/>
      </c>
      <c r="BK1926" s="31"/>
      <c r="BL1926" s="31" t="str">
        <f t="shared" si="228"/>
        <v/>
      </c>
    </row>
    <row r="1927" spans="14:64">
      <c r="N1927" s="35"/>
      <c r="O1927" s="35"/>
      <c r="AL1927" s="83" t="str">
        <f t="shared" si="226"/>
        <v/>
      </c>
      <c r="AN1927" s="83" t="str">
        <f t="shared" si="227"/>
        <v/>
      </c>
      <c r="BJ1927" s="31" t="str">
        <f t="shared" si="229"/>
        <v/>
      </c>
      <c r="BK1927" s="31"/>
      <c r="BL1927" s="31" t="str">
        <f t="shared" si="228"/>
        <v/>
      </c>
    </row>
    <row r="1928" spans="14:64">
      <c r="N1928" s="35"/>
      <c r="O1928" s="35"/>
      <c r="AL1928" s="83" t="str">
        <f t="shared" si="226"/>
        <v/>
      </c>
      <c r="AN1928" s="83" t="str">
        <f t="shared" si="227"/>
        <v/>
      </c>
      <c r="BJ1928" s="31" t="str">
        <f t="shared" si="229"/>
        <v/>
      </c>
      <c r="BK1928" s="31"/>
      <c r="BL1928" s="31" t="str">
        <f t="shared" si="228"/>
        <v/>
      </c>
    </row>
    <row r="1929" spans="14:64">
      <c r="N1929" s="35"/>
      <c r="O1929" s="35"/>
      <c r="AL1929" s="83" t="str">
        <f t="shared" si="226"/>
        <v/>
      </c>
      <c r="AN1929" s="83" t="str">
        <f t="shared" si="227"/>
        <v/>
      </c>
      <c r="BJ1929" s="31" t="str">
        <f t="shared" si="229"/>
        <v/>
      </c>
      <c r="BK1929" s="31"/>
      <c r="BL1929" s="31" t="str">
        <f t="shared" si="228"/>
        <v/>
      </c>
    </row>
    <row r="1930" spans="14:64">
      <c r="N1930" s="35"/>
      <c r="O1930" s="35"/>
      <c r="AL1930" s="83" t="str">
        <f t="shared" si="226"/>
        <v/>
      </c>
      <c r="AN1930" s="83" t="str">
        <f t="shared" si="227"/>
        <v/>
      </c>
      <c r="BJ1930" s="31" t="str">
        <f t="shared" si="229"/>
        <v/>
      </c>
      <c r="BK1930" s="31"/>
      <c r="BL1930" s="31" t="str">
        <f t="shared" si="228"/>
        <v/>
      </c>
    </row>
    <row r="1931" spans="14:64">
      <c r="N1931" s="35"/>
      <c r="O1931" s="35"/>
      <c r="AL1931" s="83" t="str">
        <f t="shared" si="226"/>
        <v/>
      </c>
      <c r="AN1931" s="83" t="str">
        <f t="shared" si="227"/>
        <v/>
      </c>
      <c r="BJ1931" s="31" t="str">
        <f t="shared" si="229"/>
        <v/>
      </c>
      <c r="BK1931" s="31"/>
      <c r="BL1931" s="31" t="str">
        <f t="shared" si="228"/>
        <v/>
      </c>
    </row>
    <row r="1932" spans="14:64">
      <c r="N1932" s="35"/>
      <c r="O1932" s="35"/>
      <c r="AL1932" s="83" t="str">
        <f t="shared" si="226"/>
        <v/>
      </c>
      <c r="AN1932" s="83" t="str">
        <f t="shared" si="227"/>
        <v/>
      </c>
      <c r="BJ1932" s="31" t="str">
        <f t="shared" si="229"/>
        <v/>
      </c>
      <c r="BK1932" s="31"/>
      <c r="BL1932" s="31" t="str">
        <f t="shared" si="228"/>
        <v/>
      </c>
    </row>
    <row r="1933" spans="14:64">
      <c r="N1933" s="35"/>
      <c r="O1933" s="35"/>
      <c r="AL1933" s="83" t="str">
        <f t="shared" si="226"/>
        <v/>
      </c>
      <c r="AN1933" s="83" t="str">
        <f t="shared" si="227"/>
        <v/>
      </c>
      <c r="BJ1933" s="31" t="str">
        <f t="shared" si="229"/>
        <v/>
      </c>
      <c r="BK1933" s="31"/>
      <c r="BL1933" s="31" t="str">
        <f t="shared" si="228"/>
        <v/>
      </c>
    </row>
    <row r="1934" spans="14:64">
      <c r="N1934" s="35"/>
      <c r="O1934" s="35"/>
      <c r="AL1934" s="83" t="str">
        <f t="shared" si="226"/>
        <v/>
      </c>
      <c r="AN1934" s="83" t="str">
        <f t="shared" si="227"/>
        <v/>
      </c>
      <c r="BJ1934" s="31" t="str">
        <f t="shared" si="229"/>
        <v/>
      </c>
      <c r="BK1934" s="31"/>
      <c r="BL1934" s="31" t="str">
        <f t="shared" si="228"/>
        <v/>
      </c>
    </row>
    <row r="1935" spans="14:64">
      <c r="N1935" s="35"/>
      <c r="O1935" s="35"/>
      <c r="AL1935" s="83" t="str">
        <f t="shared" si="226"/>
        <v/>
      </c>
      <c r="AN1935" s="83" t="str">
        <f t="shared" si="227"/>
        <v/>
      </c>
      <c r="BJ1935" s="31" t="str">
        <f t="shared" si="229"/>
        <v/>
      </c>
      <c r="BK1935" s="31"/>
      <c r="BL1935" s="31" t="str">
        <f t="shared" si="228"/>
        <v/>
      </c>
    </row>
    <row r="1936" spans="14:64">
      <c r="N1936" s="35"/>
      <c r="O1936" s="35"/>
      <c r="AL1936" s="83" t="str">
        <f t="shared" si="226"/>
        <v/>
      </c>
      <c r="AN1936" s="83" t="str">
        <f t="shared" si="227"/>
        <v/>
      </c>
      <c r="BJ1936" s="31" t="str">
        <f t="shared" si="229"/>
        <v/>
      </c>
      <c r="BK1936" s="31"/>
      <c r="BL1936" s="31" t="str">
        <f t="shared" si="228"/>
        <v/>
      </c>
    </row>
    <row r="1937" spans="14:64">
      <c r="N1937" s="35"/>
      <c r="O1937" s="35"/>
      <c r="AL1937" s="83" t="str">
        <f t="shared" si="226"/>
        <v/>
      </c>
      <c r="AN1937" s="83" t="str">
        <f t="shared" si="227"/>
        <v/>
      </c>
      <c r="BJ1937" s="31" t="str">
        <f t="shared" si="229"/>
        <v/>
      </c>
      <c r="BK1937" s="31"/>
      <c r="BL1937" s="31" t="str">
        <f t="shared" si="228"/>
        <v/>
      </c>
    </row>
    <row r="1938" spans="14:64">
      <c r="N1938" s="35"/>
      <c r="O1938" s="35"/>
      <c r="AL1938" s="83" t="str">
        <f t="shared" ref="AL1938:AL2001" si="230">IF($A1938&lt;&gt;"",AL1937+AP1938-BJ1938,"")</f>
        <v/>
      </c>
      <c r="AN1938" s="83" t="str">
        <f t="shared" ref="AN1938:AN2001" si="231">IF($A1938&lt;&gt;"",AN1937+AR1938-BL1938,"")</f>
        <v/>
      </c>
      <c r="BJ1938" s="31" t="str">
        <f t="shared" si="229"/>
        <v/>
      </c>
      <c r="BK1938" s="31"/>
      <c r="BL1938" s="31" t="str">
        <f t="shared" si="228"/>
        <v/>
      </c>
    </row>
    <row r="1939" spans="14:64">
      <c r="N1939" s="35"/>
      <c r="O1939" s="35"/>
      <c r="AL1939" s="83" t="str">
        <f t="shared" si="230"/>
        <v/>
      </c>
      <c r="AN1939" s="83" t="str">
        <f t="shared" si="231"/>
        <v/>
      </c>
      <c r="BJ1939" s="31" t="str">
        <f t="shared" si="229"/>
        <v/>
      </c>
      <c r="BK1939" s="31"/>
      <c r="BL1939" s="31" t="str">
        <f t="shared" si="228"/>
        <v/>
      </c>
    </row>
    <row r="1940" spans="14:64">
      <c r="N1940" s="35"/>
      <c r="O1940" s="35"/>
      <c r="AL1940" s="83" t="str">
        <f t="shared" si="230"/>
        <v/>
      </c>
      <c r="AN1940" s="83" t="str">
        <f t="shared" si="231"/>
        <v/>
      </c>
      <c r="BJ1940" s="31" t="str">
        <f t="shared" si="229"/>
        <v/>
      </c>
      <c r="BK1940" s="31"/>
      <c r="BL1940" s="31" t="str">
        <f t="shared" si="228"/>
        <v/>
      </c>
    </row>
    <row r="1941" spans="14:64">
      <c r="N1941" s="35"/>
      <c r="O1941" s="35"/>
      <c r="AL1941" s="83" t="str">
        <f t="shared" si="230"/>
        <v/>
      </c>
      <c r="AN1941" s="83" t="str">
        <f t="shared" si="231"/>
        <v/>
      </c>
      <c r="BJ1941" s="31" t="str">
        <f t="shared" si="229"/>
        <v/>
      </c>
      <c r="BK1941" s="31"/>
      <c r="BL1941" s="31" t="str">
        <f t="shared" si="228"/>
        <v/>
      </c>
    </row>
    <row r="1942" spans="14:64">
      <c r="N1942" s="35"/>
      <c r="O1942" s="35"/>
      <c r="AL1942" s="83" t="str">
        <f t="shared" si="230"/>
        <v/>
      </c>
      <c r="AN1942" s="83" t="str">
        <f t="shared" si="231"/>
        <v/>
      </c>
      <c r="BJ1942" s="31" t="str">
        <f t="shared" si="229"/>
        <v/>
      </c>
      <c r="BK1942" s="31"/>
      <c r="BL1942" s="31" t="str">
        <f t="shared" si="228"/>
        <v/>
      </c>
    </row>
    <row r="1943" spans="14:64">
      <c r="N1943" s="35"/>
      <c r="O1943" s="35"/>
      <c r="AL1943" s="83" t="str">
        <f t="shared" si="230"/>
        <v/>
      </c>
      <c r="AN1943" s="83" t="str">
        <f t="shared" si="231"/>
        <v/>
      </c>
      <c r="BJ1943" s="31" t="str">
        <f t="shared" si="229"/>
        <v/>
      </c>
      <c r="BK1943" s="31"/>
      <c r="BL1943" s="31" t="str">
        <f t="shared" si="228"/>
        <v/>
      </c>
    </row>
    <row r="1944" spans="14:64">
      <c r="N1944" s="35"/>
      <c r="O1944" s="35"/>
      <c r="AL1944" s="83" t="str">
        <f t="shared" si="230"/>
        <v/>
      </c>
      <c r="AN1944" s="83" t="str">
        <f t="shared" si="231"/>
        <v/>
      </c>
      <c r="BJ1944" s="31" t="str">
        <f t="shared" si="229"/>
        <v/>
      </c>
      <c r="BK1944" s="31"/>
      <c r="BL1944" s="31" t="str">
        <f t="shared" si="228"/>
        <v/>
      </c>
    </row>
    <row r="1945" spans="14:64">
      <c r="N1945" s="35"/>
      <c r="O1945" s="35"/>
      <c r="AL1945" s="83" t="str">
        <f t="shared" si="230"/>
        <v/>
      </c>
      <c r="AN1945" s="83" t="str">
        <f t="shared" si="231"/>
        <v/>
      </c>
      <c r="BJ1945" s="31" t="str">
        <f t="shared" si="229"/>
        <v/>
      </c>
      <c r="BK1945" s="31"/>
      <c r="BL1945" s="31" t="str">
        <f t="shared" si="228"/>
        <v/>
      </c>
    </row>
    <row r="1946" spans="14:64">
      <c r="N1946" s="35"/>
      <c r="O1946" s="35"/>
      <c r="AL1946" s="83" t="str">
        <f t="shared" si="230"/>
        <v/>
      </c>
      <c r="AN1946" s="83" t="str">
        <f t="shared" si="231"/>
        <v/>
      </c>
      <c r="BJ1946" s="31" t="str">
        <f t="shared" si="229"/>
        <v/>
      </c>
      <c r="BK1946" s="31"/>
      <c r="BL1946" s="31" t="str">
        <f t="shared" si="228"/>
        <v/>
      </c>
    </row>
    <row r="1947" spans="14:64">
      <c r="N1947" s="35"/>
      <c r="O1947" s="35"/>
      <c r="AL1947" s="83" t="str">
        <f t="shared" si="230"/>
        <v/>
      </c>
      <c r="AN1947" s="83" t="str">
        <f t="shared" si="231"/>
        <v/>
      </c>
      <c r="BJ1947" s="31" t="str">
        <f t="shared" si="229"/>
        <v/>
      </c>
      <c r="BK1947" s="31"/>
      <c r="BL1947" s="31" t="str">
        <f t="shared" si="228"/>
        <v/>
      </c>
    </row>
    <row r="1948" spans="14:64">
      <c r="N1948" s="35"/>
      <c r="O1948" s="35"/>
      <c r="AL1948" s="83" t="str">
        <f t="shared" si="230"/>
        <v/>
      </c>
      <c r="AN1948" s="83" t="str">
        <f t="shared" si="231"/>
        <v/>
      </c>
      <c r="BJ1948" s="31" t="str">
        <f t="shared" si="229"/>
        <v/>
      </c>
      <c r="BK1948" s="31"/>
      <c r="BL1948" s="31" t="str">
        <f t="shared" si="228"/>
        <v/>
      </c>
    </row>
    <row r="1949" spans="14:64">
      <c r="N1949" s="35"/>
      <c r="O1949" s="35"/>
      <c r="AL1949" s="83" t="str">
        <f t="shared" si="230"/>
        <v/>
      </c>
      <c r="AN1949" s="83" t="str">
        <f t="shared" si="231"/>
        <v/>
      </c>
      <c r="BJ1949" s="31" t="str">
        <f t="shared" si="229"/>
        <v/>
      </c>
      <c r="BK1949" s="31"/>
      <c r="BL1949" s="31" t="str">
        <f t="shared" si="228"/>
        <v/>
      </c>
    </row>
    <row r="1950" spans="14:64">
      <c r="N1950" s="35"/>
      <c r="O1950" s="35"/>
      <c r="AL1950" s="83" t="str">
        <f t="shared" si="230"/>
        <v/>
      </c>
      <c r="AN1950" s="83" t="str">
        <f t="shared" si="231"/>
        <v/>
      </c>
      <c r="BJ1950" s="31" t="str">
        <f t="shared" si="229"/>
        <v/>
      </c>
      <c r="BK1950" s="31"/>
      <c r="BL1950" s="31" t="str">
        <f t="shared" si="228"/>
        <v/>
      </c>
    </row>
    <row r="1951" spans="14:64">
      <c r="N1951" s="35"/>
      <c r="O1951" s="35"/>
      <c r="AL1951" s="83" t="str">
        <f t="shared" si="230"/>
        <v/>
      </c>
      <c r="AN1951" s="83" t="str">
        <f t="shared" si="231"/>
        <v/>
      </c>
      <c r="BJ1951" s="31" t="str">
        <f t="shared" si="229"/>
        <v/>
      </c>
      <c r="BK1951" s="31"/>
      <c r="BL1951" s="31" t="str">
        <f t="shared" si="228"/>
        <v/>
      </c>
    </row>
    <row r="1952" spans="14:64">
      <c r="N1952" s="35"/>
      <c r="O1952" s="35"/>
      <c r="AL1952" s="83" t="str">
        <f t="shared" si="230"/>
        <v/>
      </c>
      <c r="AN1952" s="83" t="str">
        <f t="shared" si="231"/>
        <v/>
      </c>
      <c r="BJ1952" s="31" t="str">
        <f t="shared" si="229"/>
        <v/>
      </c>
      <c r="BK1952" s="31"/>
      <c r="BL1952" s="31" t="str">
        <f t="shared" si="228"/>
        <v/>
      </c>
    </row>
    <row r="1953" spans="14:64">
      <c r="N1953" s="35"/>
      <c r="O1953" s="35"/>
      <c r="AL1953" s="83" t="str">
        <f t="shared" si="230"/>
        <v/>
      </c>
      <c r="AN1953" s="83" t="str">
        <f t="shared" si="231"/>
        <v/>
      </c>
      <c r="BJ1953" s="31" t="str">
        <f t="shared" si="229"/>
        <v/>
      </c>
      <c r="BK1953" s="31"/>
      <c r="BL1953" s="31" t="str">
        <f t="shared" si="228"/>
        <v/>
      </c>
    </row>
    <row r="1954" spans="14:64">
      <c r="N1954" s="35"/>
      <c r="O1954" s="35"/>
      <c r="AL1954" s="83" t="str">
        <f t="shared" si="230"/>
        <v/>
      </c>
      <c r="AN1954" s="83" t="str">
        <f t="shared" si="231"/>
        <v/>
      </c>
      <c r="BJ1954" s="31" t="str">
        <f t="shared" si="229"/>
        <v/>
      </c>
      <c r="BK1954" s="31"/>
      <c r="BL1954" s="31" t="str">
        <f t="shared" ref="BL1954:BL2017" si="232">IF(C1954&lt;&gt;"",AV1954+AZ1954+BD1954+BH1954,"")</f>
        <v/>
      </c>
    </row>
    <row r="1955" spans="14:64">
      <c r="N1955" s="35"/>
      <c r="O1955" s="35"/>
      <c r="AL1955" s="83" t="str">
        <f t="shared" si="230"/>
        <v/>
      </c>
      <c r="AN1955" s="83" t="str">
        <f t="shared" si="231"/>
        <v/>
      </c>
      <c r="BJ1955" s="31" t="str">
        <f t="shared" si="229"/>
        <v/>
      </c>
      <c r="BK1955" s="31"/>
      <c r="BL1955" s="31" t="str">
        <f t="shared" si="232"/>
        <v/>
      </c>
    </row>
    <row r="1956" spans="14:64">
      <c r="N1956" s="35"/>
      <c r="O1956" s="35"/>
      <c r="AL1956" s="83" t="str">
        <f t="shared" si="230"/>
        <v/>
      </c>
      <c r="AN1956" s="83" t="str">
        <f t="shared" si="231"/>
        <v/>
      </c>
      <c r="BJ1956" s="31" t="str">
        <f t="shared" ref="BJ1956:BJ2019" si="233">IF(C1956&lt;&gt;"",AT1956+AX1956+BB1956+BF1956,"")</f>
        <v/>
      </c>
      <c r="BK1956" s="31"/>
      <c r="BL1956" s="31" t="str">
        <f t="shared" si="232"/>
        <v/>
      </c>
    </row>
    <row r="1957" spans="14:64">
      <c r="N1957" s="35"/>
      <c r="O1957" s="35"/>
      <c r="AL1957" s="83" t="str">
        <f t="shared" si="230"/>
        <v/>
      </c>
      <c r="AN1957" s="83" t="str">
        <f t="shared" si="231"/>
        <v/>
      </c>
      <c r="BJ1957" s="31" t="str">
        <f t="shared" si="233"/>
        <v/>
      </c>
      <c r="BK1957" s="31"/>
      <c r="BL1957" s="31" t="str">
        <f t="shared" si="232"/>
        <v/>
      </c>
    </row>
    <row r="1958" spans="14:64">
      <c r="N1958" s="35"/>
      <c r="O1958" s="35"/>
      <c r="AL1958" s="83" t="str">
        <f t="shared" si="230"/>
        <v/>
      </c>
      <c r="AN1958" s="83" t="str">
        <f t="shared" si="231"/>
        <v/>
      </c>
      <c r="BJ1958" s="31" t="str">
        <f t="shared" si="233"/>
        <v/>
      </c>
      <c r="BK1958" s="31"/>
      <c r="BL1958" s="31" t="str">
        <f t="shared" si="232"/>
        <v/>
      </c>
    </row>
    <row r="1959" spans="14:64">
      <c r="N1959" s="35"/>
      <c r="O1959" s="35"/>
      <c r="AL1959" s="83" t="str">
        <f t="shared" si="230"/>
        <v/>
      </c>
      <c r="AN1959" s="83" t="str">
        <f t="shared" si="231"/>
        <v/>
      </c>
      <c r="BJ1959" s="31" t="str">
        <f t="shared" si="233"/>
        <v/>
      </c>
      <c r="BK1959" s="31"/>
      <c r="BL1959" s="31" t="str">
        <f t="shared" si="232"/>
        <v/>
      </c>
    </row>
    <row r="1960" spans="14:64">
      <c r="N1960" s="35"/>
      <c r="O1960" s="35"/>
      <c r="AL1960" s="83" t="str">
        <f t="shared" si="230"/>
        <v/>
      </c>
      <c r="AN1960" s="83" t="str">
        <f t="shared" si="231"/>
        <v/>
      </c>
      <c r="BJ1960" s="31" t="str">
        <f t="shared" si="233"/>
        <v/>
      </c>
      <c r="BK1960" s="31"/>
      <c r="BL1960" s="31" t="str">
        <f t="shared" si="232"/>
        <v/>
      </c>
    </row>
    <row r="1961" spans="14:64">
      <c r="N1961" s="35"/>
      <c r="O1961" s="35"/>
      <c r="AL1961" s="83" t="str">
        <f t="shared" si="230"/>
        <v/>
      </c>
      <c r="AN1961" s="83" t="str">
        <f t="shared" si="231"/>
        <v/>
      </c>
      <c r="BJ1961" s="31" t="str">
        <f t="shared" si="233"/>
        <v/>
      </c>
      <c r="BK1961" s="31"/>
      <c r="BL1961" s="31" t="str">
        <f t="shared" si="232"/>
        <v/>
      </c>
    </row>
    <row r="1962" spans="14:64">
      <c r="N1962" s="35"/>
      <c r="O1962" s="35"/>
      <c r="AL1962" s="83" t="str">
        <f t="shared" si="230"/>
        <v/>
      </c>
      <c r="AN1962" s="83" t="str">
        <f t="shared" si="231"/>
        <v/>
      </c>
      <c r="BJ1962" s="31" t="str">
        <f t="shared" si="233"/>
        <v/>
      </c>
      <c r="BK1962" s="31"/>
      <c r="BL1962" s="31" t="str">
        <f t="shared" si="232"/>
        <v/>
      </c>
    </row>
    <row r="1963" spans="14:64">
      <c r="N1963" s="35"/>
      <c r="O1963" s="35"/>
      <c r="AL1963" s="83" t="str">
        <f t="shared" si="230"/>
        <v/>
      </c>
      <c r="AN1963" s="83" t="str">
        <f t="shared" si="231"/>
        <v/>
      </c>
      <c r="BJ1963" s="31" t="str">
        <f t="shared" si="233"/>
        <v/>
      </c>
      <c r="BK1963" s="31"/>
      <c r="BL1963" s="31" t="str">
        <f t="shared" si="232"/>
        <v/>
      </c>
    </row>
    <row r="1964" spans="14:64">
      <c r="N1964" s="35"/>
      <c r="O1964" s="35"/>
      <c r="AL1964" s="83" t="str">
        <f t="shared" si="230"/>
        <v/>
      </c>
      <c r="AN1964" s="83" t="str">
        <f t="shared" si="231"/>
        <v/>
      </c>
      <c r="BJ1964" s="31" t="str">
        <f t="shared" si="233"/>
        <v/>
      </c>
      <c r="BK1964" s="31"/>
      <c r="BL1964" s="31" t="str">
        <f t="shared" si="232"/>
        <v/>
      </c>
    </row>
    <row r="1965" spans="14:64">
      <c r="N1965" s="35"/>
      <c r="O1965" s="35"/>
      <c r="AL1965" s="83" t="str">
        <f t="shared" si="230"/>
        <v/>
      </c>
      <c r="AN1965" s="83" t="str">
        <f t="shared" si="231"/>
        <v/>
      </c>
      <c r="BJ1965" s="31" t="str">
        <f t="shared" si="233"/>
        <v/>
      </c>
      <c r="BK1965" s="31"/>
      <c r="BL1965" s="31" t="str">
        <f t="shared" si="232"/>
        <v/>
      </c>
    </row>
    <row r="1966" spans="14:64">
      <c r="N1966" s="35"/>
      <c r="O1966" s="35"/>
      <c r="AL1966" s="83" t="str">
        <f t="shared" si="230"/>
        <v/>
      </c>
      <c r="AN1966" s="83" t="str">
        <f t="shared" si="231"/>
        <v/>
      </c>
      <c r="BJ1966" s="31" t="str">
        <f t="shared" si="233"/>
        <v/>
      </c>
      <c r="BK1966" s="31"/>
      <c r="BL1966" s="31" t="str">
        <f t="shared" si="232"/>
        <v/>
      </c>
    </row>
    <row r="1967" spans="14:64">
      <c r="N1967" s="35"/>
      <c r="O1967" s="35"/>
      <c r="AL1967" s="83" t="str">
        <f t="shared" si="230"/>
        <v/>
      </c>
      <c r="AN1967" s="83" t="str">
        <f t="shared" si="231"/>
        <v/>
      </c>
      <c r="BJ1967" s="31" t="str">
        <f t="shared" si="233"/>
        <v/>
      </c>
      <c r="BK1967" s="31"/>
      <c r="BL1967" s="31" t="str">
        <f t="shared" si="232"/>
        <v/>
      </c>
    </row>
    <row r="1968" spans="14:64">
      <c r="N1968" s="35"/>
      <c r="O1968" s="35"/>
      <c r="AL1968" s="83" t="str">
        <f t="shared" si="230"/>
        <v/>
      </c>
      <c r="AN1968" s="83" t="str">
        <f t="shared" si="231"/>
        <v/>
      </c>
      <c r="BJ1968" s="31" t="str">
        <f t="shared" si="233"/>
        <v/>
      </c>
      <c r="BK1968" s="31"/>
      <c r="BL1968" s="31" t="str">
        <f t="shared" si="232"/>
        <v/>
      </c>
    </row>
    <row r="1969" spans="14:64">
      <c r="N1969" s="35"/>
      <c r="O1969" s="35"/>
      <c r="AL1969" s="83" t="str">
        <f t="shared" si="230"/>
        <v/>
      </c>
      <c r="AN1969" s="83" t="str">
        <f t="shared" si="231"/>
        <v/>
      </c>
      <c r="BJ1969" s="31" t="str">
        <f t="shared" si="233"/>
        <v/>
      </c>
      <c r="BK1969" s="31"/>
      <c r="BL1969" s="31" t="str">
        <f t="shared" si="232"/>
        <v/>
      </c>
    </row>
    <row r="1970" spans="14:64">
      <c r="N1970" s="35"/>
      <c r="O1970" s="35"/>
      <c r="AL1970" s="83" t="str">
        <f t="shared" si="230"/>
        <v/>
      </c>
      <c r="AN1970" s="83" t="str">
        <f t="shared" si="231"/>
        <v/>
      </c>
      <c r="BJ1970" s="31" t="str">
        <f t="shared" si="233"/>
        <v/>
      </c>
      <c r="BK1970" s="31"/>
      <c r="BL1970" s="31" t="str">
        <f t="shared" si="232"/>
        <v/>
      </c>
    </row>
    <row r="1971" spans="14:64">
      <c r="N1971" s="35"/>
      <c r="O1971" s="35"/>
      <c r="AL1971" s="83" t="str">
        <f t="shared" si="230"/>
        <v/>
      </c>
      <c r="AN1971" s="83" t="str">
        <f t="shared" si="231"/>
        <v/>
      </c>
      <c r="BJ1971" s="31" t="str">
        <f t="shared" si="233"/>
        <v/>
      </c>
      <c r="BK1971" s="31"/>
      <c r="BL1971" s="31" t="str">
        <f t="shared" si="232"/>
        <v/>
      </c>
    </row>
    <row r="1972" spans="14:64">
      <c r="N1972" s="35"/>
      <c r="O1972" s="35"/>
      <c r="AL1972" s="83" t="str">
        <f t="shared" si="230"/>
        <v/>
      </c>
      <c r="AN1972" s="83" t="str">
        <f t="shared" si="231"/>
        <v/>
      </c>
      <c r="BJ1972" s="31" t="str">
        <f t="shared" si="233"/>
        <v/>
      </c>
      <c r="BK1972" s="31"/>
      <c r="BL1972" s="31" t="str">
        <f t="shared" si="232"/>
        <v/>
      </c>
    </row>
    <row r="1973" spans="14:64">
      <c r="N1973" s="35"/>
      <c r="O1973" s="35"/>
      <c r="AL1973" s="83" t="str">
        <f t="shared" si="230"/>
        <v/>
      </c>
      <c r="AN1973" s="83" t="str">
        <f t="shared" si="231"/>
        <v/>
      </c>
      <c r="BJ1973" s="31" t="str">
        <f t="shared" si="233"/>
        <v/>
      </c>
      <c r="BK1973" s="31"/>
      <c r="BL1973" s="31" t="str">
        <f t="shared" si="232"/>
        <v/>
      </c>
    </row>
    <row r="1974" spans="14:64">
      <c r="N1974" s="35"/>
      <c r="O1974" s="35"/>
      <c r="AL1974" s="83" t="str">
        <f t="shared" si="230"/>
        <v/>
      </c>
      <c r="AN1974" s="83" t="str">
        <f t="shared" si="231"/>
        <v/>
      </c>
      <c r="BJ1974" s="31" t="str">
        <f t="shared" si="233"/>
        <v/>
      </c>
      <c r="BK1974" s="31"/>
      <c r="BL1974" s="31" t="str">
        <f t="shared" si="232"/>
        <v/>
      </c>
    </row>
    <row r="1975" spans="14:64">
      <c r="N1975" s="35"/>
      <c r="O1975" s="35"/>
      <c r="AL1975" s="83" t="str">
        <f t="shared" si="230"/>
        <v/>
      </c>
      <c r="AN1975" s="83" t="str">
        <f t="shared" si="231"/>
        <v/>
      </c>
      <c r="BJ1975" s="31" t="str">
        <f t="shared" si="233"/>
        <v/>
      </c>
      <c r="BK1975" s="31"/>
      <c r="BL1975" s="31" t="str">
        <f t="shared" si="232"/>
        <v/>
      </c>
    </row>
    <row r="1976" spans="14:64">
      <c r="N1976" s="35"/>
      <c r="O1976" s="35"/>
      <c r="AL1976" s="83" t="str">
        <f t="shared" si="230"/>
        <v/>
      </c>
      <c r="AN1976" s="83" t="str">
        <f t="shared" si="231"/>
        <v/>
      </c>
      <c r="BJ1976" s="31" t="str">
        <f t="shared" si="233"/>
        <v/>
      </c>
      <c r="BK1976" s="31"/>
      <c r="BL1976" s="31" t="str">
        <f t="shared" si="232"/>
        <v/>
      </c>
    </row>
    <row r="1977" spans="14:64">
      <c r="N1977" s="35"/>
      <c r="O1977" s="35"/>
      <c r="AL1977" s="83" t="str">
        <f t="shared" si="230"/>
        <v/>
      </c>
      <c r="AN1977" s="83" t="str">
        <f t="shared" si="231"/>
        <v/>
      </c>
      <c r="BJ1977" s="31" t="str">
        <f t="shared" si="233"/>
        <v/>
      </c>
      <c r="BK1977" s="31"/>
      <c r="BL1977" s="31" t="str">
        <f t="shared" si="232"/>
        <v/>
      </c>
    </row>
    <row r="1978" spans="14:64">
      <c r="N1978" s="35"/>
      <c r="O1978" s="35"/>
      <c r="AL1978" s="83" t="str">
        <f t="shared" si="230"/>
        <v/>
      </c>
      <c r="AN1978" s="83" t="str">
        <f t="shared" si="231"/>
        <v/>
      </c>
      <c r="BJ1978" s="31" t="str">
        <f t="shared" si="233"/>
        <v/>
      </c>
      <c r="BK1978" s="31"/>
      <c r="BL1978" s="31" t="str">
        <f t="shared" si="232"/>
        <v/>
      </c>
    </row>
    <row r="1979" spans="14:64">
      <c r="N1979" s="35"/>
      <c r="O1979" s="35"/>
      <c r="AL1979" s="83" t="str">
        <f t="shared" si="230"/>
        <v/>
      </c>
      <c r="AN1979" s="83" t="str">
        <f t="shared" si="231"/>
        <v/>
      </c>
      <c r="BJ1979" s="31" t="str">
        <f t="shared" si="233"/>
        <v/>
      </c>
      <c r="BK1979" s="31"/>
      <c r="BL1979" s="31" t="str">
        <f t="shared" si="232"/>
        <v/>
      </c>
    </row>
    <row r="1980" spans="14:64">
      <c r="N1980" s="35"/>
      <c r="O1980" s="35"/>
      <c r="AL1980" s="83" t="str">
        <f t="shared" si="230"/>
        <v/>
      </c>
      <c r="AN1980" s="83" t="str">
        <f t="shared" si="231"/>
        <v/>
      </c>
      <c r="BJ1980" s="31" t="str">
        <f t="shared" si="233"/>
        <v/>
      </c>
      <c r="BK1980" s="31"/>
      <c r="BL1980" s="31" t="str">
        <f t="shared" si="232"/>
        <v/>
      </c>
    </row>
    <row r="1981" spans="14:64">
      <c r="N1981" s="35"/>
      <c r="O1981" s="35"/>
      <c r="AL1981" s="83" t="str">
        <f t="shared" si="230"/>
        <v/>
      </c>
      <c r="AN1981" s="83" t="str">
        <f t="shared" si="231"/>
        <v/>
      </c>
      <c r="BJ1981" s="31" t="str">
        <f t="shared" si="233"/>
        <v/>
      </c>
      <c r="BK1981" s="31"/>
      <c r="BL1981" s="31" t="str">
        <f t="shared" si="232"/>
        <v/>
      </c>
    </row>
    <row r="1982" spans="14:64">
      <c r="N1982" s="35"/>
      <c r="O1982" s="35"/>
      <c r="AL1982" s="83" t="str">
        <f t="shared" si="230"/>
        <v/>
      </c>
      <c r="AN1982" s="83" t="str">
        <f t="shared" si="231"/>
        <v/>
      </c>
      <c r="BJ1982" s="31" t="str">
        <f t="shared" si="233"/>
        <v/>
      </c>
      <c r="BK1982" s="31"/>
      <c r="BL1982" s="31" t="str">
        <f t="shared" si="232"/>
        <v/>
      </c>
    </row>
    <row r="1983" spans="14:64">
      <c r="N1983" s="35"/>
      <c r="O1983" s="35"/>
      <c r="AL1983" s="83" t="str">
        <f t="shared" si="230"/>
        <v/>
      </c>
      <c r="AN1983" s="83" t="str">
        <f t="shared" si="231"/>
        <v/>
      </c>
      <c r="BJ1983" s="31" t="str">
        <f t="shared" si="233"/>
        <v/>
      </c>
      <c r="BK1983" s="31"/>
      <c r="BL1983" s="31" t="str">
        <f t="shared" si="232"/>
        <v/>
      </c>
    </row>
    <row r="1984" spans="14:64">
      <c r="N1984" s="35"/>
      <c r="O1984" s="35"/>
      <c r="AL1984" s="83" t="str">
        <f t="shared" si="230"/>
        <v/>
      </c>
      <c r="AN1984" s="83" t="str">
        <f t="shared" si="231"/>
        <v/>
      </c>
      <c r="BJ1984" s="31" t="str">
        <f t="shared" si="233"/>
        <v/>
      </c>
      <c r="BK1984" s="31"/>
      <c r="BL1984" s="31" t="str">
        <f t="shared" si="232"/>
        <v/>
      </c>
    </row>
    <row r="1985" spans="14:64">
      <c r="N1985" s="35"/>
      <c r="O1985" s="35"/>
      <c r="AL1985" s="83" t="str">
        <f t="shared" si="230"/>
        <v/>
      </c>
      <c r="AN1985" s="83" t="str">
        <f t="shared" si="231"/>
        <v/>
      </c>
      <c r="BJ1985" s="31" t="str">
        <f t="shared" si="233"/>
        <v/>
      </c>
      <c r="BK1985" s="31"/>
      <c r="BL1985" s="31" t="str">
        <f t="shared" si="232"/>
        <v/>
      </c>
    </row>
    <row r="1986" spans="14:64">
      <c r="N1986" s="35"/>
      <c r="O1986" s="35"/>
      <c r="AL1986" s="83" t="str">
        <f t="shared" si="230"/>
        <v/>
      </c>
      <c r="AN1986" s="83" t="str">
        <f t="shared" si="231"/>
        <v/>
      </c>
      <c r="BJ1986" s="31" t="str">
        <f t="shared" si="233"/>
        <v/>
      </c>
      <c r="BK1986" s="31"/>
      <c r="BL1986" s="31" t="str">
        <f t="shared" si="232"/>
        <v/>
      </c>
    </row>
    <row r="1987" spans="14:64">
      <c r="N1987" s="35"/>
      <c r="O1987" s="35"/>
      <c r="AL1987" s="83" t="str">
        <f t="shared" si="230"/>
        <v/>
      </c>
      <c r="AN1987" s="83" t="str">
        <f t="shared" si="231"/>
        <v/>
      </c>
      <c r="BJ1987" s="31" t="str">
        <f t="shared" si="233"/>
        <v/>
      </c>
      <c r="BK1987" s="31"/>
      <c r="BL1987" s="31" t="str">
        <f t="shared" si="232"/>
        <v/>
      </c>
    </row>
    <row r="1988" spans="14:64">
      <c r="N1988" s="35"/>
      <c r="O1988" s="35"/>
      <c r="AL1988" s="83" t="str">
        <f t="shared" si="230"/>
        <v/>
      </c>
      <c r="AN1988" s="83" t="str">
        <f t="shared" si="231"/>
        <v/>
      </c>
      <c r="BJ1988" s="31" t="str">
        <f t="shared" si="233"/>
        <v/>
      </c>
      <c r="BK1988" s="31"/>
      <c r="BL1988" s="31" t="str">
        <f t="shared" si="232"/>
        <v/>
      </c>
    </row>
    <row r="1989" spans="14:64">
      <c r="N1989" s="35"/>
      <c r="O1989" s="35"/>
      <c r="AL1989" s="83" t="str">
        <f t="shared" si="230"/>
        <v/>
      </c>
      <c r="AN1989" s="83" t="str">
        <f t="shared" si="231"/>
        <v/>
      </c>
      <c r="BJ1989" s="31" t="str">
        <f t="shared" si="233"/>
        <v/>
      </c>
      <c r="BK1989" s="31"/>
      <c r="BL1989" s="31" t="str">
        <f t="shared" si="232"/>
        <v/>
      </c>
    </row>
    <row r="1990" spans="14:64">
      <c r="N1990" s="35"/>
      <c r="O1990" s="35"/>
      <c r="AL1990" s="83" t="str">
        <f t="shared" si="230"/>
        <v/>
      </c>
      <c r="AN1990" s="83" t="str">
        <f t="shared" si="231"/>
        <v/>
      </c>
      <c r="BJ1990" s="31" t="str">
        <f t="shared" si="233"/>
        <v/>
      </c>
      <c r="BK1990" s="31"/>
      <c r="BL1990" s="31" t="str">
        <f t="shared" si="232"/>
        <v/>
      </c>
    </row>
    <row r="1991" spans="14:64">
      <c r="N1991" s="35"/>
      <c r="O1991" s="35"/>
      <c r="AL1991" s="83" t="str">
        <f t="shared" si="230"/>
        <v/>
      </c>
      <c r="AN1991" s="83" t="str">
        <f t="shared" si="231"/>
        <v/>
      </c>
      <c r="BJ1991" s="31" t="str">
        <f t="shared" si="233"/>
        <v/>
      </c>
      <c r="BK1991" s="31"/>
      <c r="BL1991" s="31" t="str">
        <f t="shared" si="232"/>
        <v/>
      </c>
    </row>
    <row r="1992" spans="14:64">
      <c r="N1992" s="35"/>
      <c r="O1992" s="35"/>
      <c r="AL1992" s="83" t="str">
        <f t="shared" si="230"/>
        <v/>
      </c>
      <c r="AN1992" s="83" t="str">
        <f t="shared" si="231"/>
        <v/>
      </c>
      <c r="BJ1992" s="31" t="str">
        <f t="shared" si="233"/>
        <v/>
      </c>
      <c r="BK1992" s="31"/>
      <c r="BL1992" s="31" t="str">
        <f t="shared" si="232"/>
        <v/>
      </c>
    </row>
    <row r="1993" spans="14:64">
      <c r="N1993" s="35"/>
      <c r="O1993" s="35"/>
      <c r="AL1993" s="83" t="str">
        <f t="shared" si="230"/>
        <v/>
      </c>
      <c r="AN1993" s="83" t="str">
        <f t="shared" si="231"/>
        <v/>
      </c>
      <c r="BJ1993" s="31" t="str">
        <f t="shared" si="233"/>
        <v/>
      </c>
      <c r="BK1993" s="31"/>
      <c r="BL1993" s="31" t="str">
        <f t="shared" si="232"/>
        <v/>
      </c>
    </row>
    <row r="1994" spans="14:64">
      <c r="N1994" s="35"/>
      <c r="O1994" s="35"/>
      <c r="AL1994" s="83" t="str">
        <f t="shared" si="230"/>
        <v/>
      </c>
      <c r="AN1994" s="83" t="str">
        <f t="shared" si="231"/>
        <v/>
      </c>
      <c r="BJ1994" s="31" t="str">
        <f t="shared" si="233"/>
        <v/>
      </c>
      <c r="BK1994" s="31"/>
      <c r="BL1994" s="31" t="str">
        <f t="shared" si="232"/>
        <v/>
      </c>
    </row>
    <row r="1995" spans="14:64">
      <c r="N1995" s="35"/>
      <c r="O1995" s="35"/>
      <c r="AL1995" s="83" t="str">
        <f t="shared" si="230"/>
        <v/>
      </c>
      <c r="AN1995" s="83" t="str">
        <f t="shared" si="231"/>
        <v/>
      </c>
      <c r="BJ1995" s="31" t="str">
        <f t="shared" si="233"/>
        <v/>
      </c>
      <c r="BK1995" s="31"/>
      <c r="BL1995" s="31" t="str">
        <f t="shared" si="232"/>
        <v/>
      </c>
    </row>
    <row r="1996" spans="14:64">
      <c r="N1996" s="35"/>
      <c r="O1996" s="35"/>
      <c r="AL1996" s="83" t="str">
        <f t="shared" si="230"/>
        <v/>
      </c>
      <c r="AN1996" s="83" t="str">
        <f t="shared" si="231"/>
        <v/>
      </c>
      <c r="BJ1996" s="31" t="str">
        <f t="shared" si="233"/>
        <v/>
      </c>
      <c r="BK1996" s="31"/>
      <c r="BL1996" s="31" t="str">
        <f t="shared" si="232"/>
        <v/>
      </c>
    </row>
    <row r="1997" spans="14:64">
      <c r="N1997" s="35"/>
      <c r="O1997" s="35"/>
      <c r="AL1997" s="83" t="str">
        <f t="shared" si="230"/>
        <v/>
      </c>
      <c r="AN1997" s="83" t="str">
        <f t="shared" si="231"/>
        <v/>
      </c>
      <c r="BJ1997" s="31" t="str">
        <f t="shared" si="233"/>
        <v/>
      </c>
      <c r="BK1997" s="31"/>
      <c r="BL1997" s="31" t="str">
        <f t="shared" si="232"/>
        <v/>
      </c>
    </row>
    <row r="1998" spans="14:64">
      <c r="N1998" s="35"/>
      <c r="O1998" s="35"/>
      <c r="AL1998" s="83" t="str">
        <f t="shared" si="230"/>
        <v/>
      </c>
      <c r="AN1998" s="83" t="str">
        <f t="shared" si="231"/>
        <v/>
      </c>
      <c r="BJ1998" s="31" t="str">
        <f t="shared" si="233"/>
        <v/>
      </c>
      <c r="BK1998" s="31"/>
      <c r="BL1998" s="31" t="str">
        <f t="shared" si="232"/>
        <v/>
      </c>
    </row>
    <row r="1999" spans="14:64">
      <c r="N1999" s="35"/>
      <c r="O1999" s="35"/>
      <c r="AL1999" s="83" t="str">
        <f t="shared" si="230"/>
        <v/>
      </c>
      <c r="AN1999" s="83" t="str">
        <f t="shared" si="231"/>
        <v/>
      </c>
      <c r="BJ1999" s="31" t="str">
        <f t="shared" si="233"/>
        <v/>
      </c>
      <c r="BK1999" s="31"/>
      <c r="BL1999" s="31" t="str">
        <f t="shared" si="232"/>
        <v/>
      </c>
    </row>
    <row r="2000" spans="14:64">
      <c r="N2000" s="35"/>
      <c r="O2000" s="35"/>
      <c r="AL2000" s="83" t="str">
        <f t="shared" si="230"/>
        <v/>
      </c>
      <c r="AN2000" s="83" t="str">
        <f t="shared" si="231"/>
        <v/>
      </c>
      <c r="BJ2000" s="31" t="str">
        <f t="shared" si="233"/>
        <v/>
      </c>
      <c r="BK2000" s="31"/>
      <c r="BL2000" s="31" t="str">
        <f t="shared" si="232"/>
        <v/>
      </c>
    </row>
    <row r="2001" spans="14:64">
      <c r="N2001" s="35"/>
      <c r="O2001" s="35"/>
      <c r="AL2001" s="83" t="str">
        <f t="shared" si="230"/>
        <v/>
      </c>
      <c r="AN2001" s="83" t="str">
        <f t="shared" si="231"/>
        <v/>
      </c>
      <c r="BJ2001" s="31" t="str">
        <f t="shared" si="233"/>
        <v/>
      </c>
      <c r="BK2001" s="31"/>
      <c r="BL2001" s="31" t="str">
        <f t="shared" si="232"/>
        <v/>
      </c>
    </row>
    <row r="2002" spans="14:64">
      <c r="N2002" s="35"/>
      <c r="O2002" s="35"/>
      <c r="AL2002" s="83" t="str">
        <f t="shared" ref="AL2002:AL2065" si="234">IF($A2002&lt;&gt;"",AL2001+AP2002-BJ2002,"")</f>
        <v/>
      </c>
      <c r="AN2002" s="83" t="str">
        <f t="shared" ref="AN2002:AN2065" si="235">IF($A2002&lt;&gt;"",AN2001+AR2002-BL2002,"")</f>
        <v/>
      </c>
      <c r="BJ2002" s="31" t="str">
        <f t="shared" si="233"/>
        <v/>
      </c>
      <c r="BK2002" s="31"/>
      <c r="BL2002" s="31" t="str">
        <f t="shared" si="232"/>
        <v/>
      </c>
    </row>
    <row r="2003" spans="14:64">
      <c r="N2003" s="35"/>
      <c r="O2003" s="35"/>
      <c r="AL2003" s="83" t="str">
        <f t="shared" si="234"/>
        <v/>
      </c>
      <c r="AN2003" s="83" t="str">
        <f t="shared" si="235"/>
        <v/>
      </c>
      <c r="BJ2003" s="31" t="str">
        <f t="shared" si="233"/>
        <v/>
      </c>
      <c r="BK2003" s="31"/>
      <c r="BL2003" s="31" t="str">
        <f t="shared" si="232"/>
        <v/>
      </c>
    </row>
    <row r="2004" spans="14:64">
      <c r="N2004" s="35"/>
      <c r="O2004" s="35"/>
      <c r="AL2004" s="83" t="str">
        <f t="shared" si="234"/>
        <v/>
      </c>
      <c r="AN2004" s="83" t="str">
        <f t="shared" si="235"/>
        <v/>
      </c>
      <c r="BJ2004" s="31" t="str">
        <f t="shared" si="233"/>
        <v/>
      </c>
      <c r="BK2004" s="31"/>
      <c r="BL2004" s="31" t="str">
        <f t="shared" si="232"/>
        <v/>
      </c>
    </row>
    <row r="2005" spans="14:64">
      <c r="N2005" s="35"/>
      <c r="O2005" s="35"/>
      <c r="AL2005" s="83" t="str">
        <f t="shared" si="234"/>
        <v/>
      </c>
      <c r="AN2005" s="83" t="str">
        <f t="shared" si="235"/>
        <v/>
      </c>
      <c r="BJ2005" s="31" t="str">
        <f t="shared" si="233"/>
        <v/>
      </c>
      <c r="BK2005" s="31"/>
      <c r="BL2005" s="31" t="str">
        <f t="shared" si="232"/>
        <v/>
      </c>
    </row>
    <row r="2006" spans="14:64">
      <c r="N2006" s="35"/>
      <c r="O2006" s="35"/>
      <c r="AL2006" s="83" t="str">
        <f t="shared" si="234"/>
        <v/>
      </c>
      <c r="AN2006" s="83" t="str">
        <f t="shared" si="235"/>
        <v/>
      </c>
      <c r="BJ2006" s="31" t="str">
        <f t="shared" si="233"/>
        <v/>
      </c>
      <c r="BK2006" s="31"/>
      <c r="BL2006" s="31" t="str">
        <f t="shared" si="232"/>
        <v/>
      </c>
    </row>
    <row r="2007" spans="14:64">
      <c r="N2007" s="35"/>
      <c r="O2007" s="35"/>
      <c r="AL2007" s="83" t="str">
        <f t="shared" si="234"/>
        <v/>
      </c>
      <c r="AN2007" s="83" t="str">
        <f t="shared" si="235"/>
        <v/>
      </c>
      <c r="BJ2007" s="31" t="str">
        <f t="shared" si="233"/>
        <v/>
      </c>
      <c r="BK2007" s="31"/>
      <c r="BL2007" s="31" t="str">
        <f t="shared" si="232"/>
        <v/>
      </c>
    </row>
    <row r="2008" spans="14:64">
      <c r="N2008" s="35"/>
      <c r="O2008" s="35"/>
      <c r="AL2008" s="83" t="str">
        <f t="shared" si="234"/>
        <v/>
      </c>
      <c r="AN2008" s="83" t="str">
        <f t="shared" si="235"/>
        <v/>
      </c>
      <c r="BJ2008" s="31" t="str">
        <f t="shared" si="233"/>
        <v/>
      </c>
      <c r="BK2008" s="31"/>
      <c r="BL2008" s="31" t="str">
        <f t="shared" si="232"/>
        <v/>
      </c>
    </row>
    <row r="2009" spans="14:64">
      <c r="N2009" s="35"/>
      <c r="O2009" s="35"/>
      <c r="AL2009" s="83" t="str">
        <f t="shared" si="234"/>
        <v/>
      </c>
      <c r="AN2009" s="83" t="str">
        <f t="shared" si="235"/>
        <v/>
      </c>
      <c r="BJ2009" s="31" t="str">
        <f t="shared" si="233"/>
        <v/>
      </c>
      <c r="BK2009" s="31"/>
      <c r="BL2009" s="31" t="str">
        <f t="shared" si="232"/>
        <v/>
      </c>
    </row>
    <row r="2010" spans="14:64">
      <c r="N2010" s="35"/>
      <c r="O2010" s="35"/>
      <c r="AL2010" s="83" t="str">
        <f t="shared" si="234"/>
        <v/>
      </c>
      <c r="AN2010" s="83" t="str">
        <f t="shared" si="235"/>
        <v/>
      </c>
      <c r="BJ2010" s="31" t="str">
        <f t="shared" si="233"/>
        <v/>
      </c>
      <c r="BK2010" s="31"/>
      <c r="BL2010" s="31" t="str">
        <f t="shared" si="232"/>
        <v/>
      </c>
    </row>
    <row r="2011" spans="14:64">
      <c r="N2011" s="35"/>
      <c r="O2011" s="35"/>
      <c r="AL2011" s="83" t="str">
        <f t="shared" si="234"/>
        <v/>
      </c>
      <c r="AN2011" s="83" t="str">
        <f t="shared" si="235"/>
        <v/>
      </c>
      <c r="BJ2011" s="31" t="str">
        <f t="shared" si="233"/>
        <v/>
      </c>
      <c r="BK2011" s="31"/>
      <c r="BL2011" s="31" t="str">
        <f t="shared" si="232"/>
        <v/>
      </c>
    </row>
    <row r="2012" spans="14:64">
      <c r="N2012" s="35"/>
      <c r="O2012" s="35"/>
      <c r="AL2012" s="83" t="str">
        <f t="shared" si="234"/>
        <v/>
      </c>
      <c r="AN2012" s="83" t="str">
        <f t="shared" si="235"/>
        <v/>
      </c>
      <c r="BJ2012" s="31" t="str">
        <f t="shared" si="233"/>
        <v/>
      </c>
      <c r="BK2012" s="31"/>
      <c r="BL2012" s="31" t="str">
        <f t="shared" si="232"/>
        <v/>
      </c>
    </row>
    <row r="2013" spans="14:64">
      <c r="N2013" s="35"/>
      <c r="O2013" s="35"/>
      <c r="AL2013" s="83" t="str">
        <f t="shared" si="234"/>
        <v/>
      </c>
      <c r="AN2013" s="83" t="str">
        <f t="shared" si="235"/>
        <v/>
      </c>
      <c r="BJ2013" s="31" t="str">
        <f t="shared" si="233"/>
        <v/>
      </c>
      <c r="BK2013" s="31"/>
      <c r="BL2013" s="31" t="str">
        <f t="shared" si="232"/>
        <v/>
      </c>
    </row>
    <row r="2014" spans="14:64">
      <c r="N2014" s="35"/>
      <c r="O2014" s="35"/>
      <c r="AL2014" s="83" t="str">
        <f t="shared" si="234"/>
        <v/>
      </c>
      <c r="AN2014" s="83" t="str">
        <f t="shared" si="235"/>
        <v/>
      </c>
      <c r="BJ2014" s="31" t="str">
        <f t="shared" si="233"/>
        <v/>
      </c>
      <c r="BK2014" s="31"/>
      <c r="BL2014" s="31" t="str">
        <f t="shared" si="232"/>
        <v/>
      </c>
    </row>
    <row r="2015" spans="14:64">
      <c r="N2015" s="35"/>
      <c r="O2015" s="35"/>
      <c r="AL2015" s="83" t="str">
        <f t="shared" si="234"/>
        <v/>
      </c>
      <c r="AN2015" s="83" t="str">
        <f t="shared" si="235"/>
        <v/>
      </c>
      <c r="BJ2015" s="31" t="str">
        <f t="shared" si="233"/>
        <v/>
      </c>
      <c r="BK2015" s="31"/>
      <c r="BL2015" s="31" t="str">
        <f t="shared" si="232"/>
        <v/>
      </c>
    </row>
    <row r="2016" spans="14:64">
      <c r="N2016" s="35"/>
      <c r="O2016" s="35"/>
      <c r="AL2016" s="83" t="str">
        <f t="shared" si="234"/>
        <v/>
      </c>
      <c r="AN2016" s="83" t="str">
        <f t="shared" si="235"/>
        <v/>
      </c>
      <c r="BJ2016" s="31" t="str">
        <f t="shared" si="233"/>
        <v/>
      </c>
      <c r="BK2016" s="31"/>
      <c r="BL2016" s="31" t="str">
        <f t="shared" si="232"/>
        <v/>
      </c>
    </row>
    <row r="2017" spans="14:64">
      <c r="N2017" s="35"/>
      <c r="O2017" s="35"/>
      <c r="AL2017" s="83" t="str">
        <f t="shared" si="234"/>
        <v/>
      </c>
      <c r="AN2017" s="83" t="str">
        <f t="shared" si="235"/>
        <v/>
      </c>
      <c r="BJ2017" s="31" t="str">
        <f t="shared" si="233"/>
        <v/>
      </c>
      <c r="BK2017" s="31"/>
      <c r="BL2017" s="31" t="str">
        <f t="shared" si="232"/>
        <v/>
      </c>
    </row>
    <row r="2018" spans="14:64">
      <c r="N2018" s="35"/>
      <c r="O2018" s="35"/>
      <c r="AL2018" s="83" t="str">
        <f t="shared" si="234"/>
        <v/>
      </c>
      <c r="AN2018" s="83" t="str">
        <f t="shared" si="235"/>
        <v/>
      </c>
      <c r="BJ2018" s="31" t="str">
        <f t="shared" si="233"/>
        <v/>
      </c>
      <c r="BK2018" s="31"/>
      <c r="BL2018" s="31" t="str">
        <f t="shared" ref="BL2018:BL2081" si="236">IF(C2018&lt;&gt;"",AV2018+AZ2018+BD2018+BH2018,"")</f>
        <v/>
      </c>
    </row>
    <row r="2019" spans="14:64">
      <c r="N2019" s="35"/>
      <c r="O2019" s="35"/>
      <c r="AL2019" s="83" t="str">
        <f t="shared" si="234"/>
        <v/>
      </c>
      <c r="AN2019" s="83" t="str">
        <f t="shared" si="235"/>
        <v/>
      </c>
      <c r="BJ2019" s="31" t="str">
        <f t="shared" si="233"/>
        <v/>
      </c>
      <c r="BK2019" s="31"/>
      <c r="BL2019" s="31" t="str">
        <f t="shared" si="236"/>
        <v/>
      </c>
    </row>
    <row r="2020" spans="14:64">
      <c r="N2020" s="35"/>
      <c r="O2020" s="35"/>
      <c r="AL2020" s="83" t="str">
        <f t="shared" si="234"/>
        <v/>
      </c>
      <c r="AN2020" s="83" t="str">
        <f t="shared" si="235"/>
        <v/>
      </c>
      <c r="BJ2020" s="31" t="str">
        <f t="shared" ref="BJ2020:BJ2083" si="237">IF(C2020&lt;&gt;"",AT2020+AX2020+BB2020+BF2020,"")</f>
        <v/>
      </c>
      <c r="BK2020" s="31"/>
      <c r="BL2020" s="31" t="str">
        <f t="shared" si="236"/>
        <v/>
      </c>
    </row>
    <row r="2021" spans="14:64">
      <c r="N2021" s="35"/>
      <c r="O2021" s="35"/>
      <c r="AL2021" s="83" t="str">
        <f t="shared" si="234"/>
        <v/>
      </c>
      <c r="AN2021" s="83" t="str">
        <f t="shared" si="235"/>
        <v/>
      </c>
      <c r="BJ2021" s="31" t="str">
        <f t="shared" si="237"/>
        <v/>
      </c>
      <c r="BK2021" s="31"/>
      <c r="BL2021" s="31" t="str">
        <f t="shared" si="236"/>
        <v/>
      </c>
    </row>
    <row r="2022" spans="14:64">
      <c r="N2022" s="35"/>
      <c r="O2022" s="35"/>
      <c r="AL2022" s="83" t="str">
        <f t="shared" si="234"/>
        <v/>
      </c>
      <c r="AN2022" s="83" t="str">
        <f t="shared" si="235"/>
        <v/>
      </c>
      <c r="BJ2022" s="31" t="str">
        <f t="shared" si="237"/>
        <v/>
      </c>
      <c r="BK2022" s="31"/>
      <c r="BL2022" s="31" t="str">
        <f t="shared" si="236"/>
        <v/>
      </c>
    </row>
    <row r="2023" spans="14:64">
      <c r="N2023" s="35"/>
      <c r="O2023" s="35"/>
      <c r="AL2023" s="83" t="str">
        <f t="shared" si="234"/>
        <v/>
      </c>
      <c r="AN2023" s="83" t="str">
        <f t="shared" si="235"/>
        <v/>
      </c>
      <c r="BJ2023" s="31" t="str">
        <f t="shared" si="237"/>
        <v/>
      </c>
      <c r="BK2023" s="31"/>
      <c r="BL2023" s="31" t="str">
        <f t="shared" si="236"/>
        <v/>
      </c>
    </row>
    <row r="2024" spans="14:64">
      <c r="N2024" s="35"/>
      <c r="O2024" s="35"/>
      <c r="AL2024" s="83" t="str">
        <f t="shared" si="234"/>
        <v/>
      </c>
      <c r="AN2024" s="83" t="str">
        <f t="shared" si="235"/>
        <v/>
      </c>
      <c r="BJ2024" s="31" t="str">
        <f t="shared" si="237"/>
        <v/>
      </c>
      <c r="BK2024" s="31"/>
      <c r="BL2024" s="31" t="str">
        <f t="shared" si="236"/>
        <v/>
      </c>
    </row>
    <row r="2025" spans="14:64">
      <c r="N2025" s="35"/>
      <c r="O2025" s="35"/>
      <c r="AL2025" s="83" t="str">
        <f t="shared" si="234"/>
        <v/>
      </c>
      <c r="AN2025" s="83" t="str">
        <f t="shared" si="235"/>
        <v/>
      </c>
      <c r="BJ2025" s="31" t="str">
        <f t="shared" si="237"/>
        <v/>
      </c>
      <c r="BK2025" s="31"/>
      <c r="BL2025" s="31" t="str">
        <f t="shared" si="236"/>
        <v/>
      </c>
    </row>
    <row r="2026" spans="14:64">
      <c r="N2026" s="35"/>
      <c r="O2026" s="35"/>
      <c r="AL2026" s="83" t="str">
        <f t="shared" si="234"/>
        <v/>
      </c>
      <c r="AN2026" s="83" t="str">
        <f t="shared" si="235"/>
        <v/>
      </c>
      <c r="BJ2026" s="31" t="str">
        <f t="shared" si="237"/>
        <v/>
      </c>
      <c r="BK2026" s="31"/>
      <c r="BL2026" s="31" t="str">
        <f t="shared" si="236"/>
        <v/>
      </c>
    </row>
    <row r="2027" spans="14:64">
      <c r="N2027" s="35"/>
      <c r="O2027" s="35"/>
      <c r="AL2027" s="83" t="str">
        <f t="shared" si="234"/>
        <v/>
      </c>
      <c r="AN2027" s="83" t="str">
        <f t="shared" si="235"/>
        <v/>
      </c>
      <c r="BJ2027" s="31" t="str">
        <f t="shared" si="237"/>
        <v/>
      </c>
      <c r="BK2027" s="31"/>
      <c r="BL2027" s="31" t="str">
        <f t="shared" si="236"/>
        <v/>
      </c>
    </row>
    <row r="2028" spans="14:64">
      <c r="N2028" s="35"/>
      <c r="O2028" s="35"/>
      <c r="AL2028" s="83" t="str">
        <f t="shared" si="234"/>
        <v/>
      </c>
      <c r="AN2028" s="83" t="str">
        <f t="shared" si="235"/>
        <v/>
      </c>
      <c r="BJ2028" s="31" t="str">
        <f t="shared" si="237"/>
        <v/>
      </c>
      <c r="BK2028" s="31"/>
      <c r="BL2028" s="31" t="str">
        <f t="shared" si="236"/>
        <v/>
      </c>
    </row>
    <row r="2029" spans="14:64">
      <c r="N2029" s="35"/>
      <c r="O2029" s="35"/>
      <c r="AL2029" s="83" t="str">
        <f t="shared" si="234"/>
        <v/>
      </c>
      <c r="AN2029" s="83" t="str">
        <f t="shared" si="235"/>
        <v/>
      </c>
      <c r="BJ2029" s="31" t="str">
        <f t="shared" si="237"/>
        <v/>
      </c>
      <c r="BK2029" s="31"/>
      <c r="BL2029" s="31" t="str">
        <f t="shared" si="236"/>
        <v/>
      </c>
    </row>
    <row r="2030" spans="14:64">
      <c r="N2030" s="35"/>
      <c r="O2030" s="35"/>
      <c r="AL2030" s="83" t="str">
        <f t="shared" si="234"/>
        <v/>
      </c>
      <c r="AN2030" s="83" t="str">
        <f t="shared" si="235"/>
        <v/>
      </c>
      <c r="BJ2030" s="31" t="str">
        <f t="shared" si="237"/>
        <v/>
      </c>
      <c r="BK2030" s="31"/>
      <c r="BL2030" s="31" t="str">
        <f t="shared" si="236"/>
        <v/>
      </c>
    </row>
    <row r="2031" spans="14:64">
      <c r="N2031" s="35"/>
      <c r="O2031" s="35"/>
      <c r="AL2031" s="83" t="str">
        <f t="shared" si="234"/>
        <v/>
      </c>
      <c r="AN2031" s="83" t="str">
        <f t="shared" si="235"/>
        <v/>
      </c>
      <c r="BJ2031" s="31" t="str">
        <f t="shared" si="237"/>
        <v/>
      </c>
      <c r="BK2031" s="31"/>
      <c r="BL2031" s="31" t="str">
        <f t="shared" si="236"/>
        <v/>
      </c>
    </row>
    <row r="2032" spans="14:64">
      <c r="N2032" s="35"/>
      <c r="O2032" s="35"/>
      <c r="AL2032" s="83" t="str">
        <f t="shared" si="234"/>
        <v/>
      </c>
      <c r="AN2032" s="83" t="str">
        <f t="shared" si="235"/>
        <v/>
      </c>
      <c r="BJ2032" s="31" t="str">
        <f t="shared" si="237"/>
        <v/>
      </c>
      <c r="BK2032" s="31"/>
      <c r="BL2032" s="31" t="str">
        <f t="shared" si="236"/>
        <v/>
      </c>
    </row>
    <row r="2033" spans="14:64">
      <c r="N2033" s="35"/>
      <c r="O2033" s="35"/>
      <c r="AL2033" s="83" t="str">
        <f t="shared" si="234"/>
        <v/>
      </c>
      <c r="AN2033" s="83" t="str">
        <f t="shared" si="235"/>
        <v/>
      </c>
      <c r="BJ2033" s="31" t="str">
        <f t="shared" si="237"/>
        <v/>
      </c>
      <c r="BK2033" s="31"/>
      <c r="BL2033" s="31" t="str">
        <f t="shared" si="236"/>
        <v/>
      </c>
    </row>
    <row r="2034" spans="14:64">
      <c r="N2034" s="35"/>
      <c r="O2034" s="35"/>
      <c r="AL2034" s="83" t="str">
        <f t="shared" si="234"/>
        <v/>
      </c>
      <c r="AN2034" s="83" t="str">
        <f t="shared" si="235"/>
        <v/>
      </c>
      <c r="BJ2034" s="31" t="str">
        <f t="shared" si="237"/>
        <v/>
      </c>
      <c r="BK2034" s="31"/>
      <c r="BL2034" s="31" t="str">
        <f t="shared" si="236"/>
        <v/>
      </c>
    </row>
    <row r="2035" spans="14:64">
      <c r="N2035" s="35"/>
      <c r="O2035" s="35"/>
      <c r="AL2035" s="83" t="str">
        <f t="shared" si="234"/>
        <v/>
      </c>
      <c r="AN2035" s="83" t="str">
        <f t="shared" si="235"/>
        <v/>
      </c>
      <c r="BJ2035" s="31" t="str">
        <f t="shared" si="237"/>
        <v/>
      </c>
      <c r="BK2035" s="31"/>
      <c r="BL2035" s="31" t="str">
        <f t="shared" si="236"/>
        <v/>
      </c>
    </row>
    <row r="2036" spans="14:64">
      <c r="N2036" s="35"/>
      <c r="O2036" s="35"/>
      <c r="AL2036" s="83" t="str">
        <f t="shared" si="234"/>
        <v/>
      </c>
      <c r="AN2036" s="83" t="str">
        <f t="shared" si="235"/>
        <v/>
      </c>
      <c r="BJ2036" s="31" t="str">
        <f t="shared" si="237"/>
        <v/>
      </c>
      <c r="BK2036" s="31"/>
      <c r="BL2036" s="31" t="str">
        <f t="shared" si="236"/>
        <v/>
      </c>
    </row>
    <row r="2037" spans="14:64">
      <c r="N2037" s="35"/>
      <c r="O2037" s="35"/>
      <c r="AL2037" s="83" t="str">
        <f t="shared" si="234"/>
        <v/>
      </c>
      <c r="AN2037" s="83" t="str">
        <f t="shared" si="235"/>
        <v/>
      </c>
      <c r="BJ2037" s="31" t="str">
        <f t="shared" si="237"/>
        <v/>
      </c>
      <c r="BK2037" s="31"/>
      <c r="BL2037" s="31" t="str">
        <f t="shared" si="236"/>
        <v/>
      </c>
    </row>
    <row r="2038" spans="14:64">
      <c r="N2038" s="35"/>
      <c r="O2038" s="35"/>
      <c r="AL2038" s="83" t="str">
        <f t="shared" si="234"/>
        <v/>
      </c>
      <c r="AN2038" s="83" t="str">
        <f t="shared" si="235"/>
        <v/>
      </c>
      <c r="BJ2038" s="31" t="str">
        <f t="shared" si="237"/>
        <v/>
      </c>
      <c r="BK2038" s="31"/>
      <c r="BL2038" s="31" t="str">
        <f t="shared" si="236"/>
        <v/>
      </c>
    </row>
    <row r="2039" spans="14:64">
      <c r="N2039" s="35"/>
      <c r="O2039" s="35"/>
      <c r="AL2039" s="83" t="str">
        <f t="shared" si="234"/>
        <v/>
      </c>
      <c r="AN2039" s="83" t="str">
        <f t="shared" si="235"/>
        <v/>
      </c>
      <c r="BJ2039" s="31" t="str">
        <f t="shared" si="237"/>
        <v/>
      </c>
      <c r="BK2039" s="31"/>
      <c r="BL2039" s="31" t="str">
        <f t="shared" si="236"/>
        <v/>
      </c>
    </row>
    <row r="2040" spans="14:64">
      <c r="N2040" s="35"/>
      <c r="O2040" s="35"/>
      <c r="AL2040" s="83" t="str">
        <f t="shared" si="234"/>
        <v/>
      </c>
      <c r="AN2040" s="83" t="str">
        <f t="shared" si="235"/>
        <v/>
      </c>
      <c r="BJ2040" s="31" t="str">
        <f t="shared" si="237"/>
        <v/>
      </c>
      <c r="BK2040" s="31"/>
      <c r="BL2040" s="31" t="str">
        <f t="shared" si="236"/>
        <v/>
      </c>
    </row>
    <row r="2041" spans="14:64">
      <c r="N2041" s="35"/>
      <c r="O2041" s="35"/>
      <c r="AL2041" s="83" t="str">
        <f t="shared" si="234"/>
        <v/>
      </c>
      <c r="AN2041" s="83" t="str">
        <f t="shared" si="235"/>
        <v/>
      </c>
      <c r="BJ2041" s="31" t="str">
        <f t="shared" si="237"/>
        <v/>
      </c>
      <c r="BK2041" s="31"/>
      <c r="BL2041" s="31" t="str">
        <f t="shared" si="236"/>
        <v/>
      </c>
    </row>
    <row r="2042" spans="14:64">
      <c r="N2042" s="35"/>
      <c r="O2042" s="35"/>
      <c r="AL2042" s="83" t="str">
        <f t="shared" si="234"/>
        <v/>
      </c>
      <c r="AN2042" s="83" t="str">
        <f t="shared" si="235"/>
        <v/>
      </c>
      <c r="BJ2042" s="31" t="str">
        <f t="shared" si="237"/>
        <v/>
      </c>
      <c r="BK2042" s="31"/>
      <c r="BL2042" s="31" t="str">
        <f t="shared" si="236"/>
        <v/>
      </c>
    </row>
    <row r="2043" spans="14:64">
      <c r="N2043" s="35"/>
      <c r="O2043" s="35"/>
      <c r="AL2043" s="83" t="str">
        <f t="shared" si="234"/>
        <v/>
      </c>
      <c r="AN2043" s="83" t="str">
        <f t="shared" si="235"/>
        <v/>
      </c>
      <c r="BJ2043" s="31" t="str">
        <f t="shared" si="237"/>
        <v/>
      </c>
      <c r="BK2043" s="31"/>
      <c r="BL2043" s="31" t="str">
        <f t="shared" si="236"/>
        <v/>
      </c>
    </row>
    <row r="2044" spans="14:64">
      <c r="N2044" s="35"/>
      <c r="O2044" s="35"/>
      <c r="AL2044" s="83" t="str">
        <f t="shared" si="234"/>
        <v/>
      </c>
      <c r="AN2044" s="83" t="str">
        <f t="shared" si="235"/>
        <v/>
      </c>
      <c r="BJ2044" s="31" t="str">
        <f t="shared" si="237"/>
        <v/>
      </c>
      <c r="BK2044" s="31"/>
      <c r="BL2044" s="31" t="str">
        <f t="shared" si="236"/>
        <v/>
      </c>
    </row>
    <row r="2045" spans="14:64">
      <c r="N2045" s="35"/>
      <c r="O2045" s="35"/>
      <c r="AL2045" s="83" t="str">
        <f t="shared" si="234"/>
        <v/>
      </c>
      <c r="AN2045" s="83" t="str">
        <f t="shared" si="235"/>
        <v/>
      </c>
      <c r="BJ2045" s="31" t="str">
        <f t="shared" si="237"/>
        <v/>
      </c>
      <c r="BK2045" s="31"/>
      <c r="BL2045" s="31" t="str">
        <f t="shared" si="236"/>
        <v/>
      </c>
    </row>
    <row r="2046" spans="14:64">
      <c r="N2046" s="35"/>
      <c r="O2046" s="35"/>
      <c r="AL2046" s="83" t="str">
        <f t="shared" si="234"/>
        <v/>
      </c>
      <c r="AN2046" s="83" t="str">
        <f t="shared" si="235"/>
        <v/>
      </c>
      <c r="BJ2046" s="31" t="str">
        <f t="shared" si="237"/>
        <v/>
      </c>
      <c r="BK2046" s="31"/>
      <c r="BL2046" s="31" t="str">
        <f t="shared" si="236"/>
        <v/>
      </c>
    </row>
    <row r="2047" spans="14:64">
      <c r="N2047" s="35"/>
      <c r="O2047" s="35"/>
      <c r="AL2047" s="83" t="str">
        <f t="shared" si="234"/>
        <v/>
      </c>
      <c r="AN2047" s="83" t="str">
        <f t="shared" si="235"/>
        <v/>
      </c>
      <c r="BJ2047" s="31" t="str">
        <f t="shared" si="237"/>
        <v/>
      </c>
      <c r="BK2047" s="31"/>
      <c r="BL2047" s="31" t="str">
        <f t="shared" si="236"/>
        <v/>
      </c>
    </row>
    <row r="2048" spans="14:64">
      <c r="N2048" s="35"/>
      <c r="O2048" s="35"/>
      <c r="AL2048" s="83" t="str">
        <f t="shared" si="234"/>
        <v/>
      </c>
      <c r="AN2048" s="83" t="str">
        <f t="shared" si="235"/>
        <v/>
      </c>
      <c r="BJ2048" s="31" t="str">
        <f t="shared" si="237"/>
        <v/>
      </c>
      <c r="BK2048" s="31"/>
      <c r="BL2048" s="31" t="str">
        <f t="shared" si="236"/>
        <v/>
      </c>
    </row>
    <row r="2049" spans="14:64">
      <c r="N2049" s="35"/>
      <c r="O2049" s="35"/>
      <c r="AL2049" s="83" t="str">
        <f t="shared" si="234"/>
        <v/>
      </c>
      <c r="AN2049" s="83" t="str">
        <f t="shared" si="235"/>
        <v/>
      </c>
      <c r="BJ2049" s="31" t="str">
        <f t="shared" si="237"/>
        <v/>
      </c>
      <c r="BK2049" s="31"/>
      <c r="BL2049" s="31" t="str">
        <f t="shared" si="236"/>
        <v/>
      </c>
    </row>
    <row r="2050" spans="14:64">
      <c r="N2050" s="35"/>
      <c r="O2050" s="35"/>
      <c r="AL2050" s="83" t="str">
        <f t="shared" si="234"/>
        <v/>
      </c>
      <c r="AN2050" s="83" t="str">
        <f t="shared" si="235"/>
        <v/>
      </c>
      <c r="BJ2050" s="31" t="str">
        <f t="shared" si="237"/>
        <v/>
      </c>
      <c r="BK2050" s="31"/>
      <c r="BL2050" s="31" t="str">
        <f t="shared" si="236"/>
        <v/>
      </c>
    </row>
    <row r="2051" spans="14:64">
      <c r="N2051" s="35"/>
      <c r="O2051" s="35"/>
      <c r="AL2051" s="83" t="str">
        <f t="shared" si="234"/>
        <v/>
      </c>
      <c r="AN2051" s="83" t="str">
        <f t="shared" si="235"/>
        <v/>
      </c>
      <c r="BJ2051" s="31" t="str">
        <f t="shared" si="237"/>
        <v/>
      </c>
      <c r="BK2051" s="31"/>
      <c r="BL2051" s="31" t="str">
        <f t="shared" si="236"/>
        <v/>
      </c>
    </row>
    <row r="2052" spans="14:64">
      <c r="N2052" s="35"/>
      <c r="O2052" s="35"/>
      <c r="AL2052" s="83" t="str">
        <f t="shared" si="234"/>
        <v/>
      </c>
      <c r="AN2052" s="83" t="str">
        <f t="shared" si="235"/>
        <v/>
      </c>
      <c r="BJ2052" s="31" t="str">
        <f t="shared" si="237"/>
        <v/>
      </c>
      <c r="BK2052" s="31"/>
      <c r="BL2052" s="31" t="str">
        <f t="shared" si="236"/>
        <v/>
      </c>
    </row>
    <row r="2053" spans="14:64">
      <c r="N2053" s="35"/>
      <c r="O2053" s="35"/>
      <c r="AL2053" s="83" t="str">
        <f t="shared" si="234"/>
        <v/>
      </c>
      <c r="AN2053" s="83" t="str">
        <f t="shared" si="235"/>
        <v/>
      </c>
      <c r="BJ2053" s="31" t="str">
        <f t="shared" si="237"/>
        <v/>
      </c>
      <c r="BK2053" s="31"/>
      <c r="BL2053" s="31" t="str">
        <f t="shared" si="236"/>
        <v/>
      </c>
    </row>
    <row r="2054" spans="14:64">
      <c r="N2054" s="35"/>
      <c r="O2054" s="35"/>
      <c r="AL2054" s="83" t="str">
        <f t="shared" si="234"/>
        <v/>
      </c>
      <c r="AN2054" s="83" t="str">
        <f t="shared" si="235"/>
        <v/>
      </c>
      <c r="BJ2054" s="31" t="str">
        <f t="shared" si="237"/>
        <v/>
      </c>
      <c r="BK2054" s="31"/>
      <c r="BL2054" s="31" t="str">
        <f t="shared" si="236"/>
        <v/>
      </c>
    </row>
    <row r="2055" spans="14:64">
      <c r="N2055" s="35"/>
      <c r="O2055" s="35"/>
      <c r="AL2055" s="83" t="str">
        <f t="shared" si="234"/>
        <v/>
      </c>
      <c r="AN2055" s="83" t="str">
        <f t="shared" si="235"/>
        <v/>
      </c>
      <c r="BJ2055" s="31" t="str">
        <f t="shared" si="237"/>
        <v/>
      </c>
      <c r="BK2055" s="31"/>
      <c r="BL2055" s="31" t="str">
        <f t="shared" si="236"/>
        <v/>
      </c>
    </row>
    <row r="2056" spans="14:64">
      <c r="N2056" s="35"/>
      <c r="O2056" s="35"/>
      <c r="AL2056" s="83" t="str">
        <f t="shared" si="234"/>
        <v/>
      </c>
      <c r="AN2056" s="83" t="str">
        <f t="shared" si="235"/>
        <v/>
      </c>
      <c r="BJ2056" s="31" t="str">
        <f t="shared" si="237"/>
        <v/>
      </c>
      <c r="BK2056" s="31"/>
      <c r="BL2056" s="31" t="str">
        <f t="shared" si="236"/>
        <v/>
      </c>
    </row>
    <row r="2057" spans="14:64">
      <c r="N2057" s="35"/>
      <c r="O2057" s="35"/>
      <c r="AL2057" s="83" t="str">
        <f t="shared" si="234"/>
        <v/>
      </c>
      <c r="AN2057" s="83" t="str">
        <f t="shared" si="235"/>
        <v/>
      </c>
      <c r="BJ2057" s="31" t="str">
        <f t="shared" si="237"/>
        <v/>
      </c>
      <c r="BK2057" s="31"/>
      <c r="BL2057" s="31" t="str">
        <f t="shared" si="236"/>
        <v/>
      </c>
    </row>
    <row r="2058" spans="14:64">
      <c r="N2058" s="35"/>
      <c r="O2058" s="35"/>
      <c r="AL2058" s="83" t="str">
        <f t="shared" si="234"/>
        <v/>
      </c>
      <c r="AN2058" s="83" t="str">
        <f t="shared" si="235"/>
        <v/>
      </c>
      <c r="BJ2058" s="31" t="str">
        <f t="shared" si="237"/>
        <v/>
      </c>
      <c r="BK2058" s="31"/>
      <c r="BL2058" s="31" t="str">
        <f t="shared" si="236"/>
        <v/>
      </c>
    </row>
    <row r="2059" spans="14:64">
      <c r="N2059" s="35"/>
      <c r="O2059" s="35"/>
      <c r="AL2059" s="83" t="str">
        <f t="shared" si="234"/>
        <v/>
      </c>
      <c r="AN2059" s="83" t="str">
        <f t="shared" si="235"/>
        <v/>
      </c>
      <c r="BJ2059" s="31" t="str">
        <f t="shared" si="237"/>
        <v/>
      </c>
      <c r="BK2059" s="31"/>
      <c r="BL2059" s="31" t="str">
        <f t="shared" si="236"/>
        <v/>
      </c>
    </row>
    <row r="2060" spans="14:64">
      <c r="N2060" s="35"/>
      <c r="O2060" s="35"/>
      <c r="AL2060" s="83" t="str">
        <f t="shared" si="234"/>
        <v/>
      </c>
      <c r="AN2060" s="83" t="str">
        <f t="shared" si="235"/>
        <v/>
      </c>
      <c r="BJ2060" s="31" t="str">
        <f t="shared" si="237"/>
        <v/>
      </c>
      <c r="BK2060" s="31"/>
      <c r="BL2060" s="31" t="str">
        <f t="shared" si="236"/>
        <v/>
      </c>
    </row>
    <row r="2061" spans="14:64">
      <c r="N2061" s="35"/>
      <c r="O2061" s="35"/>
      <c r="AL2061" s="83" t="str">
        <f t="shared" si="234"/>
        <v/>
      </c>
      <c r="AN2061" s="83" t="str">
        <f t="shared" si="235"/>
        <v/>
      </c>
      <c r="BJ2061" s="31" t="str">
        <f t="shared" si="237"/>
        <v/>
      </c>
      <c r="BK2061" s="31"/>
      <c r="BL2061" s="31" t="str">
        <f t="shared" si="236"/>
        <v/>
      </c>
    </row>
    <row r="2062" spans="14:64">
      <c r="N2062" s="35"/>
      <c r="O2062" s="35"/>
      <c r="AL2062" s="83" t="str">
        <f t="shared" si="234"/>
        <v/>
      </c>
      <c r="AN2062" s="83" t="str">
        <f t="shared" si="235"/>
        <v/>
      </c>
      <c r="BJ2062" s="31" t="str">
        <f t="shared" si="237"/>
        <v/>
      </c>
      <c r="BK2062" s="31"/>
      <c r="BL2062" s="31" t="str">
        <f t="shared" si="236"/>
        <v/>
      </c>
    </row>
    <row r="2063" spans="14:64">
      <c r="N2063" s="35"/>
      <c r="O2063" s="35"/>
      <c r="AL2063" s="83" t="str">
        <f t="shared" si="234"/>
        <v/>
      </c>
      <c r="AN2063" s="83" t="str">
        <f t="shared" si="235"/>
        <v/>
      </c>
      <c r="BJ2063" s="31" t="str">
        <f t="shared" si="237"/>
        <v/>
      </c>
      <c r="BK2063" s="31"/>
      <c r="BL2063" s="31" t="str">
        <f t="shared" si="236"/>
        <v/>
      </c>
    </row>
    <row r="2064" spans="14:64">
      <c r="N2064" s="35"/>
      <c r="O2064" s="35"/>
      <c r="AL2064" s="83" t="str">
        <f t="shared" si="234"/>
        <v/>
      </c>
      <c r="AN2064" s="83" t="str">
        <f t="shared" si="235"/>
        <v/>
      </c>
      <c r="BJ2064" s="31" t="str">
        <f t="shared" si="237"/>
        <v/>
      </c>
      <c r="BK2064" s="31"/>
      <c r="BL2064" s="31" t="str">
        <f t="shared" si="236"/>
        <v/>
      </c>
    </row>
    <row r="2065" spans="14:64">
      <c r="N2065" s="35"/>
      <c r="O2065" s="35"/>
      <c r="AL2065" s="83" t="str">
        <f t="shared" si="234"/>
        <v/>
      </c>
      <c r="AN2065" s="83" t="str">
        <f t="shared" si="235"/>
        <v/>
      </c>
      <c r="BJ2065" s="31" t="str">
        <f t="shared" si="237"/>
        <v/>
      </c>
      <c r="BK2065" s="31"/>
      <c r="BL2065" s="31" t="str">
        <f t="shared" si="236"/>
        <v/>
      </c>
    </row>
    <row r="2066" spans="14:64">
      <c r="N2066" s="35"/>
      <c r="O2066" s="35"/>
      <c r="AL2066" s="83" t="str">
        <f t="shared" ref="AL2066:AL2129" si="238">IF($A2066&lt;&gt;"",AL2065+AP2066-BJ2066,"")</f>
        <v/>
      </c>
      <c r="AN2066" s="83" t="str">
        <f t="shared" ref="AN2066:AN2129" si="239">IF($A2066&lt;&gt;"",AN2065+AR2066-BL2066,"")</f>
        <v/>
      </c>
      <c r="BJ2066" s="31" t="str">
        <f t="shared" si="237"/>
        <v/>
      </c>
      <c r="BK2066" s="31"/>
      <c r="BL2066" s="31" t="str">
        <f t="shared" si="236"/>
        <v/>
      </c>
    </row>
    <row r="2067" spans="14:64">
      <c r="N2067" s="35"/>
      <c r="O2067" s="35"/>
      <c r="AL2067" s="83" t="str">
        <f t="shared" si="238"/>
        <v/>
      </c>
      <c r="AN2067" s="83" t="str">
        <f t="shared" si="239"/>
        <v/>
      </c>
      <c r="BJ2067" s="31" t="str">
        <f t="shared" si="237"/>
        <v/>
      </c>
      <c r="BK2067" s="31"/>
      <c r="BL2067" s="31" t="str">
        <f t="shared" si="236"/>
        <v/>
      </c>
    </row>
    <row r="2068" spans="14:64">
      <c r="N2068" s="35"/>
      <c r="O2068" s="35"/>
      <c r="AL2068" s="83" t="str">
        <f t="shared" si="238"/>
        <v/>
      </c>
      <c r="AN2068" s="83" t="str">
        <f t="shared" si="239"/>
        <v/>
      </c>
      <c r="BJ2068" s="31" t="str">
        <f t="shared" si="237"/>
        <v/>
      </c>
      <c r="BK2068" s="31"/>
      <c r="BL2068" s="31" t="str">
        <f t="shared" si="236"/>
        <v/>
      </c>
    </row>
    <row r="2069" spans="14:64">
      <c r="N2069" s="35"/>
      <c r="O2069" s="35"/>
      <c r="AL2069" s="83" t="str">
        <f t="shared" si="238"/>
        <v/>
      </c>
      <c r="AN2069" s="83" t="str">
        <f t="shared" si="239"/>
        <v/>
      </c>
      <c r="BJ2069" s="31" t="str">
        <f t="shared" si="237"/>
        <v/>
      </c>
      <c r="BK2069" s="31"/>
      <c r="BL2069" s="31" t="str">
        <f t="shared" si="236"/>
        <v/>
      </c>
    </row>
    <row r="2070" spans="14:64">
      <c r="N2070" s="35"/>
      <c r="O2070" s="35"/>
      <c r="AL2070" s="83" t="str">
        <f t="shared" si="238"/>
        <v/>
      </c>
      <c r="AN2070" s="83" t="str">
        <f t="shared" si="239"/>
        <v/>
      </c>
      <c r="BJ2070" s="31" t="str">
        <f t="shared" si="237"/>
        <v/>
      </c>
      <c r="BK2070" s="31"/>
      <c r="BL2070" s="31" t="str">
        <f t="shared" si="236"/>
        <v/>
      </c>
    </row>
    <row r="2071" spans="14:64">
      <c r="N2071" s="35"/>
      <c r="O2071" s="35"/>
      <c r="AL2071" s="83" t="str">
        <f t="shared" si="238"/>
        <v/>
      </c>
      <c r="AN2071" s="83" t="str">
        <f t="shared" si="239"/>
        <v/>
      </c>
      <c r="BJ2071" s="31" t="str">
        <f t="shared" si="237"/>
        <v/>
      </c>
      <c r="BK2071" s="31"/>
      <c r="BL2071" s="31" t="str">
        <f t="shared" si="236"/>
        <v/>
      </c>
    </row>
    <row r="2072" spans="14:64">
      <c r="N2072" s="35"/>
      <c r="O2072" s="35"/>
      <c r="AL2072" s="83" t="str">
        <f t="shared" si="238"/>
        <v/>
      </c>
      <c r="AN2072" s="83" t="str">
        <f t="shared" si="239"/>
        <v/>
      </c>
      <c r="BJ2072" s="31" t="str">
        <f t="shared" si="237"/>
        <v/>
      </c>
      <c r="BK2072" s="31"/>
      <c r="BL2072" s="31" t="str">
        <f t="shared" si="236"/>
        <v/>
      </c>
    </row>
    <row r="2073" spans="14:64">
      <c r="N2073" s="35"/>
      <c r="O2073" s="35"/>
      <c r="AL2073" s="83" t="str">
        <f t="shared" si="238"/>
        <v/>
      </c>
      <c r="AN2073" s="83" t="str">
        <f t="shared" si="239"/>
        <v/>
      </c>
      <c r="BJ2073" s="31" t="str">
        <f t="shared" si="237"/>
        <v/>
      </c>
      <c r="BK2073" s="31"/>
      <c r="BL2073" s="31" t="str">
        <f t="shared" si="236"/>
        <v/>
      </c>
    </row>
    <row r="2074" spans="14:64">
      <c r="N2074" s="35"/>
      <c r="O2074" s="35"/>
      <c r="AL2074" s="83" t="str">
        <f t="shared" si="238"/>
        <v/>
      </c>
      <c r="AN2074" s="83" t="str">
        <f t="shared" si="239"/>
        <v/>
      </c>
      <c r="BJ2074" s="31" t="str">
        <f t="shared" si="237"/>
        <v/>
      </c>
      <c r="BK2074" s="31"/>
      <c r="BL2074" s="31" t="str">
        <f t="shared" si="236"/>
        <v/>
      </c>
    </row>
    <row r="2075" spans="14:64">
      <c r="N2075" s="35"/>
      <c r="O2075" s="35"/>
      <c r="AL2075" s="83" t="str">
        <f t="shared" si="238"/>
        <v/>
      </c>
      <c r="AN2075" s="83" t="str">
        <f t="shared" si="239"/>
        <v/>
      </c>
      <c r="BJ2075" s="31" t="str">
        <f t="shared" si="237"/>
        <v/>
      </c>
      <c r="BK2075" s="31"/>
      <c r="BL2075" s="31" t="str">
        <f t="shared" si="236"/>
        <v/>
      </c>
    </row>
    <row r="2076" spans="14:64">
      <c r="N2076" s="35"/>
      <c r="O2076" s="35"/>
      <c r="AL2076" s="83" t="str">
        <f t="shared" si="238"/>
        <v/>
      </c>
      <c r="AN2076" s="83" t="str">
        <f t="shared" si="239"/>
        <v/>
      </c>
      <c r="BJ2076" s="31" t="str">
        <f t="shared" si="237"/>
        <v/>
      </c>
      <c r="BK2076" s="31"/>
      <c r="BL2076" s="31" t="str">
        <f t="shared" si="236"/>
        <v/>
      </c>
    </row>
    <row r="2077" spans="14:64">
      <c r="N2077" s="35"/>
      <c r="O2077" s="35"/>
      <c r="AL2077" s="83" t="str">
        <f t="shared" si="238"/>
        <v/>
      </c>
      <c r="AN2077" s="83" t="str">
        <f t="shared" si="239"/>
        <v/>
      </c>
      <c r="BJ2077" s="31" t="str">
        <f t="shared" si="237"/>
        <v/>
      </c>
      <c r="BK2077" s="31"/>
      <c r="BL2077" s="31" t="str">
        <f t="shared" si="236"/>
        <v/>
      </c>
    </row>
    <row r="2078" spans="14:64">
      <c r="N2078" s="35"/>
      <c r="O2078" s="35"/>
      <c r="AL2078" s="83" t="str">
        <f t="shared" si="238"/>
        <v/>
      </c>
      <c r="AN2078" s="83" t="str">
        <f t="shared" si="239"/>
        <v/>
      </c>
      <c r="BJ2078" s="31" t="str">
        <f t="shared" si="237"/>
        <v/>
      </c>
      <c r="BK2078" s="31"/>
      <c r="BL2078" s="31" t="str">
        <f t="shared" si="236"/>
        <v/>
      </c>
    </row>
    <row r="2079" spans="14:64">
      <c r="N2079" s="35"/>
      <c r="O2079" s="35"/>
      <c r="AL2079" s="83" t="str">
        <f t="shared" si="238"/>
        <v/>
      </c>
      <c r="AN2079" s="83" t="str">
        <f t="shared" si="239"/>
        <v/>
      </c>
      <c r="BJ2079" s="31" t="str">
        <f t="shared" si="237"/>
        <v/>
      </c>
      <c r="BK2079" s="31"/>
      <c r="BL2079" s="31" t="str">
        <f t="shared" si="236"/>
        <v/>
      </c>
    </row>
    <row r="2080" spans="14:64">
      <c r="N2080" s="35"/>
      <c r="O2080" s="35"/>
      <c r="AL2080" s="83" t="str">
        <f t="shared" si="238"/>
        <v/>
      </c>
      <c r="AN2080" s="83" t="str">
        <f t="shared" si="239"/>
        <v/>
      </c>
      <c r="BJ2080" s="31" t="str">
        <f t="shared" si="237"/>
        <v/>
      </c>
      <c r="BK2080" s="31"/>
      <c r="BL2080" s="31" t="str">
        <f t="shared" si="236"/>
        <v/>
      </c>
    </row>
    <row r="2081" spans="14:64">
      <c r="N2081" s="35"/>
      <c r="O2081" s="35"/>
      <c r="AL2081" s="83" t="str">
        <f t="shared" si="238"/>
        <v/>
      </c>
      <c r="AN2081" s="83" t="str">
        <f t="shared" si="239"/>
        <v/>
      </c>
      <c r="BJ2081" s="31" t="str">
        <f t="shared" si="237"/>
        <v/>
      </c>
      <c r="BK2081" s="31"/>
      <c r="BL2081" s="31" t="str">
        <f t="shared" si="236"/>
        <v/>
      </c>
    </row>
    <row r="2082" spans="14:64">
      <c r="N2082" s="35"/>
      <c r="O2082" s="35"/>
      <c r="AL2082" s="83" t="str">
        <f t="shared" si="238"/>
        <v/>
      </c>
      <c r="AN2082" s="83" t="str">
        <f t="shared" si="239"/>
        <v/>
      </c>
      <c r="BJ2082" s="31" t="str">
        <f t="shared" si="237"/>
        <v/>
      </c>
      <c r="BK2082" s="31"/>
      <c r="BL2082" s="31" t="str">
        <f t="shared" ref="BL2082:BL2145" si="240">IF(C2082&lt;&gt;"",AV2082+AZ2082+BD2082+BH2082,"")</f>
        <v/>
      </c>
    </row>
    <row r="2083" spans="14:64">
      <c r="N2083" s="35"/>
      <c r="O2083" s="35"/>
      <c r="AL2083" s="83" t="str">
        <f t="shared" si="238"/>
        <v/>
      </c>
      <c r="AN2083" s="83" t="str">
        <f t="shared" si="239"/>
        <v/>
      </c>
      <c r="BJ2083" s="31" t="str">
        <f t="shared" si="237"/>
        <v/>
      </c>
      <c r="BK2083" s="31"/>
      <c r="BL2083" s="31" t="str">
        <f t="shared" si="240"/>
        <v/>
      </c>
    </row>
    <row r="2084" spans="14:64">
      <c r="N2084" s="35"/>
      <c r="O2084" s="35"/>
      <c r="AL2084" s="83" t="str">
        <f t="shared" si="238"/>
        <v/>
      </c>
      <c r="AN2084" s="83" t="str">
        <f t="shared" si="239"/>
        <v/>
      </c>
      <c r="BJ2084" s="31" t="str">
        <f t="shared" ref="BJ2084:BJ2147" si="241">IF(C2084&lt;&gt;"",AT2084+AX2084+BB2084+BF2084,"")</f>
        <v/>
      </c>
      <c r="BK2084" s="31"/>
      <c r="BL2084" s="31" t="str">
        <f t="shared" si="240"/>
        <v/>
      </c>
    </row>
    <row r="2085" spans="14:64">
      <c r="N2085" s="35"/>
      <c r="O2085" s="35"/>
      <c r="AL2085" s="83" t="str">
        <f t="shared" si="238"/>
        <v/>
      </c>
      <c r="AN2085" s="83" t="str">
        <f t="shared" si="239"/>
        <v/>
      </c>
      <c r="BJ2085" s="31" t="str">
        <f t="shared" si="241"/>
        <v/>
      </c>
      <c r="BK2085" s="31"/>
      <c r="BL2085" s="31" t="str">
        <f t="shared" si="240"/>
        <v/>
      </c>
    </row>
    <row r="2086" spans="14:64">
      <c r="N2086" s="35"/>
      <c r="O2086" s="35"/>
      <c r="AL2086" s="83" t="str">
        <f t="shared" si="238"/>
        <v/>
      </c>
      <c r="AN2086" s="83" t="str">
        <f t="shared" si="239"/>
        <v/>
      </c>
      <c r="BJ2086" s="31" t="str">
        <f t="shared" si="241"/>
        <v/>
      </c>
      <c r="BK2086" s="31"/>
      <c r="BL2086" s="31" t="str">
        <f t="shared" si="240"/>
        <v/>
      </c>
    </row>
    <row r="2087" spans="14:64">
      <c r="N2087" s="35"/>
      <c r="O2087" s="35"/>
      <c r="AL2087" s="83" t="str">
        <f t="shared" si="238"/>
        <v/>
      </c>
      <c r="AN2087" s="83" t="str">
        <f t="shared" si="239"/>
        <v/>
      </c>
      <c r="BJ2087" s="31" t="str">
        <f t="shared" si="241"/>
        <v/>
      </c>
      <c r="BK2087" s="31"/>
      <c r="BL2087" s="31" t="str">
        <f t="shared" si="240"/>
        <v/>
      </c>
    </row>
    <row r="2088" spans="14:64">
      <c r="N2088" s="35"/>
      <c r="O2088" s="35"/>
      <c r="AL2088" s="83" t="str">
        <f t="shared" si="238"/>
        <v/>
      </c>
      <c r="AN2088" s="83" t="str">
        <f t="shared" si="239"/>
        <v/>
      </c>
      <c r="BJ2088" s="31" t="str">
        <f t="shared" si="241"/>
        <v/>
      </c>
      <c r="BK2088" s="31"/>
      <c r="BL2088" s="31" t="str">
        <f t="shared" si="240"/>
        <v/>
      </c>
    </row>
    <row r="2089" spans="14:64">
      <c r="N2089" s="35"/>
      <c r="O2089" s="35"/>
      <c r="AL2089" s="83" t="str">
        <f t="shared" si="238"/>
        <v/>
      </c>
      <c r="AN2089" s="83" t="str">
        <f t="shared" si="239"/>
        <v/>
      </c>
      <c r="BJ2089" s="31" t="str">
        <f t="shared" si="241"/>
        <v/>
      </c>
      <c r="BK2089" s="31"/>
      <c r="BL2089" s="31" t="str">
        <f t="shared" si="240"/>
        <v/>
      </c>
    </row>
    <row r="2090" spans="14:64">
      <c r="N2090" s="35"/>
      <c r="O2090" s="35"/>
      <c r="AL2090" s="83" t="str">
        <f t="shared" si="238"/>
        <v/>
      </c>
      <c r="AN2090" s="83" t="str">
        <f t="shared" si="239"/>
        <v/>
      </c>
      <c r="BJ2090" s="31" t="str">
        <f t="shared" si="241"/>
        <v/>
      </c>
      <c r="BK2090" s="31"/>
      <c r="BL2090" s="31" t="str">
        <f t="shared" si="240"/>
        <v/>
      </c>
    </row>
    <row r="2091" spans="14:64">
      <c r="N2091" s="35"/>
      <c r="O2091" s="35"/>
      <c r="AL2091" s="83" t="str">
        <f t="shared" si="238"/>
        <v/>
      </c>
      <c r="AN2091" s="83" t="str">
        <f t="shared" si="239"/>
        <v/>
      </c>
      <c r="BJ2091" s="31" t="str">
        <f t="shared" si="241"/>
        <v/>
      </c>
      <c r="BK2091" s="31"/>
      <c r="BL2091" s="31" t="str">
        <f t="shared" si="240"/>
        <v/>
      </c>
    </row>
    <row r="2092" spans="14:64">
      <c r="N2092" s="35"/>
      <c r="O2092" s="35"/>
      <c r="AL2092" s="83" t="str">
        <f t="shared" si="238"/>
        <v/>
      </c>
      <c r="AN2092" s="83" t="str">
        <f t="shared" si="239"/>
        <v/>
      </c>
      <c r="BJ2092" s="31" t="str">
        <f t="shared" si="241"/>
        <v/>
      </c>
      <c r="BK2092" s="31"/>
      <c r="BL2092" s="31" t="str">
        <f t="shared" si="240"/>
        <v/>
      </c>
    </row>
    <row r="2093" spans="14:64">
      <c r="N2093" s="35"/>
      <c r="O2093" s="35"/>
      <c r="AL2093" s="83" t="str">
        <f t="shared" si="238"/>
        <v/>
      </c>
      <c r="AN2093" s="83" t="str">
        <f t="shared" si="239"/>
        <v/>
      </c>
      <c r="BJ2093" s="31" t="str">
        <f t="shared" si="241"/>
        <v/>
      </c>
      <c r="BK2093" s="31"/>
      <c r="BL2093" s="31" t="str">
        <f t="shared" si="240"/>
        <v/>
      </c>
    </row>
    <row r="2094" spans="14:64">
      <c r="N2094" s="35"/>
      <c r="O2094" s="35"/>
      <c r="AL2094" s="83" t="str">
        <f t="shared" si="238"/>
        <v/>
      </c>
      <c r="AN2094" s="83" t="str">
        <f t="shared" si="239"/>
        <v/>
      </c>
      <c r="BJ2094" s="31" t="str">
        <f t="shared" si="241"/>
        <v/>
      </c>
      <c r="BK2094" s="31"/>
      <c r="BL2094" s="31" t="str">
        <f t="shared" si="240"/>
        <v/>
      </c>
    </row>
    <row r="2095" spans="14:64">
      <c r="N2095" s="35"/>
      <c r="O2095" s="35"/>
      <c r="AL2095" s="83" t="str">
        <f t="shared" si="238"/>
        <v/>
      </c>
      <c r="AN2095" s="83" t="str">
        <f t="shared" si="239"/>
        <v/>
      </c>
      <c r="BJ2095" s="31" t="str">
        <f t="shared" si="241"/>
        <v/>
      </c>
      <c r="BK2095" s="31"/>
      <c r="BL2095" s="31" t="str">
        <f t="shared" si="240"/>
        <v/>
      </c>
    </row>
    <row r="2096" spans="14:64">
      <c r="N2096" s="35"/>
      <c r="O2096" s="35"/>
      <c r="AL2096" s="83" t="str">
        <f t="shared" si="238"/>
        <v/>
      </c>
      <c r="AN2096" s="83" t="str">
        <f t="shared" si="239"/>
        <v/>
      </c>
      <c r="BJ2096" s="31" t="str">
        <f t="shared" si="241"/>
        <v/>
      </c>
      <c r="BK2096" s="31"/>
      <c r="BL2096" s="31" t="str">
        <f t="shared" si="240"/>
        <v/>
      </c>
    </row>
    <row r="2097" spans="14:64">
      <c r="N2097" s="35"/>
      <c r="O2097" s="35"/>
      <c r="AL2097" s="83" t="str">
        <f t="shared" si="238"/>
        <v/>
      </c>
      <c r="AN2097" s="83" t="str">
        <f t="shared" si="239"/>
        <v/>
      </c>
      <c r="BJ2097" s="31" t="str">
        <f t="shared" si="241"/>
        <v/>
      </c>
      <c r="BK2097" s="31"/>
      <c r="BL2097" s="31" t="str">
        <f t="shared" si="240"/>
        <v/>
      </c>
    </row>
    <row r="2098" spans="14:64">
      <c r="N2098" s="35"/>
      <c r="O2098" s="35"/>
      <c r="AL2098" s="83" t="str">
        <f t="shared" si="238"/>
        <v/>
      </c>
      <c r="AN2098" s="83" t="str">
        <f t="shared" si="239"/>
        <v/>
      </c>
      <c r="BJ2098" s="31" t="str">
        <f t="shared" si="241"/>
        <v/>
      </c>
      <c r="BK2098" s="31"/>
      <c r="BL2098" s="31" t="str">
        <f t="shared" si="240"/>
        <v/>
      </c>
    </row>
    <row r="2099" spans="14:64">
      <c r="N2099" s="35"/>
      <c r="O2099" s="35"/>
      <c r="AL2099" s="83" t="str">
        <f t="shared" si="238"/>
        <v/>
      </c>
      <c r="AN2099" s="83" t="str">
        <f t="shared" si="239"/>
        <v/>
      </c>
      <c r="BJ2099" s="31" t="str">
        <f t="shared" si="241"/>
        <v/>
      </c>
      <c r="BK2099" s="31"/>
      <c r="BL2099" s="31" t="str">
        <f t="shared" si="240"/>
        <v/>
      </c>
    </row>
    <row r="2100" spans="14:64">
      <c r="N2100" s="35"/>
      <c r="O2100" s="35"/>
      <c r="AL2100" s="83" t="str">
        <f t="shared" si="238"/>
        <v/>
      </c>
      <c r="AN2100" s="83" t="str">
        <f t="shared" si="239"/>
        <v/>
      </c>
      <c r="BJ2100" s="31" t="str">
        <f t="shared" si="241"/>
        <v/>
      </c>
      <c r="BK2100" s="31"/>
      <c r="BL2100" s="31" t="str">
        <f t="shared" si="240"/>
        <v/>
      </c>
    </row>
    <row r="2101" spans="14:64">
      <c r="N2101" s="35"/>
      <c r="O2101" s="35"/>
      <c r="AL2101" s="83" t="str">
        <f t="shared" si="238"/>
        <v/>
      </c>
      <c r="AN2101" s="83" t="str">
        <f t="shared" si="239"/>
        <v/>
      </c>
      <c r="BJ2101" s="31" t="str">
        <f t="shared" si="241"/>
        <v/>
      </c>
      <c r="BK2101" s="31"/>
      <c r="BL2101" s="31" t="str">
        <f t="shared" si="240"/>
        <v/>
      </c>
    </row>
    <row r="2102" spans="14:64">
      <c r="N2102" s="35"/>
      <c r="O2102" s="35"/>
      <c r="AL2102" s="83" t="str">
        <f t="shared" si="238"/>
        <v/>
      </c>
      <c r="AN2102" s="83" t="str">
        <f t="shared" si="239"/>
        <v/>
      </c>
      <c r="BJ2102" s="31" t="str">
        <f t="shared" si="241"/>
        <v/>
      </c>
      <c r="BK2102" s="31"/>
      <c r="BL2102" s="31" t="str">
        <f t="shared" si="240"/>
        <v/>
      </c>
    </row>
    <row r="2103" spans="14:64">
      <c r="N2103" s="35"/>
      <c r="O2103" s="35"/>
      <c r="AL2103" s="83" t="str">
        <f t="shared" si="238"/>
        <v/>
      </c>
      <c r="AN2103" s="83" t="str">
        <f t="shared" si="239"/>
        <v/>
      </c>
      <c r="BJ2103" s="31" t="str">
        <f t="shared" si="241"/>
        <v/>
      </c>
      <c r="BK2103" s="31"/>
      <c r="BL2103" s="31" t="str">
        <f t="shared" si="240"/>
        <v/>
      </c>
    </row>
    <row r="2104" spans="14:64">
      <c r="N2104" s="35"/>
      <c r="O2104" s="35"/>
      <c r="AL2104" s="83" t="str">
        <f t="shared" si="238"/>
        <v/>
      </c>
      <c r="AN2104" s="83" t="str">
        <f t="shared" si="239"/>
        <v/>
      </c>
      <c r="BJ2104" s="31" t="str">
        <f t="shared" si="241"/>
        <v/>
      </c>
      <c r="BK2104" s="31"/>
      <c r="BL2104" s="31" t="str">
        <f t="shared" si="240"/>
        <v/>
      </c>
    </row>
    <row r="2105" spans="14:64">
      <c r="N2105" s="35"/>
      <c r="O2105" s="35"/>
      <c r="AL2105" s="83" t="str">
        <f t="shared" si="238"/>
        <v/>
      </c>
      <c r="AN2105" s="83" t="str">
        <f t="shared" si="239"/>
        <v/>
      </c>
      <c r="BJ2105" s="31" t="str">
        <f t="shared" si="241"/>
        <v/>
      </c>
      <c r="BK2105" s="31"/>
      <c r="BL2105" s="31" t="str">
        <f t="shared" si="240"/>
        <v/>
      </c>
    </row>
    <row r="2106" spans="14:64">
      <c r="N2106" s="35"/>
      <c r="O2106" s="35"/>
      <c r="AL2106" s="83" t="str">
        <f t="shared" si="238"/>
        <v/>
      </c>
      <c r="AN2106" s="83" t="str">
        <f t="shared" si="239"/>
        <v/>
      </c>
      <c r="BJ2106" s="31" t="str">
        <f t="shared" si="241"/>
        <v/>
      </c>
      <c r="BK2106" s="31"/>
      <c r="BL2106" s="31" t="str">
        <f t="shared" si="240"/>
        <v/>
      </c>
    </row>
    <row r="2107" spans="14:64">
      <c r="N2107" s="35"/>
      <c r="O2107" s="35"/>
      <c r="AL2107" s="83" t="str">
        <f t="shared" si="238"/>
        <v/>
      </c>
      <c r="AN2107" s="83" t="str">
        <f t="shared" si="239"/>
        <v/>
      </c>
      <c r="BJ2107" s="31" t="str">
        <f t="shared" si="241"/>
        <v/>
      </c>
      <c r="BK2107" s="31"/>
      <c r="BL2107" s="31" t="str">
        <f t="shared" si="240"/>
        <v/>
      </c>
    </row>
    <row r="2108" spans="14:64">
      <c r="N2108" s="35"/>
      <c r="O2108" s="35"/>
      <c r="AL2108" s="83" t="str">
        <f t="shared" si="238"/>
        <v/>
      </c>
      <c r="AN2108" s="83" t="str">
        <f t="shared" si="239"/>
        <v/>
      </c>
      <c r="BJ2108" s="31" t="str">
        <f t="shared" si="241"/>
        <v/>
      </c>
      <c r="BK2108" s="31"/>
      <c r="BL2108" s="31" t="str">
        <f t="shared" si="240"/>
        <v/>
      </c>
    </row>
    <row r="2109" spans="14:64">
      <c r="N2109" s="35"/>
      <c r="O2109" s="35"/>
      <c r="AL2109" s="83" t="str">
        <f t="shared" si="238"/>
        <v/>
      </c>
      <c r="AN2109" s="83" t="str">
        <f t="shared" si="239"/>
        <v/>
      </c>
      <c r="BJ2109" s="31" t="str">
        <f t="shared" si="241"/>
        <v/>
      </c>
      <c r="BK2109" s="31"/>
      <c r="BL2109" s="31" t="str">
        <f t="shared" si="240"/>
        <v/>
      </c>
    </row>
    <row r="2110" spans="14:64">
      <c r="N2110" s="35"/>
      <c r="O2110" s="35"/>
      <c r="AL2110" s="83" t="str">
        <f t="shared" si="238"/>
        <v/>
      </c>
      <c r="AN2110" s="83" t="str">
        <f t="shared" si="239"/>
        <v/>
      </c>
      <c r="BJ2110" s="31" t="str">
        <f t="shared" si="241"/>
        <v/>
      </c>
      <c r="BK2110" s="31"/>
      <c r="BL2110" s="31" t="str">
        <f t="shared" si="240"/>
        <v/>
      </c>
    </row>
    <row r="2111" spans="14:64">
      <c r="N2111" s="35"/>
      <c r="O2111" s="35"/>
      <c r="AL2111" s="83" t="str">
        <f t="shared" si="238"/>
        <v/>
      </c>
      <c r="AN2111" s="83" t="str">
        <f t="shared" si="239"/>
        <v/>
      </c>
      <c r="BJ2111" s="31" t="str">
        <f t="shared" si="241"/>
        <v/>
      </c>
      <c r="BK2111" s="31"/>
      <c r="BL2111" s="31" t="str">
        <f t="shared" si="240"/>
        <v/>
      </c>
    </row>
    <row r="2112" spans="14:64">
      <c r="N2112" s="35"/>
      <c r="O2112" s="35"/>
      <c r="AL2112" s="83" t="str">
        <f t="shared" si="238"/>
        <v/>
      </c>
      <c r="AN2112" s="83" t="str">
        <f t="shared" si="239"/>
        <v/>
      </c>
      <c r="BJ2112" s="31" t="str">
        <f t="shared" si="241"/>
        <v/>
      </c>
      <c r="BK2112" s="31"/>
      <c r="BL2112" s="31" t="str">
        <f t="shared" si="240"/>
        <v/>
      </c>
    </row>
    <row r="2113" spans="14:64">
      <c r="N2113" s="35"/>
      <c r="O2113" s="35"/>
      <c r="AL2113" s="83" t="str">
        <f t="shared" si="238"/>
        <v/>
      </c>
      <c r="AN2113" s="83" t="str">
        <f t="shared" si="239"/>
        <v/>
      </c>
      <c r="BJ2113" s="31" t="str">
        <f t="shared" si="241"/>
        <v/>
      </c>
      <c r="BK2113" s="31"/>
      <c r="BL2113" s="31" t="str">
        <f t="shared" si="240"/>
        <v/>
      </c>
    </row>
    <row r="2114" spans="14:64">
      <c r="N2114" s="35"/>
      <c r="O2114" s="35"/>
      <c r="AL2114" s="83" t="str">
        <f t="shared" si="238"/>
        <v/>
      </c>
      <c r="AN2114" s="83" t="str">
        <f t="shared" si="239"/>
        <v/>
      </c>
      <c r="BJ2114" s="31" t="str">
        <f t="shared" si="241"/>
        <v/>
      </c>
      <c r="BK2114" s="31"/>
      <c r="BL2114" s="31" t="str">
        <f t="shared" si="240"/>
        <v/>
      </c>
    </row>
    <row r="2115" spans="14:64">
      <c r="N2115" s="35"/>
      <c r="O2115" s="35"/>
      <c r="AL2115" s="83" t="str">
        <f t="shared" si="238"/>
        <v/>
      </c>
      <c r="AN2115" s="83" t="str">
        <f t="shared" si="239"/>
        <v/>
      </c>
      <c r="BJ2115" s="31" t="str">
        <f t="shared" si="241"/>
        <v/>
      </c>
      <c r="BK2115" s="31"/>
      <c r="BL2115" s="31" t="str">
        <f t="shared" si="240"/>
        <v/>
      </c>
    </row>
    <row r="2116" spans="14:64">
      <c r="N2116" s="35"/>
      <c r="O2116" s="35"/>
      <c r="AL2116" s="83" t="str">
        <f t="shared" si="238"/>
        <v/>
      </c>
      <c r="AN2116" s="83" t="str">
        <f t="shared" si="239"/>
        <v/>
      </c>
      <c r="BJ2116" s="31" t="str">
        <f t="shared" si="241"/>
        <v/>
      </c>
      <c r="BK2116" s="31"/>
      <c r="BL2116" s="31" t="str">
        <f t="shared" si="240"/>
        <v/>
      </c>
    </row>
    <row r="2117" spans="14:64">
      <c r="N2117" s="35"/>
      <c r="O2117" s="35"/>
      <c r="AL2117" s="83" t="str">
        <f t="shared" si="238"/>
        <v/>
      </c>
      <c r="AN2117" s="83" t="str">
        <f t="shared" si="239"/>
        <v/>
      </c>
      <c r="BJ2117" s="31" t="str">
        <f t="shared" si="241"/>
        <v/>
      </c>
      <c r="BK2117" s="31"/>
      <c r="BL2117" s="31" t="str">
        <f t="shared" si="240"/>
        <v/>
      </c>
    </row>
    <row r="2118" spans="14:64">
      <c r="N2118" s="35"/>
      <c r="O2118" s="35"/>
      <c r="AL2118" s="83" t="str">
        <f t="shared" si="238"/>
        <v/>
      </c>
      <c r="AN2118" s="83" t="str">
        <f t="shared" si="239"/>
        <v/>
      </c>
      <c r="BJ2118" s="31" t="str">
        <f t="shared" si="241"/>
        <v/>
      </c>
      <c r="BK2118" s="31"/>
      <c r="BL2118" s="31" t="str">
        <f t="shared" si="240"/>
        <v/>
      </c>
    </row>
    <row r="2119" spans="14:64">
      <c r="N2119" s="35"/>
      <c r="O2119" s="35"/>
      <c r="AL2119" s="83" t="str">
        <f t="shared" si="238"/>
        <v/>
      </c>
      <c r="AN2119" s="83" t="str">
        <f t="shared" si="239"/>
        <v/>
      </c>
      <c r="BJ2119" s="31" t="str">
        <f t="shared" si="241"/>
        <v/>
      </c>
      <c r="BK2119" s="31"/>
      <c r="BL2119" s="31" t="str">
        <f t="shared" si="240"/>
        <v/>
      </c>
    </row>
    <row r="2120" spans="14:64">
      <c r="N2120" s="35"/>
      <c r="O2120" s="35"/>
      <c r="AL2120" s="83" t="str">
        <f t="shared" si="238"/>
        <v/>
      </c>
      <c r="AN2120" s="83" t="str">
        <f t="shared" si="239"/>
        <v/>
      </c>
      <c r="BJ2120" s="31" t="str">
        <f t="shared" si="241"/>
        <v/>
      </c>
      <c r="BK2120" s="31"/>
      <c r="BL2120" s="31" t="str">
        <f t="shared" si="240"/>
        <v/>
      </c>
    </row>
    <row r="2121" spans="14:64">
      <c r="N2121" s="35"/>
      <c r="O2121" s="35"/>
      <c r="AL2121" s="83" t="str">
        <f t="shared" si="238"/>
        <v/>
      </c>
      <c r="AN2121" s="83" t="str">
        <f t="shared" si="239"/>
        <v/>
      </c>
      <c r="BJ2121" s="31" t="str">
        <f t="shared" si="241"/>
        <v/>
      </c>
      <c r="BK2121" s="31"/>
      <c r="BL2121" s="31" t="str">
        <f t="shared" si="240"/>
        <v/>
      </c>
    </row>
    <row r="2122" spans="14:64">
      <c r="N2122" s="35"/>
      <c r="O2122" s="35"/>
      <c r="AL2122" s="83" t="str">
        <f t="shared" si="238"/>
        <v/>
      </c>
      <c r="AN2122" s="83" t="str">
        <f t="shared" si="239"/>
        <v/>
      </c>
      <c r="BJ2122" s="31" t="str">
        <f t="shared" si="241"/>
        <v/>
      </c>
      <c r="BK2122" s="31"/>
      <c r="BL2122" s="31" t="str">
        <f t="shared" si="240"/>
        <v/>
      </c>
    </row>
    <row r="2123" spans="14:64">
      <c r="N2123" s="35"/>
      <c r="O2123" s="35"/>
      <c r="AL2123" s="83" t="str">
        <f t="shared" si="238"/>
        <v/>
      </c>
      <c r="AN2123" s="83" t="str">
        <f t="shared" si="239"/>
        <v/>
      </c>
      <c r="BJ2123" s="31" t="str">
        <f t="shared" si="241"/>
        <v/>
      </c>
      <c r="BK2123" s="31"/>
      <c r="BL2123" s="31" t="str">
        <f t="shared" si="240"/>
        <v/>
      </c>
    </row>
    <row r="2124" spans="14:64">
      <c r="N2124" s="35"/>
      <c r="O2124" s="35"/>
      <c r="AL2124" s="83" t="str">
        <f t="shared" si="238"/>
        <v/>
      </c>
      <c r="AN2124" s="83" t="str">
        <f t="shared" si="239"/>
        <v/>
      </c>
      <c r="BJ2124" s="31" t="str">
        <f t="shared" si="241"/>
        <v/>
      </c>
      <c r="BK2124" s="31"/>
      <c r="BL2124" s="31" t="str">
        <f t="shared" si="240"/>
        <v/>
      </c>
    </row>
    <row r="2125" spans="14:64">
      <c r="N2125" s="35"/>
      <c r="O2125" s="35"/>
      <c r="AL2125" s="83" t="str">
        <f t="shared" si="238"/>
        <v/>
      </c>
      <c r="AN2125" s="83" t="str">
        <f t="shared" si="239"/>
        <v/>
      </c>
      <c r="BJ2125" s="31" t="str">
        <f t="shared" si="241"/>
        <v/>
      </c>
      <c r="BK2125" s="31"/>
      <c r="BL2125" s="31" t="str">
        <f t="shared" si="240"/>
        <v/>
      </c>
    </row>
    <row r="2126" spans="14:64">
      <c r="N2126" s="35"/>
      <c r="O2126" s="35"/>
      <c r="AL2126" s="83" t="str">
        <f t="shared" si="238"/>
        <v/>
      </c>
      <c r="AN2126" s="83" t="str">
        <f t="shared" si="239"/>
        <v/>
      </c>
      <c r="BJ2126" s="31" t="str">
        <f t="shared" si="241"/>
        <v/>
      </c>
      <c r="BK2126" s="31"/>
      <c r="BL2126" s="31" t="str">
        <f t="shared" si="240"/>
        <v/>
      </c>
    </row>
    <row r="2127" spans="14:64">
      <c r="N2127" s="35"/>
      <c r="O2127" s="35"/>
      <c r="AL2127" s="83" t="str">
        <f t="shared" si="238"/>
        <v/>
      </c>
      <c r="AN2127" s="83" t="str">
        <f t="shared" si="239"/>
        <v/>
      </c>
      <c r="BJ2127" s="31" t="str">
        <f t="shared" si="241"/>
        <v/>
      </c>
      <c r="BK2127" s="31"/>
      <c r="BL2127" s="31" t="str">
        <f t="shared" si="240"/>
        <v/>
      </c>
    </row>
    <row r="2128" spans="14:64">
      <c r="N2128" s="35"/>
      <c r="O2128" s="35"/>
      <c r="AL2128" s="83" t="str">
        <f t="shared" si="238"/>
        <v/>
      </c>
      <c r="AN2128" s="83" t="str">
        <f t="shared" si="239"/>
        <v/>
      </c>
      <c r="BJ2128" s="31" t="str">
        <f t="shared" si="241"/>
        <v/>
      </c>
      <c r="BK2128" s="31"/>
      <c r="BL2128" s="31" t="str">
        <f t="shared" si="240"/>
        <v/>
      </c>
    </row>
    <row r="2129" spans="14:64">
      <c r="N2129" s="35"/>
      <c r="O2129" s="35"/>
      <c r="AL2129" s="83" t="str">
        <f t="shared" si="238"/>
        <v/>
      </c>
      <c r="AN2129" s="83" t="str">
        <f t="shared" si="239"/>
        <v/>
      </c>
      <c r="BJ2129" s="31" t="str">
        <f t="shared" si="241"/>
        <v/>
      </c>
      <c r="BK2129" s="31"/>
      <c r="BL2129" s="31" t="str">
        <f t="shared" si="240"/>
        <v/>
      </c>
    </row>
    <row r="2130" spans="14:64">
      <c r="N2130" s="35"/>
      <c r="O2130" s="35"/>
      <c r="AL2130" s="83" t="str">
        <f t="shared" ref="AL2130:AL2193" si="242">IF($A2130&lt;&gt;"",AL2129+AP2130-BJ2130,"")</f>
        <v/>
      </c>
      <c r="AN2130" s="83" t="str">
        <f t="shared" ref="AN2130:AN2193" si="243">IF($A2130&lt;&gt;"",AN2129+AR2130-BL2130,"")</f>
        <v/>
      </c>
      <c r="BJ2130" s="31" t="str">
        <f t="shared" si="241"/>
        <v/>
      </c>
      <c r="BK2130" s="31"/>
      <c r="BL2130" s="31" t="str">
        <f t="shared" si="240"/>
        <v/>
      </c>
    </row>
    <row r="2131" spans="14:64">
      <c r="N2131" s="35"/>
      <c r="O2131" s="35"/>
      <c r="AL2131" s="83" t="str">
        <f t="shared" si="242"/>
        <v/>
      </c>
      <c r="AN2131" s="83" t="str">
        <f t="shared" si="243"/>
        <v/>
      </c>
      <c r="BJ2131" s="31" t="str">
        <f t="shared" si="241"/>
        <v/>
      </c>
      <c r="BK2131" s="31"/>
      <c r="BL2131" s="31" t="str">
        <f t="shared" si="240"/>
        <v/>
      </c>
    </row>
    <row r="2132" spans="14:64">
      <c r="N2132" s="35"/>
      <c r="O2132" s="35"/>
      <c r="AL2132" s="83" t="str">
        <f t="shared" si="242"/>
        <v/>
      </c>
      <c r="AN2132" s="83" t="str">
        <f t="shared" si="243"/>
        <v/>
      </c>
      <c r="BJ2132" s="31" t="str">
        <f t="shared" si="241"/>
        <v/>
      </c>
      <c r="BK2132" s="31"/>
      <c r="BL2132" s="31" t="str">
        <f t="shared" si="240"/>
        <v/>
      </c>
    </row>
    <row r="2133" spans="14:64">
      <c r="N2133" s="35"/>
      <c r="O2133" s="35"/>
      <c r="AL2133" s="83" t="str">
        <f t="shared" si="242"/>
        <v/>
      </c>
      <c r="AN2133" s="83" t="str">
        <f t="shared" si="243"/>
        <v/>
      </c>
      <c r="BJ2133" s="31" t="str">
        <f t="shared" si="241"/>
        <v/>
      </c>
      <c r="BK2133" s="31"/>
      <c r="BL2133" s="31" t="str">
        <f t="shared" si="240"/>
        <v/>
      </c>
    </row>
    <row r="2134" spans="14:64">
      <c r="N2134" s="35"/>
      <c r="O2134" s="35"/>
      <c r="AL2134" s="83" t="str">
        <f t="shared" si="242"/>
        <v/>
      </c>
      <c r="AN2134" s="83" t="str">
        <f t="shared" si="243"/>
        <v/>
      </c>
      <c r="BJ2134" s="31" t="str">
        <f t="shared" si="241"/>
        <v/>
      </c>
      <c r="BK2134" s="31"/>
      <c r="BL2134" s="31" t="str">
        <f t="shared" si="240"/>
        <v/>
      </c>
    </row>
    <row r="2135" spans="14:64">
      <c r="N2135" s="35"/>
      <c r="O2135" s="35"/>
      <c r="AL2135" s="83" t="str">
        <f t="shared" si="242"/>
        <v/>
      </c>
      <c r="AN2135" s="83" t="str">
        <f t="shared" si="243"/>
        <v/>
      </c>
      <c r="BJ2135" s="31" t="str">
        <f t="shared" si="241"/>
        <v/>
      </c>
      <c r="BK2135" s="31"/>
      <c r="BL2135" s="31" t="str">
        <f t="shared" si="240"/>
        <v/>
      </c>
    </row>
    <row r="2136" spans="14:64">
      <c r="N2136" s="35"/>
      <c r="O2136" s="35"/>
      <c r="AL2136" s="83" t="str">
        <f t="shared" si="242"/>
        <v/>
      </c>
      <c r="AN2136" s="83" t="str">
        <f t="shared" si="243"/>
        <v/>
      </c>
      <c r="BJ2136" s="31" t="str">
        <f t="shared" si="241"/>
        <v/>
      </c>
      <c r="BK2136" s="31"/>
      <c r="BL2136" s="31" t="str">
        <f t="shared" si="240"/>
        <v/>
      </c>
    </row>
    <row r="2137" spans="14:64">
      <c r="N2137" s="35"/>
      <c r="O2137" s="35"/>
      <c r="AL2137" s="83" t="str">
        <f t="shared" si="242"/>
        <v/>
      </c>
      <c r="AN2137" s="83" t="str">
        <f t="shared" si="243"/>
        <v/>
      </c>
      <c r="BJ2137" s="31" t="str">
        <f t="shared" si="241"/>
        <v/>
      </c>
      <c r="BK2137" s="31"/>
      <c r="BL2137" s="31" t="str">
        <f t="shared" si="240"/>
        <v/>
      </c>
    </row>
    <row r="2138" spans="14:64">
      <c r="N2138" s="35"/>
      <c r="O2138" s="35"/>
      <c r="AL2138" s="83" t="str">
        <f t="shared" si="242"/>
        <v/>
      </c>
      <c r="AN2138" s="83" t="str">
        <f t="shared" si="243"/>
        <v/>
      </c>
      <c r="BJ2138" s="31" t="str">
        <f t="shared" si="241"/>
        <v/>
      </c>
      <c r="BK2138" s="31"/>
      <c r="BL2138" s="31" t="str">
        <f t="shared" si="240"/>
        <v/>
      </c>
    </row>
    <row r="2139" spans="14:64">
      <c r="N2139" s="35"/>
      <c r="O2139" s="35"/>
      <c r="AL2139" s="83" t="str">
        <f t="shared" si="242"/>
        <v/>
      </c>
      <c r="AN2139" s="83" t="str">
        <f t="shared" si="243"/>
        <v/>
      </c>
      <c r="BJ2139" s="31" t="str">
        <f t="shared" si="241"/>
        <v/>
      </c>
      <c r="BK2139" s="31"/>
      <c r="BL2139" s="31" t="str">
        <f t="shared" si="240"/>
        <v/>
      </c>
    </row>
    <row r="2140" spans="14:64">
      <c r="N2140" s="35"/>
      <c r="O2140" s="35"/>
      <c r="AL2140" s="83" t="str">
        <f t="shared" si="242"/>
        <v/>
      </c>
      <c r="AN2140" s="83" t="str">
        <f t="shared" si="243"/>
        <v/>
      </c>
      <c r="BJ2140" s="31" t="str">
        <f t="shared" si="241"/>
        <v/>
      </c>
      <c r="BK2140" s="31"/>
      <c r="BL2140" s="31" t="str">
        <f t="shared" si="240"/>
        <v/>
      </c>
    </row>
    <row r="2141" spans="14:64">
      <c r="N2141" s="35"/>
      <c r="O2141" s="35"/>
      <c r="AL2141" s="83" t="str">
        <f t="shared" si="242"/>
        <v/>
      </c>
      <c r="AN2141" s="83" t="str">
        <f t="shared" si="243"/>
        <v/>
      </c>
      <c r="BJ2141" s="31" t="str">
        <f t="shared" si="241"/>
        <v/>
      </c>
      <c r="BK2141" s="31"/>
      <c r="BL2141" s="31" t="str">
        <f t="shared" si="240"/>
        <v/>
      </c>
    </row>
    <row r="2142" spans="14:64">
      <c r="N2142" s="35"/>
      <c r="O2142" s="35"/>
      <c r="AL2142" s="83" t="str">
        <f t="shared" si="242"/>
        <v/>
      </c>
      <c r="AN2142" s="83" t="str">
        <f t="shared" si="243"/>
        <v/>
      </c>
      <c r="BJ2142" s="31" t="str">
        <f t="shared" si="241"/>
        <v/>
      </c>
      <c r="BK2142" s="31"/>
      <c r="BL2142" s="31" t="str">
        <f t="shared" si="240"/>
        <v/>
      </c>
    </row>
    <row r="2143" spans="14:64">
      <c r="N2143" s="35"/>
      <c r="O2143" s="35"/>
      <c r="AL2143" s="83" t="str">
        <f t="shared" si="242"/>
        <v/>
      </c>
      <c r="AN2143" s="83" t="str">
        <f t="shared" si="243"/>
        <v/>
      </c>
      <c r="BJ2143" s="31" t="str">
        <f t="shared" si="241"/>
        <v/>
      </c>
      <c r="BK2143" s="31"/>
      <c r="BL2143" s="31" t="str">
        <f t="shared" si="240"/>
        <v/>
      </c>
    </row>
    <row r="2144" spans="14:64">
      <c r="N2144" s="35"/>
      <c r="O2144" s="35"/>
      <c r="AL2144" s="83" t="str">
        <f t="shared" si="242"/>
        <v/>
      </c>
      <c r="AN2144" s="83" t="str">
        <f t="shared" si="243"/>
        <v/>
      </c>
      <c r="BJ2144" s="31" t="str">
        <f t="shared" si="241"/>
        <v/>
      </c>
      <c r="BK2144" s="31"/>
      <c r="BL2144" s="31" t="str">
        <f t="shared" si="240"/>
        <v/>
      </c>
    </row>
    <row r="2145" spans="14:64">
      <c r="N2145" s="35"/>
      <c r="O2145" s="35"/>
      <c r="AL2145" s="83" t="str">
        <f t="shared" si="242"/>
        <v/>
      </c>
      <c r="AN2145" s="83" t="str">
        <f t="shared" si="243"/>
        <v/>
      </c>
      <c r="BJ2145" s="31" t="str">
        <f t="shared" si="241"/>
        <v/>
      </c>
      <c r="BK2145" s="31"/>
      <c r="BL2145" s="31" t="str">
        <f t="shared" si="240"/>
        <v/>
      </c>
    </row>
    <row r="2146" spans="14:64">
      <c r="N2146" s="35"/>
      <c r="O2146" s="35"/>
      <c r="AL2146" s="83" t="str">
        <f t="shared" si="242"/>
        <v/>
      </c>
      <c r="AN2146" s="83" t="str">
        <f t="shared" si="243"/>
        <v/>
      </c>
      <c r="BJ2146" s="31" t="str">
        <f t="shared" si="241"/>
        <v/>
      </c>
      <c r="BK2146" s="31"/>
      <c r="BL2146" s="31" t="str">
        <f t="shared" ref="BL2146:BL2209" si="244">IF(C2146&lt;&gt;"",AV2146+AZ2146+BD2146+BH2146,"")</f>
        <v/>
      </c>
    </row>
    <row r="2147" spans="14:64">
      <c r="N2147" s="35"/>
      <c r="O2147" s="35"/>
      <c r="AL2147" s="83" t="str">
        <f t="shared" si="242"/>
        <v/>
      </c>
      <c r="AN2147" s="83" t="str">
        <f t="shared" si="243"/>
        <v/>
      </c>
      <c r="BJ2147" s="31" t="str">
        <f t="shared" si="241"/>
        <v/>
      </c>
      <c r="BK2147" s="31"/>
      <c r="BL2147" s="31" t="str">
        <f t="shared" si="244"/>
        <v/>
      </c>
    </row>
    <row r="2148" spans="14:64">
      <c r="N2148" s="35"/>
      <c r="O2148" s="35"/>
      <c r="AL2148" s="83" t="str">
        <f t="shared" si="242"/>
        <v/>
      </c>
      <c r="AN2148" s="83" t="str">
        <f t="shared" si="243"/>
        <v/>
      </c>
      <c r="BJ2148" s="31" t="str">
        <f t="shared" ref="BJ2148:BJ2211" si="245">IF(C2148&lt;&gt;"",AT2148+AX2148+BB2148+BF2148,"")</f>
        <v/>
      </c>
      <c r="BK2148" s="31"/>
      <c r="BL2148" s="31" t="str">
        <f t="shared" si="244"/>
        <v/>
      </c>
    </row>
    <row r="2149" spans="14:64">
      <c r="N2149" s="35"/>
      <c r="O2149" s="35"/>
      <c r="AL2149" s="83" t="str">
        <f t="shared" si="242"/>
        <v/>
      </c>
      <c r="AN2149" s="83" t="str">
        <f t="shared" si="243"/>
        <v/>
      </c>
      <c r="BJ2149" s="31" t="str">
        <f t="shared" si="245"/>
        <v/>
      </c>
      <c r="BK2149" s="31"/>
      <c r="BL2149" s="31" t="str">
        <f t="shared" si="244"/>
        <v/>
      </c>
    </row>
    <row r="2150" spans="14:64">
      <c r="N2150" s="35"/>
      <c r="O2150" s="35"/>
      <c r="AL2150" s="83" t="str">
        <f t="shared" si="242"/>
        <v/>
      </c>
      <c r="AN2150" s="83" t="str">
        <f t="shared" si="243"/>
        <v/>
      </c>
      <c r="BJ2150" s="31" t="str">
        <f t="shared" si="245"/>
        <v/>
      </c>
      <c r="BK2150" s="31"/>
      <c r="BL2150" s="31" t="str">
        <f t="shared" si="244"/>
        <v/>
      </c>
    </row>
    <row r="2151" spans="14:64">
      <c r="N2151" s="35"/>
      <c r="O2151" s="35"/>
      <c r="AL2151" s="83" t="str">
        <f t="shared" si="242"/>
        <v/>
      </c>
      <c r="AN2151" s="83" t="str">
        <f t="shared" si="243"/>
        <v/>
      </c>
      <c r="BJ2151" s="31" t="str">
        <f t="shared" si="245"/>
        <v/>
      </c>
      <c r="BK2151" s="31"/>
      <c r="BL2151" s="31" t="str">
        <f t="shared" si="244"/>
        <v/>
      </c>
    </row>
    <row r="2152" spans="14:64">
      <c r="N2152" s="35"/>
      <c r="O2152" s="35"/>
      <c r="AL2152" s="83" t="str">
        <f t="shared" si="242"/>
        <v/>
      </c>
      <c r="AN2152" s="83" t="str">
        <f t="shared" si="243"/>
        <v/>
      </c>
      <c r="BJ2152" s="31" t="str">
        <f t="shared" si="245"/>
        <v/>
      </c>
      <c r="BK2152" s="31"/>
      <c r="BL2152" s="31" t="str">
        <f t="shared" si="244"/>
        <v/>
      </c>
    </row>
    <row r="2153" spans="14:64">
      <c r="N2153" s="35"/>
      <c r="O2153" s="35"/>
      <c r="AL2153" s="83" t="str">
        <f t="shared" si="242"/>
        <v/>
      </c>
      <c r="AN2153" s="83" t="str">
        <f t="shared" si="243"/>
        <v/>
      </c>
      <c r="BJ2153" s="31" t="str">
        <f t="shared" si="245"/>
        <v/>
      </c>
      <c r="BK2153" s="31"/>
      <c r="BL2153" s="31" t="str">
        <f t="shared" si="244"/>
        <v/>
      </c>
    </row>
    <row r="2154" spans="14:64">
      <c r="N2154" s="35"/>
      <c r="O2154" s="35"/>
      <c r="AL2154" s="83" t="str">
        <f t="shared" si="242"/>
        <v/>
      </c>
      <c r="AN2154" s="83" t="str">
        <f t="shared" si="243"/>
        <v/>
      </c>
      <c r="BJ2154" s="31" t="str">
        <f t="shared" si="245"/>
        <v/>
      </c>
      <c r="BK2154" s="31"/>
      <c r="BL2154" s="31" t="str">
        <f t="shared" si="244"/>
        <v/>
      </c>
    </row>
    <row r="2155" spans="14:64">
      <c r="N2155" s="35"/>
      <c r="O2155" s="35"/>
      <c r="AL2155" s="83" t="str">
        <f t="shared" si="242"/>
        <v/>
      </c>
      <c r="AN2155" s="83" t="str">
        <f t="shared" si="243"/>
        <v/>
      </c>
      <c r="BJ2155" s="31" t="str">
        <f t="shared" si="245"/>
        <v/>
      </c>
      <c r="BK2155" s="31"/>
      <c r="BL2155" s="31" t="str">
        <f t="shared" si="244"/>
        <v/>
      </c>
    </row>
    <row r="2156" spans="14:64">
      <c r="N2156" s="35"/>
      <c r="O2156" s="35"/>
      <c r="AL2156" s="83" t="str">
        <f t="shared" si="242"/>
        <v/>
      </c>
      <c r="AN2156" s="83" t="str">
        <f t="shared" si="243"/>
        <v/>
      </c>
      <c r="BJ2156" s="31" t="str">
        <f t="shared" si="245"/>
        <v/>
      </c>
      <c r="BK2156" s="31"/>
      <c r="BL2156" s="31" t="str">
        <f t="shared" si="244"/>
        <v/>
      </c>
    </row>
    <row r="2157" spans="14:64">
      <c r="N2157" s="35"/>
      <c r="O2157" s="35"/>
      <c r="AL2157" s="83" t="str">
        <f t="shared" si="242"/>
        <v/>
      </c>
      <c r="AN2157" s="83" t="str">
        <f t="shared" si="243"/>
        <v/>
      </c>
      <c r="BJ2157" s="31" t="str">
        <f t="shared" si="245"/>
        <v/>
      </c>
      <c r="BK2157" s="31"/>
      <c r="BL2157" s="31" t="str">
        <f t="shared" si="244"/>
        <v/>
      </c>
    </row>
    <row r="2158" spans="14:64">
      <c r="N2158" s="35"/>
      <c r="O2158" s="35"/>
      <c r="AL2158" s="83" t="str">
        <f t="shared" si="242"/>
        <v/>
      </c>
      <c r="AN2158" s="83" t="str">
        <f t="shared" si="243"/>
        <v/>
      </c>
      <c r="BJ2158" s="31" t="str">
        <f t="shared" si="245"/>
        <v/>
      </c>
      <c r="BK2158" s="31"/>
      <c r="BL2158" s="31" t="str">
        <f t="shared" si="244"/>
        <v/>
      </c>
    </row>
    <row r="2159" spans="14:64">
      <c r="N2159" s="35"/>
      <c r="O2159" s="35"/>
      <c r="AL2159" s="83" t="str">
        <f t="shared" si="242"/>
        <v/>
      </c>
      <c r="AN2159" s="83" t="str">
        <f t="shared" si="243"/>
        <v/>
      </c>
      <c r="BJ2159" s="31" t="str">
        <f t="shared" si="245"/>
        <v/>
      </c>
      <c r="BK2159" s="31"/>
      <c r="BL2159" s="31" t="str">
        <f t="shared" si="244"/>
        <v/>
      </c>
    </row>
    <row r="2160" spans="14:64">
      <c r="N2160" s="35"/>
      <c r="O2160" s="35"/>
      <c r="AL2160" s="83" t="str">
        <f t="shared" si="242"/>
        <v/>
      </c>
      <c r="AN2160" s="83" t="str">
        <f t="shared" si="243"/>
        <v/>
      </c>
      <c r="BJ2160" s="31" t="str">
        <f t="shared" si="245"/>
        <v/>
      </c>
      <c r="BK2160" s="31"/>
      <c r="BL2160" s="31" t="str">
        <f t="shared" si="244"/>
        <v/>
      </c>
    </row>
    <row r="2161" spans="14:64">
      <c r="N2161" s="35"/>
      <c r="O2161" s="35"/>
      <c r="AL2161" s="83" t="str">
        <f t="shared" si="242"/>
        <v/>
      </c>
      <c r="AN2161" s="83" t="str">
        <f t="shared" si="243"/>
        <v/>
      </c>
      <c r="BJ2161" s="31" t="str">
        <f t="shared" si="245"/>
        <v/>
      </c>
      <c r="BK2161" s="31"/>
      <c r="BL2161" s="31" t="str">
        <f t="shared" si="244"/>
        <v/>
      </c>
    </row>
    <row r="2162" spans="14:64">
      <c r="N2162" s="35"/>
      <c r="O2162" s="35"/>
      <c r="AL2162" s="83" t="str">
        <f t="shared" si="242"/>
        <v/>
      </c>
      <c r="AN2162" s="83" t="str">
        <f t="shared" si="243"/>
        <v/>
      </c>
      <c r="BJ2162" s="31" t="str">
        <f t="shared" si="245"/>
        <v/>
      </c>
      <c r="BK2162" s="31"/>
      <c r="BL2162" s="31" t="str">
        <f t="shared" si="244"/>
        <v/>
      </c>
    </row>
    <row r="2163" spans="14:64">
      <c r="N2163" s="35"/>
      <c r="O2163" s="35"/>
      <c r="AL2163" s="83" t="str">
        <f t="shared" si="242"/>
        <v/>
      </c>
      <c r="AN2163" s="83" t="str">
        <f t="shared" si="243"/>
        <v/>
      </c>
      <c r="BJ2163" s="31" t="str">
        <f t="shared" si="245"/>
        <v/>
      </c>
      <c r="BK2163" s="31"/>
      <c r="BL2163" s="31" t="str">
        <f t="shared" si="244"/>
        <v/>
      </c>
    </row>
    <row r="2164" spans="14:64">
      <c r="N2164" s="35"/>
      <c r="O2164" s="35"/>
      <c r="AL2164" s="83" t="str">
        <f t="shared" si="242"/>
        <v/>
      </c>
      <c r="AN2164" s="83" t="str">
        <f t="shared" si="243"/>
        <v/>
      </c>
      <c r="BJ2164" s="31" t="str">
        <f t="shared" si="245"/>
        <v/>
      </c>
      <c r="BK2164" s="31"/>
      <c r="BL2164" s="31" t="str">
        <f t="shared" si="244"/>
        <v/>
      </c>
    </row>
    <row r="2165" spans="14:64">
      <c r="N2165" s="35"/>
      <c r="O2165" s="35"/>
      <c r="AL2165" s="83" t="str">
        <f t="shared" si="242"/>
        <v/>
      </c>
      <c r="AN2165" s="83" t="str">
        <f t="shared" si="243"/>
        <v/>
      </c>
      <c r="BJ2165" s="31" t="str">
        <f t="shared" si="245"/>
        <v/>
      </c>
      <c r="BK2165" s="31"/>
      <c r="BL2165" s="31" t="str">
        <f t="shared" si="244"/>
        <v/>
      </c>
    </row>
    <row r="2166" spans="14:64">
      <c r="N2166" s="35"/>
      <c r="O2166" s="35"/>
      <c r="AL2166" s="83" t="str">
        <f t="shared" si="242"/>
        <v/>
      </c>
      <c r="AN2166" s="83" t="str">
        <f t="shared" si="243"/>
        <v/>
      </c>
      <c r="BJ2166" s="31" t="str">
        <f t="shared" si="245"/>
        <v/>
      </c>
      <c r="BK2166" s="31"/>
      <c r="BL2166" s="31" t="str">
        <f t="shared" si="244"/>
        <v/>
      </c>
    </row>
    <row r="2167" spans="14:64">
      <c r="N2167" s="35"/>
      <c r="O2167" s="35"/>
      <c r="AL2167" s="83" t="str">
        <f t="shared" si="242"/>
        <v/>
      </c>
      <c r="AN2167" s="83" t="str">
        <f t="shared" si="243"/>
        <v/>
      </c>
      <c r="BJ2167" s="31" t="str">
        <f t="shared" si="245"/>
        <v/>
      </c>
      <c r="BK2167" s="31"/>
      <c r="BL2167" s="31" t="str">
        <f t="shared" si="244"/>
        <v/>
      </c>
    </row>
    <row r="2168" spans="14:64">
      <c r="N2168" s="35"/>
      <c r="O2168" s="35"/>
      <c r="AL2168" s="83" t="str">
        <f t="shared" si="242"/>
        <v/>
      </c>
      <c r="AN2168" s="83" t="str">
        <f t="shared" si="243"/>
        <v/>
      </c>
      <c r="BJ2168" s="31" t="str">
        <f t="shared" si="245"/>
        <v/>
      </c>
      <c r="BK2168" s="31"/>
      <c r="BL2168" s="31" t="str">
        <f t="shared" si="244"/>
        <v/>
      </c>
    </row>
    <row r="2169" spans="14:64">
      <c r="N2169" s="35"/>
      <c r="O2169" s="35"/>
      <c r="AL2169" s="83" t="str">
        <f t="shared" si="242"/>
        <v/>
      </c>
      <c r="AN2169" s="83" t="str">
        <f t="shared" si="243"/>
        <v/>
      </c>
      <c r="BJ2169" s="31" t="str">
        <f t="shared" si="245"/>
        <v/>
      </c>
      <c r="BK2169" s="31"/>
      <c r="BL2169" s="31" t="str">
        <f t="shared" si="244"/>
        <v/>
      </c>
    </row>
    <row r="2170" spans="14:64">
      <c r="N2170" s="35"/>
      <c r="O2170" s="35"/>
      <c r="AL2170" s="83" t="str">
        <f t="shared" si="242"/>
        <v/>
      </c>
      <c r="AN2170" s="83" t="str">
        <f t="shared" si="243"/>
        <v/>
      </c>
      <c r="BJ2170" s="31" t="str">
        <f t="shared" si="245"/>
        <v/>
      </c>
      <c r="BK2170" s="31"/>
      <c r="BL2170" s="31" t="str">
        <f t="shared" si="244"/>
        <v/>
      </c>
    </row>
    <row r="2171" spans="14:64">
      <c r="N2171" s="35"/>
      <c r="O2171" s="35"/>
      <c r="AL2171" s="83" t="str">
        <f t="shared" si="242"/>
        <v/>
      </c>
      <c r="AN2171" s="83" t="str">
        <f t="shared" si="243"/>
        <v/>
      </c>
      <c r="BJ2171" s="31" t="str">
        <f t="shared" si="245"/>
        <v/>
      </c>
      <c r="BK2171" s="31"/>
      <c r="BL2171" s="31" t="str">
        <f t="shared" si="244"/>
        <v/>
      </c>
    </row>
    <row r="2172" spans="14:64">
      <c r="N2172" s="35"/>
      <c r="O2172" s="35"/>
      <c r="AL2172" s="83" t="str">
        <f t="shared" si="242"/>
        <v/>
      </c>
      <c r="AN2172" s="83" t="str">
        <f t="shared" si="243"/>
        <v/>
      </c>
      <c r="BJ2172" s="31" t="str">
        <f t="shared" si="245"/>
        <v/>
      </c>
      <c r="BK2172" s="31"/>
      <c r="BL2172" s="31" t="str">
        <f t="shared" si="244"/>
        <v/>
      </c>
    </row>
    <row r="2173" spans="14:64">
      <c r="N2173" s="35"/>
      <c r="O2173" s="35"/>
      <c r="AL2173" s="83" t="str">
        <f t="shared" si="242"/>
        <v/>
      </c>
      <c r="AN2173" s="83" t="str">
        <f t="shared" si="243"/>
        <v/>
      </c>
      <c r="BJ2173" s="31" t="str">
        <f t="shared" si="245"/>
        <v/>
      </c>
      <c r="BK2173" s="31"/>
      <c r="BL2173" s="31" t="str">
        <f t="shared" si="244"/>
        <v/>
      </c>
    </row>
    <row r="2174" spans="14:64">
      <c r="N2174" s="35"/>
      <c r="O2174" s="35"/>
      <c r="AL2174" s="83" t="str">
        <f t="shared" si="242"/>
        <v/>
      </c>
      <c r="AN2174" s="83" t="str">
        <f t="shared" si="243"/>
        <v/>
      </c>
      <c r="BJ2174" s="31" t="str">
        <f t="shared" si="245"/>
        <v/>
      </c>
      <c r="BK2174" s="31"/>
      <c r="BL2174" s="31" t="str">
        <f t="shared" si="244"/>
        <v/>
      </c>
    </row>
    <row r="2175" spans="14:64">
      <c r="N2175" s="35"/>
      <c r="O2175" s="35"/>
      <c r="AL2175" s="83" t="str">
        <f t="shared" si="242"/>
        <v/>
      </c>
      <c r="AN2175" s="83" t="str">
        <f t="shared" si="243"/>
        <v/>
      </c>
      <c r="BJ2175" s="31" t="str">
        <f t="shared" si="245"/>
        <v/>
      </c>
      <c r="BK2175" s="31"/>
      <c r="BL2175" s="31" t="str">
        <f t="shared" si="244"/>
        <v/>
      </c>
    </row>
    <row r="2176" spans="14:64">
      <c r="N2176" s="35"/>
      <c r="O2176" s="35"/>
      <c r="AL2176" s="83" t="str">
        <f t="shared" si="242"/>
        <v/>
      </c>
      <c r="AN2176" s="83" t="str">
        <f t="shared" si="243"/>
        <v/>
      </c>
      <c r="BJ2176" s="31" t="str">
        <f t="shared" si="245"/>
        <v/>
      </c>
      <c r="BK2176" s="31"/>
      <c r="BL2176" s="31" t="str">
        <f t="shared" si="244"/>
        <v/>
      </c>
    </row>
    <row r="2177" spans="14:64">
      <c r="N2177" s="35"/>
      <c r="O2177" s="35"/>
      <c r="AL2177" s="83" t="str">
        <f t="shared" si="242"/>
        <v/>
      </c>
      <c r="AN2177" s="83" t="str">
        <f t="shared" si="243"/>
        <v/>
      </c>
      <c r="BJ2177" s="31" t="str">
        <f t="shared" si="245"/>
        <v/>
      </c>
      <c r="BK2177" s="31"/>
      <c r="BL2177" s="31" t="str">
        <f t="shared" si="244"/>
        <v/>
      </c>
    </row>
    <row r="2178" spans="14:64">
      <c r="N2178" s="35"/>
      <c r="O2178" s="35"/>
      <c r="AL2178" s="83" t="str">
        <f t="shared" si="242"/>
        <v/>
      </c>
      <c r="AN2178" s="83" t="str">
        <f t="shared" si="243"/>
        <v/>
      </c>
      <c r="BJ2178" s="31" t="str">
        <f t="shared" si="245"/>
        <v/>
      </c>
      <c r="BK2178" s="31"/>
      <c r="BL2178" s="31" t="str">
        <f t="shared" si="244"/>
        <v/>
      </c>
    </row>
    <row r="2179" spans="14:64">
      <c r="N2179" s="35"/>
      <c r="O2179" s="35"/>
      <c r="AL2179" s="83" t="str">
        <f t="shared" si="242"/>
        <v/>
      </c>
      <c r="AN2179" s="83" t="str">
        <f t="shared" si="243"/>
        <v/>
      </c>
      <c r="BJ2179" s="31" t="str">
        <f t="shared" si="245"/>
        <v/>
      </c>
      <c r="BK2179" s="31"/>
      <c r="BL2179" s="31" t="str">
        <f t="shared" si="244"/>
        <v/>
      </c>
    </row>
    <row r="2180" spans="14:64">
      <c r="N2180" s="35"/>
      <c r="O2180" s="35"/>
      <c r="AL2180" s="83" t="str">
        <f t="shared" si="242"/>
        <v/>
      </c>
      <c r="AN2180" s="83" t="str">
        <f t="shared" si="243"/>
        <v/>
      </c>
      <c r="BJ2180" s="31" t="str">
        <f t="shared" si="245"/>
        <v/>
      </c>
      <c r="BK2180" s="31"/>
      <c r="BL2180" s="31" t="str">
        <f t="shared" si="244"/>
        <v/>
      </c>
    </row>
    <row r="2181" spans="14:64">
      <c r="N2181" s="35"/>
      <c r="O2181" s="35"/>
      <c r="AL2181" s="83" t="str">
        <f t="shared" si="242"/>
        <v/>
      </c>
      <c r="AN2181" s="83" t="str">
        <f t="shared" si="243"/>
        <v/>
      </c>
      <c r="BJ2181" s="31" t="str">
        <f t="shared" si="245"/>
        <v/>
      </c>
      <c r="BK2181" s="31"/>
      <c r="BL2181" s="31" t="str">
        <f t="shared" si="244"/>
        <v/>
      </c>
    </row>
    <row r="2182" spans="14:64">
      <c r="N2182" s="35"/>
      <c r="O2182" s="35"/>
      <c r="AL2182" s="83" t="str">
        <f t="shared" si="242"/>
        <v/>
      </c>
      <c r="AN2182" s="83" t="str">
        <f t="shared" si="243"/>
        <v/>
      </c>
      <c r="BJ2182" s="31" t="str">
        <f t="shared" si="245"/>
        <v/>
      </c>
      <c r="BK2182" s="31"/>
      <c r="BL2182" s="31" t="str">
        <f t="shared" si="244"/>
        <v/>
      </c>
    </row>
    <row r="2183" spans="14:64">
      <c r="N2183" s="35"/>
      <c r="O2183" s="35"/>
      <c r="AL2183" s="83" t="str">
        <f t="shared" si="242"/>
        <v/>
      </c>
      <c r="AN2183" s="83" t="str">
        <f t="shared" si="243"/>
        <v/>
      </c>
      <c r="BJ2183" s="31" t="str">
        <f t="shared" si="245"/>
        <v/>
      </c>
      <c r="BK2183" s="31"/>
      <c r="BL2183" s="31" t="str">
        <f t="shared" si="244"/>
        <v/>
      </c>
    </row>
    <row r="2184" spans="14:64">
      <c r="N2184" s="35"/>
      <c r="O2184" s="35"/>
      <c r="AL2184" s="83" t="str">
        <f t="shared" si="242"/>
        <v/>
      </c>
      <c r="AN2184" s="83" t="str">
        <f t="shared" si="243"/>
        <v/>
      </c>
      <c r="BJ2184" s="31" t="str">
        <f t="shared" si="245"/>
        <v/>
      </c>
      <c r="BK2184" s="31"/>
      <c r="BL2184" s="31" t="str">
        <f t="shared" si="244"/>
        <v/>
      </c>
    </row>
    <row r="2185" spans="14:64">
      <c r="N2185" s="35"/>
      <c r="O2185" s="35"/>
      <c r="AL2185" s="83" t="str">
        <f t="shared" si="242"/>
        <v/>
      </c>
      <c r="AN2185" s="83" t="str">
        <f t="shared" si="243"/>
        <v/>
      </c>
      <c r="BJ2185" s="31" t="str">
        <f t="shared" si="245"/>
        <v/>
      </c>
      <c r="BK2185" s="31"/>
      <c r="BL2185" s="31" t="str">
        <f t="shared" si="244"/>
        <v/>
      </c>
    </row>
    <row r="2186" spans="14:64">
      <c r="N2186" s="35"/>
      <c r="O2186" s="35"/>
      <c r="AL2186" s="83" t="str">
        <f t="shared" si="242"/>
        <v/>
      </c>
      <c r="AN2186" s="83" t="str">
        <f t="shared" si="243"/>
        <v/>
      </c>
      <c r="BJ2186" s="31" t="str">
        <f t="shared" si="245"/>
        <v/>
      </c>
      <c r="BK2186" s="31"/>
      <c r="BL2186" s="31" t="str">
        <f t="shared" si="244"/>
        <v/>
      </c>
    </row>
    <row r="2187" spans="14:64">
      <c r="N2187" s="35"/>
      <c r="O2187" s="35"/>
      <c r="AL2187" s="83" t="str">
        <f t="shared" si="242"/>
        <v/>
      </c>
      <c r="AN2187" s="83" t="str">
        <f t="shared" si="243"/>
        <v/>
      </c>
      <c r="BJ2187" s="31" t="str">
        <f t="shared" si="245"/>
        <v/>
      </c>
      <c r="BK2187" s="31"/>
      <c r="BL2187" s="31" t="str">
        <f t="shared" si="244"/>
        <v/>
      </c>
    </row>
    <row r="2188" spans="14:64">
      <c r="N2188" s="35"/>
      <c r="O2188" s="35"/>
      <c r="AL2188" s="83" t="str">
        <f t="shared" si="242"/>
        <v/>
      </c>
      <c r="AN2188" s="83" t="str">
        <f t="shared" si="243"/>
        <v/>
      </c>
      <c r="BJ2188" s="31" t="str">
        <f t="shared" si="245"/>
        <v/>
      </c>
      <c r="BK2188" s="31"/>
      <c r="BL2188" s="31" t="str">
        <f t="shared" si="244"/>
        <v/>
      </c>
    </row>
    <row r="2189" spans="14:64">
      <c r="N2189" s="35"/>
      <c r="O2189" s="35"/>
      <c r="AL2189" s="83" t="str">
        <f t="shared" si="242"/>
        <v/>
      </c>
      <c r="AN2189" s="83" t="str">
        <f t="shared" si="243"/>
        <v/>
      </c>
      <c r="BJ2189" s="31" t="str">
        <f t="shared" si="245"/>
        <v/>
      </c>
      <c r="BK2189" s="31"/>
      <c r="BL2189" s="31" t="str">
        <f t="shared" si="244"/>
        <v/>
      </c>
    </row>
    <row r="2190" spans="14:64">
      <c r="N2190" s="35"/>
      <c r="O2190" s="35"/>
      <c r="AL2190" s="83" t="str">
        <f t="shared" si="242"/>
        <v/>
      </c>
      <c r="AN2190" s="83" t="str">
        <f t="shared" si="243"/>
        <v/>
      </c>
      <c r="BJ2190" s="31" t="str">
        <f t="shared" si="245"/>
        <v/>
      </c>
      <c r="BK2190" s="31"/>
      <c r="BL2190" s="31" t="str">
        <f t="shared" si="244"/>
        <v/>
      </c>
    </row>
    <row r="2191" spans="14:64">
      <c r="N2191" s="35"/>
      <c r="O2191" s="35"/>
      <c r="AL2191" s="83" t="str">
        <f t="shared" si="242"/>
        <v/>
      </c>
      <c r="AN2191" s="83" t="str">
        <f t="shared" si="243"/>
        <v/>
      </c>
      <c r="BJ2191" s="31" t="str">
        <f t="shared" si="245"/>
        <v/>
      </c>
      <c r="BK2191" s="31"/>
      <c r="BL2191" s="31" t="str">
        <f t="shared" si="244"/>
        <v/>
      </c>
    </row>
    <row r="2192" spans="14:64">
      <c r="N2192" s="35"/>
      <c r="O2192" s="35"/>
      <c r="AL2192" s="83" t="str">
        <f t="shared" si="242"/>
        <v/>
      </c>
      <c r="AN2192" s="83" t="str">
        <f t="shared" si="243"/>
        <v/>
      </c>
      <c r="BJ2192" s="31" t="str">
        <f t="shared" si="245"/>
        <v/>
      </c>
      <c r="BK2192" s="31"/>
      <c r="BL2192" s="31" t="str">
        <f t="shared" si="244"/>
        <v/>
      </c>
    </row>
    <row r="2193" spans="14:64">
      <c r="N2193" s="35"/>
      <c r="O2193" s="35"/>
      <c r="AL2193" s="83" t="str">
        <f t="shared" si="242"/>
        <v/>
      </c>
      <c r="AN2193" s="83" t="str">
        <f t="shared" si="243"/>
        <v/>
      </c>
      <c r="BJ2193" s="31" t="str">
        <f t="shared" si="245"/>
        <v/>
      </c>
      <c r="BK2193" s="31"/>
      <c r="BL2193" s="31" t="str">
        <f t="shared" si="244"/>
        <v/>
      </c>
    </row>
    <row r="2194" spans="14:64">
      <c r="N2194" s="35"/>
      <c r="O2194" s="35"/>
      <c r="AL2194" s="83" t="str">
        <f t="shared" ref="AL2194:AL2257" si="246">IF($A2194&lt;&gt;"",AL2193+AP2194-BJ2194,"")</f>
        <v/>
      </c>
      <c r="AN2194" s="83" t="str">
        <f t="shared" ref="AN2194:AN2257" si="247">IF($A2194&lt;&gt;"",AN2193+AR2194-BL2194,"")</f>
        <v/>
      </c>
      <c r="BJ2194" s="31" t="str">
        <f t="shared" si="245"/>
        <v/>
      </c>
      <c r="BK2194" s="31"/>
      <c r="BL2194" s="31" t="str">
        <f t="shared" si="244"/>
        <v/>
      </c>
    </row>
    <row r="2195" spans="14:64">
      <c r="N2195" s="35"/>
      <c r="O2195" s="35"/>
      <c r="AL2195" s="83" t="str">
        <f t="shared" si="246"/>
        <v/>
      </c>
      <c r="AN2195" s="83" t="str">
        <f t="shared" si="247"/>
        <v/>
      </c>
      <c r="BJ2195" s="31" t="str">
        <f t="shared" si="245"/>
        <v/>
      </c>
      <c r="BK2195" s="31"/>
      <c r="BL2195" s="31" t="str">
        <f t="shared" si="244"/>
        <v/>
      </c>
    </row>
    <row r="2196" spans="14:64">
      <c r="N2196" s="35"/>
      <c r="O2196" s="35"/>
      <c r="AL2196" s="83" t="str">
        <f t="shared" si="246"/>
        <v/>
      </c>
      <c r="AN2196" s="83" t="str">
        <f t="shared" si="247"/>
        <v/>
      </c>
      <c r="BJ2196" s="31" t="str">
        <f t="shared" si="245"/>
        <v/>
      </c>
      <c r="BK2196" s="31"/>
      <c r="BL2196" s="31" t="str">
        <f t="shared" si="244"/>
        <v/>
      </c>
    </row>
    <row r="2197" spans="14:64">
      <c r="N2197" s="35"/>
      <c r="O2197" s="35"/>
      <c r="AL2197" s="83" t="str">
        <f t="shared" si="246"/>
        <v/>
      </c>
      <c r="AN2197" s="83" t="str">
        <f t="shared" si="247"/>
        <v/>
      </c>
      <c r="BJ2197" s="31" t="str">
        <f t="shared" si="245"/>
        <v/>
      </c>
      <c r="BK2197" s="31"/>
      <c r="BL2197" s="31" t="str">
        <f t="shared" si="244"/>
        <v/>
      </c>
    </row>
    <row r="2198" spans="14:64">
      <c r="N2198" s="35"/>
      <c r="O2198" s="35"/>
      <c r="AL2198" s="83" t="str">
        <f t="shared" si="246"/>
        <v/>
      </c>
      <c r="AN2198" s="83" t="str">
        <f t="shared" si="247"/>
        <v/>
      </c>
      <c r="BJ2198" s="31" t="str">
        <f t="shared" si="245"/>
        <v/>
      </c>
      <c r="BK2198" s="31"/>
      <c r="BL2198" s="31" t="str">
        <f t="shared" si="244"/>
        <v/>
      </c>
    </row>
    <row r="2199" spans="14:64">
      <c r="N2199" s="35"/>
      <c r="O2199" s="35"/>
      <c r="AL2199" s="83" t="str">
        <f t="shared" si="246"/>
        <v/>
      </c>
      <c r="AN2199" s="83" t="str">
        <f t="shared" si="247"/>
        <v/>
      </c>
      <c r="BJ2199" s="31" t="str">
        <f t="shared" si="245"/>
        <v/>
      </c>
      <c r="BK2199" s="31"/>
      <c r="BL2199" s="31" t="str">
        <f t="shared" si="244"/>
        <v/>
      </c>
    </row>
    <row r="2200" spans="14:64">
      <c r="N2200" s="35"/>
      <c r="O2200" s="35"/>
      <c r="AL2200" s="83" t="str">
        <f t="shared" si="246"/>
        <v/>
      </c>
      <c r="AN2200" s="83" t="str">
        <f t="shared" si="247"/>
        <v/>
      </c>
      <c r="BJ2200" s="31" t="str">
        <f t="shared" si="245"/>
        <v/>
      </c>
      <c r="BK2200" s="31"/>
      <c r="BL2200" s="31" t="str">
        <f t="shared" si="244"/>
        <v/>
      </c>
    </row>
    <row r="2201" spans="14:64">
      <c r="N2201" s="35"/>
      <c r="O2201" s="35"/>
      <c r="AL2201" s="83" t="str">
        <f t="shared" si="246"/>
        <v/>
      </c>
      <c r="AN2201" s="83" t="str">
        <f t="shared" si="247"/>
        <v/>
      </c>
      <c r="BJ2201" s="31" t="str">
        <f t="shared" si="245"/>
        <v/>
      </c>
      <c r="BK2201" s="31"/>
      <c r="BL2201" s="31" t="str">
        <f t="shared" si="244"/>
        <v/>
      </c>
    </row>
    <row r="2202" spans="14:64">
      <c r="N2202" s="35"/>
      <c r="O2202" s="35"/>
      <c r="AL2202" s="83" t="str">
        <f t="shared" si="246"/>
        <v/>
      </c>
      <c r="AN2202" s="83" t="str">
        <f t="shared" si="247"/>
        <v/>
      </c>
      <c r="BJ2202" s="31" t="str">
        <f t="shared" si="245"/>
        <v/>
      </c>
      <c r="BK2202" s="31"/>
      <c r="BL2202" s="31" t="str">
        <f t="shared" si="244"/>
        <v/>
      </c>
    </row>
    <row r="2203" spans="14:64">
      <c r="N2203" s="35"/>
      <c r="O2203" s="35"/>
      <c r="AL2203" s="83" t="str">
        <f t="shared" si="246"/>
        <v/>
      </c>
      <c r="AN2203" s="83" t="str">
        <f t="shared" si="247"/>
        <v/>
      </c>
      <c r="BJ2203" s="31" t="str">
        <f t="shared" si="245"/>
        <v/>
      </c>
      <c r="BK2203" s="31"/>
      <c r="BL2203" s="31" t="str">
        <f t="shared" si="244"/>
        <v/>
      </c>
    </row>
    <row r="2204" spans="14:64">
      <c r="N2204" s="35"/>
      <c r="O2204" s="35"/>
      <c r="AL2204" s="83" t="str">
        <f t="shared" si="246"/>
        <v/>
      </c>
      <c r="AN2204" s="83" t="str">
        <f t="shared" si="247"/>
        <v/>
      </c>
      <c r="BJ2204" s="31" t="str">
        <f t="shared" si="245"/>
        <v/>
      </c>
      <c r="BK2204" s="31"/>
      <c r="BL2204" s="31" t="str">
        <f t="shared" si="244"/>
        <v/>
      </c>
    </row>
    <row r="2205" spans="14:64">
      <c r="N2205" s="35"/>
      <c r="O2205" s="35"/>
      <c r="AL2205" s="83" t="str">
        <f t="shared" si="246"/>
        <v/>
      </c>
      <c r="AN2205" s="83" t="str">
        <f t="shared" si="247"/>
        <v/>
      </c>
      <c r="BJ2205" s="31" t="str">
        <f t="shared" si="245"/>
        <v/>
      </c>
      <c r="BK2205" s="31"/>
      <c r="BL2205" s="31" t="str">
        <f t="shared" si="244"/>
        <v/>
      </c>
    </row>
    <row r="2206" spans="14:64">
      <c r="N2206" s="35"/>
      <c r="O2206" s="35"/>
      <c r="AL2206" s="83" t="str">
        <f t="shared" si="246"/>
        <v/>
      </c>
      <c r="AN2206" s="83" t="str">
        <f t="shared" si="247"/>
        <v/>
      </c>
      <c r="BJ2206" s="31" t="str">
        <f t="shared" si="245"/>
        <v/>
      </c>
      <c r="BK2206" s="31"/>
      <c r="BL2206" s="31" t="str">
        <f t="shared" si="244"/>
        <v/>
      </c>
    </row>
    <row r="2207" spans="14:64">
      <c r="N2207" s="35"/>
      <c r="O2207" s="35"/>
      <c r="AL2207" s="83" t="str">
        <f t="shared" si="246"/>
        <v/>
      </c>
      <c r="AN2207" s="83" t="str">
        <f t="shared" si="247"/>
        <v/>
      </c>
      <c r="BJ2207" s="31" t="str">
        <f t="shared" si="245"/>
        <v/>
      </c>
      <c r="BK2207" s="31"/>
      <c r="BL2207" s="31" t="str">
        <f t="shared" si="244"/>
        <v/>
      </c>
    </row>
    <row r="2208" spans="14:64">
      <c r="N2208" s="35"/>
      <c r="O2208" s="35"/>
      <c r="AL2208" s="83" t="str">
        <f t="shared" si="246"/>
        <v/>
      </c>
      <c r="AN2208" s="83" t="str">
        <f t="shared" si="247"/>
        <v/>
      </c>
      <c r="BJ2208" s="31" t="str">
        <f t="shared" si="245"/>
        <v/>
      </c>
      <c r="BK2208" s="31"/>
      <c r="BL2208" s="31" t="str">
        <f t="shared" si="244"/>
        <v/>
      </c>
    </row>
    <row r="2209" spans="14:64">
      <c r="N2209" s="35"/>
      <c r="O2209" s="35"/>
      <c r="AL2209" s="83" t="str">
        <f t="shared" si="246"/>
        <v/>
      </c>
      <c r="AN2209" s="83" t="str">
        <f t="shared" si="247"/>
        <v/>
      </c>
      <c r="BJ2209" s="31" t="str">
        <f t="shared" si="245"/>
        <v/>
      </c>
      <c r="BK2209" s="31"/>
      <c r="BL2209" s="31" t="str">
        <f t="shared" si="244"/>
        <v/>
      </c>
    </row>
    <row r="2210" spans="14:64">
      <c r="N2210" s="35"/>
      <c r="O2210" s="35"/>
      <c r="AL2210" s="83" t="str">
        <f t="shared" si="246"/>
        <v/>
      </c>
      <c r="AN2210" s="83" t="str">
        <f t="shared" si="247"/>
        <v/>
      </c>
      <c r="BJ2210" s="31" t="str">
        <f t="shared" si="245"/>
        <v/>
      </c>
      <c r="BK2210" s="31"/>
      <c r="BL2210" s="31" t="str">
        <f t="shared" ref="BL2210:BL2273" si="248">IF(C2210&lt;&gt;"",AV2210+AZ2210+BD2210+BH2210,"")</f>
        <v/>
      </c>
    </row>
    <row r="2211" spans="14:64">
      <c r="N2211" s="35"/>
      <c r="O2211" s="35"/>
      <c r="AL2211" s="83" t="str">
        <f t="shared" si="246"/>
        <v/>
      </c>
      <c r="AN2211" s="83" t="str">
        <f t="shared" si="247"/>
        <v/>
      </c>
      <c r="BJ2211" s="31" t="str">
        <f t="shared" si="245"/>
        <v/>
      </c>
      <c r="BK2211" s="31"/>
      <c r="BL2211" s="31" t="str">
        <f t="shared" si="248"/>
        <v/>
      </c>
    </row>
    <row r="2212" spans="14:64">
      <c r="N2212" s="35"/>
      <c r="O2212" s="35"/>
      <c r="AL2212" s="83" t="str">
        <f t="shared" si="246"/>
        <v/>
      </c>
      <c r="AN2212" s="83" t="str">
        <f t="shared" si="247"/>
        <v/>
      </c>
      <c r="BJ2212" s="31" t="str">
        <f t="shared" ref="BJ2212:BJ2275" si="249">IF(C2212&lt;&gt;"",AT2212+AX2212+BB2212+BF2212,"")</f>
        <v/>
      </c>
      <c r="BK2212" s="31"/>
      <c r="BL2212" s="31" t="str">
        <f t="shared" si="248"/>
        <v/>
      </c>
    </row>
    <row r="2213" spans="14:64">
      <c r="N2213" s="35"/>
      <c r="O2213" s="35"/>
      <c r="AL2213" s="83" t="str">
        <f t="shared" si="246"/>
        <v/>
      </c>
      <c r="AN2213" s="83" t="str">
        <f t="shared" si="247"/>
        <v/>
      </c>
      <c r="BJ2213" s="31" t="str">
        <f t="shared" si="249"/>
        <v/>
      </c>
      <c r="BK2213" s="31"/>
      <c r="BL2213" s="31" t="str">
        <f t="shared" si="248"/>
        <v/>
      </c>
    </row>
    <row r="2214" spans="14:64">
      <c r="N2214" s="35"/>
      <c r="O2214" s="35"/>
      <c r="AL2214" s="83" t="str">
        <f t="shared" si="246"/>
        <v/>
      </c>
      <c r="AN2214" s="83" t="str">
        <f t="shared" si="247"/>
        <v/>
      </c>
      <c r="BJ2214" s="31" t="str">
        <f t="shared" si="249"/>
        <v/>
      </c>
      <c r="BK2214" s="31"/>
      <c r="BL2214" s="31" t="str">
        <f t="shared" si="248"/>
        <v/>
      </c>
    </row>
    <row r="2215" spans="14:64">
      <c r="N2215" s="35"/>
      <c r="O2215" s="35"/>
      <c r="AL2215" s="83" t="str">
        <f t="shared" si="246"/>
        <v/>
      </c>
      <c r="AN2215" s="83" t="str">
        <f t="shared" si="247"/>
        <v/>
      </c>
      <c r="BJ2215" s="31" t="str">
        <f t="shared" si="249"/>
        <v/>
      </c>
      <c r="BK2215" s="31"/>
      <c r="BL2215" s="31" t="str">
        <f t="shared" si="248"/>
        <v/>
      </c>
    </row>
    <row r="2216" spans="14:64">
      <c r="N2216" s="35"/>
      <c r="O2216" s="35"/>
      <c r="AL2216" s="83" t="str">
        <f t="shared" si="246"/>
        <v/>
      </c>
      <c r="AN2216" s="83" t="str">
        <f t="shared" si="247"/>
        <v/>
      </c>
      <c r="BJ2216" s="31" t="str">
        <f t="shared" si="249"/>
        <v/>
      </c>
      <c r="BK2216" s="31"/>
      <c r="BL2216" s="31" t="str">
        <f t="shared" si="248"/>
        <v/>
      </c>
    </row>
    <row r="2217" spans="14:64">
      <c r="N2217" s="35"/>
      <c r="O2217" s="35"/>
      <c r="AL2217" s="83" t="str">
        <f t="shared" si="246"/>
        <v/>
      </c>
      <c r="AN2217" s="83" t="str">
        <f t="shared" si="247"/>
        <v/>
      </c>
      <c r="BJ2217" s="31" t="str">
        <f t="shared" si="249"/>
        <v/>
      </c>
      <c r="BK2217" s="31"/>
      <c r="BL2217" s="31" t="str">
        <f t="shared" si="248"/>
        <v/>
      </c>
    </row>
    <row r="2218" spans="14:64">
      <c r="N2218" s="35"/>
      <c r="O2218" s="35"/>
      <c r="AL2218" s="83" t="str">
        <f t="shared" si="246"/>
        <v/>
      </c>
      <c r="AN2218" s="83" t="str">
        <f t="shared" si="247"/>
        <v/>
      </c>
      <c r="BJ2218" s="31" t="str">
        <f t="shared" si="249"/>
        <v/>
      </c>
      <c r="BK2218" s="31"/>
      <c r="BL2218" s="31" t="str">
        <f t="shared" si="248"/>
        <v/>
      </c>
    </row>
    <row r="2219" spans="14:64">
      <c r="N2219" s="35"/>
      <c r="O2219" s="35"/>
      <c r="AL2219" s="83" t="str">
        <f t="shared" si="246"/>
        <v/>
      </c>
      <c r="AN2219" s="83" t="str">
        <f t="shared" si="247"/>
        <v/>
      </c>
      <c r="BJ2219" s="31" t="str">
        <f t="shared" si="249"/>
        <v/>
      </c>
      <c r="BK2219" s="31"/>
      <c r="BL2219" s="31" t="str">
        <f t="shared" si="248"/>
        <v/>
      </c>
    </row>
    <row r="2220" spans="14:64">
      <c r="N2220" s="35"/>
      <c r="O2220" s="35"/>
      <c r="AL2220" s="83" t="str">
        <f t="shared" si="246"/>
        <v/>
      </c>
      <c r="AN2220" s="83" t="str">
        <f t="shared" si="247"/>
        <v/>
      </c>
      <c r="BJ2220" s="31" t="str">
        <f t="shared" si="249"/>
        <v/>
      </c>
      <c r="BK2220" s="31"/>
      <c r="BL2220" s="31" t="str">
        <f t="shared" si="248"/>
        <v/>
      </c>
    </row>
    <row r="2221" spans="14:64">
      <c r="N2221" s="35"/>
      <c r="O2221" s="35"/>
      <c r="AL2221" s="83" t="str">
        <f t="shared" si="246"/>
        <v/>
      </c>
      <c r="AN2221" s="83" t="str">
        <f t="shared" si="247"/>
        <v/>
      </c>
      <c r="BJ2221" s="31" t="str">
        <f t="shared" si="249"/>
        <v/>
      </c>
      <c r="BK2221" s="31"/>
      <c r="BL2221" s="31" t="str">
        <f t="shared" si="248"/>
        <v/>
      </c>
    </row>
    <row r="2222" spans="14:64">
      <c r="N2222" s="35"/>
      <c r="O2222" s="35"/>
      <c r="AL2222" s="83" t="str">
        <f t="shared" si="246"/>
        <v/>
      </c>
      <c r="AN2222" s="83" t="str">
        <f t="shared" si="247"/>
        <v/>
      </c>
      <c r="BJ2222" s="31" t="str">
        <f t="shared" si="249"/>
        <v/>
      </c>
      <c r="BK2222" s="31"/>
      <c r="BL2222" s="31" t="str">
        <f t="shared" si="248"/>
        <v/>
      </c>
    </row>
    <row r="2223" spans="14:64">
      <c r="N2223" s="35"/>
      <c r="O2223" s="35"/>
      <c r="AL2223" s="83" t="str">
        <f t="shared" si="246"/>
        <v/>
      </c>
      <c r="AN2223" s="83" t="str">
        <f t="shared" si="247"/>
        <v/>
      </c>
      <c r="BJ2223" s="31" t="str">
        <f t="shared" si="249"/>
        <v/>
      </c>
      <c r="BK2223" s="31"/>
      <c r="BL2223" s="31" t="str">
        <f t="shared" si="248"/>
        <v/>
      </c>
    </row>
    <row r="2224" spans="14:64">
      <c r="N2224" s="35"/>
      <c r="O2224" s="35"/>
      <c r="AL2224" s="83" t="str">
        <f t="shared" si="246"/>
        <v/>
      </c>
      <c r="AN2224" s="83" t="str">
        <f t="shared" si="247"/>
        <v/>
      </c>
      <c r="BJ2224" s="31" t="str">
        <f t="shared" si="249"/>
        <v/>
      </c>
      <c r="BK2224" s="31"/>
      <c r="BL2224" s="31" t="str">
        <f t="shared" si="248"/>
        <v/>
      </c>
    </row>
    <row r="2225" spans="14:64">
      <c r="N2225" s="35"/>
      <c r="O2225" s="35"/>
      <c r="AL2225" s="83" t="str">
        <f t="shared" si="246"/>
        <v/>
      </c>
      <c r="AN2225" s="83" t="str">
        <f t="shared" si="247"/>
        <v/>
      </c>
      <c r="BJ2225" s="31" t="str">
        <f t="shared" si="249"/>
        <v/>
      </c>
      <c r="BK2225" s="31"/>
      <c r="BL2225" s="31" t="str">
        <f t="shared" si="248"/>
        <v/>
      </c>
    </row>
    <row r="2226" spans="14:64">
      <c r="N2226" s="35"/>
      <c r="O2226" s="35"/>
      <c r="AL2226" s="83" t="str">
        <f t="shared" si="246"/>
        <v/>
      </c>
      <c r="AN2226" s="83" t="str">
        <f t="shared" si="247"/>
        <v/>
      </c>
      <c r="BJ2226" s="31" t="str">
        <f t="shared" si="249"/>
        <v/>
      </c>
      <c r="BK2226" s="31"/>
      <c r="BL2226" s="31" t="str">
        <f t="shared" si="248"/>
        <v/>
      </c>
    </row>
    <row r="2227" spans="14:64">
      <c r="N2227" s="35"/>
      <c r="O2227" s="35"/>
      <c r="AL2227" s="83" t="str">
        <f t="shared" si="246"/>
        <v/>
      </c>
      <c r="AN2227" s="83" t="str">
        <f t="shared" si="247"/>
        <v/>
      </c>
      <c r="BJ2227" s="31" t="str">
        <f t="shared" si="249"/>
        <v/>
      </c>
      <c r="BK2227" s="31"/>
      <c r="BL2227" s="31" t="str">
        <f t="shared" si="248"/>
        <v/>
      </c>
    </row>
    <row r="2228" spans="14:64">
      <c r="N2228" s="35"/>
      <c r="O2228" s="35"/>
      <c r="AL2228" s="83" t="str">
        <f t="shared" si="246"/>
        <v/>
      </c>
      <c r="AN2228" s="83" t="str">
        <f t="shared" si="247"/>
        <v/>
      </c>
      <c r="BJ2228" s="31" t="str">
        <f t="shared" si="249"/>
        <v/>
      </c>
      <c r="BK2228" s="31"/>
      <c r="BL2228" s="31" t="str">
        <f t="shared" si="248"/>
        <v/>
      </c>
    </row>
    <row r="2229" spans="14:64">
      <c r="N2229" s="35"/>
      <c r="O2229" s="35"/>
      <c r="AL2229" s="83" t="str">
        <f t="shared" si="246"/>
        <v/>
      </c>
      <c r="AN2229" s="83" t="str">
        <f t="shared" si="247"/>
        <v/>
      </c>
      <c r="BJ2229" s="31" t="str">
        <f t="shared" si="249"/>
        <v/>
      </c>
      <c r="BK2229" s="31"/>
      <c r="BL2229" s="31" t="str">
        <f t="shared" si="248"/>
        <v/>
      </c>
    </row>
    <row r="2230" spans="14:64">
      <c r="N2230" s="35"/>
      <c r="O2230" s="35"/>
      <c r="AL2230" s="83" t="str">
        <f t="shared" si="246"/>
        <v/>
      </c>
      <c r="AN2230" s="83" t="str">
        <f t="shared" si="247"/>
        <v/>
      </c>
      <c r="BJ2230" s="31" t="str">
        <f t="shared" si="249"/>
        <v/>
      </c>
      <c r="BK2230" s="31"/>
      <c r="BL2230" s="31" t="str">
        <f t="shared" si="248"/>
        <v/>
      </c>
    </row>
    <row r="2231" spans="14:64">
      <c r="N2231" s="35"/>
      <c r="O2231" s="35"/>
      <c r="AL2231" s="83" t="str">
        <f t="shared" si="246"/>
        <v/>
      </c>
      <c r="AN2231" s="83" t="str">
        <f t="shared" si="247"/>
        <v/>
      </c>
      <c r="BJ2231" s="31" t="str">
        <f t="shared" si="249"/>
        <v/>
      </c>
      <c r="BK2231" s="31"/>
      <c r="BL2231" s="31" t="str">
        <f t="shared" si="248"/>
        <v/>
      </c>
    </row>
    <row r="2232" spans="14:64">
      <c r="N2232" s="35"/>
      <c r="O2232" s="35"/>
      <c r="AL2232" s="83" t="str">
        <f t="shared" si="246"/>
        <v/>
      </c>
      <c r="AN2232" s="83" t="str">
        <f t="shared" si="247"/>
        <v/>
      </c>
      <c r="BJ2232" s="31" t="str">
        <f t="shared" si="249"/>
        <v/>
      </c>
      <c r="BK2232" s="31"/>
      <c r="BL2232" s="31" t="str">
        <f t="shared" si="248"/>
        <v/>
      </c>
    </row>
    <row r="2233" spans="14:64">
      <c r="N2233" s="35"/>
      <c r="O2233" s="35"/>
      <c r="AL2233" s="83" t="str">
        <f t="shared" si="246"/>
        <v/>
      </c>
      <c r="AN2233" s="83" t="str">
        <f t="shared" si="247"/>
        <v/>
      </c>
      <c r="BJ2233" s="31" t="str">
        <f t="shared" si="249"/>
        <v/>
      </c>
      <c r="BK2233" s="31"/>
      <c r="BL2233" s="31" t="str">
        <f t="shared" si="248"/>
        <v/>
      </c>
    </row>
    <row r="2234" spans="14:64">
      <c r="N2234" s="35"/>
      <c r="O2234" s="35"/>
      <c r="AL2234" s="83" t="str">
        <f t="shared" si="246"/>
        <v/>
      </c>
      <c r="AN2234" s="83" t="str">
        <f t="shared" si="247"/>
        <v/>
      </c>
      <c r="BJ2234" s="31" t="str">
        <f t="shared" si="249"/>
        <v/>
      </c>
      <c r="BK2234" s="31"/>
      <c r="BL2234" s="31" t="str">
        <f t="shared" si="248"/>
        <v/>
      </c>
    </row>
    <row r="2235" spans="14:64">
      <c r="N2235" s="35"/>
      <c r="O2235" s="35"/>
      <c r="AL2235" s="83" t="str">
        <f t="shared" si="246"/>
        <v/>
      </c>
      <c r="AN2235" s="83" t="str">
        <f t="shared" si="247"/>
        <v/>
      </c>
      <c r="BJ2235" s="31" t="str">
        <f t="shared" si="249"/>
        <v/>
      </c>
      <c r="BK2235" s="31"/>
      <c r="BL2235" s="31" t="str">
        <f t="shared" si="248"/>
        <v/>
      </c>
    </row>
    <row r="2236" spans="14:64">
      <c r="N2236" s="35"/>
      <c r="O2236" s="35"/>
      <c r="AL2236" s="83" t="str">
        <f t="shared" si="246"/>
        <v/>
      </c>
      <c r="AN2236" s="83" t="str">
        <f t="shared" si="247"/>
        <v/>
      </c>
      <c r="BJ2236" s="31" t="str">
        <f t="shared" si="249"/>
        <v/>
      </c>
      <c r="BK2236" s="31"/>
      <c r="BL2236" s="31" t="str">
        <f t="shared" si="248"/>
        <v/>
      </c>
    </row>
    <row r="2237" spans="14:64">
      <c r="N2237" s="35"/>
      <c r="O2237" s="35"/>
      <c r="AL2237" s="83" t="str">
        <f t="shared" si="246"/>
        <v/>
      </c>
      <c r="AN2237" s="83" t="str">
        <f t="shared" si="247"/>
        <v/>
      </c>
      <c r="BJ2237" s="31" t="str">
        <f t="shared" si="249"/>
        <v/>
      </c>
      <c r="BK2237" s="31"/>
      <c r="BL2237" s="31" t="str">
        <f t="shared" si="248"/>
        <v/>
      </c>
    </row>
    <row r="2238" spans="14:64">
      <c r="N2238" s="35"/>
      <c r="O2238" s="35"/>
      <c r="AL2238" s="83" t="str">
        <f t="shared" si="246"/>
        <v/>
      </c>
      <c r="AN2238" s="83" t="str">
        <f t="shared" si="247"/>
        <v/>
      </c>
      <c r="BJ2238" s="31" t="str">
        <f t="shared" si="249"/>
        <v/>
      </c>
      <c r="BK2238" s="31"/>
      <c r="BL2238" s="31" t="str">
        <f t="shared" si="248"/>
        <v/>
      </c>
    </row>
    <row r="2239" spans="14:64">
      <c r="N2239" s="35"/>
      <c r="O2239" s="35"/>
      <c r="AL2239" s="83" t="str">
        <f t="shared" si="246"/>
        <v/>
      </c>
      <c r="AN2239" s="83" t="str">
        <f t="shared" si="247"/>
        <v/>
      </c>
      <c r="BJ2239" s="31" t="str">
        <f t="shared" si="249"/>
        <v/>
      </c>
      <c r="BK2239" s="31"/>
      <c r="BL2239" s="31" t="str">
        <f t="shared" si="248"/>
        <v/>
      </c>
    </row>
    <row r="2240" spans="14:64">
      <c r="N2240" s="35"/>
      <c r="O2240" s="35"/>
      <c r="AL2240" s="83" t="str">
        <f t="shared" si="246"/>
        <v/>
      </c>
      <c r="AN2240" s="83" t="str">
        <f t="shared" si="247"/>
        <v/>
      </c>
      <c r="BJ2240" s="31" t="str">
        <f t="shared" si="249"/>
        <v/>
      </c>
      <c r="BK2240" s="31"/>
      <c r="BL2240" s="31" t="str">
        <f t="shared" si="248"/>
        <v/>
      </c>
    </row>
    <row r="2241" spans="14:64">
      <c r="N2241" s="35"/>
      <c r="O2241" s="35"/>
      <c r="AL2241" s="83" t="str">
        <f t="shared" si="246"/>
        <v/>
      </c>
      <c r="AN2241" s="83" t="str">
        <f t="shared" si="247"/>
        <v/>
      </c>
      <c r="BJ2241" s="31" t="str">
        <f t="shared" si="249"/>
        <v/>
      </c>
      <c r="BK2241" s="31"/>
      <c r="BL2241" s="31" t="str">
        <f t="shared" si="248"/>
        <v/>
      </c>
    </row>
    <row r="2242" spans="14:64">
      <c r="N2242" s="35"/>
      <c r="O2242" s="35"/>
      <c r="AL2242" s="83" t="str">
        <f t="shared" si="246"/>
        <v/>
      </c>
      <c r="AN2242" s="83" t="str">
        <f t="shared" si="247"/>
        <v/>
      </c>
      <c r="BJ2242" s="31" t="str">
        <f t="shared" si="249"/>
        <v/>
      </c>
      <c r="BK2242" s="31"/>
      <c r="BL2242" s="31" t="str">
        <f t="shared" si="248"/>
        <v/>
      </c>
    </row>
    <row r="2243" spans="14:64">
      <c r="N2243" s="35"/>
      <c r="O2243" s="35"/>
      <c r="AL2243" s="83" t="str">
        <f t="shared" si="246"/>
        <v/>
      </c>
      <c r="AN2243" s="83" t="str">
        <f t="shared" si="247"/>
        <v/>
      </c>
      <c r="BJ2243" s="31" t="str">
        <f t="shared" si="249"/>
        <v/>
      </c>
      <c r="BK2243" s="31"/>
      <c r="BL2243" s="31" t="str">
        <f t="shared" si="248"/>
        <v/>
      </c>
    </row>
    <row r="2244" spans="14:64">
      <c r="N2244" s="35"/>
      <c r="O2244" s="35"/>
      <c r="AL2244" s="83" t="str">
        <f t="shared" si="246"/>
        <v/>
      </c>
      <c r="AN2244" s="83" t="str">
        <f t="shared" si="247"/>
        <v/>
      </c>
      <c r="BJ2244" s="31" t="str">
        <f t="shared" si="249"/>
        <v/>
      </c>
      <c r="BK2244" s="31"/>
      <c r="BL2244" s="31" t="str">
        <f t="shared" si="248"/>
        <v/>
      </c>
    </row>
    <row r="2245" spans="14:64">
      <c r="N2245" s="35"/>
      <c r="O2245" s="35"/>
      <c r="AL2245" s="83" t="str">
        <f t="shared" si="246"/>
        <v/>
      </c>
      <c r="AN2245" s="83" t="str">
        <f t="shared" si="247"/>
        <v/>
      </c>
      <c r="BJ2245" s="31" t="str">
        <f t="shared" si="249"/>
        <v/>
      </c>
      <c r="BK2245" s="31"/>
      <c r="BL2245" s="31" t="str">
        <f t="shared" si="248"/>
        <v/>
      </c>
    </row>
    <row r="2246" spans="14:64">
      <c r="N2246" s="35"/>
      <c r="O2246" s="35"/>
      <c r="AL2246" s="83" t="str">
        <f t="shared" si="246"/>
        <v/>
      </c>
      <c r="AN2246" s="83" t="str">
        <f t="shared" si="247"/>
        <v/>
      </c>
      <c r="BJ2246" s="31" t="str">
        <f t="shared" si="249"/>
        <v/>
      </c>
      <c r="BK2246" s="31"/>
      <c r="BL2246" s="31" t="str">
        <f t="shared" si="248"/>
        <v/>
      </c>
    </row>
    <row r="2247" spans="14:64">
      <c r="N2247" s="35"/>
      <c r="O2247" s="35"/>
      <c r="AL2247" s="83" t="str">
        <f t="shared" si="246"/>
        <v/>
      </c>
      <c r="AN2247" s="83" t="str">
        <f t="shared" si="247"/>
        <v/>
      </c>
      <c r="BJ2247" s="31" t="str">
        <f t="shared" si="249"/>
        <v/>
      </c>
      <c r="BK2247" s="31"/>
      <c r="BL2247" s="31" t="str">
        <f t="shared" si="248"/>
        <v/>
      </c>
    </row>
    <row r="2248" spans="14:64">
      <c r="N2248" s="35"/>
      <c r="O2248" s="35"/>
      <c r="AL2248" s="83" t="str">
        <f t="shared" si="246"/>
        <v/>
      </c>
      <c r="AN2248" s="83" t="str">
        <f t="shared" si="247"/>
        <v/>
      </c>
      <c r="BJ2248" s="31" t="str">
        <f t="shared" si="249"/>
        <v/>
      </c>
      <c r="BK2248" s="31"/>
      <c r="BL2248" s="31" t="str">
        <f t="shared" si="248"/>
        <v/>
      </c>
    </row>
    <row r="2249" spans="14:64">
      <c r="N2249" s="35"/>
      <c r="O2249" s="35"/>
      <c r="AL2249" s="83" t="str">
        <f t="shared" si="246"/>
        <v/>
      </c>
      <c r="AN2249" s="83" t="str">
        <f t="shared" si="247"/>
        <v/>
      </c>
      <c r="BJ2249" s="31" t="str">
        <f t="shared" si="249"/>
        <v/>
      </c>
      <c r="BK2249" s="31"/>
      <c r="BL2249" s="31" t="str">
        <f t="shared" si="248"/>
        <v/>
      </c>
    </row>
    <row r="2250" spans="14:64">
      <c r="N2250" s="35"/>
      <c r="O2250" s="35"/>
      <c r="AL2250" s="83" t="str">
        <f t="shared" si="246"/>
        <v/>
      </c>
      <c r="AN2250" s="83" t="str">
        <f t="shared" si="247"/>
        <v/>
      </c>
      <c r="BJ2250" s="31" t="str">
        <f t="shared" si="249"/>
        <v/>
      </c>
      <c r="BK2250" s="31"/>
      <c r="BL2250" s="31" t="str">
        <f t="shared" si="248"/>
        <v/>
      </c>
    </row>
    <row r="2251" spans="14:64">
      <c r="N2251" s="35"/>
      <c r="O2251" s="35"/>
      <c r="AL2251" s="83" t="str">
        <f t="shared" si="246"/>
        <v/>
      </c>
      <c r="AN2251" s="83" t="str">
        <f t="shared" si="247"/>
        <v/>
      </c>
      <c r="BJ2251" s="31" t="str">
        <f t="shared" si="249"/>
        <v/>
      </c>
      <c r="BK2251" s="31"/>
      <c r="BL2251" s="31" t="str">
        <f t="shared" si="248"/>
        <v/>
      </c>
    </row>
    <row r="2252" spans="14:64">
      <c r="N2252" s="35"/>
      <c r="O2252" s="35"/>
      <c r="AL2252" s="83" t="str">
        <f t="shared" si="246"/>
        <v/>
      </c>
      <c r="AN2252" s="83" t="str">
        <f t="shared" si="247"/>
        <v/>
      </c>
      <c r="BJ2252" s="31" t="str">
        <f t="shared" si="249"/>
        <v/>
      </c>
      <c r="BK2252" s="31"/>
      <c r="BL2252" s="31" t="str">
        <f t="shared" si="248"/>
        <v/>
      </c>
    </row>
    <row r="2253" spans="14:64">
      <c r="N2253" s="35"/>
      <c r="O2253" s="35"/>
      <c r="AL2253" s="83" t="str">
        <f t="shared" si="246"/>
        <v/>
      </c>
      <c r="AN2253" s="83" t="str">
        <f t="shared" si="247"/>
        <v/>
      </c>
      <c r="BJ2253" s="31" t="str">
        <f t="shared" si="249"/>
        <v/>
      </c>
      <c r="BK2253" s="31"/>
      <c r="BL2253" s="31" t="str">
        <f t="shared" si="248"/>
        <v/>
      </c>
    </row>
    <row r="2254" spans="14:64">
      <c r="N2254" s="35"/>
      <c r="O2254" s="35"/>
      <c r="AL2254" s="83" t="str">
        <f t="shared" si="246"/>
        <v/>
      </c>
      <c r="AN2254" s="83" t="str">
        <f t="shared" si="247"/>
        <v/>
      </c>
      <c r="BJ2254" s="31" t="str">
        <f t="shared" si="249"/>
        <v/>
      </c>
      <c r="BK2254" s="31"/>
      <c r="BL2254" s="31" t="str">
        <f t="shared" si="248"/>
        <v/>
      </c>
    </row>
    <row r="2255" spans="14:64">
      <c r="N2255" s="35"/>
      <c r="O2255" s="35"/>
      <c r="AL2255" s="83" t="str">
        <f t="shared" si="246"/>
        <v/>
      </c>
      <c r="AN2255" s="83" t="str">
        <f t="shared" si="247"/>
        <v/>
      </c>
      <c r="BJ2255" s="31" t="str">
        <f t="shared" si="249"/>
        <v/>
      </c>
      <c r="BK2255" s="31"/>
      <c r="BL2255" s="31" t="str">
        <f t="shared" si="248"/>
        <v/>
      </c>
    </row>
    <row r="2256" spans="14:64">
      <c r="N2256" s="35"/>
      <c r="O2256" s="35"/>
      <c r="AL2256" s="83" t="str">
        <f t="shared" si="246"/>
        <v/>
      </c>
      <c r="AN2256" s="83" t="str">
        <f t="shared" si="247"/>
        <v/>
      </c>
      <c r="BJ2256" s="31" t="str">
        <f t="shared" si="249"/>
        <v/>
      </c>
      <c r="BK2256" s="31"/>
      <c r="BL2256" s="31" t="str">
        <f t="shared" si="248"/>
        <v/>
      </c>
    </row>
    <row r="2257" spans="14:64">
      <c r="N2257" s="35"/>
      <c r="O2257" s="35"/>
      <c r="AL2257" s="83" t="str">
        <f t="shared" si="246"/>
        <v/>
      </c>
      <c r="AN2257" s="83" t="str">
        <f t="shared" si="247"/>
        <v/>
      </c>
      <c r="BJ2257" s="31" t="str">
        <f t="shared" si="249"/>
        <v/>
      </c>
      <c r="BK2257" s="31"/>
      <c r="BL2257" s="31" t="str">
        <f t="shared" si="248"/>
        <v/>
      </c>
    </row>
    <row r="2258" spans="14:64">
      <c r="N2258" s="35"/>
      <c r="O2258" s="35"/>
      <c r="AL2258" s="83" t="str">
        <f t="shared" ref="AL2258:AL2321" si="250">IF($A2258&lt;&gt;"",AL2257+AP2258-BJ2258,"")</f>
        <v/>
      </c>
      <c r="AN2258" s="83" t="str">
        <f t="shared" ref="AN2258:AN2321" si="251">IF($A2258&lt;&gt;"",AN2257+AR2258-BL2258,"")</f>
        <v/>
      </c>
      <c r="BJ2258" s="31" t="str">
        <f t="shared" si="249"/>
        <v/>
      </c>
      <c r="BK2258" s="31"/>
      <c r="BL2258" s="31" t="str">
        <f t="shared" si="248"/>
        <v/>
      </c>
    </row>
    <row r="2259" spans="14:64">
      <c r="N2259" s="35"/>
      <c r="O2259" s="35"/>
      <c r="AL2259" s="83" t="str">
        <f t="shared" si="250"/>
        <v/>
      </c>
      <c r="AN2259" s="83" t="str">
        <f t="shared" si="251"/>
        <v/>
      </c>
      <c r="BJ2259" s="31" t="str">
        <f t="shared" si="249"/>
        <v/>
      </c>
      <c r="BK2259" s="31"/>
      <c r="BL2259" s="31" t="str">
        <f t="shared" si="248"/>
        <v/>
      </c>
    </row>
    <row r="2260" spans="14:64">
      <c r="N2260" s="35"/>
      <c r="O2260" s="35"/>
      <c r="AL2260" s="83" t="str">
        <f t="shared" si="250"/>
        <v/>
      </c>
      <c r="AN2260" s="83" t="str">
        <f t="shared" si="251"/>
        <v/>
      </c>
      <c r="BJ2260" s="31" t="str">
        <f t="shared" si="249"/>
        <v/>
      </c>
      <c r="BK2260" s="31"/>
      <c r="BL2260" s="31" t="str">
        <f t="shared" si="248"/>
        <v/>
      </c>
    </row>
    <row r="2261" spans="14:64">
      <c r="N2261" s="35"/>
      <c r="O2261" s="35"/>
      <c r="AL2261" s="83" t="str">
        <f t="shared" si="250"/>
        <v/>
      </c>
      <c r="AN2261" s="83" t="str">
        <f t="shared" si="251"/>
        <v/>
      </c>
      <c r="BJ2261" s="31" t="str">
        <f t="shared" si="249"/>
        <v/>
      </c>
      <c r="BK2261" s="31"/>
      <c r="BL2261" s="31" t="str">
        <f t="shared" si="248"/>
        <v/>
      </c>
    </row>
    <row r="2262" spans="14:64">
      <c r="N2262" s="35"/>
      <c r="O2262" s="35"/>
      <c r="AL2262" s="83" t="str">
        <f t="shared" si="250"/>
        <v/>
      </c>
      <c r="AN2262" s="83" t="str">
        <f t="shared" si="251"/>
        <v/>
      </c>
      <c r="BJ2262" s="31" t="str">
        <f t="shared" si="249"/>
        <v/>
      </c>
      <c r="BK2262" s="31"/>
      <c r="BL2262" s="31" t="str">
        <f t="shared" si="248"/>
        <v/>
      </c>
    </row>
    <row r="2263" spans="14:64">
      <c r="N2263" s="35"/>
      <c r="O2263" s="35"/>
      <c r="AL2263" s="83" t="str">
        <f t="shared" si="250"/>
        <v/>
      </c>
      <c r="AN2263" s="83" t="str">
        <f t="shared" si="251"/>
        <v/>
      </c>
      <c r="BJ2263" s="31" t="str">
        <f t="shared" si="249"/>
        <v/>
      </c>
      <c r="BK2263" s="31"/>
      <c r="BL2263" s="31" t="str">
        <f t="shared" si="248"/>
        <v/>
      </c>
    </row>
    <row r="2264" spans="14:64">
      <c r="N2264" s="35"/>
      <c r="O2264" s="35"/>
      <c r="AL2264" s="83" t="str">
        <f t="shared" si="250"/>
        <v/>
      </c>
      <c r="AN2264" s="83" t="str">
        <f t="shared" si="251"/>
        <v/>
      </c>
      <c r="BJ2264" s="31" t="str">
        <f t="shared" si="249"/>
        <v/>
      </c>
      <c r="BK2264" s="31"/>
      <c r="BL2264" s="31" t="str">
        <f t="shared" si="248"/>
        <v/>
      </c>
    </row>
    <row r="2265" spans="14:64">
      <c r="N2265" s="35"/>
      <c r="O2265" s="35"/>
      <c r="AL2265" s="83" t="str">
        <f t="shared" si="250"/>
        <v/>
      </c>
      <c r="AN2265" s="83" t="str">
        <f t="shared" si="251"/>
        <v/>
      </c>
      <c r="BJ2265" s="31" t="str">
        <f t="shared" si="249"/>
        <v/>
      </c>
      <c r="BK2265" s="31"/>
      <c r="BL2265" s="31" t="str">
        <f t="shared" si="248"/>
        <v/>
      </c>
    </row>
    <row r="2266" spans="14:64">
      <c r="N2266" s="35"/>
      <c r="O2266" s="35"/>
      <c r="AL2266" s="83" t="str">
        <f t="shared" si="250"/>
        <v/>
      </c>
      <c r="AN2266" s="83" t="str">
        <f t="shared" si="251"/>
        <v/>
      </c>
      <c r="BJ2266" s="31" t="str">
        <f t="shared" si="249"/>
        <v/>
      </c>
      <c r="BK2266" s="31"/>
      <c r="BL2266" s="31" t="str">
        <f t="shared" si="248"/>
        <v/>
      </c>
    </row>
    <row r="2267" spans="14:64">
      <c r="N2267" s="35"/>
      <c r="O2267" s="35"/>
      <c r="AL2267" s="83" t="str">
        <f t="shared" si="250"/>
        <v/>
      </c>
      <c r="AN2267" s="83" t="str">
        <f t="shared" si="251"/>
        <v/>
      </c>
      <c r="BJ2267" s="31" t="str">
        <f t="shared" si="249"/>
        <v/>
      </c>
      <c r="BK2267" s="31"/>
      <c r="BL2267" s="31" t="str">
        <f t="shared" si="248"/>
        <v/>
      </c>
    </row>
    <row r="2268" spans="14:64">
      <c r="N2268" s="35"/>
      <c r="O2268" s="35"/>
      <c r="AL2268" s="83" t="str">
        <f t="shared" si="250"/>
        <v/>
      </c>
      <c r="AN2268" s="83" t="str">
        <f t="shared" si="251"/>
        <v/>
      </c>
      <c r="BJ2268" s="31" t="str">
        <f t="shared" si="249"/>
        <v/>
      </c>
      <c r="BK2268" s="31"/>
      <c r="BL2268" s="31" t="str">
        <f t="shared" si="248"/>
        <v/>
      </c>
    </row>
    <row r="2269" spans="14:64">
      <c r="N2269" s="35"/>
      <c r="O2269" s="35"/>
      <c r="AL2269" s="83" t="str">
        <f t="shared" si="250"/>
        <v/>
      </c>
      <c r="AN2269" s="83" t="str">
        <f t="shared" si="251"/>
        <v/>
      </c>
      <c r="BJ2269" s="31" t="str">
        <f t="shared" si="249"/>
        <v/>
      </c>
      <c r="BK2269" s="31"/>
      <c r="BL2269" s="31" t="str">
        <f t="shared" si="248"/>
        <v/>
      </c>
    </row>
    <row r="2270" spans="14:64">
      <c r="N2270" s="35"/>
      <c r="O2270" s="35"/>
      <c r="AL2270" s="83" t="str">
        <f t="shared" si="250"/>
        <v/>
      </c>
      <c r="AN2270" s="83" t="str">
        <f t="shared" si="251"/>
        <v/>
      </c>
      <c r="BJ2270" s="31" t="str">
        <f t="shared" si="249"/>
        <v/>
      </c>
      <c r="BK2270" s="31"/>
      <c r="BL2270" s="31" t="str">
        <f t="shared" si="248"/>
        <v/>
      </c>
    </row>
    <row r="2271" spans="14:64">
      <c r="N2271" s="35"/>
      <c r="O2271" s="35"/>
      <c r="AL2271" s="83" t="str">
        <f t="shared" si="250"/>
        <v/>
      </c>
      <c r="AN2271" s="83" t="str">
        <f t="shared" si="251"/>
        <v/>
      </c>
      <c r="BJ2271" s="31" t="str">
        <f t="shared" si="249"/>
        <v/>
      </c>
      <c r="BK2271" s="31"/>
      <c r="BL2271" s="31" t="str">
        <f t="shared" si="248"/>
        <v/>
      </c>
    </row>
    <row r="2272" spans="14:64">
      <c r="N2272" s="35"/>
      <c r="O2272" s="35"/>
      <c r="AL2272" s="83" t="str">
        <f t="shared" si="250"/>
        <v/>
      </c>
      <c r="AN2272" s="83" t="str">
        <f t="shared" si="251"/>
        <v/>
      </c>
      <c r="BJ2272" s="31" t="str">
        <f t="shared" si="249"/>
        <v/>
      </c>
      <c r="BK2272" s="31"/>
      <c r="BL2272" s="31" t="str">
        <f t="shared" si="248"/>
        <v/>
      </c>
    </row>
    <row r="2273" spans="14:64">
      <c r="N2273" s="35"/>
      <c r="O2273" s="35"/>
      <c r="AL2273" s="83" t="str">
        <f t="shared" si="250"/>
        <v/>
      </c>
      <c r="AN2273" s="83" t="str">
        <f t="shared" si="251"/>
        <v/>
      </c>
      <c r="BJ2273" s="31" t="str">
        <f t="shared" si="249"/>
        <v/>
      </c>
      <c r="BK2273" s="31"/>
      <c r="BL2273" s="31" t="str">
        <f t="shared" si="248"/>
        <v/>
      </c>
    </row>
    <row r="2274" spans="14:64">
      <c r="N2274" s="35"/>
      <c r="O2274" s="35"/>
      <c r="AL2274" s="83" t="str">
        <f t="shared" si="250"/>
        <v/>
      </c>
      <c r="AN2274" s="83" t="str">
        <f t="shared" si="251"/>
        <v/>
      </c>
      <c r="BJ2274" s="31" t="str">
        <f t="shared" si="249"/>
        <v/>
      </c>
      <c r="BK2274" s="31"/>
      <c r="BL2274" s="31" t="str">
        <f t="shared" ref="BL2274:BL2337" si="252">IF(C2274&lt;&gt;"",AV2274+AZ2274+BD2274+BH2274,"")</f>
        <v/>
      </c>
    </row>
    <row r="2275" spans="14:64">
      <c r="N2275" s="35"/>
      <c r="O2275" s="35"/>
      <c r="AL2275" s="83" t="str">
        <f t="shared" si="250"/>
        <v/>
      </c>
      <c r="AN2275" s="83" t="str">
        <f t="shared" si="251"/>
        <v/>
      </c>
      <c r="BJ2275" s="31" t="str">
        <f t="shared" si="249"/>
        <v/>
      </c>
      <c r="BK2275" s="31"/>
      <c r="BL2275" s="31" t="str">
        <f t="shared" si="252"/>
        <v/>
      </c>
    </row>
    <row r="2276" spans="14:64">
      <c r="N2276" s="35"/>
      <c r="O2276" s="35"/>
      <c r="AL2276" s="83" t="str">
        <f t="shared" si="250"/>
        <v/>
      </c>
      <c r="AN2276" s="83" t="str">
        <f t="shared" si="251"/>
        <v/>
      </c>
      <c r="BJ2276" s="31" t="str">
        <f t="shared" ref="BJ2276:BJ2339" si="253">IF(C2276&lt;&gt;"",AT2276+AX2276+BB2276+BF2276,"")</f>
        <v/>
      </c>
      <c r="BK2276" s="31"/>
      <c r="BL2276" s="31" t="str">
        <f t="shared" si="252"/>
        <v/>
      </c>
    </row>
    <row r="2277" spans="14:64">
      <c r="N2277" s="35"/>
      <c r="O2277" s="35"/>
      <c r="AL2277" s="83" t="str">
        <f t="shared" si="250"/>
        <v/>
      </c>
      <c r="AN2277" s="83" t="str">
        <f t="shared" si="251"/>
        <v/>
      </c>
      <c r="BJ2277" s="31" t="str">
        <f t="shared" si="253"/>
        <v/>
      </c>
      <c r="BK2277" s="31"/>
      <c r="BL2277" s="31" t="str">
        <f t="shared" si="252"/>
        <v/>
      </c>
    </row>
    <row r="2278" spans="14:64">
      <c r="N2278" s="35"/>
      <c r="O2278" s="35"/>
      <c r="AL2278" s="83" t="str">
        <f t="shared" si="250"/>
        <v/>
      </c>
      <c r="AN2278" s="83" t="str">
        <f t="shared" si="251"/>
        <v/>
      </c>
      <c r="BJ2278" s="31" t="str">
        <f t="shared" si="253"/>
        <v/>
      </c>
      <c r="BK2278" s="31"/>
      <c r="BL2278" s="31" t="str">
        <f t="shared" si="252"/>
        <v/>
      </c>
    </row>
    <row r="2279" spans="14:64">
      <c r="N2279" s="35"/>
      <c r="O2279" s="35"/>
      <c r="AL2279" s="83" t="str">
        <f t="shared" si="250"/>
        <v/>
      </c>
      <c r="AN2279" s="83" t="str">
        <f t="shared" si="251"/>
        <v/>
      </c>
      <c r="BJ2279" s="31" t="str">
        <f t="shared" si="253"/>
        <v/>
      </c>
      <c r="BK2279" s="31"/>
      <c r="BL2279" s="31" t="str">
        <f t="shared" si="252"/>
        <v/>
      </c>
    </row>
    <row r="2280" spans="14:64">
      <c r="N2280" s="35"/>
      <c r="O2280" s="35"/>
      <c r="AL2280" s="83" t="str">
        <f t="shared" si="250"/>
        <v/>
      </c>
      <c r="AN2280" s="83" t="str">
        <f t="shared" si="251"/>
        <v/>
      </c>
      <c r="BJ2280" s="31" t="str">
        <f t="shared" si="253"/>
        <v/>
      </c>
      <c r="BK2280" s="31"/>
      <c r="BL2280" s="31" t="str">
        <f t="shared" si="252"/>
        <v/>
      </c>
    </row>
    <row r="2281" spans="14:64">
      <c r="N2281" s="35"/>
      <c r="O2281" s="35"/>
      <c r="AL2281" s="83" t="str">
        <f t="shared" si="250"/>
        <v/>
      </c>
      <c r="AN2281" s="83" t="str">
        <f t="shared" si="251"/>
        <v/>
      </c>
      <c r="BJ2281" s="31" t="str">
        <f t="shared" si="253"/>
        <v/>
      </c>
      <c r="BK2281" s="31"/>
      <c r="BL2281" s="31" t="str">
        <f t="shared" si="252"/>
        <v/>
      </c>
    </row>
    <row r="2282" spans="14:64">
      <c r="N2282" s="35"/>
      <c r="O2282" s="35"/>
      <c r="AL2282" s="83" t="str">
        <f t="shared" si="250"/>
        <v/>
      </c>
      <c r="AN2282" s="83" t="str">
        <f t="shared" si="251"/>
        <v/>
      </c>
      <c r="BJ2282" s="31" t="str">
        <f t="shared" si="253"/>
        <v/>
      </c>
      <c r="BK2282" s="31"/>
      <c r="BL2282" s="31" t="str">
        <f t="shared" si="252"/>
        <v/>
      </c>
    </row>
    <row r="2283" spans="14:64">
      <c r="N2283" s="35"/>
      <c r="O2283" s="35"/>
      <c r="AL2283" s="83" t="str">
        <f t="shared" si="250"/>
        <v/>
      </c>
      <c r="AN2283" s="83" t="str">
        <f t="shared" si="251"/>
        <v/>
      </c>
      <c r="BJ2283" s="31" t="str">
        <f t="shared" si="253"/>
        <v/>
      </c>
      <c r="BK2283" s="31"/>
      <c r="BL2283" s="31" t="str">
        <f t="shared" si="252"/>
        <v/>
      </c>
    </row>
    <row r="2284" spans="14:64">
      <c r="N2284" s="35"/>
      <c r="O2284" s="35"/>
      <c r="AL2284" s="83" t="str">
        <f t="shared" si="250"/>
        <v/>
      </c>
      <c r="AN2284" s="83" t="str">
        <f t="shared" si="251"/>
        <v/>
      </c>
      <c r="BJ2284" s="31" t="str">
        <f t="shared" si="253"/>
        <v/>
      </c>
      <c r="BK2284" s="31"/>
      <c r="BL2284" s="31" t="str">
        <f t="shared" si="252"/>
        <v/>
      </c>
    </row>
    <row r="2285" spans="14:64">
      <c r="N2285" s="35"/>
      <c r="O2285" s="35"/>
      <c r="AL2285" s="83" t="str">
        <f t="shared" si="250"/>
        <v/>
      </c>
      <c r="AN2285" s="83" t="str">
        <f t="shared" si="251"/>
        <v/>
      </c>
      <c r="BJ2285" s="31" t="str">
        <f t="shared" si="253"/>
        <v/>
      </c>
      <c r="BK2285" s="31"/>
      <c r="BL2285" s="31" t="str">
        <f t="shared" si="252"/>
        <v/>
      </c>
    </row>
    <row r="2286" spans="14:64">
      <c r="N2286" s="35"/>
      <c r="O2286" s="35"/>
      <c r="AL2286" s="83" t="str">
        <f t="shared" si="250"/>
        <v/>
      </c>
      <c r="AN2286" s="83" t="str">
        <f t="shared" si="251"/>
        <v/>
      </c>
      <c r="BJ2286" s="31" t="str">
        <f t="shared" si="253"/>
        <v/>
      </c>
      <c r="BK2286" s="31"/>
      <c r="BL2286" s="31" t="str">
        <f t="shared" si="252"/>
        <v/>
      </c>
    </row>
    <row r="2287" spans="14:64">
      <c r="N2287" s="35"/>
      <c r="O2287" s="35"/>
      <c r="AL2287" s="83" t="str">
        <f t="shared" si="250"/>
        <v/>
      </c>
      <c r="AN2287" s="83" t="str">
        <f t="shared" si="251"/>
        <v/>
      </c>
      <c r="BJ2287" s="31" t="str">
        <f t="shared" si="253"/>
        <v/>
      </c>
      <c r="BK2287" s="31"/>
      <c r="BL2287" s="31" t="str">
        <f t="shared" si="252"/>
        <v/>
      </c>
    </row>
    <row r="2288" spans="14:64">
      <c r="N2288" s="35"/>
      <c r="O2288" s="35"/>
      <c r="AL2288" s="83" t="str">
        <f t="shared" si="250"/>
        <v/>
      </c>
      <c r="AN2288" s="83" t="str">
        <f t="shared" si="251"/>
        <v/>
      </c>
      <c r="BJ2288" s="31" t="str">
        <f t="shared" si="253"/>
        <v/>
      </c>
      <c r="BK2288" s="31"/>
      <c r="BL2288" s="31" t="str">
        <f t="shared" si="252"/>
        <v/>
      </c>
    </row>
    <row r="2289" spans="14:64">
      <c r="N2289" s="35"/>
      <c r="O2289" s="35"/>
      <c r="AL2289" s="83" t="str">
        <f t="shared" si="250"/>
        <v/>
      </c>
      <c r="AN2289" s="83" t="str">
        <f t="shared" si="251"/>
        <v/>
      </c>
      <c r="BJ2289" s="31" t="str">
        <f t="shared" si="253"/>
        <v/>
      </c>
      <c r="BK2289" s="31"/>
      <c r="BL2289" s="31" t="str">
        <f t="shared" si="252"/>
        <v/>
      </c>
    </row>
    <row r="2290" spans="14:64">
      <c r="N2290" s="35"/>
      <c r="O2290" s="35"/>
      <c r="AL2290" s="83" t="str">
        <f t="shared" si="250"/>
        <v/>
      </c>
      <c r="AN2290" s="83" t="str">
        <f t="shared" si="251"/>
        <v/>
      </c>
      <c r="BJ2290" s="31" t="str">
        <f t="shared" si="253"/>
        <v/>
      </c>
      <c r="BK2290" s="31"/>
      <c r="BL2290" s="31" t="str">
        <f t="shared" si="252"/>
        <v/>
      </c>
    </row>
    <row r="2291" spans="14:64">
      <c r="N2291" s="35"/>
      <c r="O2291" s="35"/>
      <c r="AL2291" s="83" t="str">
        <f t="shared" si="250"/>
        <v/>
      </c>
      <c r="AN2291" s="83" t="str">
        <f t="shared" si="251"/>
        <v/>
      </c>
      <c r="BJ2291" s="31" t="str">
        <f t="shared" si="253"/>
        <v/>
      </c>
      <c r="BK2291" s="31"/>
      <c r="BL2291" s="31" t="str">
        <f t="shared" si="252"/>
        <v/>
      </c>
    </row>
    <row r="2292" spans="14:64">
      <c r="N2292" s="35"/>
      <c r="O2292" s="35"/>
      <c r="AL2292" s="83" t="str">
        <f t="shared" si="250"/>
        <v/>
      </c>
      <c r="AN2292" s="83" t="str">
        <f t="shared" si="251"/>
        <v/>
      </c>
      <c r="BJ2292" s="31" t="str">
        <f t="shared" si="253"/>
        <v/>
      </c>
      <c r="BK2292" s="31"/>
      <c r="BL2292" s="31" t="str">
        <f t="shared" si="252"/>
        <v/>
      </c>
    </row>
    <row r="2293" spans="14:64">
      <c r="N2293" s="35"/>
      <c r="O2293" s="35"/>
      <c r="AL2293" s="83" t="str">
        <f t="shared" si="250"/>
        <v/>
      </c>
      <c r="AN2293" s="83" t="str">
        <f t="shared" si="251"/>
        <v/>
      </c>
      <c r="BJ2293" s="31" t="str">
        <f t="shared" si="253"/>
        <v/>
      </c>
      <c r="BK2293" s="31"/>
      <c r="BL2293" s="31" t="str">
        <f t="shared" si="252"/>
        <v/>
      </c>
    </row>
    <row r="2294" spans="14:64">
      <c r="N2294" s="35"/>
      <c r="O2294" s="35"/>
      <c r="AL2294" s="83" t="str">
        <f t="shared" si="250"/>
        <v/>
      </c>
      <c r="AN2294" s="83" t="str">
        <f t="shared" si="251"/>
        <v/>
      </c>
      <c r="BJ2294" s="31" t="str">
        <f t="shared" si="253"/>
        <v/>
      </c>
      <c r="BK2294" s="31"/>
      <c r="BL2294" s="31" t="str">
        <f t="shared" si="252"/>
        <v/>
      </c>
    </row>
    <row r="2295" spans="14:64">
      <c r="N2295" s="35"/>
      <c r="O2295" s="35"/>
      <c r="AL2295" s="83" t="str">
        <f t="shared" si="250"/>
        <v/>
      </c>
      <c r="AN2295" s="83" t="str">
        <f t="shared" si="251"/>
        <v/>
      </c>
      <c r="BJ2295" s="31" t="str">
        <f t="shared" si="253"/>
        <v/>
      </c>
      <c r="BK2295" s="31"/>
      <c r="BL2295" s="31" t="str">
        <f t="shared" si="252"/>
        <v/>
      </c>
    </row>
    <row r="2296" spans="14:64">
      <c r="N2296" s="35"/>
      <c r="O2296" s="35"/>
      <c r="AL2296" s="83" t="str">
        <f t="shared" si="250"/>
        <v/>
      </c>
      <c r="AN2296" s="83" t="str">
        <f t="shared" si="251"/>
        <v/>
      </c>
      <c r="BJ2296" s="31" t="str">
        <f t="shared" si="253"/>
        <v/>
      </c>
      <c r="BK2296" s="31"/>
      <c r="BL2296" s="31" t="str">
        <f t="shared" si="252"/>
        <v/>
      </c>
    </row>
    <row r="2297" spans="14:64">
      <c r="N2297" s="35"/>
      <c r="O2297" s="35"/>
      <c r="AL2297" s="83" t="str">
        <f t="shared" si="250"/>
        <v/>
      </c>
      <c r="AN2297" s="83" t="str">
        <f t="shared" si="251"/>
        <v/>
      </c>
      <c r="BJ2297" s="31" t="str">
        <f t="shared" si="253"/>
        <v/>
      </c>
      <c r="BK2297" s="31"/>
      <c r="BL2297" s="31" t="str">
        <f t="shared" si="252"/>
        <v/>
      </c>
    </row>
    <row r="2298" spans="14:64">
      <c r="N2298" s="35"/>
      <c r="O2298" s="35"/>
      <c r="AL2298" s="83" t="str">
        <f t="shared" si="250"/>
        <v/>
      </c>
      <c r="AN2298" s="83" t="str">
        <f t="shared" si="251"/>
        <v/>
      </c>
      <c r="BJ2298" s="31" t="str">
        <f t="shared" si="253"/>
        <v/>
      </c>
      <c r="BK2298" s="31"/>
      <c r="BL2298" s="31" t="str">
        <f t="shared" si="252"/>
        <v/>
      </c>
    </row>
    <row r="2299" spans="14:64">
      <c r="N2299" s="35"/>
      <c r="O2299" s="35"/>
      <c r="AL2299" s="83" t="str">
        <f t="shared" si="250"/>
        <v/>
      </c>
      <c r="AN2299" s="83" t="str">
        <f t="shared" si="251"/>
        <v/>
      </c>
      <c r="BJ2299" s="31" t="str">
        <f t="shared" si="253"/>
        <v/>
      </c>
      <c r="BK2299" s="31"/>
      <c r="BL2299" s="31" t="str">
        <f t="shared" si="252"/>
        <v/>
      </c>
    </row>
    <row r="2300" spans="14:64">
      <c r="N2300" s="35"/>
      <c r="O2300" s="35"/>
      <c r="AL2300" s="83" t="str">
        <f t="shared" si="250"/>
        <v/>
      </c>
      <c r="AN2300" s="83" t="str">
        <f t="shared" si="251"/>
        <v/>
      </c>
      <c r="BJ2300" s="31" t="str">
        <f t="shared" si="253"/>
        <v/>
      </c>
      <c r="BK2300" s="31"/>
      <c r="BL2300" s="31" t="str">
        <f t="shared" si="252"/>
        <v/>
      </c>
    </row>
    <row r="2301" spans="14:64">
      <c r="N2301" s="35"/>
      <c r="O2301" s="35"/>
      <c r="AL2301" s="83" t="str">
        <f t="shared" si="250"/>
        <v/>
      </c>
      <c r="AN2301" s="83" t="str">
        <f t="shared" si="251"/>
        <v/>
      </c>
      <c r="BJ2301" s="31" t="str">
        <f t="shared" si="253"/>
        <v/>
      </c>
      <c r="BK2301" s="31"/>
      <c r="BL2301" s="31" t="str">
        <f t="shared" si="252"/>
        <v/>
      </c>
    </row>
    <row r="2302" spans="14:64">
      <c r="N2302" s="35"/>
      <c r="O2302" s="35"/>
      <c r="AL2302" s="83" t="str">
        <f t="shared" si="250"/>
        <v/>
      </c>
      <c r="AN2302" s="83" t="str">
        <f t="shared" si="251"/>
        <v/>
      </c>
      <c r="BJ2302" s="31" t="str">
        <f t="shared" si="253"/>
        <v/>
      </c>
      <c r="BK2302" s="31"/>
      <c r="BL2302" s="31" t="str">
        <f t="shared" si="252"/>
        <v/>
      </c>
    </row>
    <row r="2303" spans="14:64">
      <c r="N2303" s="35"/>
      <c r="O2303" s="35"/>
      <c r="AL2303" s="83" t="str">
        <f t="shared" si="250"/>
        <v/>
      </c>
      <c r="AN2303" s="83" t="str">
        <f t="shared" si="251"/>
        <v/>
      </c>
      <c r="BJ2303" s="31" t="str">
        <f t="shared" si="253"/>
        <v/>
      </c>
      <c r="BK2303" s="31"/>
      <c r="BL2303" s="31" t="str">
        <f t="shared" si="252"/>
        <v/>
      </c>
    </row>
    <row r="2304" spans="14:64">
      <c r="N2304" s="35"/>
      <c r="O2304" s="35"/>
      <c r="AL2304" s="83" t="str">
        <f t="shared" si="250"/>
        <v/>
      </c>
      <c r="AN2304" s="83" t="str">
        <f t="shared" si="251"/>
        <v/>
      </c>
      <c r="BJ2304" s="31" t="str">
        <f t="shared" si="253"/>
        <v/>
      </c>
      <c r="BK2304" s="31"/>
      <c r="BL2304" s="31" t="str">
        <f t="shared" si="252"/>
        <v/>
      </c>
    </row>
    <row r="2305" spans="14:64">
      <c r="N2305" s="35"/>
      <c r="O2305" s="35"/>
      <c r="AL2305" s="83" t="str">
        <f t="shared" si="250"/>
        <v/>
      </c>
      <c r="AN2305" s="83" t="str">
        <f t="shared" si="251"/>
        <v/>
      </c>
      <c r="BJ2305" s="31" t="str">
        <f t="shared" si="253"/>
        <v/>
      </c>
      <c r="BK2305" s="31"/>
      <c r="BL2305" s="31" t="str">
        <f t="shared" si="252"/>
        <v/>
      </c>
    </row>
    <row r="2306" spans="14:64">
      <c r="N2306" s="35"/>
      <c r="O2306" s="35"/>
      <c r="AL2306" s="83" t="str">
        <f t="shared" si="250"/>
        <v/>
      </c>
      <c r="AN2306" s="83" t="str">
        <f t="shared" si="251"/>
        <v/>
      </c>
      <c r="BJ2306" s="31" t="str">
        <f t="shared" si="253"/>
        <v/>
      </c>
      <c r="BK2306" s="31"/>
      <c r="BL2306" s="31" t="str">
        <f t="shared" si="252"/>
        <v/>
      </c>
    </row>
    <row r="2307" spans="14:64">
      <c r="N2307" s="35"/>
      <c r="O2307" s="35"/>
      <c r="AL2307" s="83" t="str">
        <f t="shared" si="250"/>
        <v/>
      </c>
      <c r="AN2307" s="83" t="str">
        <f t="shared" si="251"/>
        <v/>
      </c>
      <c r="BJ2307" s="31" t="str">
        <f t="shared" si="253"/>
        <v/>
      </c>
      <c r="BK2307" s="31"/>
      <c r="BL2307" s="31" t="str">
        <f t="shared" si="252"/>
        <v/>
      </c>
    </row>
    <row r="2308" spans="14:64">
      <c r="N2308" s="35"/>
      <c r="O2308" s="35"/>
      <c r="AL2308" s="83" t="str">
        <f t="shared" si="250"/>
        <v/>
      </c>
      <c r="AN2308" s="83" t="str">
        <f t="shared" si="251"/>
        <v/>
      </c>
      <c r="BJ2308" s="31" t="str">
        <f t="shared" si="253"/>
        <v/>
      </c>
      <c r="BK2308" s="31"/>
      <c r="BL2308" s="31" t="str">
        <f t="shared" si="252"/>
        <v/>
      </c>
    </row>
    <row r="2309" spans="14:64">
      <c r="N2309" s="35"/>
      <c r="O2309" s="35"/>
      <c r="AL2309" s="83" t="str">
        <f t="shared" si="250"/>
        <v/>
      </c>
      <c r="AN2309" s="83" t="str">
        <f t="shared" si="251"/>
        <v/>
      </c>
      <c r="BJ2309" s="31" t="str">
        <f t="shared" si="253"/>
        <v/>
      </c>
      <c r="BK2309" s="31"/>
      <c r="BL2309" s="31" t="str">
        <f t="shared" si="252"/>
        <v/>
      </c>
    </row>
    <row r="2310" spans="14:64">
      <c r="N2310" s="35"/>
      <c r="O2310" s="35"/>
      <c r="AL2310" s="83" t="str">
        <f t="shared" si="250"/>
        <v/>
      </c>
      <c r="AN2310" s="83" t="str">
        <f t="shared" si="251"/>
        <v/>
      </c>
      <c r="BJ2310" s="31" t="str">
        <f t="shared" si="253"/>
        <v/>
      </c>
      <c r="BK2310" s="31"/>
      <c r="BL2310" s="31" t="str">
        <f t="shared" si="252"/>
        <v/>
      </c>
    </row>
    <row r="2311" spans="14:64">
      <c r="N2311" s="35"/>
      <c r="O2311" s="35"/>
      <c r="AL2311" s="83" t="str">
        <f t="shared" si="250"/>
        <v/>
      </c>
      <c r="AN2311" s="83" t="str">
        <f t="shared" si="251"/>
        <v/>
      </c>
      <c r="BJ2311" s="31" t="str">
        <f t="shared" si="253"/>
        <v/>
      </c>
      <c r="BK2311" s="31"/>
      <c r="BL2311" s="31" t="str">
        <f t="shared" si="252"/>
        <v/>
      </c>
    </row>
    <row r="2312" spans="14:64">
      <c r="N2312" s="35"/>
      <c r="O2312" s="35"/>
      <c r="AL2312" s="83" t="str">
        <f t="shared" si="250"/>
        <v/>
      </c>
      <c r="AN2312" s="83" t="str">
        <f t="shared" si="251"/>
        <v/>
      </c>
      <c r="BJ2312" s="31" t="str">
        <f t="shared" si="253"/>
        <v/>
      </c>
      <c r="BK2312" s="31"/>
      <c r="BL2312" s="31" t="str">
        <f t="shared" si="252"/>
        <v/>
      </c>
    </row>
    <row r="2313" spans="14:64">
      <c r="N2313" s="35"/>
      <c r="O2313" s="35"/>
      <c r="AL2313" s="83" t="str">
        <f t="shared" si="250"/>
        <v/>
      </c>
      <c r="AN2313" s="83" t="str">
        <f t="shared" si="251"/>
        <v/>
      </c>
      <c r="BJ2313" s="31" t="str">
        <f t="shared" si="253"/>
        <v/>
      </c>
      <c r="BK2313" s="31"/>
      <c r="BL2313" s="31" t="str">
        <f t="shared" si="252"/>
        <v/>
      </c>
    </row>
    <row r="2314" spans="14:64">
      <c r="N2314" s="35"/>
      <c r="O2314" s="35"/>
      <c r="AL2314" s="83" t="str">
        <f t="shared" si="250"/>
        <v/>
      </c>
      <c r="AN2314" s="83" t="str">
        <f t="shared" si="251"/>
        <v/>
      </c>
      <c r="BJ2314" s="31" t="str">
        <f t="shared" si="253"/>
        <v/>
      </c>
      <c r="BK2314" s="31"/>
      <c r="BL2314" s="31" t="str">
        <f t="shared" si="252"/>
        <v/>
      </c>
    </row>
    <row r="2315" spans="14:64">
      <c r="N2315" s="35"/>
      <c r="O2315" s="35"/>
      <c r="AL2315" s="83" t="str">
        <f t="shared" si="250"/>
        <v/>
      </c>
      <c r="AN2315" s="83" t="str">
        <f t="shared" si="251"/>
        <v/>
      </c>
      <c r="BJ2315" s="31" t="str">
        <f t="shared" si="253"/>
        <v/>
      </c>
      <c r="BK2315" s="31"/>
      <c r="BL2315" s="31" t="str">
        <f t="shared" si="252"/>
        <v/>
      </c>
    </row>
    <row r="2316" spans="14:64">
      <c r="N2316" s="35"/>
      <c r="O2316" s="35"/>
      <c r="AL2316" s="83" t="str">
        <f t="shared" si="250"/>
        <v/>
      </c>
      <c r="AN2316" s="83" t="str">
        <f t="shared" si="251"/>
        <v/>
      </c>
      <c r="BJ2316" s="31" t="str">
        <f t="shared" si="253"/>
        <v/>
      </c>
      <c r="BK2316" s="31"/>
      <c r="BL2316" s="31" t="str">
        <f t="shared" si="252"/>
        <v/>
      </c>
    </row>
    <row r="2317" spans="14:64">
      <c r="N2317" s="35"/>
      <c r="O2317" s="35"/>
      <c r="AL2317" s="83" t="str">
        <f t="shared" si="250"/>
        <v/>
      </c>
      <c r="AN2317" s="83" t="str">
        <f t="shared" si="251"/>
        <v/>
      </c>
      <c r="BJ2317" s="31" t="str">
        <f t="shared" si="253"/>
        <v/>
      </c>
      <c r="BK2317" s="31"/>
      <c r="BL2317" s="31" t="str">
        <f t="shared" si="252"/>
        <v/>
      </c>
    </row>
    <row r="2318" spans="14:64">
      <c r="N2318" s="35"/>
      <c r="O2318" s="35"/>
      <c r="AL2318" s="83" t="str">
        <f t="shared" si="250"/>
        <v/>
      </c>
      <c r="AN2318" s="83" t="str">
        <f t="shared" si="251"/>
        <v/>
      </c>
      <c r="BJ2318" s="31" t="str">
        <f t="shared" si="253"/>
        <v/>
      </c>
      <c r="BK2318" s="31"/>
      <c r="BL2318" s="31" t="str">
        <f t="shared" si="252"/>
        <v/>
      </c>
    </row>
    <row r="2319" spans="14:64">
      <c r="N2319" s="35"/>
      <c r="O2319" s="35"/>
      <c r="AL2319" s="83" t="str">
        <f t="shared" si="250"/>
        <v/>
      </c>
      <c r="AN2319" s="83" t="str">
        <f t="shared" si="251"/>
        <v/>
      </c>
      <c r="BJ2319" s="31" t="str">
        <f t="shared" si="253"/>
        <v/>
      </c>
      <c r="BK2319" s="31"/>
      <c r="BL2319" s="31" t="str">
        <f t="shared" si="252"/>
        <v/>
      </c>
    </row>
    <row r="2320" spans="14:64">
      <c r="N2320" s="35"/>
      <c r="O2320" s="35"/>
      <c r="AL2320" s="83" t="str">
        <f t="shared" si="250"/>
        <v/>
      </c>
      <c r="AN2320" s="83" t="str">
        <f t="shared" si="251"/>
        <v/>
      </c>
      <c r="BJ2320" s="31" t="str">
        <f t="shared" si="253"/>
        <v/>
      </c>
      <c r="BK2320" s="31"/>
      <c r="BL2320" s="31" t="str">
        <f t="shared" si="252"/>
        <v/>
      </c>
    </row>
    <row r="2321" spans="14:64">
      <c r="N2321" s="35"/>
      <c r="O2321" s="35"/>
      <c r="AL2321" s="83" t="str">
        <f t="shared" si="250"/>
        <v/>
      </c>
      <c r="AN2321" s="83" t="str">
        <f t="shared" si="251"/>
        <v/>
      </c>
      <c r="BJ2321" s="31" t="str">
        <f t="shared" si="253"/>
        <v/>
      </c>
      <c r="BK2321" s="31"/>
      <c r="BL2321" s="31" t="str">
        <f t="shared" si="252"/>
        <v/>
      </c>
    </row>
    <row r="2322" spans="14:64">
      <c r="N2322" s="35"/>
      <c r="O2322" s="35"/>
      <c r="AL2322" s="83" t="str">
        <f t="shared" ref="AL2322:AL2384" si="254">IF($A2322&lt;&gt;"",AL2321+AP2322-BJ2322,"")</f>
        <v/>
      </c>
      <c r="AN2322" s="83" t="str">
        <f t="shared" ref="AN2322:AN2384" si="255">IF($A2322&lt;&gt;"",AN2321+AR2322-BL2322,"")</f>
        <v/>
      </c>
      <c r="BJ2322" s="31" t="str">
        <f t="shared" si="253"/>
        <v/>
      </c>
      <c r="BK2322" s="31"/>
      <c r="BL2322" s="31" t="str">
        <f t="shared" si="252"/>
        <v/>
      </c>
    </row>
    <row r="2323" spans="14:64">
      <c r="N2323" s="35"/>
      <c r="O2323" s="35"/>
      <c r="AL2323" s="83" t="str">
        <f t="shared" si="254"/>
        <v/>
      </c>
      <c r="AN2323" s="83" t="str">
        <f t="shared" si="255"/>
        <v/>
      </c>
      <c r="BJ2323" s="31" t="str">
        <f t="shared" si="253"/>
        <v/>
      </c>
      <c r="BK2323" s="31"/>
      <c r="BL2323" s="31" t="str">
        <f t="shared" si="252"/>
        <v/>
      </c>
    </row>
    <row r="2324" spans="14:64">
      <c r="N2324" s="35"/>
      <c r="O2324" s="35"/>
      <c r="AL2324" s="83" t="str">
        <f t="shared" si="254"/>
        <v/>
      </c>
      <c r="AN2324" s="83" t="str">
        <f t="shared" si="255"/>
        <v/>
      </c>
      <c r="BJ2324" s="31" t="str">
        <f t="shared" si="253"/>
        <v/>
      </c>
      <c r="BK2324" s="31"/>
      <c r="BL2324" s="31" t="str">
        <f t="shared" si="252"/>
        <v/>
      </c>
    </row>
    <row r="2325" spans="14:64">
      <c r="N2325" s="35"/>
      <c r="O2325" s="35"/>
      <c r="AL2325" s="83" t="str">
        <f t="shared" si="254"/>
        <v/>
      </c>
      <c r="AN2325" s="83" t="str">
        <f t="shared" si="255"/>
        <v/>
      </c>
      <c r="BJ2325" s="31" t="str">
        <f t="shared" si="253"/>
        <v/>
      </c>
      <c r="BK2325" s="31"/>
      <c r="BL2325" s="31" t="str">
        <f t="shared" si="252"/>
        <v/>
      </c>
    </row>
    <row r="2326" spans="14:64">
      <c r="N2326" s="35"/>
      <c r="O2326" s="35"/>
      <c r="AL2326" s="83" t="str">
        <f t="shared" si="254"/>
        <v/>
      </c>
      <c r="AN2326" s="83" t="str">
        <f t="shared" si="255"/>
        <v/>
      </c>
      <c r="BJ2326" s="31" t="str">
        <f t="shared" si="253"/>
        <v/>
      </c>
      <c r="BK2326" s="31"/>
      <c r="BL2326" s="31" t="str">
        <f t="shared" si="252"/>
        <v/>
      </c>
    </row>
    <row r="2327" spans="14:64">
      <c r="N2327" s="35"/>
      <c r="O2327" s="35"/>
      <c r="AL2327" s="83" t="str">
        <f t="shared" si="254"/>
        <v/>
      </c>
      <c r="AN2327" s="83" t="str">
        <f t="shared" si="255"/>
        <v/>
      </c>
      <c r="BJ2327" s="31" t="str">
        <f t="shared" si="253"/>
        <v/>
      </c>
      <c r="BK2327" s="31"/>
      <c r="BL2327" s="31" t="str">
        <f t="shared" si="252"/>
        <v/>
      </c>
    </row>
    <row r="2328" spans="14:64">
      <c r="N2328" s="35"/>
      <c r="O2328" s="35"/>
      <c r="AL2328" s="83" t="str">
        <f t="shared" si="254"/>
        <v/>
      </c>
      <c r="AN2328" s="83" t="str">
        <f t="shared" si="255"/>
        <v/>
      </c>
      <c r="BJ2328" s="31" t="str">
        <f t="shared" si="253"/>
        <v/>
      </c>
      <c r="BK2328" s="31"/>
      <c r="BL2328" s="31" t="str">
        <f t="shared" si="252"/>
        <v/>
      </c>
    </row>
    <row r="2329" spans="14:64">
      <c r="N2329" s="35"/>
      <c r="O2329" s="35"/>
      <c r="AL2329" s="83" t="str">
        <f t="shared" si="254"/>
        <v/>
      </c>
      <c r="AN2329" s="83" t="str">
        <f t="shared" si="255"/>
        <v/>
      </c>
      <c r="BJ2329" s="31" t="str">
        <f t="shared" si="253"/>
        <v/>
      </c>
      <c r="BK2329" s="31"/>
      <c r="BL2329" s="31" t="str">
        <f t="shared" si="252"/>
        <v/>
      </c>
    </row>
    <row r="2330" spans="14:64">
      <c r="N2330" s="35"/>
      <c r="O2330" s="35"/>
      <c r="AL2330" s="83" t="str">
        <f t="shared" si="254"/>
        <v/>
      </c>
      <c r="AN2330" s="83" t="str">
        <f t="shared" si="255"/>
        <v/>
      </c>
      <c r="BJ2330" s="31" t="str">
        <f t="shared" si="253"/>
        <v/>
      </c>
      <c r="BK2330" s="31"/>
      <c r="BL2330" s="31" t="str">
        <f t="shared" si="252"/>
        <v/>
      </c>
    </row>
    <row r="2331" spans="14:64">
      <c r="N2331" s="35"/>
      <c r="O2331" s="35"/>
      <c r="AL2331" s="83" t="str">
        <f t="shared" si="254"/>
        <v/>
      </c>
      <c r="AN2331" s="83" t="str">
        <f t="shared" si="255"/>
        <v/>
      </c>
      <c r="BJ2331" s="31" t="str">
        <f t="shared" si="253"/>
        <v/>
      </c>
      <c r="BK2331" s="31"/>
      <c r="BL2331" s="31" t="str">
        <f t="shared" si="252"/>
        <v/>
      </c>
    </row>
    <row r="2332" spans="14:64">
      <c r="N2332" s="35"/>
      <c r="O2332" s="35"/>
      <c r="AL2332" s="83" t="str">
        <f t="shared" si="254"/>
        <v/>
      </c>
      <c r="AN2332" s="83" t="str">
        <f t="shared" si="255"/>
        <v/>
      </c>
      <c r="BJ2332" s="31" t="str">
        <f t="shared" si="253"/>
        <v/>
      </c>
      <c r="BK2332" s="31"/>
      <c r="BL2332" s="31" t="str">
        <f t="shared" si="252"/>
        <v/>
      </c>
    </row>
    <row r="2333" spans="14:64">
      <c r="N2333" s="35"/>
      <c r="O2333" s="35"/>
      <c r="AL2333" s="83" t="str">
        <f t="shared" si="254"/>
        <v/>
      </c>
      <c r="AN2333" s="83" t="str">
        <f t="shared" si="255"/>
        <v/>
      </c>
      <c r="BJ2333" s="31" t="str">
        <f t="shared" si="253"/>
        <v/>
      </c>
      <c r="BK2333" s="31"/>
      <c r="BL2333" s="31" t="str">
        <f t="shared" si="252"/>
        <v/>
      </c>
    </row>
    <row r="2334" spans="14:64">
      <c r="N2334" s="35"/>
      <c r="O2334" s="35"/>
      <c r="AL2334" s="83" t="str">
        <f t="shared" si="254"/>
        <v/>
      </c>
      <c r="AN2334" s="83" t="str">
        <f t="shared" si="255"/>
        <v/>
      </c>
      <c r="BJ2334" s="31" t="str">
        <f t="shared" si="253"/>
        <v/>
      </c>
      <c r="BK2334" s="31"/>
      <c r="BL2334" s="31" t="str">
        <f t="shared" si="252"/>
        <v/>
      </c>
    </row>
    <row r="2335" spans="14:64">
      <c r="N2335" s="35"/>
      <c r="O2335" s="35"/>
      <c r="AL2335" s="83" t="str">
        <f t="shared" si="254"/>
        <v/>
      </c>
      <c r="AN2335" s="83" t="str">
        <f t="shared" si="255"/>
        <v/>
      </c>
      <c r="BJ2335" s="31" t="str">
        <f t="shared" si="253"/>
        <v/>
      </c>
      <c r="BK2335" s="31"/>
      <c r="BL2335" s="31" t="str">
        <f t="shared" si="252"/>
        <v/>
      </c>
    </row>
    <row r="2336" spans="14:64">
      <c r="N2336" s="35"/>
      <c r="O2336" s="35"/>
      <c r="AL2336" s="83" t="str">
        <f t="shared" si="254"/>
        <v/>
      </c>
      <c r="AN2336" s="83" t="str">
        <f t="shared" si="255"/>
        <v/>
      </c>
      <c r="BJ2336" s="31" t="str">
        <f t="shared" si="253"/>
        <v/>
      </c>
      <c r="BK2336" s="31"/>
      <c r="BL2336" s="31" t="str">
        <f t="shared" si="252"/>
        <v/>
      </c>
    </row>
    <row r="2337" spans="14:64">
      <c r="N2337" s="35"/>
      <c r="O2337" s="35"/>
      <c r="AL2337" s="83" t="str">
        <f t="shared" si="254"/>
        <v/>
      </c>
      <c r="AN2337" s="83" t="str">
        <f t="shared" si="255"/>
        <v/>
      </c>
      <c r="BJ2337" s="31" t="str">
        <f t="shared" si="253"/>
        <v/>
      </c>
      <c r="BK2337" s="31"/>
      <c r="BL2337" s="31" t="str">
        <f t="shared" si="252"/>
        <v/>
      </c>
    </row>
    <row r="2338" spans="14:64">
      <c r="N2338" s="35"/>
      <c r="O2338" s="35"/>
      <c r="AL2338" s="83" t="str">
        <f t="shared" si="254"/>
        <v/>
      </c>
      <c r="AN2338" s="83" t="str">
        <f t="shared" si="255"/>
        <v/>
      </c>
      <c r="BJ2338" s="31" t="str">
        <f t="shared" si="253"/>
        <v/>
      </c>
      <c r="BK2338" s="31"/>
      <c r="BL2338" s="31" t="str">
        <f t="shared" ref="BL2338:BL2401" si="256">IF(C2338&lt;&gt;"",AV2338+AZ2338+BD2338+BH2338,"")</f>
        <v/>
      </c>
    </row>
    <row r="2339" spans="14:64">
      <c r="N2339" s="35"/>
      <c r="O2339" s="35"/>
      <c r="AL2339" s="83" t="str">
        <f t="shared" si="254"/>
        <v/>
      </c>
      <c r="AN2339" s="83" t="str">
        <f t="shared" si="255"/>
        <v/>
      </c>
      <c r="BJ2339" s="31" t="str">
        <f t="shared" si="253"/>
        <v/>
      </c>
      <c r="BK2339" s="31"/>
      <c r="BL2339" s="31" t="str">
        <f t="shared" si="256"/>
        <v/>
      </c>
    </row>
    <row r="2340" spans="14:64">
      <c r="N2340" s="35"/>
      <c r="O2340" s="35"/>
      <c r="AL2340" s="83" t="str">
        <f t="shared" si="254"/>
        <v/>
      </c>
      <c r="AN2340" s="83" t="str">
        <f t="shared" si="255"/>
        <v/>
      </c>
      <c r="BJ2340" s="31" t="str">
        <f t="shared" ref="BJ2340:BJ2403" si="257">IF(C2340&lt;&gt;"",AT2340+AX2340+BB2340+BF2340,"")</f>
        <v/>
      </c>
      <c r="BK2340" s="31"/>
      <c r="BL2340" s="31" t="str">
        <f t="shared" si="256"/>
        <v/>
      </c>
    </row>
    <row r="2341" spans="14:64">
      <c r="N2341" s="35"/>
      <c r="O2341" s="35"/>
      <c r="AL2341" s="83" t="str">
        <f t="shared" si="254"/>
        <v/>
      </c>
      <c r="AN2341" s="83" t="str">
        <f t="shared" si="255"/>
        <v/>
      </c>
      <c r="BJ2341" s="31" t="str">
        <f t="shared" si="257"/>
        <v/>
      </c>
      <c r="BK2341" s="31"/>
      <c r="BL2341" s="31" t="str">
        <f t="shared" si="256"/>
        <v/>
      </c>
    </row>
    <row r="2342" spans="14:64">
      <c r="N2342" s="35"/>
      <c r="O2342" s="35"/>
      <c r="AL2342" s="83" t="str">
        <f t="shared" si="254"/>
        <v/>
      </c>
      <c r="AN2342" s="83" t="str">
        <f t="shared" si="255"/>
        <v/>
      </c>
      <c r="BJ2342" s="31" t="str">
        <f t="shared" si="257"/>
        <v/>
      </c>
      <c r="BK2342" s="31"/>
      <c r="BL2342" s="31" t="str">
        <f t="shared" si="256"/>
        <v/>
      </c>
    </row>
    <row r="2343" spans="14:64">
      <c r="N2343" s="35"/>
      <c r="O2343" s="35"/>
      <c r="AL2343" s="83" t="str">
        <f t="shared" si="254"/>
        <v/>
      </c>
      <c r="AN2343" s="83" t="str">
        <f t="shared" si="255"/>
        <v/>
      </c>
      <c r="BJ2343" s="31" t="str">
        <f t="shared" si="257"/>
        <v/>
      </c>
      <c r="BK2343" s="31"/>
      <c r="BL2343" s="31" t="str">
        <f t="shared" si="256"/>
        <v/>
      </c>
    </row>
    <row r="2344" spans="14:64">
      <c r="N2344" s="35"/>
      <c r="O2344" s="35"/>
      <c r="AL2344" s="83" t="str">
        <f t="shared" si="254"/>
        <v/>
      </c>
      <c r="AN2344" s="83" t="str">
        <f t="shared" si="255"/>
        <v/>
      </c>
      <c r="BJ2344" s="31" t="str">
        <f t="shared" si="257"/>
        <v/>
      </c>
      <c r="BK2344" s="31"/>
      <c r="BL2344" s="31" t="str">
        <f t="shared" si="256"/>
        <v/>
      </c>
    </row>
    <row r="2345" spans="14:64">
      <c r="N2345" s="35"/>
      <c r="O2345" s="35"/>
      <c r="AL2345" s="83" t="str">
        <f t="shared" si="254"/>
        <v/>
      </c>
      <c r="AN2345" s="83" t="str">
        <f t="shared" si="255"/>
        <v/>
      </c>
      <c r="BJ2345" s="31" t="str">
        <f t="shared" si="257"/>
        <v/>
      </c>
      <c r="BK2345" s="31"/>
      <c r="BL2345" s="31" t="str">
        <f t="shared" si="256"/>
        <v/>
      </c>
    </row>
    <row r="2346" spans="14:64">
      <c r="N2346" s="35"/>
      <c r="O2346" s="35"/>
      <c r="AL2346" s="83" t="str">
        <f t="shared" si="254"/>
        <v/>
      </c>
      <c r="AN2346" s="83" t="str">
        <f t="shared" si="255"/>
        <v/>
      </c>
      <c r="BJ2346" s="31" t="str">
        <f t="shared" si="257"/>
        <v/>
      </c>
      <c r="BK2346" s="31"/>
      <c r="BL2346" s="31" t="str">
        <f t="shared" si="256"/>
        <v/>
      </c>
    </row>
    <row r="2347" spans="14:64">
      <c r="N2347" s="35"/>
      <c r="O2347" s="35"/>
      <c r="AL2347" s="83" t="str">
        <f t="shared" si="254"/>
        <v/>
      </c>
      <c r="AN2347" s="83" t="str">
        <f t="shared" si="255"/>
        <v/>
      </c>
      <c r="BJ2347" s="31" t="str">
        <f t="shared" si="257"/>
        <v/>
      </c>
      <c r="BK2347" s="31"/>
      <c r="BL2347" s="31" t="str">
        <f t="shared" si="256"/>
        <v/>
      </c>
    </row>
    <row r="2348" spans="14:64">
      <c r="N2348" s="35"/>
      <c r="O2348" s="35"/>
      <c r="AL2348" s="83" t="str">
        <f t="shared" si="254"/>
        <v/>
      </c>
      <c r="AN2348" s="83" t="str">
        <f t="shared" si="255"/>
        <v/>
      </c>
      <c r="BJ2348" s="31" t="str">
        <f t="shared" si="257"/>
        <v/>
      </c>
      <c r="BK2348" s="31"/>
      <c r="BL2348" s="31" t="str">
        <f t="shared" si="256"/>
        <v/>
      </c>
    </row>
    <row r="2349" spans="14:64">
      <c r="N2349" s="35"/>
      <c r="O2349" s="35"/>
      <c r="AL2349" s="83" t="str">
        <f t="shared" si="254"/>
        <v/>
      </c>
      <c r="AN2349" s="83" t="str">
        <f t="shared" si="255"/>
        <v/>
      </c>
      <c r="BJ2349" s="31" t="str">
        <f t="shared" si="257"/>
        <v/>
      </c>
      <c r="BK2349" s="31"/>
      <c r="BL2349" s="31" t="str">
        <f t="shared" si="256"/>
        <v/>
      </c>
    </row>
    <row r="2350" spans="14:64">
      <c r="N2350" s="35"/>
      <c r="O2350" s="35"/>
      <c r="AL2350" s="83" t="str">
        <f t="shared" si="254"/>
        <v/>
      </c>
      <c r="AN2350" s="83" t="str">
        <f t="shared" si="255"/>
        <v/>
      </c>
      <c r="BJ2350" s="31" t="str">
        <f t="shared" si="257"/>
        <v/>
      </c>
      <c r="BK2350" s="31"/>
      <c r="BL2350" s="31" t="str">
        <f t="shared" si="256"/>
        <v/>
      </c>
    </row>
    <row r="2351" spans="14:64">
      <c r="N2351" s="35"/>
      <c r="O2351" s="35"/>
      <c r="AL2351" s="83" t="str">
        <f t="shared" si="254"/>
        <v/>
      </c>
      <c r="AN2351" s="83" t="str">
        <f t="shared" si="255"/>
        <v/>
      </c>
      <c r="BJ2351" s="31" t="str">
        <f t="shared" si="257"/>
        <v/>
      </c>
      <c r="BK2351" s="31"/>
      <c r="BL2351" s="31" t="str">
        <f t="shared" si="256"/>
        <v/>
      </c>
    </row>
    <row r="2352" spans="14:64">
      <c r="N2352" s="35"/>
      <c r="O2352" s="35"/>
      <c r="AL2352" s="83" t="str">
        <f t="shared" si="254"/>
        <v/>
      </c>
      <c r="AN2352" s="83" t="str">
        <f t="shared" si="255"/>
        <v/>
      </c>
      <c r="BJ2352" s="31" t="str">
        <f t="shared" si="257"/>
        <v/>
      </c>
      <c r="BK2352" s="31"/>
      <c r="BL2352" s="31" t="str">
        <f t="shared" si="256"/>
        <v/>
      </c>
    </row>
    <row r="2353" spans="14:64">
      <c r="N2353" s="35"/>
      <c r="O2353" s="35"/>
      <c r="AL2353" s="83" t="str">
        <f t="shared" si="254"/>
        <v/>
      </c>
      <c r="AN2353" s="83" t="str">
        <f t="shared" si="255"/>
        <v/>
      </c>
      <c r="BJ2353" s="31" t="str">
        <f t="shared" si="257"/>
        <v/>
      </c>
      <c r="BK2353" s="31"/>
      <c r="BL2353" s="31" t="str">
        <f t="shared" si="256"/>
        <v/>
      </c>
    </row>
    <row r="2354" spans="14:64">
      <c r="N2354" s="35"/>
      <c r="O2354" s="35"/>
      <c r="AL2354" s="83" t="str">
        <f t="shared" si="254"/>
        <v/>
      </c>
      <c r="AN2354" s="83" t="str">
        <f t="shared" si="255"/>
        <v/>
      </c>
      <c r="BJ2354" s="31" t="str">
        <f t="shared" si="257"/>
        <v/>
      </c>
      <c r="BK2354" s="31"/>
      <c r="BL2354" s="31" t="str">
        <f t="shared" si="256"/>
        <v/>
      </c>
    </row>
    <row r="2355" spans="14:64">
      <c r="N2355" s="35"/>
      <c r="O2355" s="35"/>
      <c r="AL2355" s="83" t="str">
        <f t="shared" si="254"/>
        <v/>
      </c>
      <c r="AN2355" s="83" t="str">
        <f t="shared" si="255"/>
        <v/>
      </c>
      <c r="BJ2355" s="31" t="str">
        <f t="shared" si="257"/>
        <v/>
      </c>
      <c r="BK2355" s="31"/>
      <c r="BL2355" s="31" t="str">
        <f t="shared" si="256"/>
        <v/>
      </c>
    </row>
    <row r="2356" spans="14:64">
      <c r="N2356" s="35"/>
      <c r="O2356" s="35"/>
      <c r="AL2356" s="83" t="str">
        <f t="shared" si="254"/>
        <v/>
      </c>
      <c r="AN2356" s="83" t="str">
        <f t="shared" si="255"/>
        <v/>
      </c>
      <c r="BJ2356" s="31" t="str">
        <f t="shared" si="257"/>
        <v/>
      </c>
      <c r="BK2356" s="31"/>
      <c r="BL2356" s="31" t="str">
        <f t="shared" si="256"/>
        <v/>
      </c>
    </row>
    <row r="2357" spans="14:64">
      <c r="N2357" s="35"/>
      <c r="O2357" s="35"/>
      <c r="AL2357" s="83" t="str">
        <f t="shared" si="254"/>
        <v/>
      </c>
      <c r="AN2357" s="83" t="str">
        <f t="shared" si="255"/>
        <v/>
      </c>
      <c r="BJ2357" s="31" t="str">
        <f t="shared" si="257"/>
        <v/>
      </c>
      <c r="BK2357" s="31"/>
      <c r="BL2357" s="31" t="str">
        <f t="shared" si="256"/>
        <v/>
      </c>
    </row>
    <row r="2358" spans="14:64">
      <c r="N2358" s="35"/>
      <c r="O2358" s="35"/>
      <c r="AL2358" s="83" t="str">
        <f t="shared" si="254"/>
        <v/>
      </c>
      <c r="AN2358" s="83" t="str">
        <f t="shared" si="255"/>
        <v/>
      </c>
      <c r="BJ2358" s="31" t="str">
        <f t="shared" si="257"/>
        <v/>
      </c>
      <c r="BK2358" s="31"/>
      <c r="BL2358" s="31" t="str">
        <f t="shared" si="256"/>
        <v/>
      </c>
    </row>
    <row r="2359" spans="14:64">
      <c r="N2359" s="35"/>
      <c r="O2359" s="35"/>
      <c r="AL2359" s="83" t="str">
        <f t="shared" si="254"/>
        <v/>
      </c>
      <c r="AN2359" s="83" t="str">
        <f t="shared" si="255"/>
        <v/>
      </c>
      <c r="BJ2359" s="31" t="str">
        <f t="shared" si="257"/>
        <v/>
      </c>
      <c r="BK2359" s="31"/>
      <c r="BL2359" s="31" t="str">
        <f t="shared" si="256"/>
        <v/>
      </c>
    </row>
    <row r="2360" spans="14:64">
      <c r="N2360" s="35"/>
      <c r="O2360" s="35"/>
      <c r="AL2360" s="83" t="str">
        <f t="shared" si="254"/>
        <v/>
      </c>
      <c r="AN2360" s="83" t="str">
        <f t="shared" si="255"/>
        <v/>
      </c>
      <c r="BJ2360" s="31" t="str">
        <f t="shared" si="257"/>
        <v/>
      </c>
      <c r="BK2360" s="31"/>
      <c r="BL2360" s="31" t="str">
        <f t="shared" si="256"/>
        <v/>
      </c>
    </row>
    <row r="2361" spans="14:64">
      <c r="N2361" s="35"/>
      <c r="O2361" s="35"/>
      <c r="AL2361" s="83" t="str">
        <f t="shared" si="254"/>
        <v/>
      </c>
      <c r="AN2361" s="83" t="str">
        <f t="shared" si="255"/>
        <v/>
      </c>
      <c r="BJ2361" s="31" t="str">
        <f t="shared" si="257"/>
        <v/>
      </c>
      <c r="BK2361" s="31"/>
      <c r="BL2361" s="31" t="str">
        <f t="shared" si="256"/>
        <v/>
      </c>
    </row>
    <row r="2362" spans="14:64">
      <c r="N2362" s="35"/>
      <c r="O2362" s="35"/>
      <c r="AL2362" s="83" t="str">
        <f t="shared" si="254"/>
        <v/>
      </c>
      <c r="AN2362" s="83" t="str">
        <f t="shared" si="255"/>
        <v/>
      </c>
      <c r="BJ2362" s="31" t="str">
        <f t="shared" si="257"/>
        <v/>
      </c>
      <c r="BK2362" s="31"/>
      <c r="BL2362" s="31" t="str">
        <f t="shared" si="256"/>
        <v/>
      </c>
    </row>
    <row r="2363" spans="14:64">
      <c r="N2363" s="35"/>
      <c r="O2363" s="35"/>
      <c r="AL2363" s="83" t="str">
        <f t="shared" si="254"/>
        <v/>
      </c>
      <c r="AN2363" s="83" t="str">
        <f t="shared" si="255"/>
        <v/>
      </c>
      <c r="BJ2363" s="31" t="str">
        <f t="shared" si="257"/>
        <v/>
      </c>
      <c r="BK2363" s="31"/>
      <c r="BL2363" s="31" t="str">
        <f t="shared" si="256"/>
        <v/>
      </c>
    </row>
    <row r="2364" spans="14:64">
      <c r="N2364" s="35"/>
      <c r="O2364" s="35"/>
      <c r="AL2364" s="83" t="str">
        <f t="shared" si="254"/>
        <v/>
      </c>
      <c r="AN2364" s="83" t="str">
        <f t="shared" si="255"/>
        <v/>
      </c>
      <c r="BJ2364" s="31" t="str">
        <f t="shared" si="257"/>
        <v/>
      </c>
      <c r="BK2364" s="31"/>
      <c r="BL2364" s="31" t="str">
        <f t="shared" si="256"/>
        <v/>
      </c>
    </row>
    <row r="2365" spans="14:64">
      <c r="N2365" s="35"/>
      <c r="O2365" s="35"/>
      <c r="AL2365" s="83" t="str">
        <f t="shared" si="254"/>
        <v/>
      </c>
      <c r="AN2365" s="83" t="str">
        <f t="shared" si="255"/>
        <v/>
      </c>
      <c r="BJ2365" s="31" t="str">
        <f t="shared" si="257"/>
        <v/>
      </c>
      <c r="BK2365" s="31"/>
      <c r="BL2365" s="31" t="str">
        <f t="shared" si="256"/>
        <v/>
      </c>
    </row>
    <row r="2366" spans="14:64">
      <c r="N2366" s="35"/>
      <c r="O2366" s="35"/>
      <c r="AL2366" s="83" t="str">
        <f t="shared" si="254"/>
        <v/>
      </c>
      <c r="AN2366" s="83" t="str">
        <f t="shared" si="255"/>
        <v/>
      </c>
      <c r="BJ2366" s="31" t="str">
        <f t="shared" si="257"/>
        <v/>
      </c>
      <c r="BK2366" s="31"/>
      <c r="BL2366" s="31" t="str">
        <f t="shared" si="256"/>
        <v/>
      </c>
    </row>
    <row r="2367" spans="14:64">
      <c r="N2367" s="35"/>
      <c r="O2367" s="35"/>
      <c r="AL2367" s="83" t="str">
        <f t="shared" si="254"/>
        <v/>
      </c>
      <c r="AN2367" s="83" t="str">
        <f t="shared" si="255"/>
        <v/>
      </c>
      <c r="BJ2367" s="31" t="str">
        <f t="shared" si="257"/>
        <v/>
      </c>
      <c r="BK2367" s="31"/>
      <c r="BL2367" s="31" t="str">
        <f t="shared" si="256"/>
        <v/>
      </c>
    </row>
    <row r="2368" spans="14:64">
      <c r="N2368" s="35"/>
      <c r="O2368" s="35"/>
      <c r="AL2368" s="83" t="str">
        <f t="shared" si="254"/>
        <v/>
      </c>
      <c r="AN2368" s="83" t="str">
        <f t="shared" si="255"/>
        <v/>
      </c>
      <c r="BJ2368" s="31" t="str">
        <f t="shared" si="257"/>
        <v/>
      </c>
      <c r="BK2368" s="31"/>
      <c r="BL2368" s="31" t="str">
        <f t="shared" si="256"/>
        <v/>
      </c>
    </row>
    <row r="2369" spans="14:64">
      <c r="N2369" s="35"/>
      <c r="O2369" s="35"/>
      <c r="AL2369" s="83" t="str">
        <f t="shared" si="254"/>
        <v/>
      </c>
      <c r="AN2369" s="83" t="str">
        <f t="shared" si="255"/>
        <v/>
      </c>
      <c r="BJ2369" s="31" t="str">
        <f t="shared" si="257"/>
        <v/>
      </c>
      <c r="BK2369" s="31"/>
      <c r="BL2369" s="31" t="str">
        <f t="shared" si="256"/>
        <v/>
      </c>
    </row>
    <row r="2370" spans="14:64">
      <c r="N2370" s="35"/>
      <c r="O2370" s="35"/>
      <c r="AL2370" s="83" t="str">
        <f t="shared" si="254"/>
        <v/>
      </c>
      <c r="AN2370" s="83" t="str">
        <f t="shared" si="255"/>
        <v/>
      </c>
      <c r="BJ2370" s="31" t="str">
        <f t="shared" si="257"/>
        <v/>
      </c>
      <c r="BK2370" s="31"/>
      <c r="BL2370" s="31" t="str">
        <f t="shared" si="256"/>
        <v/>
      </c>
    </row>
    <row r="2371" spans="14:64">
      <c r="N2371" s="35"/>
      <c r="O2371" s="35"/>
      <c r="AL2371" s="83" t="str">
        <f t="shared" si="254"/>
        <v/>
      </c>
      <c r="AN2371" s="83" t="str">
        <f t="shared" si="255"/>
        <v/>
      </c>
      <c r="BJ2371" s="31" t="str">
        <f t="shared" si="257"/>
        <v/>
      </c>
      <c r="BK2371" s="31"/>
      <c r="BL2371" s="31" t="str">
        <f t="shared" si="256"/>
        <v/>
      </c>
    </row>
    <row r="2372" spans="14:64">
      <c r="N2372" s="35"/>
      <c r="O2372" s="35"/>
      <c r="AL2372" s="83" t="str">
        <f t="shared" si="254"/>
        <v/>
      </c>
      <c r="AN2372" s="83" t="str">
        <f t="shared" si="255"/>
        <v/>
      </c>
      <c r="BJ2372" s="31" t="str">
        <f t="shared" si="257"/>
        <v/>
      </c>
      <c r="BK2372" s="31"/>
      <c r="BL2372" s="31" t="str">
        <f t="shared" si="256"/>
        <v/>
      </c>
    </row>
    <row r="2373" spans="14:64">
      <c r="N2373" s="35"/>
      <c r="O2373" s="35"/>
      <c r="AL2373" s="83" t="str">
        <f t="shared" si="254"/>
        <v/>
      </c>
      <c r="AN2373" s="83" t="str">
        <f t="shared" si="255"/>
        <v/>
      </c>
      <c r="BJ2373" s="31" t="str">
        <f t="shared" si="257"/>
        <v/>
      </c>
      <c r="BK2373" s="31"/>
      <c r="BL2373" s="31" t="str">
        <f t="shared" si="256"/>
        <v/>
      </c>
    </row>
    <row r="2374" spans="14:64">
      <c r="N2374" s="35"/>
      <c r="O2374" s="35"/>
      <c r="AL2374" s="83" t="str">
        <f t="shared" si="254"/>
        <v/>
      </c>
      <c r="AN2374" s="83" t="str">
        <f t="shared" si="255"/>
        <v/>
      </c>
      <c r="BJ2374" s="31" t="str">
        <f t="shared" si="257"/>
        <v/>
      </c>
      <c r="BK2374" s="31"/>
      <c r="BL2374" s="31" t="str">
        <f t="shared" si="256"/>
        <v/>
      </c>
    </row>
    <row r="2375" spans="14:64">
      <c r="N2375" s="35"/>
      <c r="O2375" s="35"/>
      <c r="AL2375" s="83" t="str">
        <f t="shared" si="254"/>
        <v/>
      </c>
      <c r="AN2375" s="83" t="str">
        <f t="shared" si="255"/>
        <v/>
      </c>
      <c r="BJ2375" s="31" t="str">
        <f t="shared" si="257"/>
        <v/>
      </c>
      <c r="BK2375" s="31"/>
      <c r="BL2375" s="31" t="str">
        <f t="shared" si="256"/>
        <v/>
      </c>
    </row>
    <row r="2376" spans="14:64">
      <c r="N2376" s="35"/>
      <c r="O2376" s="35"/>
      <c r="AL2376" s="83" t="str">
        <f t="shared" si="254"/>
        <v/>
      </c>
      <c r="AN2376" s="83" t="str">
        <f t="shared" si="255"/>
        <v/>
      </c>
      <c r="BJ2376" s="31" t="str">
        <f t="shared" si="257"/>
        <v/>
      </c>
      <c r="BK2376" s="31"/>
      <c r="BL2376" s="31" t="str">
        <f t="shared" si="256"/>
        <v/>
      </c>
    </row>
    <row r="2377" spans="14:64">
      <c r="N2377" s="35"/>
      <c r="O2377" s="35"/>
      <c r="AL2377" s="83" t="str">
        <f t="shared" si="254"/>
        <v/>
      </c>
      <c r="AN2377" s="83" t="str">
        <f t="shared" si="255"/>
        <v/>
      </c>
      <c r="BJ2377" s="31" t="str">
        <f t="shared" si="257"/>
        <v/>
      </c>
      <c r="BK2377" s="31"/>
      <c r="BL2377" s="31" t="str">
        <f t="shared" si="256"/>
        <v/>
      </c>
    </row>
    <row r="2378" spans="14:64">
      <c r="N2378" s="35"/>
      <c r="O2378" s="35"/>
      <c r="AL2378" s="83" t="str">
        <f t="shared" si="254"/>
        <v/>
      </c>
      <c r="AN2378" s="83" t="str">
        <f t="shared" si="255"/>
        <v/>
      </c>
      <c r="BJ2378" s="31" t="str">
        <f t="shared" si="257"/>
        <v/>
      </c>
      <c r="BK2378" s="31"/>
      <c r="BL2378" s="31" t="str">
        <f t="shared" si="256"/>
        <v/>
      </c>
    </row>
    <row r="2379" spans="14:64">
      <c r="N2379" s="35"/>
      <c r="O2379" s="35"/>
      <c r="AL2379" s="83" t="str">
        <f t="shared" si="254"/>
        <v/>
      </c>
      <c r="AN2379" s="83" t="str">
        <f t="shared" si="255"/>
        <v/>
      </c>
      <c r="BJ2379" s="31" t="str">
        <f t="shared" si="257"/>
        <v/>
      </c>
      <c r="BK2379" s="31"/>
      <c r="BL2379" s="31" t="str">
        <f t="shared" si="256"/>
        <v/>
      </c>
    </row>
    <row r="2380" spans="14:64">
      <c r="N2380" s="35"/>
      <c r="O2380" s="35"/>
      <c r="AL2380" s="83" t="str">
        <f t="shared" si="254"/>
        <v/>
      </c>
      <c r="AN2380" s="83" t="str">
        <f t="shared" si="255"/>
        <v/>
      </c>
      <c r="BJ2380" s="31" t="str">
        <f t="shared" si="257"/>
        <v/>
      </c>
      <c r="BK2380" s="31"/>
      <c r="BL2380" s="31" t="str">
        <f t="shared" si="256"/>
        <v/>
      </c>
    </row>
    <row r="2381" spans="14:64">
      <c r="N2381" s="35"/>
      <c r="O2381" s="35"/>
      <c r="AL2381" s="83" t="str">
        <f t="shared" si="254"/>
        <v/>
      </c>
      <c r="AN2381" s="83" t="str">
        <f t="shared" si="255"/>
        <v/>
      </c>
      <c r="BJ2381" s="31" t="str">
        <f t="shared" si="257"/>
        <v/>
      </c>
      <c r="BK2381" s="31"/>
      <c r="BL2381" s="31" t="str">
        <f t="shared" si="256"/>
        <v/>
      </c>
    </row>
    <row r="2382" spans="14:64">
      <c r="N2382" s="35"/>
      <c r="O2382" s="35"/>
      <c r="AL2382" s="83" t="str">
        <f t="shared" si="254"/>
        <v/>
      </c>
      <c r="AN2382" s="83" t="str">
        <f t="shared" si="255"/>
        <v/>
      </c>
      <c r="BJ2382" s="31" t="str">
        <f t="shared" si="257"/>
        <v/>
      </c>
      <c r="BK2382" s="31"/>
      <c r="BL2382" s="31" t="str">
        <f t="shared" si="256"/>
        <v/>
      </c>
    </row>
    <row r="2383" spans="14:64">
      <c r="N2383" s="35"/>
      <c r="O2383" s="35"/>
      <c r="AL2383" s="83" t="str">
        <f t="shared" si="254"/>
        <v/>
      </c>
      <c r="AN2383" s="83" t="str">
        <f t="shared" si="255"/>
        <v/>
      </c>
      <c r="BJ2383" s="31" t="str">
        <f t="shared" si="257"/>
        <v/>
      </c>
      <c r="BK2383" s="31"/>
      <c r="BL2383" s="31" t="str">
        <f t="shared" si="256"/>
        <v/>
      </c>
    </row>
    <row r="2384" spans="14:64">
      <c r="N2384" s="35"/>
      <c r="O2384" s="35"/>
      <c r="AL2384" s="83" t="str">
        <f t="shared" si="254"/>
        <v/>
      </c>
      <c r="AN2384" s="83" t="str">
        <f t="shared" si="255"/>
        <v/>
      </c>
      <c r="BJ2384" s="31" t="str">
        <f t="shared" si="257"/>
        <v/>
      </c>
      <c r="BK2384" s="31"/>
      <c r="BL2384" s="31" t="str">
        <f t="shared" si="256"/>
        <v/>
      </c>
    </row>
    <row r="2385" spans="14:64">
      <c r="N2385" s="35"/>
      <c r="O2385" s="35"/>
      <c r="BJ2385" s="31" t="str">
        <f t="shared" si="257"/>
        <v/>
      </c>
      <c r="BK2385" s="31"/>
      <c r="BL2385" s="31" t="str">
        <f t="shared" si="256"/>
        <v/>
      </c>
    </row>
    <row r="2386" spans="14:64">
      <c r="N2386" s="35"/>
      <c r="O2386" s="35"/>
      <c r="BJ2386" s="31" t="str">
        <f t="shared" si="257"/>
        <v/>
      </c>
      <c r="BK2386" s="31"/>
      <c r="BL2386" s="31" t="str">
        <f t="shared" si="256"/>
        <v/>
      </c>
    </row>
    <row r="2387" spans="14:64">
      <c r="N2387" s="35"/>
      <c r="O2387" s="35"/>
      <c r="BJ2387" s="31" t="str">
        <f t="shared" si="257"/>
        <v/>
      </c>
      <c r="BK2387" s="31"/>
      <c r="BL2387" s="31" t="str">
        <f t="shared" si="256"/>
        <v/>
      </c>
    </row>
    <row r="2388" spans="14:64">
      <c r="N2388" s="35"/>
      <c r="O2388" s="35"/>
      <c r="BJ2388" s="31" t="str">
        <f t="shared" si="257"/>
        <v/>
      </c>
      <c r="BK2388" s="31"/>
      <c r="BL2388" s="31" t="str">
        <f t="shared" si="256"/>
        <v/>
      </c>
    </row>
    <row r="2389" spans="14:64">
      <c r="N2389" s="35"/>
      <c r="O2389" s="35"/>
      <c r="BJ2389" s="31" t="str">
        <f t="shared" si="257"/>
        <v/>
      </c>
      <c r="BK2389" s="31"/>
      <c r="BL2389" s="31" t="str">
        <f t="shared" si="256"/>
        <v/>
      </c>
    </row>
    <row r="2390" spans="14:64">
      <c r="N2390" s="35"/>
      <c r="O2390" s="35"/>
      <c r="BJ2390" s="31" t="str">
        <f t="shared" si="257"/>
        <v/>
      </c>
      <c r="BK2390" s="31"/>
      <c r="BL2390" s="31" t="str">
        <f t="shared" si="256"/>
        <v/>
      </c>
    </row>
    <row r="2391" spans="14:64">
      <c r="N2391" s="35"/>
      <c r="O2391" s="35"/>
      <c r="BJ2391" s="31" t="str">
        <f t="shared" si="257"/>
        <v/>
      </c>
      <c r="BK2391" s="31"/>
      <c r="BL2391" s="31" t="str">
        <f t="shared" si="256"/>
        <v/>
      </c>
    </row>
    <row r="2392" spans="14:64">
      <c r="N2392" s="35"/>
      <c r="O2392" s="35"/>
      <c r="BJ2392" s="31" t="str">
        <f t="shared" si="257"/>
        <v/>
      </c>
      <c r="BK2392" s="31"/>
      <c r="BL2392" s="31" t="str">
        <f t="shared" si="256"/>
        <v/>
      </c>
    </row>
    <row r="2393" spans="14:64">
      <c r="N2393" s="35"/>
      <c r="O2393" s="35"/>
      <c r="BJ2393" s="31" t="str">
        <f t="shared" si="257"/>
        <v/>
      </c>
      <c r="BK2393" s="31"/>
      <c r="BL2393" s="31" t="str">
        <f t="shared" si="256"/>
        <v/>
      </c>
    </row>
    <row r="2394" spans="14:64">
      <c r="N2394" s="35"/>
      <c r="O2394" s="35"/>
      <c r="BJ2394" s="31" t="str">
        <f t="shared" si="257"/>
        <v/>
      </c>
      <c r="BK2394" s="31"/>
      <c r="BL2394" s="31" t="str">
        <f t="shared" si="256"/>
        <v/>
      </c>
    </row>
    <row r="2395" spans="14:64">
      <c r="N2395" s="35"/>
      <c r="O2395" s="35"/>
      <c r="BJ2395" s="31" t="str">
        <f t="shared" si="257"/>
        <v/>
      </c>
      <c r="BK2395" s="31"/>
      <c r="BL2395" s="31" t="str">
        <f t="shared" si="256"/>
        <v/>
      </c>
    </row>
    <row r="2396" spans="14:64">
      <c r="N2396" s="35"/>
      <c r="O2396" s="35"/>
      <c r="BJ2396" s="31" t="str">
        <f t="shared" si="257"/>
        <v/>
      </c>
      <c r="BK2396" s="31"/>
      <c r="BL2396" s="31" t="str">
        <f t="shared" si="256"/>
        <v/>
      </c>
    </row>
    <row r="2397" spans="14:64">
      <c r="N2397" s="35"/>
      <c r="O2397" s="35"/>
      <c r="BJ2397" s="31" t="str">
        <f t="shared" si="257"/>
        <v/>
      </c>
      <c r="BK2397" s="31"/>
      <c r="BL2397" s="31" t="str">
        <f t="shared" si="256"/>
        <v/>
      </c>
    </row>
    <row r="2398" spans="14:64">
      <c r="N2398" s="35"/>
      <c r="O2398" s="35"/>
      <c r="BJ2398" s="31" t="str">
        <f t="shared" si="257"/>
        <v/>
      </c>
      <c r="BK2398" s="31"/>
      <c r="BL2398" s="31" t="str">
        <f t="shared" si="256"/>
        <v/>
      </c>
    </row>
    <row r="2399" spans="14:64">
      <c r="N2399" s="35"/>
      <c r="O2399" s="35"/>
      <c r="BJ2399" s="31" t="str">
        <f t="shared" si="257"/>
        <v/>
      </c>
      <c r="BK2399" s="31"/>
      <c r="BL2399" s="31" t="str">
        <f t="shared" si="256"/>
        <v/>
      </c>
    </row>
    <row r="2400" spans="14:64">
      <c r="N2400" s="35"/>
      <c r="O2400" s="35"/>
      <c r="BJ2400" s="31" t="str">
        <f t="shared" si="257"/>
        <v/>
      </c>
      <c r="BK2400" s="31"/>
      <c r="BL2400" s="31" t="str">
        <f t="shared" si="256"/>
        <v/>
      </c>
    </row>
    <row r="2401" spans="14:64">
      <c r="N2401" s="35"/>
      <c r="O2401" s="35"/>
      <c r="BJ2401" s="31" t="str">
        <f t="shared" si="257"/>
        <v/>
      </c>
      <c r="BK2401" s="31"/>
      <c r="BL2401" s="31" t="str">
        <f t="shared" si="256"/>
        <v/>
      </c>
    </row>
    <row r="2402" spans="14:64">
      <c r="N2402" s="35"/>
      <c r="O2402" s="35"/>
      <c r="BJ2402" s="31" t="str">
        <f t="shared" si="257"/>
        <v/>
      </c>
      <c r="BK2402" s="31"/>
      <c r="BL2402" s="31" t="str">
        <f t="shared" ref="BL2402:BL2465" si="258">IF(C2402&lt;&gt;"",AV2402+AZ2402+BD2402+BH2402,"")</f>
        <v/>
      </c>
    </row>
    <row r="2403" spans="14:64">
      <c r="N2403" s="35"/>
      <c r="O2403" s="35"/>
      <c r="BJ2403" s="31" t="str">
        <f t="shared" si="257"/>
        <v/>
      </c>
      <c r="BK2403" s="31"/>
      <c r="BL2403" s="31" t="str">
        <f t="shared" si="258"/>
        <v/>
      </c>
    </row>
    <row r="2404" spans="14:64">
      <c r="N2404" s="35"/>
      <c r="O2404" s="35"/>
      <c r="BJ2404" s="31" t="str">
        <f t="shared" ref="BJ2404:BJ2430" si="259">IF(C2404&lt;&gt;"",AT2404+AX2404+BB2404+BF2404,"")</f>
        <v/>
      </c>
      <c r="BK2404" s="31"/>
      <c r="BL2404" s="31" t="str">
        <f t="shared" si="258"/>
        <v/>
      </c>
    </row>
    <row r="2405" spans="14:64">
      <c r="N2405" s="35"/>
      <c r="O2405" s="35"/>
      <c r="BJ2405" s="31" t="str">
        <f t="shared" si="259"/>
        <v/>
      </c>
      <c r="BK2405" s="31"/>
      <c r="BL2405" s="31" t="str">
        <f t="shared" si="258"/>
        <v/>
      </c>
    </row>
    <row r="2406" spans="14:64">
      <c r="N2406" s="35"/>
      <c r="O2406" s="35"/>
      <c r="BJ2406" s="31" t="str">
        <f t="shared" si="259"/>
        <v/>
      </c>
      <c r="BK2406" s="31"/>
      <c r="BL2406" s="31" t="str">
        <f t="shared" si="258"/>
        <v/>
      </c>
    </row>
    <row r="2407" spans="14:64">
      <c r="N2407" s="35"/>
      <c r="O2407" s="35"/>
      <c r="BJ2407" s="31" t="str">
        <f t="shared" si="259"/>
        <v/>
      </c>
      <c r="BK2407" s="31"/>
      <c r="BL2407" s="31" t="str">
        <f t="shared" si="258"/>
        <v/>
      </c>
    </row>
    <row r="2408" spans="14:64">
      <c r="N2408" s="35"/>
      <c r="O2408" s="35"/>
      <c r="BJ2408" s="31" t="str">
        <f t="shared" si="259"/>
        <v/>
      </c>
      <c r="BK2408" s="31"/>
      <c r="BL2408" s="31" t="str">
        <f t="shared" si="258"/>
        <v/>
      </c>
    </row>
    <row r="2409" spans="14:64">
      <c r="N2409" s="35"/>
      <c r="O2409" s="35"/>
      <c r="BJ2409" s="31" t="str">
        <f t="shared" si="259"/>
        <v/>
      </c>
      <c r="BK2409" s="31"/>
      <c r="BL2409" s="31" t="str">
        <f t="shared" si="258"/>
        <v/>
      </c>
    </row>
    <row r="2410" spans="14:64">
      <c r="N2410" s="35"/>
      <c r="O2410" s="35"/>
      <c r="BJ2410" s="31" t="str">
        <f t="shared" si="259"/>
        <v/>
      </c>
      <c r="BK2410" s="31"/>
      <c r="BL2410" s="31" t="str">
        <f t="shared" si="258"/>
        <v/>
      </c>
    </row>
    <row r="2411" spans="14:64">
      <c r="N2411" s="35"/>
      <c r="O2411" s="35"/>
      <c r="BJ2411" s="31" t="str">
        <f t="shared" si="259"/>
        <v/>
      </c>
      <c r="BK2411" s="31"/>
      <c r="BL2411" s="31" t="str">
        <f t="shared" si="258"/>
        <v/>
      </c>
    </row>
    <row r="2412" spans="14:64">
      <c r="N2412" s="35"/>
      <c r="O2412" s="35"/>
      <c r="BJ2412" s="31" t="str">
        <f t="shared" si="259"/>
        <v/>
      </c>
      <c r="BK2412" s="31"/>
      <c r="BL2412" s="31" t="str">
        <f t="shared" si="258"/>
        <v/>
      </c>
    </row>
    <row r="2413" spans="14:64">
      <c r="N2413" s="35"/>
      <c r="O2413" s="35"/>
      <c r="BJ2413" s="31" t="str">
        <f t="shared" si="259"/>
        <v/>
      </c>
      <c r="BK2413" s="31"/>
      <c r="BL2413" s="31" t="str">
        <f t="shared" si="258"/>
        <v/>
      </c>
    </row>
    <row r="2414" spans="14:64">
      <c r="N2414" s="35"/>
      <c r="O2414" s="35"/>
      <c r="BJ2414" s="31" t="str">
        <f t="shared" si="259"/>
        <v/>
      </c>
      <c r="BK2414" s="31"/>
      <c r="BL2414" s="31" t="str">
        <f t="shared" si="258"/>
        <v/>
      </c>
    </row>
    <row r="2415" spans="14:64">
      <c r="N2415" s="35"/>
      <c r="O2415" s="35"/>
      <c r="BJ2415" s="31" t="str">
        <f t="shared" si="259"/>
        <v/>
      </c>
      <c r="BK2415" s="31"/>
      <c r="BL2415" s="31" t="str">
        <f t="shared" si="258"/>
        <v/>
      </c>
    </row>
    <row r="2416" spans="14:64">
      <c r="N2416" s="35"/>
      <c r="O2416" s="35"/>
      <c r="BJ2416" s="31" t="str">
        <f t="shared" si="259"/>
        <v/>
      </c>
      <c r="BK2416" s="31"/>
      <c r="BL2416" s="31" t="str">
        <f t="shared" si="258"/>
        <v/>
      </c>
    </row>
    <row r="2417" spans="14:64">
      <c r="N2417" s="35"/>
      <c r="O2417" s="35"/>
      <c r="BJ2417" s="31" t="str">
        <f t="shared" si="259"/>
        <v/>
      </c>
      <c r="BK2417" s="31"/>
      <c r="BL2417" s="31" t="str">
        <f t="shared" si="258"/>
        <v/>
      </c>
    </row>
    <row r="2418" spans="14:64">
      <c r="N2418" s="35"/>
      <c r="O2418" s="35"/>
      <c r="BJ2418" s="31" t="str">
        <f t="shared" si="259"/>
        <v/>
      </c>
      <c r="BK2418" s="31"/>
      <c r="BL2418" s="31" t="str">
        <f t="shared" si="258"/>
        <v/>
      </c>
    </row>
    <row r="2419" spans="14:64">
      <c r="N2419" s="35"/>
      <c r="O2419" s="35"/>
      <c r="BJ2419" s="31" t="str">
        <f t="shared" si="259"/>
        <v/>
      </c>
      <c r="BK2419" s="31"/>
      <c r="BL2419" s="31" t="str">
        <f t="shared" si="258"/>
        <v/>
      </c>
    </row>
    <row r="2420" spans="14:64">
      <c r="N2420" s="35"/>
      <c r="O2420" s="35"/>
      <c r="BJ2420" s="31" t="str">
        <f t="shared" si="259"/>
        <v/>
      </c>
      <c r="BK2420" s="31"/>
      <c r="BL2420" s="31" t="str">
        <f t="shared" si="258"/>
        <v/>
      </c>
    </row>
    <row r="2421" spans="14:64">
      <c r="N2421" s="35"/>
      <c r="O2421" s="35"/>
      <c r="BJ2421" s="31" t="str">
        <f t="shared" si="259"/>
        <v/>
      </c>
      <c r="BK2421" s="31"/>
      <c r="BL2421" s="31" t="str">
        <f t="shared" si="258"/>
        <v/>
      </c>
    </row>
    <row r="2422" spans="14:64">
      <c r="N2422" s="35"/>
      <c r="O2422" s="35"/>
      <c r="BJ2422" s="31" t="str">
        <f t="shared" si="259"/>
        <v/>
      </c>
      <c r="BK2422" s="31"/>
      <c r="BL2422" s="31" t="str">
        <f t="shared" si="258"/>
        <v/>
      </c>
    </row>
    <row r="2423" spans="14:64">
      <c r="N2423" s="35"/>
      <c r="O2423" s="35"/>
      <c r="BJ2423" s="31" t="str">
        <f t="shared" si="259"/>
        <v/>
      </c>
      <c r="BK2423" s="31"/>
      <c r="BL2423" s="31" t="str">
        <f t="shared" si="258"/>
        <v/>
      </c>
    </row>
    <row r="2424" spans="14:64">
      <c r="N2424" s="35"/>
      <c r="O2424" s="35"/>
      <c r="BJ2424" s="31" t="str">
        <f t="shared" si="259"/>
        <v/>
      </c>
      <c r="BK2424" s="31"/>
      <c r="BL2424" s="31" t="str">
        <f t="shared" si="258"/>
        <v/>
      </c>
    </row>
    <row r="2425" spans="14:64">
      <c r="N2425" s="35"/>
      <c r="O2425" s="35"/>
      <c r="BJ2425" s="31" t="str">
        <f t="shared" si="259"/>
        <v/>
      </c>
      <c r="BK2425" s="31"/>
      <c r="BL2425" s="31" t="str">
        <f t="shared" si="258"/>
        <v/>
      </c>
    </row>
    <row r="2426" spans="14:64">
      <c r="N2426" s="35"/>
      <c r="O2426" s="35"/>
      <c r="BJ2426" s="31" t="str">
        <f t="shared" si="259"/>
        <v/>
      </c>
      <c r="BK2426" s="31"/>
      <c r="BL2426" s="31" t="str">
        <f t="shared" si="258"/>
        <v/>
      </c>
    </row>
    <row r="2427" spans="14:64">
      <c r="N2427" s="35"/>
      <c r="O2427" s="35"/>
      <c r="BJ2427" s="31" t="str">
        <f t="shared" si="259"/>
        <v/>
      </c>
      <c r="BK2427" s="31"/>
      <c r="BL2427" s="31" t="str">
        <f t="shared" si="258"/>
        <v/>
      </c>
    </row>
    <row r="2428" spans="14:64">
      <c r="N2428" s="35"/>
      <c r="O2428" s="35"/>
      <c r="BJ2428" s="31" t="str">
        <f t="shared" si="259"/>
        <v/>
      </c>
      <c r="BK2428" s="31"/>
      <c r="BL2428" s="31" t="str">
        <f t="shared" si="258"/>
        <v/>
      </c>
    </row>
    <row r="2429" spans="14:64">
      <c r="N2429" s="35"/>
      <c r="O2429" s="35"/>
      <c r="BJ2429" s="31" t="str">
        <f t="shared" si="259"/>
        <v/>
      </c>
      <c r="BK2429" s="31"/>
      <c r="BL2429" s="31" t="str">
        <f t="shared" si="258"/>
        <v/>
      </c>
    </row>
    <row r="2430" spans="14:64">
      <c r="N2430" s="35"/>
      <c r="O2430" s="35"/>
      <c r="BJ2430" s="31" t="str">
        <f t="shared" si="259"/>
        <v/>
      </c>
      <c r="BK2430" s="31"/>
      <c r="BL2430" s="31" t="str">
        <f t="shared" si="258"/>
        <v/>
      </c>
    </row>
    <row r="2431" spans="14:64">
      <c r="N2431" s="35"/>
      <c r="O2431" s="35"/>
      <c r="BJ2431" s="31" t="b">
        <f t="shared" ref="BJ2431:BJ2465" si="260">IF(C2431&lt;&gt;"",AT2431+AX2431+BB2431+BF2431)</f>
        <v>0</v>
      </c>
      <c r="BK2431" s="31"/>
      <c r="BL2431" s="31" t="str">
        <f t="shared" si="258"/>
        <v/>
      </c>
    </row>
    <row r="2432" spans="14:64">
      <c r="N2432" s="35"/>
      <c r="O2432" s="35"/>
      <c r="BJ2432" s="31" t="b">
        <f t="shared" si="260"/>
        <v>0</v>
      </c>
      <c r="BK2432" s="31"/>
      <c r="BL2432" s="31" t="str">
        <f t="shared" si="258"/>
        <v/>
      </c>
    </row>
    <row r="2433" spans="14:64">
      <c r="N2433" s="35"/>
      <c r="O2433" s="35"/>
      <c r="BJ2433" s="31" t="b">
        <f t="shared" si="260"/>
        <v>0</v>
      </c>
      <c r="BK2433" s="31"/>
      <c r="BL2433" s="31" t="str">
        <f t="shared" si="258"/>
        <v/>
      </c>
    </row>
    <row r="2434" spans="14:64">
      <c r="N2434" s="35"/>
      <c r="O2434" s="35"/>
      <c r="BJ2434" s="31" t="b">
        <f t="shared" si="260"/>
        <v>0</v>
      </c>
      <c r="BK2434" s="31"/>
      <c r="BL2434" s="31" t="str">
        <f t="shared" si="258"/>
        <v/>
      </c>
    </row>
    <row r="2435" spans="14:64">
      <c r="N2435" s="35"/>
      <c r="O2435" s="35"/>
      <c r="BJ2435" s="31" t="b">
        <f t="shared" si="260"/>
        <v>0</v>
      </c>
      <c r="BK2435" s="31"/>
      <c r="BL2435" s="31" t="str">
        <f t="shared" si="258"/>
        <v/>
      </c>
    </row>
    <row r="2436" spans="14:64">
      <c r="N2436" s="35"/>
      <c r="O2436" s="35"/>
      <c r="BJ2436" s="31" t="b">
        <f t="shared" si="260"/>
        <v>0</v>
      </c>
      <c r="BK2436" s="31"/>
      <c r="BL2436" s="31" t="str">
        <f t="shared" si="258"/>
        <v/>
      </c>
    </row>
    <row r="2437" spans="14:64">
      <c r="N2437" s="35"/>
      <c r="O2437" s="35"/>
      <c r="BJ2437" s="31" t="b">
        <f t="shared" si="260"/>
        <v>0</v>
      </c>
      <c r="BK2437" s="31"/>
      <c r="BL2437" s="31" t="str">
        <f t="shared" si="258"/>
        <v/>
      </c>
    </row>
    <row r="2438" spans="14:64">
      <c r="N2438" s="35"/>
      <c r="O2438" s="35"/>
      <c r="BJ2438" s="31" t="b">
        <f t="shared" si="260"/>
        <v>0</v>
      </c>
      <c r="BK2438" s="31"/>
      <c r="BL2438" s="31" t="str">
        <f t="shared" si="258"/>
        <v/>
      </c>
    </row>
    <row r="2439" spans="14:64">
      <c r="N2439" s="35"/>
      <c r="O2439" s="35"/>
      <c r="BJ2439" s="31" t="b">
        <f t="shared" si="260"/>
        <v>0</v>
      </c>
      <c r="BK2439" s="31"/>
      <c r="BL2439" s="31" t="str">
        <f t="shared" si="258"/>
        <v/>
      </c>
    </row>
    <row r="2440" spans="14:64">
      <c r="N2440" s="35"/>
      <c r="O2440" s="35"/>
      <c r="BJ2440" s="31" t="b">
        <f t="shared" si="260"/>
        <v>0</v>
      </c>
      <c r="BK2440" s="31"/>
      <c r="BL2440" s="31" t="str">
        <f t="shared" si="258"/>
        <v/>
      </c>
    </row>
    <row r="2441" spans="14:64">
      <c r="N2441" s="35"/>
      <c r="O2441" s="35"/>
      <c r="BJ2441" s="31" t="b">
        <f t="shared" si="260"/>
        <v>0</v>
      </c>
      <c r="BK2441" s="31"/>
      <c r="BL2441" s="31" t="str">
        <f t="shared" si="258"/>
        <v/>
      </c>
    </row>
    <row r="2442" spans="14:64">
      <c r="N2442" s="35"/>
      <c r="O2442" s="35"/>
      <c r="BJ2442" s="31" t="b">
        <f t="shared" si="260"/>
        <v>0</v>
      </c>
      <c r="BK2442" s="31"/>
      <c r="BL2442" s="31" t="str">
        <f t="shared" si="258"/>
        <v/>
      </c>
    </row>
    <row r="2443" spans="14:64">
      <c r="N2443" s="35"/>
      <c r="O2443" s="35"/>
      <c r="BJ2443" s="31" t="b">
        <f t="shared" si="260"/>
        <v>0</v>
      </c>
      <c r="BK2443" s="31"/>
      <c r="BL2443" s="31" t="str">
        <f t="shared" si="258"/>
        <v/>
      </c>
    </row>
    <row r="2444" spans="14:64">
      <c r="N2444" s="35"/>
      <c r="O2444" s="35"/>
      <c r="BJ2444" s="31" t="b">
        <f t="shared" si="260"/>
        <v>0</v>
      </c>
      <c r="BK2444" s="31"/>
      <c r="BL2444" s="31" t="str">
        <f t="shared" si="258"/>
        <v/>
      </c>
    </row>
    <row r="2445" spans="14:64">
      <c r="N2445" s="35"/>
      <c r="O2445" s="35"/>
      <c r="BJ2445" s="31" t="b">
        <f t="shared" si="260"/>
        <v>0</v>
      </c>
      <c r="BK2445" s="31"/>
      <c r="BL2445" s="31" t="str">
        <f t="shared" si="258"/>
        <v/>
      </c>
    </row>
    <row r="2446" spans="14:64">
      <c r="N2446" s="35"/>
      <c r="O2446" s="35"/>
      <c r="BJ2446" s="31" t="b">
        <f t="shared" si="260"/>
        <v>0</v>
      </c>
      <c r="BK2446" s="31"/>
      <c r="BL2446" s="31" t="str">
        <f t="shared" si="258"/>
        <v/>
      </c>
    </row>
    <row r="2447" spans="14:64">
      <c r="N2447" s="35"/>
      <c r="O2447" s="35"/>
      <c r="BJ2447" s="31" t="b">
        <f t="shared" si="260"/>
        <v>0</v>
      </c>
      <c r="BK2447" s="31"/>
      <c r="BL2447" s="31" t="str">
        <f t="shared" si="258"/>
        <v/>
      </c>
    </row>
    <row r="2448" spans="14:64">
      <c r="N2448" s="35"/>
      <c r="O2448" s="35"/>
      <c r="BJ2448" s="31" t="b">
        <f t="shared" si="260"/>
        <v>0</v>
      </c>
      <c r="BK2448" s="31"/>
      <c r="BL2448" s="31" t="str">
        <f t="shared" si="258"/>
        <v/>
      </c>
    </row>
    <row r="2449" spans="14:64">
      <c r="N2449" s="35"/>
      <c r="O2449" s="35"/>
      <c r="BJ2449" s="31" t="b">
        <f t="shared" si="260"/>
        <v>0</v>
      </c>
      <c r="BK2449" s="31"/>
      <c r="BL2449" s="31" t="str">
        <f t="shared" si="258"/>
        <v/>
      </c>
    </row>
    <row r="2450" spans="14:64">
      <c r="N2450" s="35"/>
      <c r="O2450" s="35"/>
      <c r="BJ2450" s="31" t="b">
        <f t="shared" si="260"/>
        <v>0</v>
      </c>
      <c r="BK2450" s="31"/>
      <c r="BL2450" s="31" t="str">
        <f t="shared" si="258"/>
        <v/>
      </c>
    </row>
    <row r="2451" spans="14:64">
      <c r="N2451" s="35"/>
      <c r="O2451" s="35"/>
      <c r="BJ2451" s="31" t="b">
        <f t="shared" si="260"/>
        <v>0</v>
      </c>
      <c r="BK2451" s="31"/>
      <c r="BL2451" s="31" t="str">
        <f t="shared" si="258"/>
        <v/>
      </c>
    </row>
    <row r="2452" spans="14:64">
      <c r="N2452" s="35"/>
      <c r="O2452" s="35"/>
      <c r="BJ2452" s="31" t="b">
        <f t="shared" si="260"/>
        <v>0</v>
      </c>
      <c r="BK2452" s="31"/>
      <c r="BL2452" s="31" t="str">
        <f t="shared" si="258"/>
        <v/>
      </c>
    </row>
    <row r="2453" spans="14:64">
      <c r="N2453" s="35"/>
      <c r="O2453" s="35"/>
      <c r="BJ2453" s="31" t="b">
        <f t="shared" si="260"/>
        <v>0</v>
      </c>
      <c r="BK2453" s="31"/>
      <c r="BL2453" s="31" t="str">
        <f t="shared" si="258"/>
        <v/>
      </c>
    </row>
    <row r="2454" spans="14:64">
      <c r="N2454" s="35"/>
      <c r="O2454" s="35"/>
      <c r="BJ2454" s="31" t="b">
        <f t="shared" si="260"/>
        <v>0</v>
      </c>
      <c r="BK2454" s="31"/>
      <c r="BL2454" s="31" t="str">
        <f t="shared" si="258"/>
        <v/>
      </c>
    </row>
    <row r="2455" spans="14:64">
      <c r="N2455" s="35"/>
      <c r="O2455" s="35"/>
      <c r="BJ2455" s="31" t="b">
        <f t="shared" si="260"/>
        <v>0</v>
      </c>
      <c r="BK2455" s="31"/>
      <c r="BL2455" s="31" t="str">
        <f t="shared" si="258"/>
        <v/>
      </c>
    </row>
    <row r="2456" spans="14:64">
      <c r="N2456" s="35"/>
      <c r="O2456" s="35"/>
      <c r="BJ2456" s="31" t="b">
        <f t="shared" si="260"/>
        <v>0</v>
      </c>
      <c r="BK2456" s="31"/>
      <c r="BL2456" s="31" t="str">
        <f t="shared" si="258"/>
        <v/>
      </c>
    </row>
    <row r="2457" spans="14:64">
      <c r="N2457" s="35"/>
      <c r="O2457" s="35"/>
      <c r="BJ2457" s="31" t="b">
        <f t="shared" si="260"/>
        <v>0</v>
      </c>
      <c r="BK2457" s="31"/>
      <c r="BL2457" s="31" t="str">
        <f t="shared" si="258"/>
        <v/>
      </c>
    </row>
    <row r="2458" spans="14:64">
      <c r="N2458" s="35"/>
      <c r="O2458" s="35"/>
      <c r="BJ2458" s="31" t="b">
        <f t="shared" si="260"/>
        <v>0</v>
      </c>
      <c r="BK2458" s="31"/>
      <c r="BL2458" s="31" t="str">
        <f t="shared" si="258"/>
        <v/>
      </c>
    </row>
    <row r="2459" spans="14:64">
      <c r="N2459" s="35"/>
      <c r="O2459" s="35"/>
      <c r="BJ2459" s="31" t="b">
        <f t="shared" si="260"/>
        <v>0</v>
      </c>
      <c r="BK2459" s="31"/>
      <c r="BL2459" s="31" t="str">
        <f t="shared" si="258"/>
        <v/>
      </c>
    </row>
    <row r="2460" spans="14:64">
      <c r="N2460" s="35"/>
      <c r="O2460" s="35"/>
      <c r="BJ2460" s="31" t="b">
        <f t="shared" si="260"/>
        <v>0</v>
      </c>
      <c r="BK2460" s="31"/>
      <c r="BL2460" s="31" t="str">
        <f t="shared" si="258"/>
        <v/>
      </c>
    </row>
    <row r="2461" spans="14:64">
      <c r="N2461" s="35"/>
      <c r="O2461" s="35"/>
      <c r="BJ2461" s="31" t="b">
        <f t="shared" si="260"/>
        <v>0</v>
      </c>
      <c r="BK2461" s="31"/>
      <c r="BL2461" s="31" t="str">
        <f t="shared" si="258"/>
        <v/>
      </c>
    </row>
    <row r="2462" spans="14:64">
      <c r="N2462" s="35"/>
      <c r="O2462" s="35"/>
      <c r="BJ2462" s="31" t="b">
        <f t="shared" si="260"/>
        <v>0</v>
      </c>
      <c r="BK2462" s="31"/>
      <c r="BL2462" s="31" t="str">
        <f t="shared" si="258"/>
        <v/>
      </c>
    </row>
    <row r="2463" spans="14:64">
      <c r="N2463" s="35"/>
      <c r="O2463" s="35"/>
      <c r="BJ2463" s="31" t="b">
        <f t="shared" si="260"/>
        <v>0</v>
      </c>
      <c r="BK2463" s="31"/>
      <c r="BL2463" s="31" t="str">
        <f t="shared" si="258"/>
        <v/>
      </c>
    </row>
    <row r="2464" spans="14:64">
      <c r="N2464" s="35"/>
      <c r="O2464" s="35"/>
      <c r="BJ2464" s="31" t="b">
        <f t="shared" si="260"/>
        <v>0</v>
      </c>
      <c r="BK2464" s="31"/>
      <c r="BL2464" s="31" t="str">
        <f t="shared" si="258"/>
        <v/>
      </c>
    </row>
    <row r="2465" spans="14:64">
      <c r="N2465" s="35"/>
      <c r="O2465" s="35"/>
      <c r="BJ2465" s="31" t="b">
        <f t="shared" si="260"/>
        <v>0</v>
      </c>
      <c r="BK2465" s="31"/>
      <c r="BL2465" s="31" t="str">
        <f t="shared" si="258"/>
        <v/>
      </c>
    </row>
    <row r="2466" spans="14:64">
      <c r="N2466" s="35"/>
      <c r="O2466" s="35"/>
      <c r="BJ2466" s="31" t="b">
        <f t="shared" ref="BJ2466:BJ2529" si="261">IF(C2466&lt;&gt;"",AT2466+AX2466+BB2466+BF2466)</f>
        <v>0</v>
      </c>
      <c r="BK2466" s="31"/>
      <c r="BL2466" s="31" t="str">
        <f t="shared" ref="BL2466:BL2529" si="262">IF(C2466&lt;&gt;"",AV2466+AZ2466+BD2466+BH2466,"")</f>
        <v/>
      </c>
    </row>
    <row r="2467" spans="14:64">
      <c r="N2467" s="35"/>
      <c r="O2467" s="35"/>
      <c r="BJ2467" s="31" t="b">
        <f t="shared" si="261"/>
        <v>0</v>
      </c>
      <c r="BK2467" s="31"/>
      <c r="BL2467" s="31" t="str">
        <f t="shared" si="262"/>
        <v/>
      </c>
    </row>
    <row r="2468" spans="14:64">
      <c r="N2468" s="35"/>
      <c r="O2468" s="35"/>
      <c r="BJ2468" s="31" t="b">
        <f t="shared" si="261"/>
        <v>0</v>
      </c>
      <c r="BK2468" s="31"/>
      <c r="BL2468" s="31" t="str">
        <f t="shared" si="262"/>
        <v/>
      </c>
    </row>
    <row r="2469" spans="14:64">
      <c r="N2469" s="35"/>
      <c r="O2469" s="35"/>
      <c r="BJ2469" s="31" t="b">
        <f t="shared" si="261"/>
        <v>0</v>
      </c>
      <c r="BK2469" s="31"/>
      <c r="BL2469" s="31" t="str">
        <f t="shared" si="262"/>
        <v/>
      </c>
    </row>
    <row r="2470" spans="14:64">
      <c r="N2470" s="35"/>
      <c r="O2470" s="35"/>
      <c r="BJ2470" s="31" t="b">
        <f t="shared" si="261"/>
        <v>0</v>
      </c>
      <c r="BK2470" s="31"/>
      <c r="BL2470" s="31" t="str">
        <f t="shared" si="262"/>
        <v/>
      </c>
    </row>
    <row r="2471" spans="14:64">
      <c r="N2471" s="35"/>
      <c r="O2471" s="35"/>
      <c r="BJ2471" s="31" t="b">
        <f t="shared" si="261"/>
        <v>0</v>
      </c>
      <c r="BK2471" s="31"/>
      <c r="BL2471" s="31" t="str">
        <f t="shared" si="262"/>
        <v/>
      </c>
    </row>
    <row r="2472" spans="14:64">
      <c r="N2472" s="35"/>
      <c r="O2472" s="35"/>
      <c r="BJ2472" s="31" t="b">
        <f t="shared" si="261"/>
        <v>0</v>
      </c>
      <c r="BK2472" s="31"/>
      <c r="BL2472" s="31" t="str">
        <f t="shared" si="262"/>
        <v/>
      </c>
    </row>
    <row r="2473" spans="14:64">
      <c r="N2473" s="35"/>
      <c r="O2473" s="35"/>
      <c r="BJ2473" s="31" t="b">
        <f t="shared" si="261"/>
        <v>0</v>
      </c>
      <c r="BK2473" s="31"/>
      <c r="BL2473" s="31" t="str">
        <f t="shared" si="262"/>
        <v/>
      </c>
    </row>
    <row r="2474" spans="14:64">
      <c r="N2474" s="35"/>
      <c r="O2474" s="35"/>
      <c r="BJ2474" s="31" t="b">
        <f t="shared" si="261"/>
        <v>0</v>
      </c>
      <c r="BK2474" s="31"/>
      <c r="BL2474" s="31" t="str">
        <f t="shared" si="262"/>
        <v/>
      </c>
    </row>
    <row r="2475" spans="14:64">
      <c r="N2475" s="35"/>
      <c r="O2475" s="35"/>
      <c r="BJ2475" s="31" t="b">
        <f t="shared" si="261"/>
        <v>0</v>
      </c>
      <c r="BK2475" s="31"/>
      <c r="BL2475" s="31" t="str">
        <f t="shared" si="262"/>
        <v/>
      </c>
    </row>
    <row r="2476" spans="14:64">
      <c r="N2476" s="35"/>
      <c r="O2476" s="35"/>
      <c r="BJ2476" s="31" t="b">
        <f t="shared" si="261"/>
        <v>0</v>
      </c>
      <c r="BK2476" s="31"/>
      <c r="BL2476" s="31" t="str">
        <f t="shared" si="262"/>
        <v/>
      </c>
    </row>
    <row r="2477" spans="14:64">
      <c r="N2477" s="35"/>
      <c r="O2477" s="35"/>
      <c r="BJ2477" s="31" t="b">
        <f t="shared" si="261"/>
        <v>0</v>
      </c>
      <c r="BK2477" s="31"/>
      <c r="BL2477" s="31" t="str">
        <f t="shared" si="262"/>
        <v/>
      </c>
    </row>
    <row r="2478" spans="14:64">
      <c r="N2478" s="35"/>
      <c r="O2478" s="35"/>
      <c r="BJ2478" s="31" t="b">
        <f t="shared" si="261"/>
        <v>0</v>
      </c>
      <c r="BK2478" s="31"/>
      <c r="BL2478" s="31" t="str">
        <f t="shared" si="262"/>
        <v/>
      </c>
    </row>
    <row r="2479" spans="14:64">
      <c r="N2479" s="35"/>
      <c r="O2479" s="35"/>
      <c r="BJ2479" s="31" t="b">
        <f t="shared" si="261"/>
        <v>0</v>
      </c>
      <c r="BK2479" s="31"/>
      <c r="BL2479" s="31" t="str">
        <f t="shared" si="262"/>
        <v/>
      </c>
    </row>
    <row r="2480" spans="14:64">
      <c r="N2480" s="35"/>
      <c r="O2480" s="35"/>
      <c r="BJ2480" s="31" t="b">
        <f t="shared" si="261"/>
        <v>0</v>
      </c>
      <c r="BK2480" s="31"/>
      <c r="BL2480" s="31" t="str">
        <f t="shared" si="262"/>
        <v/>
      </c>
    </row>
    <row r="2481" spans="14:64">
      <c r="N2481" s="35"/>
      <c r="O2481" s="35"/>
      <c r="BJ2481" s="31" t="b">
        <f t="shared" si="261"/>
        <v>0</v>
      </c>
      <c r="BK2481" s="31"/>
      <c r="BL2481" s="31" t="str">
        <f t="shared" si="262"/>
        <v/>
      </c>
    </row>
    <row r="2482" spans="14:64">
      <c r="N2482" s="35"/>
      <c r="O2482" s="35"/>
      <c r="BJ2482" s="31" t="b">
        <f t="shared" si="261"/>
        <v>0</v>
      </c>
      <c r="BK2482" s="31"/>
      <c r="BL2482" s="31" t="str">
        <f t="shared" si="262"/>
        <v/>
      </c>
    </row>
    <row r="2483" spans="14:64">
      <c r="N2483" s="35"/>
      <c r="O2483" s="35"/>
      <c r="BJ2483" s="31" t="b">
        <f t="shared" si="261"/>
        <v>0</v>
      </c>
      <c r="BK2483" s="31"/>
      <c r="BL2483" s="31" t="str">
        <f t="shared" si="262"/>
        <v/>
      </c>
    </row>
    <row r="2484" spans="14:64">
      <c r="N2484" s="35"/>
      <c r="O2484" s="35"/>
      <c r="BJ2484" s="31" t="b">
        <f t="shared" si="261"/>
        <v>0</v>
      </c>
      <c r="BK2484" s="31"/>
      <c r="BL2484" s="31" t="str">
        <f t="shared" si="262"/>
        <v/>
      </c>
    </row>
    <row r="2485" spans="14:64">
      <c r="N2485" s="35"/>
      <c r="O2485" s="35"/>
      <c r="BJ2485" s="31" t="b">
        <f t="shared" si="261"/>
        <v>0</v>
      </c>
      <c r="BK2485" s="31"/>
      <c r="BL2485" s="31" t="str">
        <f t="shared" si="262"/>
        <v/>
      </c>
    </row>
    <row r="2486" spans="14:64">
      <c r="N2486" s="35"/>
      <c r="O2486" s="35"/>
      <c r="BJ2486" s="31" t="b">
        <f t="shared" si="261"/>
        <v>0</v>
      </c>
      <c r="BK2486" s="31"/>
      <c r="BL2486" s="31" t="str">
        <f t="shared" si="262"/>
        <v/>
      </c>
    </row>
    <row r="2487" spans="14:64">
      <c r="N2487" s="35"/>
      <c r="O2487" s="35"/>
      <c r="BJ2487" s="31" t="b">
        <f t="shared" si="261"/>
        <v>0</v>
      </c>
      <c r="BK2487" s="31"/>
      <c r="BL2487" s="31" t="str">
        <f t="shared" si="262"/>
        <v/>
      </c>
    </row>
    <row r="2488" spans="14:64">
      <c r="N2488" s="35"/>
      <c r="O2488" s="35"/>
      <c r="BJ2488" s="31" t="b">
        <f t="shared" si="261"/>
        <v>0</v>
      </c>
      <c r="BK2488" s="31"/>
      <c r="BL2488" s="31" t="str">
        <f t="shared" si="262"/>
        <v/>
      </c>
    </row>
    <row r="2489" spans="14:64">
      <c r="N2489" s="35"/>
      <c r="O2489" s="35"/>
      <c r="BJ2489" s="31" t="b">
        <f t="shared" si="261"/>
        <v>0</v>
      </c>
      <c r="BK2489" s="31"/>
      <c r="BL2489" s="31" t="str">
        <f t="shared" si="262"/>
        <v/>
      </c>
    </row>
    <row r="2490" spans="14:64">
      <c r="N2490" s="35"/>
      <c r="O2490" s="35"/>
      <c r="BJ2490" s="31" t="b">
        <f t="shared" si="261"/>
        <v>0</v>
      </c>
      <c r="BK2490" s="31"/>
      <c r="BL2490" s="31" t="str">
        <f t="shared" si="262"/>
        <v/>
      </c>
    </row>
    <row r="2491" spans="14:64">
      <c r="N2491" s="35"/>
      <c r="O2491" s="35"/>
      <c r="BJ2491" s="31" t="b">
        <f t="shared" si="261"/>
        <v>0</v>
      </c>
      <c r="BK2491" s="31"/>
      <c r="BL2491" s="31" t="str">
        <f t="shared" si="262"/>
        <v/>
      </c>
    </row>
    <row r="2492" spans="14:64">
      <c r="N2492" s="35"/>
      <c r="O2492" s="35"/>
      <c r="BJ2492" s="31" t="b">
        <f t="shared" si="261"/>
        <v>0</v>
      </c>
      <c r="BK2492" s="31"/>
      <c r="BL2492" s="31" t="str">
        <f t="shared" si="262"/>
        <v/>
      </c>
    </row>
    <row r="2493" spans="14:64">
      <c r="N2493" s="35"/>
      <c r="O2493" s="35"/>
      <c r="BJ2493" s="31" t="b">
        <f t="shared" si="261"/>
        <v>0</v>
      </c>
      <c r="BK2493" s="31"/>
      <c r="BL2493" s="31" t="str">
        <f t="shared" si="262"/>
        <v/>
      </c>
    </row>
    <row r="2494" spans="14:64">
      <c r="N2494" s="35"/>
      <c r="O2494" s="35"/>
      <c r="BJ2494" s="31" t="b">
        <f t="shared" si="261"/>
        <v>0</v>
      </c>
      <c r="BK2494" s="31"/>
      <c r="BL2494" s="31" t="str">
        <f t="shared" si="262"/>
        <v/>
      </c>
    </row>
    <row r="2495" spans="14:64">
      <c r="N2495" s="35"/>
      <c r="O2495" s="35"/>
      <c r="BJ2495" s="31" t="b">
        <f t="shared" si="261"/>
        <v>0</v>
      </c>
      <c r="BK2495" s="31"/>
      <c r="BL2495" s="31" t="str">
        <f t="shared" si="262"/>
        <v/>
      </c>
    </row>
    <row r="2496" spans="14:64">
      <c r="N2496" s="35"/>
      <c r="O2496" s="35"/>
      <c r="BJ2496" s="31" t="b">
        <f t="shared" si="261"/>
        <v>0</v>
      </c>
      <c r="BK2496" s="31"/>
      <c r="BL2496" s="31" t="str">
        <f t="shared" si="262"/>
        <v/>
      </c>
    </row>
    <row r="2497" spans="14:64">
      <c r="N2497" s="35"/>
      <c r="O2497" s="35"/>
      <c r="BJ2497" s="31" t="b">
        <f t="shared" si="261"/>
        <v>0</v>
      </c>
      <c r="BK2497" s="31"/>
      <c r="BL2497" s="31" t="str">
        <f t="shared" si="262"/>
        <v/>
      </c>
    </row>
    <row r="2498" spans="14:64">
      <c r="N2498" s="35"/>
      <c r="O2498" s="35"/>
      <c r="BJ2498" s="31" t="b">
        <f t="shared" si="261"/>
        <v>0</v>
      </c>
      <c r="BK2498" s="31"/>
      <c r="BL2498" s="31" t="str">
        <f t="shared" si="262"/>
        <v/>
      </c>
    </row>
    <row r="2499" spans="14:64">
      <c r="N2499" s="35"/>
      <c r="O2499" s="35"/>
      <c r="BJ2499" s="31" t="b">
        <f t="shared" si="261"/>
        <v>0</v>
      </c>
      <c r="BK2499" s="31"/>
      <c r="BL2499" s="31" t="str">
        <f t="shared" si="262"/>
        <v/>
      </c>
    </row>
    <row r="2500" spans="14:64">
      <c r="N2500" s="35"/>
      <c r="O2500" s="35"/>
      <c r="BJ2500" s="31" t="b">
        <f t="shared" si="261"/>
        <v>0</v>
      </c>
      <c r="BK2500" s="31"/>
      <c r="BL2500" s="31" t="str">
        <f t="shared" si="262"/>
        <v/>
      </c>
    </row>
    <row r="2501" spans="14:64">
      <c r="N2501" s="35"/>
      <c r="O2501" s="35"/>
      <c r="BJ2501" s="31" t="b">
        <f t="shared" si="261"/>
        <v>0</v>
      </c>
      <c r="BK2501" s="31"/>
      <c r="BL2501" s="31" t="str">
        <f t="shared" si="262"/>
        <v/>
      </c>
    </row>
    <row r="2502" spans="14:64">
      <c r="N2502" s="35"/>
      <c r="O2502" s="35"/>
      <c r="BJ2502" s="31" t="b">
        <f t="shared" si="261"/>
        <v>0</v>
      </c>
      <c r="BK2502" s="31"/>
      <c r="BL2502" s="31" t="str">
        <f t="shared" si="262"/>
        <v/>
      </c>
    </row>
    <row r="2503" spans="14:64">
      <c r="N2503" s="35"/>
      <c r="O2503" s="35"/>
      <c r="BJ2503" s="31" t="b">
        <f t="shared" si="261"/>
        <v>0</v>
      </c>
      <c r="BK2503" s="31"/>
      <c r="BL2503" s="31" t="str">
        <f t="shared" si="262"/>
        <v/>
      </c>
    </row>
    <row r="2504" spans="14:64">
      <c r="N2504" s="35"/>
      <c r="O2504" s="35"/>
      <c r="BJ2504" s="31" t="b">
        <f t="shared" si="261"/>
        <v>0</v>
      </c>
      <c r="BK2504" s="31"/>
      <c r="BL2504" s="31" t="str">
        <f t="shared" si="262"/>
        <v/>
      </c>
    </row>
    <row r="2505" spans="14:64">
      <c r="N2505" s="35"/>
      <c r="O2505" s="35"/>
      <c r="BJ2505" s="31" t="b">
        <f t="shared" si="261"/>
        <v>0</v>
      </c>
      <c r="BK2505" s="31"/>
      <c r="BL2505" s="31" t="str">
        <f t="shared" si="262"/>
        <v/>
      </c>
    </row>
    <row r="2506" spans="14:64">
      <c r="N2506" s="35"/>
      <c r="O2506" s="35"/>
      <c r="BJ2506" s="31" t="b">
        <f t="shared" si="261"/>
        <v>0</v>
      </c>
      <c r="BK2506" s="31"/>
      <c r="BL2506" s="31" t="str">
        <f t="shared" si="262"/>
        <v/>
      </c>
    </row>
    <row r="2507" spans="14:64">
      <c r="N2507" s="35"/>
      <c r="O2507" s="35"/>
      <c r="BJ2507" s="31" t="b">
        <f t="shared" si="261"/>
        <v>0</v>
      </c>
      <c r="BK2507" s="31"/>
      <c r="BL2507" s="31" t="str">
        <f t="shared" si="262"/>
        <v/>
      </c>
    </row>
    <row r="2508" spans="14:64">
      <c r="N2508" s="35"/>
      <c r="O2508" s="35"/>
      <c r="BJ2508" s="31" t="b">
        <f t="shared" si="261"/>
        <v>0</v>
      </c>
      <c r="BK2508" s="31"/>
      <c r="BL2508" s="31" t="str">
        <f t="shared" si="262"/>
        <v/>
      </c>
    </row>
    <row r="2509" spans="14:64">
      <c r="N2509" s="35"/>
      <c r="O2509" s="35"/>
      <c r="BJ2509" s="31" t="b">
        <f t="shared" si="261"/>
        <v>0</v>
      </c>
      <c r="BK2509" s="31"/>
      <c r="BL2509" s="31" t="str">
        <f t="shared" si="262"/>
        <v/>
      </c>
    </row>
    <row r="2510" spans="14:64">
      <c r="N2510" s="35"/>
      <c r="O2510" s="35"/>
      <c r="BJ2510" s="31" t="b">
        <f t="shared" si="261"/>
        <v>0</v>
      </c>
      <c r="BK2510" s="31"/>
      <c r="BL2510" s="31" t="str">
        <f t="shared" si="262"/>
        <v/>
      </c>
    </row>
    <row r="2511" spans="14:64">
      <c r="N2511" s="35"/>
      <c r="O2511" s="35"/>
      <c r="BJ2511" s="31" t="b">
        <f t="shared" si="261"/>
        <v>0</v>
      </c>
      <c r="BK2511" s="31"/>
      <c r="BL2511" s="31" t="str">
        <f t="shared" si="262"/>
        <v/>
      </c>
    </row>
    <row r="2512" spans="14:64">
      <c r="N2512" s="35"/>
      <c r="O2512" s="35"/>
      <c r="BJ2512" s="31" t="b">
        <f t="shared" si="261"/>
        <v>0</v>
      </c>
      <c r="BK2512" s="31"/>
      <c r="BL2512" s="31" t="str">
        <f t="shared" si="262"/>
        <v/>
      </c>
    </row>
    <row r="2513" spans="14:64">
      <c r="N2513" s="35"/>
      <c r="O2513" s="35"/>
      <c r="BJ2513" s="31" t="b">
        <f t="shared" si="261"/>
        <v>0</v>
      </c>
      <c r="BK2513" s="31"/>
      <c r="BL2513" s="31" t="str">
        <f t="shared" si="262"/>
        <v/>
      </c>
    </row>
    <row r="2514" spans="14:64">
      <c r="N2514" s="35"/>
      <c r="O2514" s="35"/>
      <c r="BJ2514" s="31" t="b">
        <f t="shared" si="261"/>
        <v>0</v>
      </c>
      <c r="BK2514" s="31"/>
      <c r="BL2514" s="31" t="str">
        <f t="shared" si="262"/>
        <v/>
      </c>
    </row>
    <row r="2515" spans="14:64">
      <c r="N2515" s="35"/>
      <c r="O2515" s="35"/>
      <c r="BJ2515" s="31" t="b">
        <f t="shared" si="261"/>
        <v>0</v>
      </c>
      <c r="BK2515" s="31"/>
      <c r="BL2515" s="31" t="str">
        <f t="shared" si="262"/>
        <v/>
      </c>
    </row>
    <row r="2516" spans="14:64">
      <c r="N2516" s="35"/>
      <c r="O2516" s="35"/>
      <c r="BJ2516" s="31" t="b">
        <f t="shared" si="261"/>
        <v>0</v>
      </c>
      <c r="BK2516" s="31"/>
      <c r="BL2516" s="31" t="str">
        <f t="shared" si="262"/>
        <v/>
      </c>
    </row>
    <row r="2517" spans="14:64">
      <c r="N2517" s="35"/>
      <c r="O2517" s="35"/>
      <c r="BJ2517" s="31" t="b">
        <f t="shared" si="261"/>
        <v>0</v>
      </c>
      <c r="BK2517" s="31"/>
      <c r="BL2517" s="31" t="str">
        <f t="shared" si="262"/>
        <v/>
      </c>
    </row>
    <row r="2518" spans="14:64">
      <c r="N2518" s="35"/>
      <c r="O2518" s="35"/>
      <c r="BJ2518" s="31" t="b">
        <f t="shared" si="261"/>
        <v>0</v>
      </c>
      <c r="BK2518" s="31"/>
      <c r="BL2518" s="31" t="str">
        <f t="shared" si="262"/>
        <v/>
      </c>
    </row>
    <row r="2519" spans="14:64">
      <c r="N2519" s="35"/>
      <c r="O2519" s="35"/>
      <c r="BJ2519" s="31" t="b">
        <f t="shared" si="261"/>
        <v>0</v>
      </c>
      <c r="BK2519" s="31"/>
      <c r="BL2519" s="31" t="str">
        <f t="shared" si="262"/>
        <v/>
      </c>
    </row>
    <row r="2520" spans="14:64">
      <c r="N2520" s="35"/>
      <c r="O2520" s="35"/>
      <c r="BJ2520" s="31" t="b">
        <f t="shared" si="261"/>
        <v>0</v>
      </c>
      <c r="BK2520" s="31"/>
      <c r="BL2520" s="31" t="str">
        <f t="shared" si="262"/>
        <v/>
      </c>
    </row>
    <row r="2521" spans="14:64">
      <c r="N2521" s="35"/>
      <c r="O2521" s="35"/>
      <c r="BJ2521" s="31" t="b">
        <f t="shared" si="261"/>
        <v>0</v>
      </c>
      <c r="BK2521" s="31"/>
      <c r="BL2521" s="31" t="str">
        <f t="shared" si="262"/>
        <v/>
      </c>
    </row>
    <row r="2522" spans="14:64">
      <c r="N2522" s="35"/>
      <c r="O2522" s="35"/>
      <c r="BJ2522" s="31" t="b">
        <f t="shared" si="261"/>
        <v>0</v>
      </c>
      <c r="BK2522" s="31"/>
      <c r="BL2522" s="31" t="str">
        <f t="shared" si="262"/>
        <v/>
      </c>
    </row>
    <row r="2523" spans="14:64">
      <c r="N2523" s="35"/>
      <c r="O2523" s="35"/>
      <c r="BJ2523" s="31" t="b">
        <f t="shared" si="261"/>
        <v>0</v>
      </c>
      <c r="BK2523" s="31"/>
      <c r="BL2523" s="31" t="str">
        <f t="shared" si="262"/>
        <v/>
      </c>
    </row>
    <row r="2524" spans="14:64">
      <c r="N2524" s="35"/>
      <c r="O2524" s="35"/>
      <c r="BJ2524" s="31" t="b">
        <f t="shared" si="261"/>
        <v>0</v>
      </c>
      <c r="BK2524" s="31"/>
      <c r="BL2524" s="31" t="str">
        <f t="shared" si="262"/>
        <v/>
      </c>
    </row>
    <row r="2525" spans="14:64">
      <c r="N2525" s="35"/>
      <c r="O2525" s="35"/>
      <c r="BJ2525" s="31" t="b">
        <f t="shared" si="261"/>
        <v>0</v>
      </c>
      <c r="BK2525" s="31"/>
      <c r="BL2525" s="31" t="str">
        <f t="shared" si="262"/>
        <v/>
      </c>
    </row>
    <row r="2526" spans="14:64">
      <c r="N2526" s="35"/>
      <c r="O2526" s="35"/>
      <c r="BJ2526" s="31" t="b">
        <f t="shared" si="261"/>
        <v>0</v>
      </c>
      <c r="BK2526" s="31"/>
      <c r="BL2526" s="31" t="str">
        <f t="shared" si="262"/>
        <v/>
      </c>
    </row>
    <row r="2527" spans="14:64">
      <c r="N2527" s="35"/>
      <c r="O2527" s="35"/>
      <c r="BJ2527" s="31" t="b">
        <f t="shared" si="261"/>
        <v>0</v>
      </c>
      <c r="BK2527" s="31"/>
      <c r="BL2527" s="31" t="str">
        <f t="shared" si="262"/>
        <v/>
      </c>
    </row>
    <row r="2528" spans="14:64">
      <c r="N2528" s="35"/>
      <c r="O2528" s="35"/>
      <c r="BJ2528" s="31" t="b">
        <f t="shared" si="261"/>
        <v>0</v>
      </c>
      <c r="BK2528" s="31"/>
      <c r="BL2528" s="31" t="str">
        <f t="shared" si="262"/>
        <v/>
      </c>
    </row>
    <row r="2529" spans="14:64">
      <c r="N2529" s="35"/>
      <c r="O2529" s="35"/>
      <c r="BJ2529" s="31" t="b">
        <f t="shared" si="261"/>
        <v>0</v>
      </c>
      <c r="BK2529" s="31"/>
      <c r="BL2529" s="31" t="str">
        <f t="shared" si="262"/>
        <v/>
      </c>
    </row>
    <row r="2530" spans="14:64">
      <c r="N2530" s="35"/>
      <c r="O2530" s="35"/>
      <c r="BJ2530" s="31" t="b">
        <f t="shared" ref="BJ2530:BJ2593" si="263">IF(C2530&lt;&gt;"",AT2530+AX2530+BB2530+BF2530)</f>
        <v>0</v>
      </c>
      <c r="BK2530" s="31"/>
      <c r="BL2530" s="31" t="str">
        <f t="shared" ref="BL2530:BL2593" si="264">IF(C2530&lt;&gt;"",AV2530+AZ2530+BD2530+BH2530,"")</f>
        <v/>
      </c>
    </row>
    <row r="2531" spans="14:64">
      <c r="N2531" s="35"/>
      <c r="O2531" s="35"/>
      <c r="BJ2531" s="31" t="b">
        <f t="shared" si="263"/>
        <v>0</v>
      </c>
      <c r="BK2531" s="31"/>
      <c r="BL2531" s="31" t="str">
        <f t="shared" si="264"/>
        <v/>
      </c>
    </row>
    <row r="2532" spans="14:64">
      <c r="N2532" s="35"/>
      <c r="O2532" s="35"/>
      <c r="BJ2532" s="31" t="b">
        <f t="shared" si="263"/>
        <v>0</v>
      </c>
      <c r="BK2532" s="31"/>
      <c r="BL2532" s="31" t="str">
        <f t="shared" si="264"/>
        <v/>
      </c>
    </row>
    <row r="2533" spans="14:64">
      <c r="N2533" s="35"/>
      <c r="O2533" s="35"/>
      <c r="BJ2533" s="31" t="b">
        <f t="shared" si="263"/>
        <v>0</v>
      </c>
      <c r="BK2533" s="31"/>
      <c r="BL2533" s="31" t="str">
        <f t="shared" si="264"/>
        <v/>
      </c>
    </row>
    <row r="2534" spans="14:64">
      <c r="N2534" s="35"/>
      <c r="O2534" s="35"/>
      <c r="BJ2534" s="31" t="b">
        <f t="shared" si="263"/>
        <v>0</v>
      </c>
      <c r="BK2534" s="31"/>
      <c r="BL2534" s="31" t="str">
        <f t="shared" si="264"/>
        <v/>
      </c>
    </row>
    <row r="2535" spans="14:64">
      <c r="N2535" s="35"/>
      <c r="O2535" s="35"/>
      <c r="BJ2535" s="31" t="b">
        <f t="shared" si="263"/>
        <v>0</v>
      </c>
      <c r="BK2535" s="31"/>
      <c r="BL2535" s="31" t="str">
        <f t="shared" si="264"/>
        <v/>
      </c>
    </row>
    <row r="2536" spans="14:64">
      <c r="N2536" s="35"/>
      <c r="O2536" s="35"/>
      <c r="BJ2536" s="31" t="b">
        <f t="shared" si="263"/>
        <v>0</v>
      </c>
      <c r="BK2536" s="31"/>
      <c r="BL2536" s="31" t="str">
        <f t="shared" si="264"/>
        <v/>
      </c>
    </row>
    <row r="2537" spans="14:64">
      <c r="N2537" s="35"/>
      <c r="O2537" s="35"/>
      <c r="BJ2537" s="31" t="b">
        <f t="shared" si="263"/>
        <v>0</v>
      </c>
      <c r="BK2537" s="31"/>
      <c r="BL2537" s="31" t="str">
        <f t="shared" si="264"/>
        <v/>
      </c>
    </row>
    <row r="2538" spans="14:64">
      <c r="N2538" s="35"/>
      <c r="O2538" s="35"/>
      <c r="BJ2538" s="31" t="b">
        <f t="shared" si="263"/>
        <v>0</v>
      </c>
      <c r="BK2538" s="31"/>
      <c r="BL2538" s="31" t="str">
        <f t="shared" si="264"/>
        <v/>
      </c>
    </row>
    <row r="2539" spans="14:64">
      <c r="N2539" s="35"/>
      <c r="O2539" s="35"/>
      <c r="BJ2539" s="31" t="b">
        <f t="shared" si="263"/>
        <v>0</v>
      </c>
      <c r="BK2539" s="31"/>
      <c r="BL2539" s="31" t="str">
        <f t="shared" si="264"/>
        <v/>
      </c>
    </row>
    <row r="2540" spans="14:64">
      <c r="N2540" s="35"/>
      <c r="O2540" s="35"/>
      <c r="BJ2540" s="31" t="b">
        <f t="shared" si="263"/>
        <v>0</v>
      </c>
      <c r="BK2540" s="31"/>
      <c r="BL2540" s="31" t="str">
        <f t="shared" si="264"/>
        <v/>
      </c>
    </row>
    <row r="2541" spans="14:64">
      <c r="N2541" s="35"/>
      <c r="O2541" s="35"/>
      <c r="BJ2541" s="31" t="b">
        <f t="shared" si="263"/>
        <v>0</v>
      </c>
      <c r="BK2541" s="31"/>
      <c r="BL2541" s="31" t="str">
        <f t="shared" si="264"/>
        <v/>
      </c>
    </row>
    <row r="2542" spans="14:64">
      <c r="N2542" s="35"/>
      <c r="O2542" s="35"/>
      <c r="BJ2542" s="31" t="b">
        <f t="shared" si="263"/>
        <v>0</v>
      </c>
      <c r="BK2542" s="31"/>
      <c r="BL2542" s="31" t="str">
        <f t="shared" si="264"/>
        <v/>
      </c>
    </row>
    <row r="2543" spans="14:64">
      <c r="N2543" s="35"/>
      <c r="O2543" s="35"/>
      <c r="BJ2543" s="31" t="b">
        <f t="shared" si="263"/>
        <v>0</v>
      </c>
      <c r="BK2543" s="31"/>
      <c r="BL2543" s="31" t="str">
        <f t="shared" si="264"/>
        <v/>
      </c>
    </row>
    <row r="2544" spans="14:64">
      <c r="N2544" s="35"/>
      <c r="O2544" s="35"/>
      <c r="BJ2544" s="31" t="b">
        <f t="shared" si="263"/>
        <v>0</v>
      </c>
      <c r="BK2544" s="31"/>
      <c r="BL2544" s="31" t="str">
        <f t="shared" si="264"/>
        <v/>
      </c>
    </row>
    <row r="2545" spans="14:64">
      <c r="N2545" s="35"/>
      <c r="O2545" s="35"/>
      <c r="BJ2545" s="31" t="b">
        <f t="shared" si="263"/>
        <v>0</v>
      </c>
      <c r="BK2545" s="31"/>
      <c r="BL2545" s="31" t="str">
        <f t="shared" si="264"/>
        <v/>
      </c>
    </row>
    <row r="2546" spans="14:64">
      <c r="N2546" s="35"/>
      <c r="O2546" s="35"/>
      <c r="BJ2546" s="31" t="b">
        <f t="shared" si="263"/>
        <v>0</v>
      </c>
      <c r="BK2546" s="31"/>
      <c r="BL2546" s="31" t="str">
        <f t="shared" si="264"/>
        <v/>
      </c>
    </row>
    <row r="2547" spans="14:64">
      <c r="N2547" s="35"/>
      <c r="O2547" s="35"/>
      <c r="BJ2547" s="31" t="b">
        <f t="shared" si="263"/>
        <v>0</v>
      </c>
      <c r="BK2547" s="31"/>
      <c r="BL2547" s="31" t="str">
        <f t="shared" si="264"/>
        <v/>
      </c>
    </row>
    <row r="2548" spans="14:64">
      <c r="N2548" s="35"/>
      <c r="O2548" s="35"/>
      <c r="BJ2548" s="31" t="b">
        <f t="shared" si="263"/>
        <v>0</v>
      </c>
      <c r="BK2548" s="31"/>
      <c r="BL2548" s="31" t="str">
        <f t="shared" si="264"/>
        <v/>
      </c>
    </row>
    <row r="2549" spans="14:64">
      <c r="N2549" s="35"/>
      <c r="O2549" s="35"/>
      <c r="BJ2549" s="31" t="b">
        <f t="shared" si="263"/>
        <v>0</v>
      </c>
      <c r="BK2549" s="31"/>
      <c r="BL2549" s="31" t="str">
        <f t="shared" si="264"/>
        <v/>
      </c>
    </row>
    <row r="2550" spans="14:64">
      <c r="N2550" s="35"/>
      <c r="O2550" s="35"/>
      <c r="BJ2550" s="31" t="b">
        <f t="shared" si="263"/>
        <v>0</v>
      </c>
      <c r="BK2550" s="31"/>
      <c r="BL2550" s="31" t="str">
        <f t="shared" si="264"/>
        <v/>
      </c>
    </row>
    <row r="2551" spans="14:64">
      <c r="N2551" s="35"/>
      <c r="O2551" s="35"/>
      <c r="BJ2551" s="31" t="b">
        <f t="shared" si="263"/>
        <v>0</v>
      </c>
      <c r="BK2551" s="31"/>
      <c r="BL2551" s="31" t="str">
        <f t="shared" si="264"/>
        <v/>
      </c>
    </row>
    <row r="2552" spans="14:64">
      <c r="N2552" s="35"/>
      <c r="O2552" s="35"/>
      <c r="BJ2552" s="31" t="b">
        <f t="shared" si="263"/>
        <v>0</v>
      </c>
      <c r="BK2552" s="31"/>
      <c r="BL2552" s="31" t="str">
        <f t="shared" si="264"/>
        <v/>
      </c>
    </row>
    <row r="2553" spans="14:64">
      <c r="N2553" s="35"/>
      <c r="O2553" s="35"/>
      <c r="BJ2553" s="31" t="b">
        <f t="shared" si="263"/>
        <v>0</v>
      </c>
      <c r="BK2553" s="31"/>
      <c r="BL2553" s="31" t="str">
        <f t="shared" si="264"/>
        <v/>
      </c>
    </row>
    <row r="2554" spans="14:64">
      <c r="N2554" s="35"/>
      <c r="O2554" s="35"/>
      <c r="BJ2554" s="31" t="b">
        <f t="shared" si="263"/>
        <v>0</v>
      </c>
      <c r="BK2554" s="31"/>
      <c r="BL2554" s="31" t="str">
        <f t="shared" si="264"/>
        <v/>
      </c>
    </row>
    <row r="2555" spans="14:64">
      <c r="N2555" s="35"/>
      <c r="O2555" s="35"/>
      <c r="BJ2555" s="31" t="b">
        <f t="shared" si="263"/>
        <v>0</v>
      </c>
      <c r="BK2555" s="31"/>
      <c r="BL2555" s="31" t="str">
        <f t="shared" si="264"/>
        <v/>
      </c>
    </row>
    <row r="2556" spans="14:64">
      <c r="N2556" s="35"/>
      <c r="O2556" s="35"/>
      <c r="BJ2556" s="31" t="b">
        <f t="shared" si="263"/>
        <v>0</v>
      </c>
      <c r="BK2556" s="31"/>
      <c r="BL2556" s="31" t="str">
        <f t="shared" si="264"/>
        <v/>
      </c>
    </row>
    <row r="2557" spans="14:64">
      <c r="N2557" s="35"/>
      <c r="O2557" s="35"/>
      <c r="BJ2557" s="31" t="b">
        <f t="shared" si="263"/>
        <v>0</v>
      </c>
      <c r="BK2557" s="31"/>
      <c r="BL2557" s="31" t="str">
        <f t="shared" si="264"/>
        <v/>
      </c>
    </row>
    <row r="2558" spans="14:64">
      <c r="N2558" s="35"/>
      <c r="O2558" s="35"/>
      <c r="BJ2558" s="31" t="b">
        <f t="shared" si="263"/>
        <v>0</v>
      </c>
      <c r="BK2558" s="31"/>
      <c r="BL2558" s="31" t="str">
        <f t="shared" si="264"/>
        <v/>
      </c>
    </row>
    <row r="2559" spans="14:64">
      <c r="N2559" s="35"/>
      <c r="O2559" s="35"/>
      <c r="BJ2559" s="31" t="b">
        <f t="shared" si="263"/>
        <v>0</v>
      </c>
      <c r="BK2559" s="31"/>
      <c r="BL2559" s="31" t="str">
        <f t="shared" si="264"/>
        <v/>
      </c>
    </row>
    <row r="2560" spans="14:64">
      <c r="N2560" s="35"/>
      <c r="O2560" s="35"/>
      <c r="BJ2560" s="31" t="b">
        <f t="shared" si="263"/>
        <v>0</v>
      </c>
      <c r="BK2560" s="31"/>
      <c r="BL2560" s="31" t="str">
        <f t="shared" si="264"/>
        <v/>
      </c>
    </row>
    <row r="2561" spans="14:64">
      <c r="N2561" s="35"/>
      <c r="O2561" s="35"/>
      <c r="BJ2561" s="31" t="b">
        <f t="shared" si="263"/>
        <v>0</v>
      </c>
      <c r="BK2561" s="31"/>
      <c r="BL2561" s="31" t="str">
        <f t="shared" si="264"/>
        <v/>
      </c>
    </row>
    <row r="2562" spans="14:64">
      <c r="N2562" s="35"/>
      <c r="O2562" s="35"/>
      <c r="BJ2562" s="31" t="b">
        <f t="shared" si="263"/>
        <v>0</v>
      </c>
      <c r="BK2562" s="31"/>
      <c r="BL2562" s="31" t="str">
        <f t="shared" si="264"/>
        <v/>
      </c>
    </row>
    <row r="2563" spans="14:64">
      <c r="N2563" s="35"/>
      <c r="O2563" s="35"/>
      <c r="BJ2563" s="31" t="b">
        <f t="shared" si="263"/>
        <v>0</v>
      </c>
      <c r="BK2563" s="31"/>
      <c r="BL2563" s="31" t="str">
        <f t="shared" si="264"/>
        <v/>
      </c>
    </row>
    <row r="2564" spans="14:64">
      <c r="N2564" s="35"/>
      <c r="O2564" s="35"/>
      <c r="BJ2564" s="31" t="b">
        <f t="shared" si="263"/>
        <v>0</v>
      </c>
      <c r="BK2564" s="31"/>
      <c r="BL2564" s="31" t="str">
        <f t="shared" si="264"/>
        <v/>
      </c>
    </row>
    <row r="2565" spans="14:64">
      <c r="N2565" s="35"/>
      <c r="O2565" s="35"/>
      <c r="BJ2565" s="31" t="b">
        <f t="shared" si="263"/>
        <v>0</v>
      </c>
      <c r="BK2565" s="31"/>
      <c r="BL2565" s="31" t="str">
        <f t="shared" si="264"/>
        <v/>
      </c>
    </row>
    <row r="2566" spans="14:64">
      <c r="N2566" s="35"/>
      <c r="O2566" s="35"/>
      <c r="BJ2566" s="31" t="b">
        <f t="shared" si="263"/>
        <v>0</v>
      </c>
      <c r="BK2566" s="31"/>
      <c r="BL2566" s="31" t="str">
        <f t="shared" si="264"/>
        <v/>
      </c>
    </row>
    <row r="2567" spans="14:64">
      <c r="N2567" s="35"/>
      <c r="O2567" s="35"/>
      <c r="BJ2567" s="31" t="b">
        <f t="shared" si="263"/>
        <v>0</v>
      </c>
      <c r="BK2567" s="31"/>
      <c r="BL2567" s="31" t="str">
        <f t="shared" si="264"/>
        <v/>
      </c>
    </row>
    <row r="2568" spans="14:64">
      <c r="N2568" s="35"/>
      <c r="O2568" s="35"/>
      <c r="BJ2568" s="31" t="b">
        <f t="shared" si="263"/>
        <v>0</v>
      </c>
      <c r="BK2568" s="31"/>
      <c r="BL2568" s="31" t="str">
        <f t="shared" si="264"/>
        <v/>
      </c>
    </row>
    <row r="2569" spans="14:64">
      <c r="N2569" s="35"/>
      <c r="O2569" s="35"/>
      <c r="BJ2569" s="31" t="b">
        <f t="shared" si="263"/>
        <v>0</v>
      </c>
      <c r="BK2569" s="31"/>
      <c r="BL2569" s="31" t="str">
        <f t="shared" si="264"/>
        <v/>
      </c>
    </row>
    <row r="2570" spans="14:64">
      <c r="N2570" s="35"/>
      <c r="O2570" s="35"/>
      <c r="BJ2570" s="31" t="b">
        <f t="shared" si="263"/>
        <v>0</v>
      </c>
      <c r="BK2570" s="31"/>
      <c r="BL2570" s="31" t="str">
        <f t="shared" si="264"/>
        <v/>
      </c>
    </row>
    <row r="2571" spans="14:64">
      <c r="N2571" s="35"/>
      <c r="O2571" s="35"/>
      <c r="BJ2571" s="31" t="b">
        <f t="shared" si="263"/>
        <v>0</v>
      </c>
      <c r="BK2571" s="31"/>
      <c r="BL2571" s="31" t="str">
        <f t="shared" si="264"/>
        <v/>
      </c>
    </row>
    <row r="2572" spans="14:64">
      <c r="N2572" s="35"/>
      <c r="O2572" s="35"/>
      <c r="BJ2572" s="31" t="b">
        <f t="shared" si="263"/>
        <v>0</v>
      </c>
      <c r="BK2572" s="31"/>
      <c r="BL2572" s="31" t="str">
        <f t="shared" si="264"/>
        <v/>
      </c>
    </row>
    <row r="2573" spans="14:64">
      <c r="N2573" s="35"/>
      <c r="O2573" s="35"/>
      <c r="BJ2573" s="31" t="b">
        <f t="shared" si="263"/>
        <v>0</v>
      </c>
      <c r="BK2573" s="31"/>
      <c r="BL2573" s="31" t="str">
        <f t="shared" si="264"/>
        <v/>
      </c>
    </row>
    <row r="2574" spans="14:64">
      <c r="N2574" s="35"/>
      <c r="O2574" s="35"/>
      <c r="BJ2574" s="31" t="b">
        <f t="shared" si="263"/>
        <v>0</v>
      </c>
      <c r="BK2574" s="31"/>
      <c r="BL2574" s="31" t="str">
        <f t="shared" si="264"/>
        <v/>
      </c>
    </row>
    <row r="2575" spans="14:64">
      <c r="N2575" s="35"/>
      <c r="O2575" s="35"/>
      <c r="BJ2575" s="31" t="b">
        <f t="shared" si="263"/>
        <v>0</v>
      </c>
      <c r="BK2575" s="31"/>
      <c r="BL2575" s="31" t="str">
        <f t="shared" si="264"/>
        <v/>
      </c>
    </row>
    <row r="2576" spans="14:64">
      <c r="N2576" s="35"/>
      <c r="O2576" s="35"/>
      <c r="BJ2576" s="31" t="b">
        <f t="shared" si="263"/>
        <v>0</v>
      </c>
      <c r="BK2576" s="31"/>
      <c r="BL2576" s="31" t="str">
        <f t="shared" si="264"/>
        <v/>
      </c>
    </row>
    <row r="2577" spans="14:64">
      <c r="N2577" s="35"/>
      <c r="O2577" s="35"/>
      <c r="BJ2577" s="31" t="b">
        <f t="shared" si="263"/>
        <v>0</v>
      </c>
      <c r="BK2577" s="31"/>
      <c r="BL2577" s="31" t="str">
        <f t="shared" si="264"/>
        <v/>
      </c>
    </row>
    <row r="2578" spans="14:64">
      <c r="N2578" s="35"/>
      <c r="O2578" s="35"/>
      <c r="BJ2578" s="31" t="b">
        <f t="shared" si="263"/>
        <v>0</v>
      </c>
      <c r="BK2578" s="31"/>
      <c r="BL2578" s="31" t="str">
        <f t="shared" si="264"/>
        <v/>
      </c>
    </row>
    <row r="2579" spans="14:64">
      <c r="N2579" s="35"/>
      <c r="O2579" s="35"/>
      <c r="BJ2579" s="31" t="b">
        <f t="shared" si="263"/>
        <v>0</v>
      </c>
      <c r="BK2579" s="31"/>
      <c r="BL2579" s="31" t="str">
        <f t="shared" si="264"/>
        <v/>
      </c>
    </row>
    <row r="2580" spans="14:64">
      <c r="N2580" s="35"/>
      <c r="O2580" s="35"/>
      <c r="BJ2580" s="31" t="b">
        <f t="shared" si="263"/>
        <v>0</v>
      </c>
      <c r="BK2580" s="31"/>
      <c r="BL2580" s="31" t="str">
        <f t="shared" si="264"/>
        <v/>
      </c>
    </row>
    <row r="2581" spans="14:64">
      <c r="N2581" s="35"/>
      <c r="O2581" s="35"/>
      <c r="BJ2581" s="31" t="b">
        <f t="shared" si="263"/>
        <v>0</v>
      </c>
      <c r="BK2581" s="31"/>
      <c r="BL2581" s="31" t="str">
        <f t="shared" si="264"/>
        <v/>
      </c>
    </row>
    <row r="2582" spans="14:64">
      <c r="N2582" s="35"/>
      <c r="O2582" s="35"/>
      <c r="BJ2582" s="31" t="b">
        <f t="shared" si="263"/>
        <v>0</v>
      </c>
      <c r="BK2582" s="31"/>
      <c r="BL2582" s="31" t="str">
        <f t="shared" si="264"/>
        <v/>
      </c>
    </row>
    <row r="2583" spans="14:64">
      <c r="N2583" s="35"/>
      <c r="O2583" s="35"/>
      <c r="BJ2583" s="31" t="b">
        <f t="shared" si="263"/>
        <v>0</v>
      </c>
      <c r="BK2583" s="31"/>
      <c r="BL2583" s="31" t="str">
        <f t="shared" si="264"/>
        <v/>
      </c>
    </row>
    <row r="2584" spans="14:64">
      <c r="N2584" s="35"/>
      <c r="O2584" s="35"/>
      <c r="BJ2584" s="31" t="b">
        <f t="shared" si="263"/>
        <v>0</v>
      </c>
      <c r="BK2584" s="31"/>
      <c r="BL2584" s="31" t="str">
        <f t="shared" si="264"/>
        <v/>
      </c>
    </row>
    <row r="2585" spans="14:64">
      <c r="N2585" s="35"/>
      <c r="O2585" s="35"/>
      <c r="BJ2585" s="31" t="b">
        <f t="shared" si="263"/>
        <v>0</v>
      </c>
      <c r="BK2585" s="31"/>
      <c r="BL2585" s="31" t="str">
        <f t="shared" si="264"/>
        <v/>
      </c>
    </row>
    <row r="2586" spans="14:64">
      <c r="N2586" s="35"/>
      <c r="O2586" s="35"/>
      <c r="BJ2586" s="31" t="b">
        <f t="shared" si="263"/>
        <v>0</v>
      </c>
      <c r="BK2586" s="31"/>
      <c r="BL2586" s="31" t="str">
        <f t="shared" si="264"/>
        <v/>
      </c>
    </row>
    <row r="2587" spans="14:64">
      <c r="N2587" s="35"/>
      <c r="O2587" s="35"/>
      <c r="BJ2587" s="31" t="b">
        <f t="shared" si="263"/>
        <v>0</v>
      </c>
      <c r="BK2587" s="31"/>
      <c r="BL2587" s="31" t="str">
        <f t="shared" si="264"/>
        <v/>
      </c>
    </row>
    <row r="2588" spans="14:64">
      <c r="N2588" s="35"/>
      <c r="O2588" s="35"/>
      <c r="BJ2588" s="31" t="b">
        <f t="shared" si="263"/>
        <v>0</v>
      </c>
      <c r="BK2588" s="31"/>
      <c r="BL2588" s="31" t="str">
        <f t="shared" si="264"/>
        <v/>
      </c>
    </row>
    <row r="2589" spans="14:64">
      <c r="N2589" s="35"/>
      <c r="O2589" s="35"/>
      <c r="BJ2589" s="31" t="b">
        <f t="shared" si="263"/>
        <v>0</v>
      </c>
      <c r="BK2589" s="31"/>
      <c r="BL2589" s="31" t="str">
        <f t="shared" si="264"/>
        <v/>
      </c>
    </row>
    <row r="2590" spans="14:64">
      <c r="N2590" s="35"/>
      <c r="O2590" s="35"/>
      <c r="BJ2590" s="31" t="b">
        <f t="shared" si="263"/>
        <v>0</v>
      </c>
      <c r="BK2590" s="31"/>
      <c r="BL2590" s="31" t="str">
        <f t="shared" si="264"/>
        <v/>
      </c>
    </row>
    <row r="2591" spans="14:64">
      <c r="N2591" s="35"/>
      <c r="O2591" s="35"/>
      <c r="BJ2591" s="31" t="b">
        <f t="shared" si="263"/>
        <v>0</v>
      </c>
      <c r="BK2591" s="31"/>
      <c r="BL2591" s="31" t="str">
        <f t="shared" si="264"/>
        <v/>
      </c>
    </row>
    <row r="2592" spans="14:64">
      <c r="N2592" s="35"/>
      <c r="O2592" s="35"/>
      <c r="BJ2592" s="31" t="b">
        <f t="shared" si="263"/>
        <v>0</v>
      </c>
      <c r="BK2592" s="31"/>
      <c r="BL2592" s="31" t="str">
        <f t="shared" si="264"/>
        <v/>
      </c>
    </row>
    <row r="2593" spans="14:64">
      <c r="N2593" s="35"/>
      <c r="O2593" s="35"/>
      <c r="BJ2593" s="31" t="b">
        <f t="shared" si="263"/>
        <v>0</v>
      </c>
      <c r="BK2593" s="31"/>
      <c r="BL2593" s="31" t="str">
        <f t="shared" si="264"/>
        <v/>
      </c>
    </row>
    <row r="2594" spans="14:64">
      <c r="N2594" s="35"/>
      <c r="O2594" s="35"/>
      <c r="BJ2594" s="31" t="b">
        <f t="shared" ref="BJ2594:BJ2657" si="265">IF(C2594&lt;&gt;"",AT2594+AX2594+BB2594+BF2594)</f>
        <v>0</v>
      </c>
      <c r="BK2594" s="31"/>
      <c r="BL2594" s="31" t="str">
        <f t="shared" ref="BL2594:BL2657" si="266">IF(C2594&lt;&gt;"",AV2594+AZ2594+BD2594+BH2594,"")</f>
        <v/>
      </c>
    </row>
    <row r="2595" spans="14:64">
      <c r="N2595" s="35"/>
      <c r="O2595" s="35"/>
      <c r="BJ2595" s="31" t="b">
        <f t="shared" si="265"/>
        <v>0</v>
      </c>
      <c r="BK2595" s="31"/>
      <c r="BL2595" s="31" t="str">
        <f t="shared" si="266"/>
        <v/>
      </c>
    </row>
    <row r="2596" spans="14:64">
      <c r="N2596" s="35"/>
      <c r="O2596" s="35"/>
      <c r="BJ2596" s="31" t="b">
        <f t="shared" si="265"/>
        <v>0</v>
      </c>
      <c r="BK2596" s="31"/>
      <c r="BL2596" s="31" t="str">
        <f t="shared" si="266"/>
        <v/>
      </c>
    </row>
    <row r="2597" spans="14:64">
      <c r="N2597" s="35"/>
      <c r="O2597" s="35"/>
      <c r="BJ2597" s="31" t="b">
        <f t="shared" si="265"/>
        <v>0</v>
      </c>
      <c r="BK2597" s="31"/>
      <c r="BL2597" s="31" t="str">
        <f t="shared" si="266"/>
        <v/>
      </c>
    </row>
    <row r="2598" spans="14:64">
      <c r="N2598" s="35"/>
      <c r="O2598" s="35"/>
      <c r="BJ2598" s="31" t="b">
        <f t="shared" si="265"/>
        <v>0</v>
      </c>
      <c r="BK2598" s="31"/>
      <c r="BL2598" s="31" t="str">
        <f t="shared" si="266"/>
        <v/>
      </c>
    </row>
    <row r="2599" spans="14:64">
      <c r="N2599" s="35"/>
      <c r="O2599" s="35"/>
      <c r="BJ2599" s="31" t="b">
        <f t="shared" si="265"/>
        <v>0</v>
      </c>
      <c r="BK2599" s="31"/>
      <c r="BL2599" s="31" t="str">
        <f t="shared" si="266"/>
        <v/>
      </c>
    </row>
    <row r="2600" spans="14:64">
      <c r="N2600" s="35"/>
      <c r="O2600" s="35"/>
      <c r="BJ2600" s="31" t="b">
        <f t="shared" si="265"/>
        <v>0</v>
      </c>
      <c r="BK2600" s="31"/>
      <c r="BL2600" s="31" t="str">
        <f t="shared" si="266"/>
        <v/>
      </c>
    </row>
    <row r="2601" spans="14:64">
      <c r="N2601" s="35"/>
      <c r="O2601" s="35"/>
      <c r="BJ2601" s="31" t="b">
        <f t="shared" si="265"/>
        <v>0</v>
      </c>
      <c r="BK2601" s="31"/>
      <c r="BL2601" s="31" t="str">
        <f t="shared" si="266"/>
        <v/>
      </c>
    </row>
    <row r="2602" spans="14:64">
      <c r="N2602" s="35"/>
      <c r="O2602" s="35"/>
      <c r="BJ2602" s="31" t="b">
        <f t="shared" si="265"/>
        <v>0</v>
      </c>
      <c r="BK2602" s="31"/>
      <c r="BL2602" s="31" t="str">
        <f t="shared" si="266"/>
        <v/>
      </c>
    </row>
    <row r="2603" spans="14:64">
      <c r="N2603" s="35"/>
      <c r="O2603" s="35"/>
      <c r="BJ2603" s="31" t="b">
        <f t="shared" si="265"/>
        <v>0</v>
      </c>
      <c r="BK2603" s="31"/>
      <c r="BL2603" s="31" t="str">
        <f t="shared" si="266"/>
        <v/>
      </c>
    </row>
    <row r="2604" spans="14:64">
      <c r="N2604" s="35"/>
      <c r="O2604" s="35"/>
      <c r="BJ2604" s="31" t="b">
        <f t="shared" si="265"/>
        <v>0</v>
      </c>
      <c r="BK2604" s="31"/>
      <c r="BL2604" s="31" t="str">
        <f t="shared" si="266"/>
        <v/>
      </c>
    </row>
    <row r="2605" spans="14:64">
      <c r="N2605" s="35"/>
      <c r="O2605" s="35"/>
      <c r="BJ2605" s="31" t="b">
        <f t="shared" si="265"/>
        <v>0</v>
      </c>
      <c r="BK2605" s="31"/>
      <c r="BL2605" s="31" t="str">
        <f t="shared" si="266"/>
        <v/>
      </c>
    </row>
    <row r="2606" spans="14:64">
      <c r="N2606" s="35"/>
      <c r="O2606" s="35"/>
      <c r="BJ2606" s="31" t="b">
        <f t="shared" si="265"/>
        <v>0</v>
      </c>
      <c r="BK2606" s="31"/>
      <c r="BL2606" s="31" t="str">
        <f t="shared" si="266"/>
        <v/>
      </c>
    </row>
    <row r="2607" spans="14:64">
      <c r="N2607" s="35"/>
      <c r="O2607" s="35"/>
      <c r="BJ2607" s="31" t="b">
        <f t="shared" si="265"/>
        <v>0</v>
      </c>
      <c r="BK2607" s="31"/>
      <c r="BL2607" s="31" t="str">
        <f t="shared" si="266"/>
        <v/>
      </c>
    </row>
    <row r="2608" spans="14:64">
      <c r="N2608" s="35"/>
      <c r="O2608" s="35"/>
      <c r="BJ2608" s="31" t="b">
        <f t="shared" si="265"/>
        <v>0</v>
      </c>
      <c r="BK2608" s="31"/>
      <c r="BL2608" s="31" t="str">
        <f t="shared" si="266"/>
        <v/>
      </c>
    </row>
    <row r="2609" spans="14:64">
      <c r="N2609" s="35"/>
      <c r="O2609" s="35"/>
      <c r="BJ2609" s="31" t="b">
        <f t="shared" si="265"/>
        <v>0</v>
      </c>
      <c r="BK2609" s="31"/>
      <c r="BL2609" s="31" t="str">
        <f t="shared" si="266"/>
        <v/>
      </c>
    </row>
    <row r="2610" spans="14:64">
      <c r="N2610" s="35"/>
      <c r="O2610" s="35"/>
      <c r="BJ2610" s="31" t="b">
        <f t="shared" si="265"/>
        <v>0</v>
      </c>
      <c r="BK2610" s="31"/>
      <c r="BL2610" s="31" t="str">
        <f t="shared" si="266"/>
        <v/>
      </c>
    </row>
    <row r="2611" spans="14:64">
      <c r="N2611" s="35"/>
      <c r="O2611" s="35"/>
      <c r="BJ2611" s="31" t="b">
        <f t="shared" si="265"/>
        <v>0</v>
      </c>
      <c r="BK2611" s="31"/>
      <c r="BL2611" s="31" t="str">
        <f t="shared" si="266"/>
        <v/>
      </c>
    </row>
    <row r="2612" spans="14:64">
      <c r="N2612" s="35"/>
      <c r="O2612" s="35"/>
      <c r="BJ2612" s="31" t="b">
        <f t="shared" si="265"/>
        <v>0</v>
      </c>
      <c r="BK2612" s="31"/>
      <c r="BL2612" s="31" t="str">
        <f t="shared" si="266"/>
        <v/>
      </c>
    </row>
    <row r="2613" spans="14:64">
      <c r="N2613" s="35"/>
      <c r="O2613" s="35"/>
      <c r="BJ2613" s="31" t="b">
        <f t="shared" si="265"/>
        <v>0</v>
      </c>
      <c r="BK2613" s="31"/>
      <c r="BL2613" s="31" t="str">
        <f t="shared" si="266"/>
        <v/>
      </c>
    </row>
    <row r="2614" spans="14:64">
      <c r="N2614" s="35"/>
      <c r="O2614" s="35"/>
      <c r="BJ2614" s="31" t="b">
        <f t="shared" si="265"/>
        <v>0</v>
      </c>
      <c r="BK2614" s="31"/>
      <c r="BL2614" s="31" t="str">
        <f t="shared" si="266"/>
        <v/>
      </c>
    </row>
    <row r="2615" spans="14:64">
      <c r="N2615" s="35"/>
      <c r="O2615" s="35"/>
      <c r="BJ2615" s="31" t="b">
        <f t="shared" si="265"/>
        <v>0</v>
      </c>
      <c r="BK2615" s="31"/>
      <c r="BL2615" s="31" t="str">
        <f t="shared" si="266"/>
        <v/>
      </c>
    </row>
    <row r="2616" spans="14:64">
      <c r="N2616" s="35"/>
      <c r="O2616" s="35"/>
      <c r="BJ2616" s="31" t="b">
        <f t="shared" si="265"/>
        <v>0</v>
      </c>
      <c r="BK2616" s="31"/>
      <c r="BL2616" s="31" t="str">
        <f t="shared" si="266"/>
        <v/>
      </c>
    </row>
    <row r="2617" spans="14:64">
      <c r="N2617" s="35"/>
      <c r="O2617" s="35"/>
      <c r="BJ2617" s="31" t="b">
        <f t="shared" si="265"/>
        <v>0</v>
      </c>
      <c r="BK2617" s="31"/>
      <c r="BL2617" s="31" t="str">
        <f t="shared" si="266"/>
        <v/>
      </c>
    </row>
    <row r="2618" spans="14:64">
      <c r="N2618" s="35"/>
      <c r="O2618" s="35"/>
      <c r="BJ2618" s="31" t="b">
        <f t="shared" si="265"/>
        <v>0</v>
      </c>
      <c r="BK2618" s="31"/>
      <c r="BL2618" s="31" t="str">
        <f t="shared" si="266"/>
        <v/>
      </c>
    </row>
    <row r="2619" spans="14:64">
      <c r="N2619" s="35"/>
      <c r="O2619" s="35"/>
      <c r="BJ2619" s="31" t="b">
        <f t="shared" si="265"/>
        <v>0</v>
      </c>
      <c r="BK2619" s="31"/>
      <c r="BL2619" s="31" t="str">
        <f t="shared" si="266"/>
        <v/>
      </c>
    </row>
    <row r="2620" spans="14:64">
      <c r="N2620" s="35"/>
      <c r="O2620" s="35"/>
      <c r="BJ2620" s="31" t="b">
        <f t="shared" si="265"/>
        <v>0</v>
      </c>
      <c r="BK2620" s="31"/>
      <c r="BL2620" s="31" t="str">
        <f t="shared" si="266"/>
        <v/>
      </c>
    </row>
    <row r="2621" spans="14:64">
      <c r="N2621" s="35"/>
      <c r="O2621" s="35"/>
      <c r="BJ2621" s="31" t="b">
        <f t="shared" si="265"/>
        <v>0</v>
      </c>
      <c r="BK2621" s="31"/>
      <c r="BL2621" s="31" t="str">
        <f t="shared" si="266"/>
        <v/>
      </c>
    </row>
    <row r="2622" spans="14:64">
      <c r="N2622" s="35"/>
      <c r="O2622" s="35"/>
      <c r="BJ2622" s="31" t="b">
        <f t="shared" si="265"/>
        <v>0</v>
      </c>
      <c r="BK2622" s="31"/>
      <c r="BL2622" s="31" t="str">
        <f t="shared" si="266"/>
        <v/>
      </c>
    </row>
    <row r="2623" spans="14:64">
      <c r="N2623" s="35"/>
      <c r="O2623" s="35"/>
      <c r="BJ2623" s="31" t="b">
        <f t="shared" si="265"/>
        <v>0</v>
      </c>
      <c r="BK2623" s="31"/>
      <c r="BL2623" s="31" t="str">
        <f t="shared" si="266"/>
        <v/>
      </c>
    </row>
    <row r="2624" spans="14:64">
      <c r="N2624" s="35"/>
      <c r="O2624" s="35"/>
      <c r="BJ2624" s="31" t="b">
        <f t="shared" si="265"/>
        <v>0</v>
      </c>
      <c r="BK2624" s="31"/>
      <c r="BL2624" s="31" t="str">
        <f t="shared" si="266"/>
        <v/>
      </c>
    </row>
    <row r="2625" spans="14:64">
      <c r="N2625" s="35"/>
      <c r="O2625" s="35"/>
      <c r="BJ2625" s="31" t="b">
        <f t="shared" si="265"/>
        <v>0</v>
      </c>
      <c r="BK2625" s="31"/>
      <c r="BL2625" s="31" t="str">
        <f t="shared" si="266"/>
        <v/>
      </c>
    </row>
    <row r="2626" spans="14:64">
      <c r="N2626" s="35"/>
      <c r="O2626" s="35"/>
      <c r="BJ2626" s="31" t="b">
        <f t="shared" si="265"/>
        <v>0</v>
      </c>
      <c r="BK2626" s="31"/>
      <c r="BL2626" s="31" t="str">
        <f t="shared" si="266"/>
        <v/>
      </c>
    </row>
    <row r="2627" spans="14:64">
      <c r="N2627" s="35"/>
      <c r="O2627" s="35"/>
      <c r="BJ2627" s="31" t="b">
        <f t="shared" si="265"/>
        <v>0</v>
      </c>
      <c r="BK2627" s="31"/>
      <c r="BL2627" s="31" t="str">
        <f t="shared" si="266"/>
        <v/>
      </c>
    </row>
    <row r="2628" spans="14:64">
      <c r="N2628" s="35"/>
      <c r="O2628" s="35"/>
      <c r="BJ2628" s="31" t="b">
        <f t="shared" si="265"/>
        <v>0</v>
      </c>
      <c r="BK2628" s="31"/>
      <c r="BL2628" s="31" t="str">
        <f t="shared" si="266"/>
        <v/>
      </c>
    </row>
    <row r="2629" spans="14:64">
      <c r="N2629" s="35"/>
      <c r="O2629" s="35"/>
      <c r="BJ2629" s="31" t="b">
        <f t="shared" si="265"/>
        <v>0</v>
      </c>
      <c r="BK2629" s="31"/>
      <c r="BL2629" s="31" t="str">
        <f t="shared" si="266"/>
        <v/>
      </c>
    </row>
    <row r="2630" spans="14:64">
      <c r="N2630" s="35"/>
      <c r="O2630" s="35"/>
      <c r="BJ2630" s="31" t="b">
        <f t="shared" si="265"/>
        <v>0</v>
      </c>
      <c r="BK2630" s="31"/>
      <c r="BL2630" s="31" t="str">
        <f t="shared" si="266"/>
        <v/>
      </c>
    </row>
    <row r="2631" spans="14:64">
      <c r="N2631" s="35"/>
      <c r="O2631" s="35"/>
      <c r="BJ2631" s="31" t="b">
        <f t="shared" si="265"/>
        <v>0</v>
      </c>
      <c r="BK2631" s="31"/>
      <c r="BL2631" s="31" t="str">
        <f t="shared" si="266"/>
        <v/>
      </c>
    </row>
    <row r="2632" spans="14:64">
      <c r="N2632" s="35"/>
      <c r="O2632" s="35"/>
      <c r="BJ2632" s="31" t="b">
        <f t="shared" si="265"/>
        <v>0</v>
      </c>
      <c r="BK2632" s="31"/>
      <c r="BL2632" s="31" t="str">
        <f t="shared" si="266"/>
        <v/>
      </c>
    </row>
    <row r="2633" spans="14:64">
      <c r="N2633" s="35"/>
      <c r="O2633" s="35"/>
      <c r="BJ2633" s="31" t="b">
        <f t="shared" si="265"/>
        <v>0</v>
      </c>
      <c r="BK2633" s="31"/>
      <c r="BL2633" s="31" t="str">
        <f t="shared" si="266"/>
        <v/>
      </c>
    </row>
    <row r="2634" spans="14:64">
      <c r="N2634" s="35"/>
      <c r="O2634" s="35"/>
      <c r="BJ2634" s="31" t="b">
        <f t="shared" si="265"/>
        <v>0</v>
      </c>
      <c r="BK2634" s="31"/>
      <c r="BL2634" s="31" t="str">
        <f t="shared" si="266"/>
        <v/>
      </c>
    </row>
    <row r="2635" spans="14:64">
      <c r="N2635" s="35"/>
      <c r="O2635" s="35"/>
      <c r="BJ2635" s="31" t="b">
        <f t="shared" si="265"/>
        <v>0</v>
      </c>
      <c r="BK2635" s="31"/>
      <c r="BL2635" s="31" t="str">
        <f t="shared" si="266"/>
        <v/>
      </c>
    </row>
    <row r="2636" spans="14:64">
      <c r="N2636" s="35"/>
      <c r="O2636" s="35"/>
      <c r="BJ2636" s="31" t="b">
        <f t="shared" si="265"/>
        <v>0</v>
      </c>
      <c r="BK2636" s="31"/>
      <c r="BL2636" s="31" t="str">
        <f t="shared" si="266"/>
        <v/>
      </c>
    </row>
    <row r="2637" spans="14:64">
      <c r="N2637" s="35"/>
      <c r="O2637" s="35"/>
      <c r="BJ2637" s="31" t="b">
        <f t="shared" si="265"/>
        <v>0</v>
      </c>
      <c r="BK2637" s="31"/>
      <c r="BL2637" s="31" t="str">
        <f t="shared" si="266"/>
        <v/>
      </c>
    </row>
    <row r="2638" spans="14:64">
      <c r="N2638" s="35"/>
      <c r="O2638" s="35"/>
      <c r="BJ2638" s="31" t="b">
        <f t="shared" si="265"/>
        <v>0</v>
      </c>
      <c r="BK2638" s="31"/>
      <c r="BL2638" s="31" t="str">
        <f t="shared" si="266"/>
        <v/>
      </c>
    </row>
    <row r="2639" spans="14:64">
      <c r="N2639" s="35"/>
      <c r="O2639" s="35"/>
      <c r="BJ2639" s="31" t="b">
        <f t="shared" si="265"/>
        <v>0</v>
      </c>
      <c r="BK2639" s="31"/>
      <c r="BL2639" s="31" t="str">
        <f t="shared" si="266"/>
        <v/>
      </c>
    </row>
    <row r="2640" spans="14:64">
      <c r="N2640" s="35"/>
      <c r="O2640" s="35"/>
      <c r="BJ2640" s="31" t="b">
        <f t="shared" si="265"/>
        <v>0</v>
      </c>
      <c r="BK2640" s="31"/>
      <c r="BL2640" s="31" t="str">
        <f t="shared" si="266"/>
        <v/>
      </c>
    </row>
    <row r="2641" spans="14:64">
      <c r="N2641" s="35"/>
      <c r="O2641" s="35"/>
      <c r="BJ2641" s="31" t="b">
        <f t="shared" si="265"/>
        <v>0</v>
      </c>
      <c r="BK2641" s="31"/>
      <c r="BL2641" s="31" t="str">
        <f t="shared" si="266"/>
        <v/>
      </c>
    </row>
    <row r="2642" spans="14:64">
      <c r="N2642" s="35"/>
      <c r="O2642" s="35"/>
      <c r="BJ2642" s="31" t="b">
        <f t="shared" si="265"/>
        <v>0</v>
      </c>
      <c r="BK2642" s="31"/>
      <c r="BL2642" s="31" t="str">
        <f t="shared" si="266"/>
        <v/>
      </c>
    </row>
    <row r="2643" spans="14:64">
      <c r="N2643" s="35"/>
      <c r="O2643" s="35"/>
      <c r="BJ2643" s="31" t="b">
        <f t="shared" si="265"/>
        <v>0</v>
      </c>
      <c r="BK2643" s="31"/>
      <c r="BL2643" s="31" t="str">
        <f t="shared" si="266"/>
        <v/>
      </c>
    </row>
    <row r="2644" spans="14:64">
      <c r="N2644" s="35"/>
      <c r="O2644" s="35"/>
      <c r="BJ2644" s="31" t="b">
        <f t="shared" si="265"/>
        <v>0</v>
      </c>
      <c r="BK2644" s="31"/>
      <c r="BL2644" s="31" t="str">
        <f t="shared" si="266"/>
        <v/>
      </c>
    </row>
    <row r="2645" spans="14:64">
      <c r="N2645" s="35"/>
      <c r="O2645" s="35"/>
      <c r="BJ2645" s="31" t="b">
        <f t="shared" si="265"/>
        <v>0</v>
      </c>
      <c r="BK2645" s="31"/>
      <c r="BL2645" s="31" t="str">
        <f t="shared" si="266"/>
        <v/>
      </c>
    </row>
    <row r="2646" spans="14:64">
      <c r="N2646" s="35"/>
      <c r="O2646" s="35"/>
      <c r="BJ2646" s="31" t="b">
        <f t="shared" si="265"/>
        <v>0</v>
      </c>
      <c r="BK2646" s="31"/>
      <c r="BL2646" s="31" t="str">
        <f t="shared" si="266"/>
        <v/>
      </c>
    </row>
    <row r="2647" spans="14:64">
      <c r="N2647" s="35"/>
      <c r="O2647" s="35"/>
      <c r="BJ2647" s="31" t="b">
        <f t="shared" si="265"/>
        <v>0</v>
      </c>
      <c r="BK2647" s="31"/>
      <c r="BL2647" s="31" t="str">
        <f t="shared" si="266"/>
        <v/>
      </c>
    </row>
    <row r="2648" spans="14:64">
      <c r="N2648" s="35"/>
      <c r="O2648" s="35"/>
      <c r="BJ2648" s="31" t="b">
        <f t="shared" si="265"/>
        <v>0</v>
      </c>
      <c r="BK2648" s="31"/>
      <c r="BL2648" s="31" t="str">
        <f t="shared" si="266"/>
        <v/>
      </c>
    </row>
    <row r="2649" spans="14:64">
      <c r="N2649" s="35"/>
      <c r="O2649" s="35"/>
      <c r="BJ2649" s="31" t="b">
        <f t="shared" si="265"/>
        <v>0</v>
      </c>
      <c r="BK2649" s="31"/>
      <c r="BL2649" s="31" t="str">
        <f t="shared" si="266"/>
        <v/>
      </c>
    </row>
    <row r="2650" spans="14:64">
      <c r="N2650" s="35"/>
      <c r="O2650" s="35"/>
      <c r="BJ2650" s="31" t="b">
        <f t="shared" si="265"/>
        <v>0</v>
      </c>
      <c r="BK2650" s="31"/>
      <c r="BL2650" s="31" t="str">
        <f t="shared" si="266"/>
        <v/>
      </c>
    </row>
    <row r="2651" spans="14:64">
      <c r="N2651" s="35"/>
      <c r="O2651" s="35"/>
      <c r="BJ2651" s="31" t="b">
        <f t="shared" si="265"/>
        <v>0</v>
      </c>
      <c r="BK2651" s="31"/>
      <c r="BL2651" s="31" t="str">
        <f t="shared" si="266"/>
        <v/>
      </c>
    </row>
    <row r="2652" spans="14:64">
      <c r="N2652" s="35"/>
      <c r="O2652" s="35"/>
      <c r="BJ2652" s="31" t="b">
        <f t="shared" si="265"/>
        <v>0</v>
      </c>
      <c r="BK2652" s="31"/>
      <c r="BL2652" s="31" t="str">
        <f t="shared" si="266"/>
        <v/>
      </c>
    </row>
    <row r="2653" spans="14:64">
      <c r="N2653" s="35"/>
      <c r="O2653" s="35"/>
      <c r="BJ2653" s="31" t="b">
        <f t="shared" si="265"/>
        <v>0</v>
      </c>
      <c r="BK2653" s="31"/>
      <c r="BL2653" s="31" t="str">
        <f t="shared" si="266"/>
        <v/>
      </c>
    </row>
    <row r="2654" spans="14:64">
      <c r="N2654" s="35"/>
      <c r="O2654" s="35"/>
      <c r="BJ2654" s="31" t="b">
        <f t="shared" si="265"/>
        <v>0</v>
      </c>
      <c r="BK2654" s="31"/>
      <c r="BL2654" s="31" t="str">
        <f t="shared" si="266"/>
        <v/>
      </c>
    </row>
    <row r="2655" spans="14:64">
      <c r="N2655" s="35"/>
      <c r="O2655" s="35"/>
      <c r="BJ2655" s="31" t="b">
        <f t="shared" si="265"/>
        <v>0</v>
      </c>
      <c r="BK2655" s="31"/>
      <c r="BL2655" s="31" t="str">
        <f t="shared" si="266"/>
        <v/>
      </c>
    </row>
    <row r="2656" spans="14:64">
      <c r="N2656" s="35"/>
      <c r="O2656" s="35"/>
      <c r="BJ2656" s="31" t="b">
        <f t="shared" si="265"/>
        <v>0</v>
      </c>
      <c r="BK2656" s="31"/>
      <c r="BL2656" s="31" t="str">
        <f t="shared" si="266"/>
        <v/>
      </c>
    </row>
    <row r="2657" spans="14:64">
      <c r="N2657" s="35"/>
      <c r="O2657" s="35"/>
      <c r="BJ2657" s="31" t="b">
        <f t="shared" si="265"/>
        <v>0</v>
      </c>
      <c r="BK2657" s="31"/>
      <c r="BL2657" s="31" t="str">
        <f t="shared" si="266"/>
        <v/>
      </c>
    </row>
    <row r="2658" spans="14:64">
      <c r="N2658" s="35"/>
      <c r="O2658" s="35"/>
      <c r="BJ2658" s="31" t="b">
        <f t="shared" ref="BJ2658:BJ2721" si="267">IF(C2658&lt;&gt;"",AT2658+AX2658+BB2658+BF2658)</f>
        <v>0</v>
      </c>
      <c r="BK2658" s="31"/>
      <c r="BL2658" s="31" t="str">
        <f t="shared" ref="BL2658:BL2721" si="268">IF(C2658&lt;&gt;"",AV2658+AZ2658+BD2658+BH2658,"")</f>
        <v/>
      </c>
    </row>
    <row r="2659" spans="14:64">
      <c r="N2659" s="35"/>
      <c r="O2659" s="35"/>
      <c r="BJ2659" s="31" t="b">
        <f t="shared" si="267"/>
        <v>0</v>
      </c>
      <c r="BK2659" s="31"/>
      <c r="BL2659" s="31" t="str">
        <f t="shared" si="268"/>
        <v/>
      </c>
    </row>
    <row r="2660" spans="14:64">
      <c r="N2660" s="35"/>
      <c r="O2660" s="35"/>
      <c r="BJ2660" s="31" t="b">
        <f t="shared" si="267"/>
        <v>0</v>
      </c>
      <c r="BK2660" s="31"/>
      <c r="BL2660" s="31" t="str">
        <f t="shared" si="268"/>
        <v/>
      </c>
    </row>
    <row r="2661" spans="14:64">
      <c r="N2661" s="35"/>
      <c r="O2661" s="35"/>
      <c r="BJ2661" s="31" t="b">
        <f t="shared" si="267"/>
        <v>0</v>
      </c>
      <c r="BK2661" s="31"/>
      <c r="BL2661" s="31" t="str">
        <f t="shared" si="268"/>
        <v/>
      </c>
    </row>
    <row r="2662" spans="14:64">
      <c r="N2662" s="35"/>
      <c r="O2662" s="35"/>
      <c r="BJ2662" s="31" t="b">
        <f t="shared" si="267"/>
        <v>0</v>
      </c>
      <c r="BK2662" s="31"/>
      <c r="BL2662" s="31" t="str">
        <f t="shared" si="268"/>
        <v/>
      </c>
    </row>
    <row r="2663" spans="14:64">
      <c r="N2663" s="35"/>
      <c r="O2663" s="35"/>
      <c r="BJ2663" s="31" t="b">
        <f t="shared" si="267"/>
        <v>0</v>
      </c>
      <c r="BK2663" s="31"/>
      <c r="BL2663" s="31" t="str">
        <f t="shared" si="268"/>
        <v/>
      </c>
    </row>
    <row r="2664" spans="14:64">
      <c r="N2664" s="35"/>
      <c r="O2664" s="35"/>
      <c r="BJ2664" s="31" t="b">
        <f t="shared" si="267"/>
        <v>0</v>
      </c>
      <c r="BK2664" s="31"/>
      <c r="BL2664" s="31" t="str">
        <f t="shared" si="268"/>
        <v/>
      </c>
    </row>
    <row r="2665" spans="14:64">
      <c r="N2665" s="35"/>
      <c r="O2665" s="35"/>
      <c r="BJ2665" s="31" t="b">
        <f t="shared" si="267"/>
        <v>0</v>
      </c>
      <c r="BK2665" s="31"/>
      <c r="BL2665" s="31" t="str">
        <f t="shared" si="268"/>
        <v/>
      </c>
    </row>
    <row r="2666" spans="14:64">
      <c r="N2666" s="35"/>
      <c r="O2666" s="35"/>
      <c r="BJ2666" s="31" t="b">
        <f t="shared" si="267"/>
        <v>0</v>
      </c>
      <c r="BK2666" s="31"/>
      <c r="BL2666" s="31" t="str">
        <f t="shared" si="268"/>
        <v/>
      </c>
    </row>
    <row r="2667" spans="14:64">
      <c r="N2667" s="35"/>
      <c r="O2667" s="35"/>
      <c r="BJ2667" s="31" t="b">
        <f t="shared" si="267"/>
        <v>0</v>
      </c>
      <c r="BK2667" s="31"/>
      <c r="BL2667" s="31" t="str">
        <f t="shared" si="268"/>
        <v/>
      </c>
    </row>
    <row r="2668" spans="14:64">
      <c r="N2668" s="35"/>
      <c r="O2668" s="35"/>
      <c r="BJ2668" s="31" t="b">
        <f t="shared" si="267"/>
        <v>0</v>
      </c>
      <c r="BK2668" s="31"/>
      <c r="BL2668" s="31" t="str">
        <f t="shared" si="268"/>
        <v/>
      </c>
    </row>
    <row r="2669" spans="14:64">
      <c r="N2669" s="35"/>
      <c r="O2669" s="35"/>
      <c r="BJ2669" s="31" t="b">
        <f t="shared" si="267"/>
        <v>0</v>
      </c>
      <c r="BK2669" s="31"/>
      <c r="BL2669" s="31" t="str">
        <f t="shared" si="268"/>
        <v/>
      </c>
    </row>
    <row r="2670" spans="14:64">
      <c r="N2670" s="35"/>
      <c r="O2670" s="35"/>
      <c r="BJ2670" s="31" t="b">
        <f t="shared" si="267"/>
        <v>0</v>
      </c>
      <c r="BK2670" s="31"/>
      <c r="BL2670" s="31" t="str">
        <f t="shared" si="268"/>
        <v/>
      </c>
    </row>
    <row r="2671" spans="14:64">
      <c r="N2671" s="35"/>
      <c r="O2671" s="35"/>
      <c r="BJ2671" s="31" t="b">
        <f t="shared" si="267"/>
        <v>0</v>
      </c>
      <c r="BK2671" s="31"/>
      <c r="BL2671" s="31" t="str">
        <f t="shared" si="268"/>
        <v/>
      </c>
    </row>
    <row r="2672" spans="14:64">
      <c r="N2672" s="35"/>
      <c r="O2672" s="35"/>
      <c r="BJ2672" s="31" t="b">
        <f t="shared" si="267"/>
        <v>0</v>
      </c>
      <c r="BK2672" s="31"/>
      <c r="BL2672" s="31" t="str">
        <f t="shared" si="268"/>
        <v/>
      </c>
    </row>
    <row r="2673" spans="14:64">
      <c r="N2673" s="35"/>
      <c r="O2673" s="35"/>
      <c r="BJ2673" s="31" t="b">
        <f t="shared" si="267"/>
        <v>0</v>
      </c>
      <c r="BK2673" s="31"/>
      <c r="BL2673" s="31" t="str">
        <f t="shared" si="268"/>
        <v/>
      </c>
    </row>
    <row r="2674" spans="14:64">
      <c r="N2674" s="35"/>
      <c r="O2674" s="35"/>
      <c r="BJ2674" s="31" t="b">
        <f t="shared" si="267"/>
        <v>0</v>
      </c>
      <c r="BK2674" s="31"/>
      <c r="BL2674" s="31" t="str">
        <f t="shared" si="268"/>
        <v/>
      </c>
    </row>
    <row r="2675" spans="14:64">
      <c r="N2675" s="35"/>
      <c r="O2675" s="35"/>
      <c r="BJ2675" s="31" t="b">
        <f t="shared" si="267"/>
        <v>0</v>
      </c>
      <c r="BK2675" s="31"/>
      <c r="BL2675" s="31" t="str">
        <f t="shared" si="268"/>
        <v/>
      </c>
    </row>
    <row r="2676" spans="14:64">
      <c r="N2676" s="35"/>
      <c r="O2676" s="35"/>
      <c r="BJ2676" s="31" t="b">
        <f t="shared" si="267"/>
        <v>0</v>
      </c>
      <c r="BK2676" s="31"/>
      <c r="BL2676" s="31" t="str">
        <f t="shared" si="268"/>
        <v/>
      </c>
    </row>
    <row r="2677" spans="14:64">
      <c r="N2677" s="35"/>
      <c r="O2677" s="35"/>
      <c r="BJ2677" s="31" t="b">
        <f t="shared" si="267"/>
        <v>0</v>
      </c>
      <c r="BK2677" s="31"/>
      <c r="BL2677" s="31" t="str">
        <f t="shared" si="268"/>
        <v/>
      </c>
    </row>
    <row r="2678" spans="14:64">
      <c r="N2678" s="35"/>
      <c r="O2678" s="35"/>
      <c r="BJ2678" s="31" t="b">
        <f t="shared" si="267"/>
        <v>0</v>
      </c>
      <c r="BK2678" s="31"/>
      <c r="BL2678" s="31" t="str">
        <f t="shared" si="268"/>
        <v/>
      </c>
    </row>
    <row r="2679" spans="14:64">
      <c r="N2679" s="35"/>
      <c r="O2679" s="35"/>
      <c r="BJ2679" s="31" t="b">
        <f t="shared" si="267"/>
        <v>0</v>
      </c>
      <c r="BK2679" s="31"/>
      <c r="BL2679" s="31" t="str">
        <f t="shared" si="268"/>
        <v/>
      </c>
    </row>
    <row r="2680" spans="14:64">
      <c r="N2680" s="35"/>
      <c r="O2680" s="35"/>
      <c r="BJ2680" s="31" t="b">
        <f t="shared" si="267"/>
        <v>0</v>
      </c>
      <c r="BK2680" s="31"/>
      <c r="BL2680" s="31" t="str">
        <f t="shared" si="268"/>
        <v/>
      </c>
    </row>
    <row r="2681" spans="14:64">
      <c r="N2681" s="35"/>
      <c r="O2681" s="35"/>
      <c r="BJ2681" s="31" t="b">
        <f t="shared" si="267"/>
        <v>0</v>
      </c>
      <c r="BK2681" s="31"/>
      <c r="BL2681" s="31" t="str">
        <f t="shared" si="268"/>
        <v/>
      </c>
    </row>
    <row r="2682" spans="14:64">
      <c r="N2682" s="35"/>
      <c r="O2682" s="35"/>
      <c r="BJ2682" s="31" t="b">
        <f t="shared" si="267"/>
        <v>0</v>
      </c>
      <c r="BK2682" s="31"/>
      <c r="BL2682" s="31" t="str">
        <f t="shared" si="268"/>
        <v/>
      </c>
    </row>
    <row r="2683" spans="14:64">
      <c r="N2683" s="35"/>
      <c r="O2683" s="35"/>
      <c r="BJ2683" s="31" t="b">
        <f t="shared" si="267"/>
        <v>0</v>
      </c>
      <c r="BK2683" s="31"/>
      <c r="BL2683" s="31" t="str">
        <f t="shared" si="268"/>
        <v/>
      </c>
    </row>
    <row r="2684" spans="14:64">
      <c r="N2684" s="35"/>
      <c r="O2684" s="35"/>
      <c r="BJ2684" s="31" t="b">
        <f t="shared" si="267"/>
        <v>0</v>
      </c>
      <c r="BK2684" s="31"/>
      <c r="BL2684" s="31" t="str">
        <f t="shared" si="268"/>
        <v/>
      </c>
    </row>
    <row r="2685" spans="14:64">
      <c r="N2685" s="35"/>
      <c r="O2685" s="35"/>
      <c r="BJ2685" s="31" t="b">
        <f t="shared" si="267"/>
        <v>0</v>
      </c>
      <c r="BK2685" s="31"/>
      <c r="BL2685" s="31" t="str">
        <f t="shared" si="268"/>
        <v/>
      </c>
    </row>
    <row r="2686" spans="14:64">
      <c r="N2686" s="35"/>
      <c r="O2686" s="35"/>
      <c r="BJ2686" s="31" t="b">
        <f t="shared" si="267"/>
        <v>0</v>
      </c>
      <c r="BK2686" s="31"/>
      <c r="BL2686" s="31" t="str">
        <f t="shared" si="268"/>
        <v/>
      </c>
    </row>
    <row r="2687" spans="14:64">
      <c r="N2687" s="35"/>
      <c r="O2687" s="35"/>
      <c r="BJ2687" s="31" t="b">
        <f t="shared" si="267"/>
        <v>0</v>
      </c>
      <c r="BK2687" s="31"/>
      <c r="BL2687" s="31" t="str">
        <f t="shared" si="268"/>
        <v/>
      </c>
    </row>
    <row r="2688" spans="14:64">
      <c r="N2688" s="35"/>
      <c r="O2688" s="35"/>
      <c r="BJ2688" s="31" t="b">
        <f t="shared" si="267"/>
        <v>0</v>
      </c>
      <c r="BK2688" s="31"/>
      <c r="BL2688" s="31" t="str">
        <f t="shared" si="268"/>
        <v/>
      </c>
    </row>
    <row r="2689" spans="14:64">
      <c r="N2689" s="35"/>
      <c r="O2689" s="35"/>
      <c r="BJ2689" s="31" t="b">
        <f t="shared" si="267"/>
        <v>0</v>
      </c>
      <c r="BK2689" s="31"/>
      <c r="BL2689" s="31" t="str">
        <f t="shared" si="268"/>
        <v/>
      </c>
    </row>
    <row r="2690" spans="14:64">
      <c r="N2690" s="35"/>
      <c r="O2690" s="35"/>
      <c r="BJ2690" s="31" t="b">
        <f t="shared" si="267"/>
        <v>0</v>
      </c>
      <c r="BK2690" s="31"/>
      <c r="BL2690" s="31" t="str">
        <f t="shared" si="268"/>
        <v/>
      </c>
    </row>
    <row r="2691" spans="14:64">
      <c r="N2691" s="35"/>
      <c r="O2691" s="35"/>
      <c r="BJ2691" s="31" t="b">
        <f t="shared" si="267"/>
        <v>0</v>
      </c>
      <c r="BK2691" s="31"/>
      <c r="BL2691" s="31" t="str">
        <f t="shared" si="268"/>
        <v/>
      </c>
    </row>
    <row r="2692" spans="14:64">
      <c r="N2692" s="35"/>
      <c r="O2692" s="35"/>
      <c r="BJ2692" s="31" t="b">
        <f t="shared" si="267"/>
        <v>0</v>
      </c>
      <c r="BK2692" s="31"/>
      <c r="BL2692" s="31" t="str">
        <f t="shared" si="268"/>
        <v/>
      </c>
    </row>
    <row r="2693" spans="14:64">
      <c r="N2693" s="35"/>
      <c r="O2693" s="35"/>
      <c r="BJ2693" s="31" t="b">
        <f t="shared" si="267"/>
        <v>0</v>
      </c>
      <c r="BK2693" s="31"/>
      <c r="BL2693" s="31" t="str">
        <f t="shared" si="268"/>
        <v/>
      </c>
    </row>
    <row r="2694" spans="14:64">
      <c r="N2694" s="35"/>
      <c r="O2694" s="35"/>
      <c r="BJ2694" s="31" t="b">
        <f t="shared" si="267"/>
        <v>0</v>
      </c>
      <c r="BK2694" s="31"/>
      <c r="BL2694" s="31" t="str">
        <f t="shared" si="268"/>
        <v/>
      </c>
    </row>
    <row r="2695" spans="14:64">
      <c r="N2695" s="35"/>
      <c r="O2695" s="35"/>
      <c r="BJ2695" s="31" t="b">
        <f t="shared" si="267"/>
        <v>0</v>
      </c>
      <c r="BK2695" s="31"/>
      <c r="BL2695" s="31" t="str">
        <f t="shared" si="268"/>
        <v/>
      </c>
    </row>
    <row r="2696" spans="14:64">
      <c r="N2696" s="35"/>
      <c r="O2696" s="35"/>
      <c r="BJ2696" s="31" t="b">
        <f t="shared" si="267"/>
        <v>0</v>
      </c>
      <c r="BK2696" s="31"/>
      <c r="BL2696" s="31" t="str">
        <f t="shared" si="268"/>
        <v/>
      </c>
    </row>
    <row r="2697" spans="14:64">
      <c r="N2697" s="35"/>
      <c r="O2697" s="35"/>
      <c r="BJ2697" s="31" t="b">
        <f t="shared" si="267"/>
        <v>0</v>
      </c>
      <c r="BK2697" s="31"/>
      <c r="BL2697" s="31" t="str">
        <f t="shared" si="268"/>
        <v/>
      </c>
    </row>
    <row r="2698" spans="14:64">
      <c r="N2698" s="35"/>
      <c r="O2698" s="35"/>
      <c r="BJ2698" s="31" t="b">
        <f t="shared" si="267"/>
        <v>0</v>
      </c>
      <c r="BK2698" s="31"/>
      <c r="BL2698" s="31" t="str">
        <f t="shared" si="268"/>
        <v/>
      </c>
    </row>
    <row r="2699" spans="14:64">
      <c r="N2699" s="35"/>
      <c r="O2699" s="35"/>
      <c r="BJ2699" s="31" t="b">
        <f t="shared" si="267"/>
        <v>0</v>
      </c>
      <c r="BK2699" s="31"/>
      <c r="BL2699" s="31" t="str">
        <f t="shared" si="268"/>
        <v/>
      </c>
    </row>
    <row r="2700" spans="14:64">
      <c r="N2700" s="35"/>
      <c r="O2700" s="35"/>
      <c r="BJ2700" s="31" t="b">
        <f t="shared" si="267"/>
        <v>0</v>
      </c>
      <c r="BK2700" s="31"/>
      <c r="BL2700" s="31" t="str">
        <f t="shared" si="268"/>
        <v/>
      </c>
    </row>
    <row r="2701" spans="14:64">
      <c r="N2701" s="35"/>
      <c r="O2701" s="35"/>
      <c r="BJ2701" s="31" t="b">
        <f t="shared" si="267"/>
        <v>0</v>
      </c>
      <c r="BK2701" s="31"/>
      <c r="BL2701" s="31" t="str">
        <f t="shared" si="268"/>
        <v/>
      </c>
    </row>
    <row r="2702" spans="14:64">
      <c r="N2702" s="35"/>
      <c r="O2702" s="35"/>
      <c r="BJ2702" s="31" t="b">
        <f t="shared" si="267"/>
        <v>0</v>
      </c>
      <c r="BK2702" s="31"/>
      <c r="BL2702" s="31" t="str">
        <f t="shared" si="268"/>
        <v/>
      </c>
    </row>
    <row r="2703" spans="14:64">
      <c r="N2703" s="35"/>
      <c r="O2703" s="35"/>
      <c r="BJ2703" s="31" t="b">
        <f t="shared" si="267"/>
        <v>0</v>
      </c>
      <c r="BK2703" s="31"/>
      <c r="BL2703" s="31" t="str">
        <f t="shared" si="268"/>
        <v/>
      </c>
    </row>
    <row r="2704" spans="14:64">
      <c r="N2704" s="35"/>
      <c r="O2704" s="35"/>
      <c r="BJ2704" s="31" t="b">
        <f t="shared" si="267"/>
        <v>0</v>
      </c>
      <c r="BK2704" s="31"/>
      <c r="BL2704" s="31" t="str">
        <f t="shared" si="268"/>
        <v/>
      </c>
    </row>
    <row r="2705" spans="14:64">
      <c r="N2705" s="35"/>
      <c r="O2705" s="35"/>
      <c r="BJ2705" s="31" t="b">
        <f t="shared" si="267"/>
        <v>0</v>
      </c>
      <c r="BK2705" s="31"/>
      <c r="BL2705" s="31" t="str">
        <f t="shared" si="268"/>
        <v/>
      </c>
    </row>
    <row r="2706" spans="14:64">
      <c r="N2706" s="35"/>
      <c r="O2706" s="35"/>
      <c r="BJ2706" s="31" t="b">
        <f t="shared" si="267"/>
        <v>0</v>
      </c>
      <c r="BK2706" s="31"/>
      <c r="BL2706" s="31" t="str">
        <f t="shared" si="268"/>
        <v/>
      </c>
    </row>
    <row r="2707" spans="14:64">
      <c r="N2707" s="35"/>
      <c r="O2707" s="35"/>
      <c r="BJ2707" s="31" t="b">
        <f t="shared" si="267"/>
        <v>0</v>
      </c>
      <c r="BK2707" s="31"/>
      <c r="BL2707" s="31" t="str">
        <f t="shared" si="268"/>
        <v/>
      </c>
    </row>
    <row r="2708" spans="14:64">
      <c r="N2708" s="35"/>
      <c r="O2708" s="35"/>
      <c r="BJ2708" s="31" t="b">
        <f t="shared" si="267"/>
        <v>0</v>
      </c>
      <c r="BK2708" s="31"/>
      <c r="BL2708" s="31" t="str">
        <f t="shared" si="268"/>
        <v/>
      </c>
    </row>
    <row r="2709" spans="14:64">
      <c r="N2709" s="35"/>
      <c r="O2709" s="35"/>
      <c r="BJ2709" s="31" t="b">
        <f t="shared" si="267"/>
        <v>0</v>
      </c>
      <c r="BK2709" s="31"/>
      <c r="BL2709" s="31" t="str">
        <f t="shared" si="268"/>
        <v/>
      </c>
    </row>
    <row r="2710" spans="14:64">
      <c r="N2710" s="35"/>
      <c r="O2710" s="35"/>
      <c r="BJ2710" s="31" t="b">
        <f t="shared" si="267"/>
        <v>0</v>
      </c>
      <c r="BK2710" s="31"/>
      <c r="BL2710" s="31" t="str">
        <f t="shared" si="268"/>
        <v/>
      </c>
    </row>
    <row r="2711" spans="14:64">
      <c r="N2711" s="35"/>
      <c r="O2711" s="35"/>
      <c r="BJ2711" s="31" t="b">
        <f t="shared" si="267"/>
        <v>0</v>
      </c>
      <c r="BK2711" s="31"/>
      <c r="BL2711" s="31" t="str">
        <f t="shared" si="268"/>
        <v/>
      </c>
    </row>
    <row r="2712" spans="14:64">
      <c r="N2712" s="35"/>
      <c r="O2712" s="35"/>
      <c r="BJ2712" s="31" t="b">
        <f t="shared" si="267"/>
        <v>0</v>
      </c>
      <c r="BK2712" s="31"/>
      <c r="BL2712" s="31" t="str">
        <f t="shared" si="268"/>
        <v/>
      </c>
    </row>
    <row r="2713" spans="14:64">
      <c r="N2713" s="35"/>
      <c r="O2713" s="35"/>
      <c r="BJ2713" s="31" t="b">
        <f t="shared" si="267"/>
        <v>0</v>
      </c>
      <c r="BK2713" s="31"/>
      <c r="BL2713" s="31" t="str">
        <f t="shared" si="268"/>
        <v/>
      </c>
    </row>
    <row r="2714" spans="14:64">
      <c r="N2714" s="35"/>
      <c r="O2714" s="35"/>
      <c r="BJ2714" s="31" t="b">
        <f t="shared" si="267"/>
        <v>0</v>
      </c>
      <c r="BK2714" s="31"/>
      <c r="BL2714" s="31" t="str">
        <f t="shared" si="268"/>
        <v/>
      </c>
    </row>
    <row r="2715" spans="14:64">
      <c r="N2715" s="35"/>
      <c r="O2715" s="35"/>
      <c r="BJ2715" s="31" t="b">
        <f t="shared" si="267"/>
        <v>0</v>
      </c>
      <c r="BK2715" s="31"/>
      <c r="BL2715" s="31" t="str">
        <f t="shared" si="268"/>
        <v/>
      </c>
    </row>
    <row r="2716" spans="14:64">
      <c r="N2716" s="35"/>
      <c r="O2716" s="35"/>
      <c r="BJ2716" s="31" t="b">
        <f t="shared" si="267"/>
        <v>0</v>
      </c>
      <c r="BK2716" s="31"/>
      <c r="BL2716" s="31" t="str">
        <f t="shared" si="268"/>
        <v/>
      </c>
    </row>
    <row r="2717" spans="14:64">
      <c r="N2717" s="35"/>
      <c r="O2717" s="35"/>
      <c r="BJ2717" s="31" t="b">
        <f t="shared" si="267"/>
        <v>0</v>
      </c>
      <c r="BK2717" s="31"/>
      <c r="BL2717" s="31" t="str">
        <f t="shared" si="268"/>
        <v/>
      </c>
    </row>
    <row r="2718" spans="14:64">
      <c r="N2718" s="35"/>
      <c r="O2718" s="35"/>
      <c r="BJ2718" s="31" t="b">
        <f t="shared" si="267"/>
        <v>0</v>
      </c>
      <c r="BK2718" s="31"/>
      <c r="BL2718" s="31" t="str">
        <f t="shared" si="268"/>
        <v/>
      </c>
    </row>
    <row r="2719" spans="14:64">
      <c r="N2719" s="35"/>
      <c r="O2719" s="35"/>
      <c r="BJ2719" s="31" t="b">
        <f t="shared" si="267"/>
        <v>0</v>
      </c>
      <c r="BK2719" s="31"/>
      <c r="BL2719" s="31" t="str">
        <f t="shared" si="268"/>
        <v/>
      </c>
    </row>
    <row r="2720" spans="14:64">
      <c r="N2720" s="35"/>
      <c r="O2720" s="35"/>
      <c r="BJ2720" s="31" t="b">
        <f t="shared" si="267"/>
        <v>0</v>
      </c>
      <c r="BK2720" s="31"/>
      <c r="BL2720" s="31" t="str">
        <f t="shared" si="268"/>
        <v/>
      </c>
    </row>
    <row r="2721" spans="14:64">
      <c r="N2721" s="35"/>
      <c r="O2721" s="35"/>
      <c r="BJ2721" s="31" t="b">
        <f t="shared" si="267"/>
        <v>0</v>
      </c>
      <c r="BK2721" s="31"/>
      <c r="BL2721" s="31" t="str">
        <f t="shared" si="268"/>
        <v/>
      </c>
    </row>
    <row r="2722" spans="14:64">
      <c r="N2722" s="35"/>
      <c r="O2722" s="35"/>
      <c r="BJ2722" s="31" t="b">
        <f t="shared" ref="BJ2722:BJ2785" si="269">IF(C2722&lt;&gt;"",AT2722+AX2722+BB2722+BF2722)</f>
        <v>0</v>
      </c>
      <c r="BK2722" s="31"/>
      <c r="BL2722" s="31" t="str">
        <f t="shared" ref="BL2722:BL2785" si="270">IF(C2722&lt;&gt;"",AV2722+AZ2722+BD2722+BH2722,"")</f>
        <v/>
      </c>
    </row>
    <row r="2723" spans="14:64">
      <c r="N2723" s="35"/>
      <c r="O2723" s="35"/>
      <c r="BJ2723" s="31" t="b">
        <f t="shared" si="269"/>
        <v>0</v>
      </c>
      <c r="BK2723" s="31"/>
      <c r="BL2723" s="31" t="str">
        <f t="shared" si="270"/>
        <v/>
      </c>
    </row>
    <row r="2724" spans="14:64">
      <c r="N2724" s="35"/>
      <c r="O2724" s="35"/>
      <c r="BJ2724" s="31" t="b">
        <f t="shared" si="269"/>
        <v>0</v>
      </c>
      <c r="BK2724" s="31"/>
      <c r="BL2724" s="31" t="str">
        <f t="shared" si="270"/>
        <v/>
      </c>
    </row>
    <row r="2725" spans="14:64">
      <c r="N2725" s="35"/>
      <c r="O2725" s="35"/>
      <c r="BJ2725" s="31" t="b">
        <f t="shared" si="269"/>
        <v>0</v>
      </c>
      <c r="BK2725" s="31"/>
      <c r="BL2725" s="31" t="str">
        <f t="shared" si="270"/>
        <v/>
      </c>
    </row>
    <row r="2726" spans="14:64">
      <c r="N2726" s="35"/>
      <c r="O2726" s="35"/>
      <c r="BJ2726" s="31" t="b">
        <f t="shared" si="269"/>
        <v>0</v>
      </c>
      <c r="BK2726" s="31"/>
      <c r="BL2726" s="31" t="str">
        <f t="shared" si="270"/>
        <v/>
      </c>
    </row>
    <row r="2727" spans="14:64">
      <c r="N2727" s="35"/>
      <c r="O2727" s="35"/>
      <c r="BJ2727" s="31" t="b">
        <f t="shared" si="269"/>
        <v>0</v>
      </c>
      <c r="BK2727" s="31"/>
      <c r="BL2727" s="31" t="str">
        <f t="shared" si="270"/>
        <v/>
      </c>
    </row>
    <row r="2728" spans="14:64">
      <c r="N2728" s="35"/>
      <c r="O2728" s="35"/>
      <c r="BJ2728" s="31" t="b">
        <f t="shared" si="269"/>
        <v>0</v>
      </c>
      <c r="BK2728" s="31"/>
      <c r="BL2728" s="31" t="str">
        <f t="shared" si="270"/>
        <v/>
      </c>
    </row>
    <row r="2729" spans="14:64">
      <c r="N2729" s="35"/>
      <c r="O2729" s="35"/>
      <c r="BJ2729" s="31" t="b">
        <f t="shared" si="269"/>
        <v>0</v>
      </c>
      <c r="BK2729" s="31"/>
      <c r="BL2729" s="31" t="str">
        <f t="shared" si="270"/>
        <v/>
      </c>
    </row>
    <row r="2730" spans="14:64">
      <c r="N2730" s="35"/>
      <c r="O2730" s="35"/>
      <c r="BJ2730" s="31" t="b">
        <f t="shared" si="269"/>
        <v>0</v>
      </c>
      <c r="BK2730" s="31"/>
      <c r="BL2730" s="31" t="str">
        <f t="shared" si="270"/>
        <v/>
      </c>
    </row>
    <row r="2731" spans="14:64">
      <c r="N2731" s="35"/>
      <c r="O2731" s="35"/>
      <c r="BJ2731" s="31" t="b">
        <f t="shared" si="269"/>
        <v>0</v>
      </c>
      <c r="BK2731" s="31"/>
      <c r="BL2731" s="31" t="str">
        <f t="shared" si="270"/>
        <v/>
      </c>
    </row>
    <row r="2732" spans="14:64">
      <c r="N2732" s="35"/>
      <c r="O2732" s="35"/>
      <c r="BJ2732" s="31" t="b">
        <f t="shared" si="269"/>
        <v>0</v>
      </c>
      <c r="BK2732" s="31"/>
      <c r="BL2732" s="31" t="str">
        <f t="shared" si="270"/>
        <v/>
      </c>
    </row>
    <row r="2733" spans="14:64">
      <c r="N2733" s="35"/>
      <c r="O2733" s="35"/>
      <c r="BJ2733" s="31" t="b">
        <f t="shared" si="269"/>
        <v>0</v>
      </c>
      <c r="BK2733" s="31"/>
      <c r="BL2733" s="31" t="str">
        <f t="shared" si="270"/>
        <v/>
      </c>
    </row>
    <row r="2734" spans="14:64">
      <c r="N2734" s="35"/>
      <c r="O2734" s="35"/>
      <c r="BJ2734" s="31" t="b">
        <f t="shared" si="269"/>
        <v>0</v>
      </c>
      <c r="BK2734" s="31"/>
      <c r="BL2734" s="31" t="str">
        <f t="shared" si="270"/>
        <v/>
      </c>
    </row>
    <row r="2735" spans="14:64">
      <c r="N2735" s="35"/>
      <c r="O2735" s="35"/>
      <c r="BJ2735" s="31" t="b">
        <f t="shared" si="269"/>
        <v>0</v>
      </c>
      <c r="BK2735" s="31"/>
      <c r="BL2735" s="31" t="str">
        <f t="shared" si="270"/>
        <v/>
      </c>
    </row>
    <row r="2736" spans="14:64">
      <c r="N2736" s="35"/>
      <c r="O2736" s="35"/>
      <c r="BJ2736" s="31" t="b">
        <f t="shared" si="269"/>
        <v>0</v>
      </c>
      <c r="BK2736" s="31"/>
      <c r="BL2736" s="31" t="str">
        <f t="shared" si="270"/>
        <v/>
      </c>
    </row>
    <row r="2737" spans="14:64">
      <c r="N2737" s="35"/>
      <c r="O2737" s="35"/>
      <c r="BJ2737" s="31" t="b">
        <f t="shared" si="269"/>
        <v>0</v>
      </c>
      <c r="BK2737" s="31"/>
      <c r="BL2737" s="31" t="str">
        <f t="shared" si="270"/>
        <v/>
      </c>
    </row>
    <row r="2738" spans="14:64">
      <c r="N2738" s="35"/>
      <c r="O2738" s="35"/>
      <c r="BJ2738" s="31" t="b">
        <f t="shared" si="269"/>
        <v>0</v>
      </c>
      <c r="BK2738" s="31"/>
      <c r="BL2738" s="31" t="str">
        <f t="shared" si="270"/>
        <v/>
      </c>
    </row>
    <row r="2739" spans="14:64">
      <c r="N2739" s="35"/>
      <c r="O2739" s="35"/>
      <c r="BJ2739" s="31" t="b">
        <f t="shared" si="269"/>
        <v>0</v>
      </c>
      <c r="BK2739" s="31"/>
      <c r="BL2739" s="31" t="str">
        <f t="shared" si="270"/>
        <v/>
      </c>
    </row>
    <row r="2740" spans="14:64">
      <c r="N2740" s="35"/>
      <c r="O2740" s="35"/>
      <c r="BJ2740" s="31" t="b">
        <f t="shared" si="269"/>
        <v>0</v>
      </c>
      <c r="BK2740" s="31"/>
      <c r="BL2740" s="31" t="str">
        <f t="shared" si="270"/>
        <v/>
      </c>
    </row>
    <row r="2741" spans="14:64">
      <c r="N2741" s="35"/>
      <c r="O2741" s="35"/>
      <c r="BJ2741" s="31" t="b">
        <f t="shared" si="269"/>
        <v>0</v>
      </c>
      <c r="BK2741" s="31"/>
      <c r="BL2741" s="31" t="str">
        <f t="shared" si="270"/>
        <v/>
      </c>
    </row>
    <row r="2742" spans="14:64">
      <c r="N2742" s="35"/>
      <c r="O2742" s="35"/>
      <c r="BJ2742" s="31" t="b">
        <f t="shared" si="269"/>
        <v>0</v>
      </c>
      <c r="BK2742" s="31"/>
      <c r="BL2742" s="31" t="str">
        <f t="shared" si="270"/>
        <v/>
      </c>
    </row>
    <row r="2743" spans="14:64">
      <c r="N2743" s="35"/>
      <c r="O2743" s="35"/>
      <c r="BJ2743" s="31" t="b">
        <f t="shared" si="269"/>
        <v>0</v>
      </c>
      <c r="BK2743" s="31"/>
      <c r="BL2743" s="31" t="str">
        <f t="shared" si="270"/>
        <v/>
      </c>
    </row>
    <row r="2744" spans="14:64">
      <c r="N2744" s="35"/>
      <c r="O2744" s="35"/>
      <c r="BJ2744" s="31" t="b">
        <f t="shared" si="269"/>
        <v>0</v>
      </c>
      <c r="BK2744" s="31"/>
      <c r="BL2744" s="31" t="str">
        <f t="shared" si="270"/>
        <v/>
      </c>
    </row>
    <row r="2745" spans="14:64">
      <c r="N2745" s="35"/>
      <c r="O2745" s="35"/>
      <c r="BJ2745" s="31" t="b">
        <f t="shared" si="269"/>
        <v>0</v>
      </c>
      <c r="BK2745" s="31"/>
      <c r="BL2745" s="31" t="str">
        <f t="shared" si="270"/>
        <v/>
      </c>
    </row>
    <row r="2746" spans="14:64">
      <c r="N2746" s="35"/>
      <c r="O2746" s="35"/>
      <c r="BJ2746" s="31" t="b">
        <f t="shared" si="269"/>
        <v>0</v>
      </c>
      <c r="BK2746" s="31"/>
      <c r="BL2746" s="31" t="str">
        <f t="shared" si="270"/>
        <v/>
      </c>
    </row>
    <row r="2747" spans="14:64">
      <c r="N2747" s="35"/>
      <c r="O2747" s="35"/>
      <c r="BJ2747" s="31" t="b">
        <f t="shared" si="269"/>
        <v>0</v>
      </c>
      <c r="BK2747" s="31"/>
      <c r="BL2747" s="31" t="str">
        <f t="shared" si="270"/>
        <v/>
      </c>
    </row>
    <row r="2748" spans="14:64">
      <c r="N2748" s="35"/>
      <c r="O2748" s="35"/>
      <c r="BJ2748" s="31" t="b">
        <f t="shared" si="269"/>
        <v>0</v>
      </c>
      <c r="BK2748" s="31"/>
      <c r="BL2748" s="31" t="str">
        <f t="shared" si="270"/>
        <v/>
      </c>
    </row>
    <row r="2749" spans="14:64">
      <c r="N2749" s="35"/>
      <c r="O2749" s="35"/>
      <c r="BJ2749" s="31" t="b">
        <f t="shared" si="269"/>
        <v>0</v>
      </c>
      <c r="BK2749" s="31"/>
      <c r="BL2749" s="31" t="str">
        <f t="shared" si="270"/>
        <v/>
      </c>
    </row>
    <row r="2750" spans="14:64">
      <c r="N2750" s="35"/>
      <c r="O2750" s="35"/>
      <c r="BJ2750" s="31" t="b">
        <f t="shared" si="269"/>
        <v>0</v>
      </c>
      <c r="BK2750" s="31"/>
      <c r="BL2750" s="31" t="str">
        <f t="shared" si="270"/>
        <v/>
      </c>
    </row>
    <row r="2751" spans="14:64">
      <c r="N2751" s="35"/>
      <c r="O2751" s="35"/>
      <c r="BJ2751" s="31" t="b">
        <f t="shared" si="269"/>
        <v>0</v>
      </c>
      <c r="BK2751" s="31"/>
      <c r="BL2751" s="31" t="str">
        <f t="shared" si="270"/>
        <v/>
      </c>
    </row>
    <row r="2752" spans="14:64">
      <c r="N2752" s="35"/>
      <c r="O2752" s="35"/>
      <c r="BJ2752" s="31" t="b">
        <f t="shared" si="269"/>
        <v>0</v>
      </c>
      <c r="BK2752" s="31"/>
      <c r="BL2752" s="31" t="str">
        <f t="shared" si="270"/>
        <v/>
      </c>
    </row>
    <row r="2753" spans="14:64">
      <c r="N2753" s="35"/>
      <c r="O2753" s="35"/>
      <c r="BJ2753" s="31" t="b">
        <f t="shared" si="269"/>
        <v>0</v>
      </c>
      <c r="BK2753" s="31"/>
      <c r="BL2753" s="31" t="str">
        <f t="shared" si="270"/>
        <v/>
      </c>
    </row>
    <row r="2754" spans="14:64">
      <c r="N2754" s="35"/>
      <c r="O2754" s="35"/>
      <c r="BJ2754" s="31" t="b">
        <f t="shared" si="269"/>
        <v>0</v>
      </c>
      <c r="BK2754" s="31"/>
      <c r="BL2754" s="31" t="str">
        <f t="shared" si="270"/>
        <v/>
      </c>
    </row>
    <row r="2755" spans="14:64">
      <c r="N2755" s="35"/>
      <c r="O2755" s="35"/>
      <c r="BJ2755" s="31" t="b">
        <f t="shared" si="269"/>
        <v>0</v>
      </c>
      <c r="BK2755" s="31"/>
      <c r="BL2755" s="31" t="str">
        <f t="shared" si="270"/>
        <v/>
      </c>
    </row>
    <row r="2756" spans="14:64">
      <c r="N2756" s="35"/>
      <c r="O2756" s="35"/>
      <c r="BJ2756" s="31" t="b">
        <f t="shared" si="269"/>
        <v>0</v>
      </c>
      <c r="BK2756" s="31"/>
      <c r="BL2756" s="31" t="str">
        <f t="shared" si="270"/>
        <v/>
      </c>
    </row>
    <row r="2757" spans="14:64">
      <c r="N2757" s="35"/>
      <c r="O2757" s="35"/>
      <c r="BJ2757" s="31" t="b">
        <f t="shared" si="269"/>
        <v>0</v>
      </c>
      <c r="BK2757" s="31"/>
      <c r="BL2757" s="31" t="str">
        <f t="shared" si="270"/>
        <v/>
      </c>
    </row>
    <row r="2758" spans="14:64">
      <c r="N2758" s="35"/>
      <c r="O2758" s="35"/>
      <c r="BJ2758" s="31" t="b">
        <f t="shared" si="269"/>
        <v>0</v>
      </c>
      <c r="BK2758" s="31"/>
      <c r="BL2758" s="31" t="str">
        <f t="shared" si="270"/>
        <v/>
      </c>
    </row>
    <row r="2759" spans="14:64">
      <c r="N2759" s="35"/>
      <c r="O2759" s="35"/>
      <c r="BJ2759" s="31" t="b">
        <f t="shared" si="269"/>
        <v>0</v>
      </c>
      <c r="BK2759" s="31"/>
      <c r="BL2759" s="31" t="str">
        <f t="shared" si="270"/>
        <v/>
      </c>
    </row>
    <row r="2760" spans="14:64">
      <c r="N2760" s="35"/>
      <c r="O2760" s="35"/>
      <c r="BJ2760" s="31" t="b">
        <f t="shared" si="269"/>
        <v>0</v>
      </c>
      <c r="BK2760" s="31"/>
      <c r="BL2760" s="31" t="str">
        <f t="shared" si="270"/>
        <v/>
      </c>
    </row>
    <row r="2761" spans="14:64">
      <c r="N2761" s="35"/>
      <c r="O2761" s="35"/>
      <c r="BJ2761" s="31" t="b">
        <f t="shared" si="269"/>
        <v>0</v>
      </c>
      <c r="BK2761" s="31"/>
      <c r="BL2761" s="31" t="str">
        <f t="shared" si="270"/>
        <v/>
      </c>
    </row>
    <row r="2762" spans="14:64">
      <c r="N2762" s="35"/>
      <c r="O2762" s="35"/>
      <c r="BJ2762" s="31" t="b">
        <f t="shared" si="269"/>
        <v>0</v>
      </c>
      <c r="BK2762" s="31"/>
      <c r="BL2762" s="31" t="str">
        <f t="shared" si="270"/>
        <v/>
      </c>
    </row>
    <row r="2763" spans="14:64">
      <c r="N2763" s="35"/>
      <c r="O2763" s="35"/>
      <c r="BJ2763" s="31" t="b">
        <f t="shared" si="269"/>
        <v>0</v>
      </c>
      <c r="BK2763" s="31"/>
      <c r="BL2763" s="31" t="str">
        <f t="shared" si="270"/>
        <v/>
      </c>
    </row>
    <row r="2764" spans="14:64">
      <c r="N2764" s="35"/>
      <c r="O2764" s="35"/>
      <c r="BJ2764" s="31" t="b">
        <f t="shared" si="269"/>
        <v>0</v>
      </c>
      <c r="BK2764" s="31"/>
      <c r="BL2764" s="31" t="str">
        <f t="shared" si="270"/>
        <v/>
      </c>
    </row>
    <row r="2765" spans="14:64">
      <c r="N2765" s="35"/>
      <c r="O2765" s="35"/>
      <c r="BJ2765" s="31" t="b">
        <f t="shared" si="269"/>
        <v>0</v>
      </c>
      <c r="BK2765" s="31"/>
      <c r="BL2765" s="31" t="str">
        <f t="shared" si="270"/>
        <v/>
      </c>
    </row>
    <row r="2766" spans="14:64">
      <c r="N2766" s="35"/>
      <c r="O2766" s="35"/>
      <c r="BJ2766" s="31" t="b">
        <f t="shared" si="269"/>
        <v>0</v>
      </c>
      <c r="BK2766" s="31"/>
      <c r="BL2766" s="31" t="str">
        <f t="shared" si="270"/>
        <v/>
      </c>
    </row>
    <row r="2767" spans="14:64">
      <c r="N2767" s="35"/>
      <c r="O2767" s="35"/>
      <c r="BJ2767" s="31" t="b">
        <f t="shared" si="269"/>
        <v>0</v>
      </c>
      <c r="BK2767" s="31"/>
      <c r="BL2767" s="31" t="str">
        <f t="shared" si="270"/>
        <v/>
      </c>
    </row>
    <row r="2768" spans="14:64">
      <c r="N2768" s="35"/>
      <c r="O2768" s="35"/>
      <c r="BJ2768" s="31" t="b">
        <f t="shared" si="269"/>
        <v>0</v>
      </c>
      <c r="BK2768" s="31"/>
      <c r="BL2768" s="31" t="str">
        <f t="shared" si="270"/>
        <v/>
      </c>
    </row>
    <row r="2769" spans="14:64">
      <c r="N2769" s="35"/>
      <c r="O2769" s="35"/>
      <c r="BJ2769" s="31" t="b">
        <f t="shared" si="269"/>
        <v>0</v>
      </c>
      <c r="BK2769" s="31"/>
      <c r="BL2769" s="31" t="str">
        <f t="shared" si="270"/>
        <v/>
      </c>
    </row>
    <row r="2770" spans="14:64">
      <c r="N2770" s="35"/>
      <c r="O2770" s="35"/>
      <c r="BJ2770" s="31" t="b">
        <f t="shared" si="269"/>
        <v>0</v>
      </c>
      <c r="BK2770" s="31"/>
      <c r="BL2770" s="31" t="str">
        <f t="shared" si="270"/>
        <v/>
      </c>
    </row>
    <row r="2771" spans="14:64">
      <c r="N2771" s="35"/>
      <c r="O2771" s="35"/>
      <c r="BJ2771" s="31" t="b">
        <f t="shared" si="269"/>
        <v>0</v>
      </c>
      <c r="BK2771" s="31"/>
      <c r="BL2771" s="31" t="str">
        <f t="shared" si="270"/>
        <v/>
      </c>
    </row>
    <row r="2772" spans="14:64">
      <c r="N2772" s="35"/>
      <c r="O2772" s="35"/>
      <c r="BJ2772" s="31" t="b">
        <f t="shared" si="269"/>
        <v>0</v>
      </c>
      <c r="BK2772" s="31"/>
      <c r="BL2772" s="31" t="str">
        <f t="shared" si="270"/>
        <v/>
      </c>
    </row>
    <row r="2773" spans="14:64">
      <c r="N2773" s="35"/>
      <c r="O2773" s="35"/>
      <c r="BJ2773" s="31" t="b">
        <f t="shared" si="269"/>
        <v>0</v>
      </c>
      <c r="BK2773" s="31"/>
      <c r="BL2773" s="31" t="str">
        <f t="shared" si="270"/>
        <v/>
      </c>
    </row>
    <row r="2774" spans="14:64">
      <c r="N2774" s="35"/>
      <c r="O2774" s="35"/>
      <c r="BJ2774" s="31" t="b">
        <f t="shared" si="269"/>
        <v>0</v>
      </c>
      <c r="BK2774" s="31"/>
      <c r="BL2774" s="31" t="str">
        <f t="shared" si="270"/>
        <v/>
      </c>
    </row>
    <row r="2775" spans="14:64">
      <c r="N2775" s="35"/>
      <c r="O2775" s="35"/>
      <c r="BJ2775" s="31" t="b">
        <f t="shared" si="269"/>
        <v>0</v>
      </c>
      <c r="BK2775" s="31"/>
      <c r="BL2775" s="31" t="str">
        <f t="shared" si="270"/>
        <v/>
      </c>
    </row>
    <row r="2776" spans="14:64">
      <c r="N2776" s="35"/>
      <c r="O2776" s="35"/>
      <c r="BJ2776" s="31" t="b">
        <f t="shared" si="269"/>
        <v>0</v>
      </c>
      <c r="BK2776" s="31"/>
      <c r="BL2776" s="31" t="str">
        <f t="shared" si="270"/>
        <v/>
      </c>
    </row>
    <row r="2777" spans="14:64">
      <c r="N2777" s="35"/>
      <c r="O2777" s="35"/>
      <c r="BJ2777" s="31" t="b">
        <f t="shared" si="269"/>
        <v>0</v>
      </c>
      <c r="BK2777" s="31"/>
      <c r="BL2777" s="31" t="str">
        <f t="shared" si="270"/>
        <v/>
      </c>
    </row>
    <row r="2778" spans="14:64">
      <c r="N2778" s="35"/>
      <c r="O2778" s="35"/>
      <c r="BJ2778" s="31" t="b">
        <f t="shared" si="269"/>
        <v>0</v>
      </c>
      <c r="BK2778" s="31"/>
      <c r="BL2778" s="31" t="str">
        <f t="shared" si="270"/>
        <v/>
      </c>
    </row>
    <row r="2779" spans="14:64">
      <c r="N2779" s="35"/>
      <c r="O2779" s="35"/>
      <c r="BJ2779" s="31" t="b">
        <f t="shared" si="269"/>
        <v>0</v>
      </c>
      <c r="BK2779" s="31"/>
      <c r="BL2779" s="31" t="str">
        <f t="shared" si="270"/>
        <v/>
      </c>
    </row>
    <row r="2780" spans="14:64">
      <c r="N2780" s="35"/>
      <c r="O2780" s="35"/>
      <c r="BJ2780" s="31" t="b">
        <f t="shared" si="269"/>
        <v>0</v>
      </c>
      <c r="BK2780" s="31"/>
      <c r="BL2780" s="31" t="str">
        <f t="shared" si="270"/>
        <v/>
      </c>
    </row>
    <row r="2781" spans="14:64">
      <c r="N2781" s="35"/>
      <c r="O2781" s="35"/>
      <c r="BJ2781" s="31" t="b">
        <f t="shared" si="269"/>
        <v>0</v>
      </c>
      <c r="BK2781" s="31"/>
      <c r="BL2781" s="31" t="str">
        <f t="shared" si="270"/>
        <v/>
      </c>
    </row>
    <row r="2782" spans="14:64">
      <c r="N2782" s="35"/>
      <c r="O2782" s="35"/>
      <c r="BJ2782" s="31" t="b">
        <f t="shared" si="269"/>
        <v>0</v>
      </c>
      <c r="BK2782" s="31"/>
      <c r="BL2782" s="31" t="str">
        <f t="shared" si="270"/>
        <v/>
      </c>
    </row>
    <row r="2783" spans="14:64">
      <c r="N2783" s="35"/>
      <c r="O2783" s="35"/>
      <c r="BJ2783" s="31" t="b">
        <f t="shared" si="269"/>
        <v>0</v>
      </c>
      <c r="BK2783" s="31"/>
      <c r="BL2783" s="31" t="str">
        <f t="shared" si="270"/>
        <v/>
      </c>
    </row>
    <row r="2784" spans="14:64">
      <c r="N2784" s="35"/>
      <c r="O2784" s="35"/>
      <c r="BJ2784" s="31" t="b">
        <f t="shared" si="269"/>
        <v>0</v>
      </c>
      <c r="BK2784" s="31"/>
      <c r="BL2784" s="31" t="str">
        <f t="shared" si="270"/>
        <v/>
      </c>
    </row>
    <row r="2785" spans="14:64">
      <c r="N2785" s="35"/>
      <c r="O2785" s="35"/>
      <c r="BJ2785" s="31" t="b">
        <f t="shared" si="269"/>
        <v>0</v>
      </c>
      <c r="BK2785" s="31"/>
      <c r="BL2785" s="31" t="str">
        <f t="shared" si="270"/>
        <v/>
      </c>
    </row>
    <row r="2786" spans="14:64">
      <c r="N2786" s="35"/>
      <c r="O2786" s="35"/>
      <c r="BJ2786" s="31" t="b">
        <f t="shared" ref="BJ2786:BJ2849" si="271">IF(C2786&lt;&gt;"",AT2786+AX2786+BB2786+BF2786)</f>
        <v>0</v>
      </c>
      <c r="BK2786" s="31"/>
      <c r="BL2786" s="31" t="str">
        <f t="shared" ref="BL2786:BL2849" si="272">IF(C2786&lt;&gt;"",AV2786+AZ2786+BD2786+BH2786,"")</f>
        <v/>
      </c>
    </row>
    <row r="2787" spans="14:64">
      <c r="N2787" s="35"/>
      <c r="O2787" s="35"/>
      <c r="BJ2787" s="31" t="b">
        <f t="shared" si="271"/>
        <v>0</v>
      </c>
      <c r="BK2787" s="31"/>
      <c r="BL2787" s="31" t="str">
        <f t="shared" si="272"/>
        <v/>
      </c>
    </row>
    <row r="2788" spans="14:64">
      <c r="N2788" s="35"/>
      <c r="O2788" s="35"/>
      <c r="BJ2788" s="31" t="b">
        <f t="shared" si="271"/>
        <v>0</v>
      </c>
      <c r="BK2788" s="31"/>
      <c r="BL2788" s="31" t="str">
        <f t="shared" si="272"/>
        <v/>
      </c>
    </row>
    <row r="2789" spans="14:64">
      <c r="N2789" s="35"/>
      <c r="O2789" s="35"/>
      <c r="BJ2789" s="31" t="b">
        <f t="shared" si="271"/>
        <v>0</v>
      </c>
      <c r="BK2789" s="31"/>
      <c r="BL2789" s="31" t="str">
        <f t="shared" si="272"/>
        <v/>
      </c>
    </row>
    <row r="2790" spans="14:64">
      <c r="N2790" s="35"/>
      <c r="O2790" s="35"/>
      <c r="BJ2790" s="31" t="b">
        <f t="shared" si="271"/>
        <v>0</v>
      </c>
      <c r="BK2790" s="31"/>
      <c r="BL2790" s="31" t="str">
        <f t="shared" si="272"/>
        <v/>
      </c>
    </row>
    <row r="2791" spans="14:64">
      <c r="N2791" s="35"/>
      <c r="O2791" s="35"/>
      <c r="BJ2791" s="31" t="b">
        <f t="shared" si="271"/>
        <v>0</v>
      </c>
      <c r="BK2791" s="31"/>
      <c r="BL2791" s="31" t="str">
        <f t="shared" si="272"/>
        <v/>
      </c>
    </row>
    <row r="2792" spans="14:64">
      <c r="N2792" s="35"/>
      <c r="O2792" s="35"/>
      <c r="BJ2792" s="31" t="b">
        <f t="shared" si="271"/>
        <v>0</v>
      </c>
      <c r="BK2792" s="31"/>
      <c r="BL2792" s="31" t="str">
        <f t="shared" si="272"/>
        <v/>
      </c>
    </row>
    <row r="2793" spans="14:64">
      <c r="N2793" s="35"/>
      <c r="O2793" s="35"/>
      <c r="BJ2793" s="31" t="b">
        <f t="shared" si="271"/>
        <v>0</v>
      </c>
      <c r="BK2793" s="31"/>
      <c r="BL2793" s="31" t="str">
        <f t="shared" si="272"/>
        <v/>
      </c>
    </row>
    <row r="2794" spans="14:64">
      <c r="N2794" s="35"/>
      <c r="O2794" s="35"/>
      <c r="BJ2794" s="31" t="b">
        <f t="shared" si="271"/>
        <v>0</v>
      </c>
      <c r="BK2794" s="31"/>
      <c r="BL2794" s="31" t="str">
        <f t="shared" si="272"/>
        <v/>
      </c>
    </row>
    <row r="2795" spans="14:64">
      <c r="N2795" s="35"/>
      <c r="O2795" s="35"/>
      <c r="BJ2795" s="31" t="b">
        <f t="shared" si="271"/>
        <v>0</v>
      </c>
      <c r="BK2795" s="31"/>
      <c r="BL2795" s="31" t="str">
        <f t="shared" si="272"/>
        <v/>
      </c>
    </row>
    <row r="2796" spans="14:64">
      <c r="N2796" s="35"/>
      <c r="O2796" s="35"/>
      <c r="BJ2796" s="31" t="b">
        <f t="shared" si="271"/>
        <v>0</v>
      </c>
      <c r="BK2796" s="31"/>
      <c r="BL2796" s="31" t="str">
        <f t="shared" si="272"/>
        <v/>
      </c>
    </row>
    <row r="2797" spans="14:64">
      <c r="N2797" s="35"/>
      <c r="O2797" s="35"/>
      <c r="BJ2797" s="31" t="b">
        <f t="shared" si="271"/>
        <v>0</v>
      </c>
      <c r="BK2797" s="31"/>
      <c r="BL2797" s="31" t="str">
        <f t="shared" si="272"/>
        <v/>
      </c>
    </row>
    <row r="2798" spans="14:64">
      <c r="N2798" s="35"/>
      <c r="O2798" s="35"/>
      <c r="BJ2798" s="31" t="b">
        <f t="shared" si="271"/>
        <v>0</v>
      </c>
      <c r="BK2798" s="31"/>
      <c r="BL2798" s="31" t="str">
        <f t="shared" si="272"/>
        <v/>
      </c>
    </row>
    <row r="2799" spans="14:64">
      <c r="N2799" s="35"/>
      <c r="O2799" s="35"/>
      <c r="BJ2799" s="31" t="b">
        <f t="shared" si="271"/>
        <v>0</v>
      </c>
      <c r="BK2799" s="31"/>
      <c r="BL2799" s="31" t="str">
        <f t="shared" si="272"/>
        <v/>
      </c>
    </row>
    <row r="2800" spans="14:64">
      <c r="N2800" s="35"/>
      <c r="O2800" s="35"/>
      <c r="BJ2800" s="31" t="b">
        <f t="shared" si="271"/>
        <v>0</v>
      </c>
      <c r="BK2800" s="31"/>
      <c r="BL2800" s="31" t="str">
        <f t="shared" si="272"/>
        <v/>
      </c>
    </row>
    <row r="2801" spans="14:64">
      <c r="N2801" s="35"/>
      <c r="O2801" s="35"/>
      <c r="BJ2801" s="31" t="b">
        <f t="shared" si="271"/>
        <v>0</v>
      </c>
      <c r="BK2801" s="31"/>
      <c r="BL2801" s="31" t="str">
        <f t="shared" si="272"/>
        <v/>
      </c>
    </row>
    <row r="2802" spans="14:64">
      <c r="N2802" s="35"/>
      <c r="O2802" s="35"/>
      <c r="BJ2802" s="31" t="b">
        <f t="shared" si="271"/>
        <v>0</v>
      </c>
      <c r="BK2802" s="31"/>
      <c r="BL2802" s="31" t="str">
        <f t="shared" si="272"/>
        <v/>
      </c>
    </row>
    <row r="2803" spans="14:64">
      <c r="N2803" s="35"/>
      <c r="O2803" s="35"/>
      <c r="BJ2803" s="31" t="b">
        <f t="shared" si="271"/>
        <v>0</v>
      </c>
      <c r="BK2803" s="31"/>
      <c r="BL2803" s="31" t="str">
        <f t="shared" si="272"/>
        <v/>
      </c>
    </row>
    <row r="2804" spans="14:64">
      <c r="N2804" s="35"/>
      <c r="O2804" s="35"/>
      <c r="BJ2804" s="31" t="b">
        <f t="shared" si="271"/>
        <v>0</v>
      </c>
      <c r="BK2804" s="31"/>
      <c r="BL2804" s="31" t="str">
        <f t="shared" si="272"/>
        <v/>
      </c>
    </row>
    <row r="2805" spans="14:64">
      <c r="N2805" s="35"/>
      <c r="O2805" s="35"/>
      <c r="BJ2805" s="31" t="b">
        <f t="shared" si="271"/>
        <v>0</v>
      </c>
      <c r="BK2805" s="31"/>
      <c r="BL2805" s="31" t="str">
        <f t="shared" si="272"/>
        <v/>
      </c>
    </row>
    <row r="2806" spans="14:64">
      <c r="N2806" s="35"/>
      <c r="O2806" s="35"/>
      <c r="BJ2806" s="31" t="b">
        <f t="shared" si="271"/>
        <v>0</v>
      </c>
      <c r="BK2806" s="31"/>
      <c r="BL2806" s="31" t="str">
        <f t="shared" si="272"/>
        <v/>
      </c>
    </row>
    <row r="2807" spans="14:64">
      <c r="N2807" s="35"/>
      <c r="O2807" s="35"/>
      <c r="BJ2807" s="31" t="b">
        <f t="shared" si="271"/>
        <v>0</v>
      </c>
      <c r="BK2807" s="31"/>
      <c r="BL2807" s="31" t="str">
        <f t="shared" si="272"/>
        <v/>
      </c>
    </row>
    <row r="2808" spans="14:64">
      <c r="N2808" s="35"/>
      <c r="O2808" s="35"/>
      <c r="BJ2808" s="31" t="b">
        <f t="shared" si="271"/>
        <v>0</v>
      </c>
      <c r="BK2808" s="31"/>
      <c r="BL2808" s="31" t="str">
        <f t="shared" si="272"/>
        <v/>
      </c>
    </row>
    <row r="2809" spans="14:64">
      <c r="N2809" s="35"/>
      <c r="O2809" s="35"/>
      <c r="BJ2809" s="31" t="b">
        <f t="shared" si="271"/>
        <v>0</v>
      </c>
      <c r="BK2809" s="31"/>
      <c r="BL2809" s="31" t="str">
        <f t="shared" si="272"/>
        <v/>
      </c>
    </row>
    <row r="2810" spans="14:64">
      <c r="N2810" s="35"/>
      <c r="O2810" s="35"/>
      <c r="BJ2810" s="31" t="b">
        <f t="shared" si="271"/>
        <v>0</v>
      </c>
      <c r="BK2810" s="31"/>
      <c r="BL2810" s="31" t="str">
        <f t="shared" si="272"/>
        <v/>
      </c>
    </row>
    <row r="2811" spans="14:64">
      <c r="N2811" s="35"/>
      <c r="O2811" s="35"/>
      <c r="BJ2811" s="31" t="b">
        <f t="shared" si="271"/>
        <v>0</v>
      </c>
      <c r="BK2811" s="31"/>
      <c r="BL2811" s="31" t="str">
        <f t="shared" si="272"/>
        <v/>
      </c>
    </row>
    <row r="2812" spans="14:64">
      <c r="N2812" s="35"/>
      <c r="O2812" s="35"/>
      <c r="BJ2812" s="31" t="b">
        <f t="shared" si="271"/>
        <v>0</v>
      </c>
      <c r="BK2812" s="31"/>
      <c r="BL2812" s="31" t="str">
        <f t="shared" si="272"/>
        <v/>
      </c>
    </row>
    <row r="2813" spans="14:64">
      <c r="N2813" s="35"/>
      <c r="O2813" s="35"/>
      <c r="BJ2813" s="31" t="b">
        <f t="shared" si="271"/>
        <v>0</v>
      </c>
      <c r="BK2813" s="31"/>
      <c r="BL2813" s="31" t="str">
        <f t="shared" si="272"/>
        <v/>
      </c>
    </row>
    <row r="2814" spans="14:64">
      <c r="N2814" s="35"/>
      <c r="O2814" s="35"/>
      <c r="BJ2814" s="31" t="b">
        <f t="shared" si="271"/>
        <v>0</v>
      </c>
      <c r="BK2814" s="31"/>
      <c r="BL2814" s="31" t="str">
        <f t="shared" si="272"/>
        <v/>
      </c>
    </row>
    <row r="2815" spans="14:64">
      <c r="N2815" s="35"/>
      <c r="O2815" s="35"/>
      <c r="BJ2815" s="31" t="b">
        <f t="shared" si="271"/>
        <v>0</v>
      </c>
      <c r="BK2815" s="31"/>
      <c r="BL2815" s="31" t="str">
        <f t="shared" si="272"/>
        <v/>
      </c>
    </row>
    <row r="2816" spans="14:64">
      <c r="N2816" s="35"/>
      <c r="O2816" s="35"/>
      <c r="BJ2816" s="31" t="b">
        <f t="shared" si="271"/>
        <v>0</v>
      </c>
      <c r="BK2816" s="31"/>
      <c r="BL2816" s="31" t="str">
        <f t="shared" si="272"/>
        <v/>
      </c>
    </row>
    <row r="2817" spans="14:64">
      <c r="N2817" s="35"/>
      <c r="O2817" s="35"/>
      <c r="BJ2817" s="31" t="b">
        <f t="shared" si="271"/>
        <v>0</v>
      </c>
      <c r="BK2817" s="31"/>
      <c r="BL2817" s="31" t="str">
        <f t="shared" si="272"/>
        <v/>
      </c>
    </row>
    <row r="2818" spans="14:64">
      <c r="N2818" s="35"/>
      <c r="O2818" s="35"/>
      <c r="BJ2818" s="31" t="b">
        <f t="shared" si="271"/>
        <v>0</v>
      </c>
      <c r="BK2818" s="31"/>
      <c r="BL2818" s="31" t="str">
        <f t="shared" si="272"/>
        <v/>
      </c>
    </row>
    <row r="2819" spans="14:64">
      <c r="N2819" s="35"/>
      <c r="O2819" s="35"/>
      <c r="BJ2819" s="31" t="b">
        <f t="shared" si="271"/>
        <v>0</v>
      </c>
      <c r="BK2819" s="31"/>
      <c r="BL2819" s="31" t="str">
        <f t="shared" si="272"/>
        <v/>
      </c>
    </row>
    <row r="2820" spans="14:64">
      <c r="N2820" s="35"/>
      <c r="O2820" s="35"/>
      <c r="BJ2820" s="31" t="b">
        <f t="shared" si="271"/>
        <v>0</v>
      </c>
      <c r="BK2820" s="31"/>
      <c r="BL2820" s="31" t="str">
        <f t="shared" si="272"/>
        <v/>
      </c>
    </row>
    <row r="2821" spans="14:64">
      <c r="N2821" s="35"/>
      <c r="O2821" s="35"/>
      <c r="BJ2821" s="31" t="b">
        <f t="shared" si="271"/>
        <v>0</v>
      </c>
      <c r="BK2821" s="31"/>
      <c r="BL2821" s="31" t="str">
        <f t="shared" si="272"/>
        <v/>
      </c>
    </row>
    <row r="2822" spans="14:64">
      <c r="N2822" s="35"/>
      <c r="O2822" s="35"/>
      <c r="BJ2822" s="31" t="b">
        <f t="shared" si="271"/>
        <v>0</v>
      </c>
      <c r="BK2822" s="31"/>
      <c r="BL2822" s="31" t="str">
        <f t="shared" si="272"/>
        <v/>
      </c>
    </row>
    <row r="2823" spans="14:64">
      <c r="N2823" s="35"/>
      <c r="O2823" s="35"/>
      <c r="BJ2823" s="31" t="b">
        <f t="shared" si="271"/>
        <v>0</v>
      </c>
      <c r="BK2823" s="31"/>
      <c r="BL2823" s="31" t="str">
        <f t="shared" si="272"/>
        <v/>
      </c>
    </row>
    <row r="2824" spans="14:64">
      <c r="N2824" s="35"/>
      <c r="O2824" s="35"/>
      <c r="BJ2824" s="31" t="b">
        <f t="shared" si="271"/>
        <v>0</v>
      </c>
      <c r="BK2824" s="31"/>
      <c r="BL2824" s="31" t="str">
        <f t="shared" si="272"/>
        <v/>
      </c>
    </row>
    <row r="2825" spans="14:64">
      <c r="N2825" s="35"/>
      <c r="O2825" s="35"/>
      <c r="BJ2825" s="31" t="b">
        <f t="shared" si="271"/>
        <v>0</v>
      </c>
      <c r="BK2825" s="31"/>
      <c r="BL2825" s="31" t="str">
        <f t="shared" si="272"/>
        <v/>
      </c>
    </row>
    <row r="2826" spans="14:64">
      <c r="N2826" s="35"/>
      <c r="O2826" s="35"/>
      <c r="BJ2826" s="31" t="b">
        <f t="shared" si="271"/>
        <v>0</v>
      </c>
      <c r="BK2826" s="31"/>
      <c r="BL2826" s="31" t="str">
        <f t="shared" si="272"/>
        <v/>
      </c>
    </row>
    <row r="2827" spans="14:64">
      <c r="N2827" s="35"/>
      <c r="O2827" s="35"/>
      <c r="BJ2827" s="31" t="b">
        <f t="shared" si="271"/>
        <v>0</v>
      </c>
      <c r="BK2827" s="31"/>
      <c r="BL2827" s="31" t="str">
        <f t="shared" si="272"/>
        <v/>
      </c>
    </row>
    <row r="2828" spans="14:64">
      <c r="N2828" s="35"/>
      <c r="O2828" s="35"/>
      <c r="BJ2828" s="31" t="b">
        <f t="shared" si="271"/>
        <v>0</v>
      </c>
      <c r="BK2828" s="31"/>
      <c r="BL2828" s="31" t="str">
        <f t="shared" si="272"/>
        <v/>
      </c>
    </row>
    <row r="2829" spans="14:64">
      <c r="N2829" s="35"/>
      <c r="O2829" s="35"/>
      <c r="BJ2829" s="31" t="b">
        <f t="shared" si="271"/>
        <v>0</v>
      </c>
      <c r="BK2829" s="31"/>
      <c r="BL2829" s="31" t="str">
        <f t="shared" si="272"/>
        <v/>
      </c>
    </row>
    <row r="2830" spans="14:64">
      <c r="N2830" s="35"/>
      <c r="O2830" s="35"/>
      <c r="BJ2830" s="31" t="b">
        <f t="shared" si="271"/>
        <v>0</v>
      </c>
      <c r="BK2830" s="31"/>
      <c r="BL2830" s="31" t="str">
        <f t="shared" si="272"/>
        <v/>
      </c>
    </row>
    <row r="2831" spans="14:64">
      <c r="N2831" s="35"/>
      <c r="O2831" s="35"/>
      <c r="BJ2831" s="31" t="b">
        <f t="shared" si="271"/>
        <v>0</v>
      </c>
      <c r="BK2831" s="31"/>
      <c r="BL2831" s="31" t="str">
        <f t="shared" si="272"/>
        <v/>
      </c>
    </row>
    <row r="2832" spans="14:64">
      <c r="N2832" s="35"/>
      <c r="O2832" s="35"/>
      <c r="BJ2832" s="31" t="b">
        <f t="shared" si="271"/>
        <v>0</v>
      </c>
      <c r="BK2832" s="31"/>
      <c r="BL2832" s="31" t="str">
        <f t="shared" si="272"/>
        <v/>
      </c>
    </row>
    <row r="2833" spans="14:64">
      <c r="N2833" s="35"/>
      <c r="O2833" s="35"/>
      <c r="BJ2833" s="31" t="b">
        <f t="shared" si="271"/>
        <v>0</v>
      </c>
      <c r="BK2833" s="31"/>
      <c r="BL2833" s="31" t="str">
        <f t="shared" si="272"/>
        <v/>
      </c>
    </row>
    <row r="2834" spans="14:64">
      <c r="N2834" s="35"/>
      <c r="O2834" s="35"/>
      <c r="BJ2834" s="31" t="b">
        <f t="shared" si="271"/>
        <v>0</v>
      </c>
      <c r="BK2834" s="31"/>
      <c r="BL2834" s="31" t="str">
        <f t="shared" si="272"/>
        <v/>
      </c>
    </row>
    <row r="2835" spans="14:64">
      <c r="N2835" s="35"/>
      <c r="O2835" s="35"/>
      <c r="BJ2835" s="31" t="b">
        <f t="shared" si="271"/>
        <v>0</v>
      </c>
      <c r="BK2835" s="31"/>
      <c r="BL2835" s="31" t="str">
        <f t="shared" si="272"/>
        <v/>
      </c>
    </row>
    <row r="2836" spans="14:64">
      <c r="N2836" s="35"/>
      <c r="O2836" s="35"/>
      <c r="BJ2836" s="31" t="b">
        <f t="shared" si="271"/>
        <v>0</v>
      </c>
      <c r="BK2836" s="31"/>
      <c r="BL2836" s="31" t="str">
        <f t="shared" si="272"/>
        <v/>
      </c>
    </row>
    <row r="2837" spans="14:64">
      <c r="N2837" s="35"/>
      <c r="O2837" s="35"/>
      <c r="BJ2837" s="31" t="b">
        <f t="shared" si="271"/>
        <v>0</v>
      </c>
      <c r="BK2837" s="31"/>
      <c r="BL2837" s="31" t="str">
        <f t="shared" si="272"/>
        <v/>
      </c>
    </row>
    <row r="2838" spans="14:64">
      <c r="N2838" s="35"/>
      <c r="O2838" s="35"/>
      <c r="BJ2838" s="31" t="b">
        <f t="shared" si="271"/>
        <v>0</v>
      </c>
      <c r="BK2838" s="31"/>
      <c r="BL2838" s="31" t="str">
        <f t="shared" si="272"/>
        <v/>
      </c>
    </row>
    <row r="2839" spans="14:64">
      <c r="N2839" s="35"/>
      <c r="O2839" s="35"/>
      <c r="BJ2839" s="31" t="b">
        <f t="shared" si="271"/>
        <v>0</v>
      </c>
      <c r="BK2839" s="31"/>
      <c r="BL2839" s="31" t="str">
        <f t="shared" si="272"/>
        <v/>
      </c>
    </row>
    <row r="2840" spans="14:64">
      <c r="N2840" s="35"/>
      <c r="O2840" s="35"/>
      <c r="BJ2840" s="31" t="b">
        <f t="shared" si="271"/>
        <v>0</v>
      </c>
      <c r="BK2840" s="31"/>
      <c r="BL2840" s="31" t="str">
        <f t="shared" si="272"/>
        <v/>
      </c>
    </row>
    <row r="2841" spans="14:64">
      <c r="N2841" s="35"/>
      <c r="O2841" s="35"/>
      <c r="BJ2841" s="31" t="b">
        <f t="shared" si="271"/>
        <v>0</v>
      </c>
      <c r="BK2841" s="31"/>
      <c r="BL2841" s="31" t="str">
        <f t="shared" si="272"/>
        <v/>
      </c>
    </row>
    <row r="2842" spans="14:64">
      <c r="N2842" s="35"/>
      <c r="O2842" s="35"/>
      <c r="BJ2842" s="31" t="b">
        <f t="shared" si="271"/>
        <v>0</v>
      </c>
      <c r="BK2842" s="31"/>
      <c r="BL2842" s="31" t="str">
        <f t="shared" si="272"/>
        <v/>
      </c>
    </row>
    <row r="2843" spans="14:64">
      <c r="N2843" s="35"/>
      <c r="O2843" s="35"/>
      <c r="BJ2843" s="31" t="b">
        <f t="shared" si="271"/>
        <v>0</v>
      </c>
      <c r="BK2843" s="31"/>
      <c r="BL2843" s="31" t="str">
        <f t="shared" si="272"/>
        <v/>
      </c>
    </row>
    <row r="2844" spans="14:64">
      <c r="N2844" s="35"/>
      <c r="O2844" s="35"/>
      <c r="BJ2844" s="31" t="b">
        <f t="shared" si="271"/>
        <v>0</v>
      </c>
      <c r="BK2844" s="31"/>
      <c r="BL2844" s="31" t="str">
        <f t="shared" si="272"/>
        <v/>
      </c>
    </row>
    <row r="2845" spans="14:64">
      <c r="N2845" s="35"/>
      <c r="O2845" s="35"/>
      <c r="BJ2845" s="31" t="b">
        <f t="shared" si="271"/>
        <v>0</v>
      </c>
      <c r="BK2845" s="31"/>
      <c r="BL2845" s="31" t="str">
        <f t="shared" si="272"/>
        <v/>
      </c>
    </row>
    <row r="2846" spans="14:64">
      <c r="N2846" s="35"/>
      <c r="O2846" s="35"/>
      <c r="BJ2846" s="31" t="b">
        <f t="shared" si="271"/>
        <v>0</v>
      </c>
      <c r="BK2846" s="31"/>
      <c r="BL2846" s="31" t="str">
        <f t="shared" si="272"/>
        <v/>
      </c>
    </row>
    <row r="2847" spans="14:64">
      <c r="N2847" s="35"/>
      <c r="O2847" s="35"/>
      <c r="BJ2847" s="31" t="b">
        <f t="shared" si="271"/>
        <v>0</v>
      </c>
      <c r="BK2847" s="31"/>
      <c r="BL2847" s="31" t="str">
        <f t="shared" si="272"/>
        <v/>
      </c>
    </row>
    <row r="2848" spans="14:64">
      <c r="N2848" s="35"/>
      <c r="O2848" s="35"/>
      <c r="BJ2848" s="31" t="b">
        <f t="shared" si="271"/>
        <v>0</v>
      </c>
      <c r="BK2848" s="31"/>
      <c r="BL2848" s="31" t="str">
        <f t="shared" si="272"/>
        <v/>
      </c>
    </row>
    <row r="2849" spans="14:64">
      <c r="N2849" s="35"/>
      <c r="O2849" s="35"/>
      <c r="BJ2849" s="31" t="b">
        <f t="shared" si="271"/>
        <v>0</v>
      </c>
      <c r="BK2849" s="31"/>
      <c r="BL2849" s="31" t="str">
        <f t="shared" si="272"/>
        <v/>
      </c>
    </row>
    <row r="2850" spans="14:64">
      <c r="N2850" s="35"/>
      <c r="O2850" s="35"/>
      <c r="BJ2850" s="31" t="b">
        <f t="shared" ref="BJ2850:BJ2913" si="273">IF(C2850&lt;&gt;"",AT2850+AX2850+BB2850+BF2850)</f>
        <v>0</v>
      </c>
      <c r="BK2850" s="31"/>
      <c r="BL2850" s="31" t="str">
        <f t="shared" ref="BL2850:BL2913" si="274">IF(C2850&lt;&gt;"",AV2850+AZ2850+BD2850+BH2850,"")</f>
        <v/>
      </c>
    </row>
    <row r="2851" spans="14:64">
      <c r="N2851" s="35"/>
      <c r="O2851" s="35"/>
      <c r="BJ2851" s="31" t="b">
        <f t="shared" si="273"/>
        <v>0</v>
      </c>
      <c r="BK2851" s="31"/>
      <c r="BL2851" s="31" t="str">
        <f t="shared" si="274"/>
        <v/>
      </c>
    </row>
    <row r="2852" spans="14:64">
      <c r="N2852" s="35"/>
      <c r="O2852" s="35"/>
      <c r="BJ2852" s="31" t="b">
        <f t="shared" si="273"/>
        <v>0</v>
      </c>
      <c r="BK2852" s="31"/>
      <c r="BL2852" s="31" t="str">
        <f t="shared" si="274"/>
        <v/>
      </c>
    </row>
    <row r="2853" spans="14:64">
      <c r="N2853" s="35"/>
      <c r="O2853" s="35"/>
      <c r="BJ2853" s="31" t="b">
        <f t="shared" si="273"/>
        <v>0</v>
      </c>
      <c r="BK2853" s="31"/>
      <c r="BL2853" s="31" t="str">
        <f t="shared" si="274"/>
        <v/>
      </c>
    </row>
    <row r="2854" spans="14:64">
      <c r="N2854" s="35"/>
      <c r="O2854" s="35"/>
      <c r="BJ2854" s="31" t="b">
        <f t="shared" si="273"/>
        <v>0</v>
      </c>
      <c r="BK2854" s="31"/>
      <c r="BL2854" s="31" t="str">
        <f t="shared" si="274"/>
        <v/>
      </c>
    </row>
    <row r="2855" spans="14:64">
      <c r="N2855" s="35"/>
      <c r="O2855" s="35"/>
      <c r="BJ2855" s="31" t="b">
        <f t="shared" si="273"/>
        <v>0</v>
      </c>
      <c r="BK2855" s="31"/>
      <c r="BL2855" s="31" t="str">
        <f t="shared" si="274"/>
        <v/>
      </c>
    </row>
    <row r="2856" spans="14:64">
      <c r="N2856" s="35"/>
      <c r="O2856" s="35"/>
      <c r="BJ2856" s="31" t="b">
        <f t="shared" si="273"/>
        <v>0</v>
      </c>
      <c r="BK2856" s="31"/>
      <c r="BL2856" s="31" t="str">
        <f t="shared" si="274"/>
        <v/>
      </c>
    </row>
    <row r="2857" spans="14:64">
      <c r="N2857" s="35"/>
      <c r="O2857" s="35"/>
      <c r="BJ2857" s="31" t="b">
        <f t="shared" si="273"/>
        <v>0</v>
      </c>
      <c r="BK2857" s="31"/>
      <c r="BL2857" s="31" t="str">
        <f t="shared" si="274"/>
        <v/>
      </c>
    </row>
    <row r="2858" spans="14:64">
      <c r="N2858" s="35"/>
      <c r="O2858" s="35"/>
      <c r="BJ2858" s="31" t="b">
        <f t="shared" si="273"/>
        <v>0</v>
      </c>
      <c r="BK2858" s="31"/>
      <c r="BL2858" s="31" t="str">
        <f t="shared" si="274"/>
        <v/>
      </c>
    </row>
    <row r="2859" spans="14:64">
      <c r="N2859" s="35"/>
      <c r="O2859" s="35"/>
      <c r="BJ2859" s="31" t="b">
        <f t="shared" si="273"/>
        <v>0</v>
      </c>
      <c r="BK2859" s="31"/>
      <c r="BL2859" s="31" t="str">
        <f t="shared" si="274"/>
        <v/>
      </c>
    </row>
    <row r="2860" spans="14:64">
      <c r="N2860" s="35"/>
      <c r="O2860" s="35"/>
      <c r="BJ2860" s="31" t="b">
        <f t="shared" si="273"/>
        <v>0</v>
      </c>
      <c r="BK2860" s="31"/>
      <c r="BL2860" s="31" t="str">
        <f t="shared" si="274"/>
        <v/>
      </c>
    </row>
    <row r="2861" spans="14:64">
      <c r="N2861" s="35"/>
      <c r="O2861" s="35"/>
      <c r="BJ2861" s="31" t="b">
        <f t="shared" si="273"/>
        <v>0</v>
      </c>
      <c r="BK2861" s="31"/>
      <c r="BL2861" s="31" t="str">
        <f t="shared" si="274"/>
        <v/>
      </c>
    </row>
    <row r="2862" spans="14:64">
      <c r="N2862" s="35"/>
      <c r="O2862" s="35"/>
      <c r="BJ2862" s="31" t="b">
        <f t="shared" si="273"/>
        <v>0</v>
      </c>
      <c r="BK2862" s="31"/>
      <c r="BL2862" s="31" t="str">
        <f t="shared" si="274"/>
        <v/>
      </c>
    </row>
    <row r="2863" spans="14:64">
      <c r="N2863" s="35"/>
      <c r="O2863" s="35"/>
      <c r="BJ2863" s="31" t="b">
        <f t="shared" si="273"/>
        <v>0</v>
      </c>
      <c r="BK2863" s="31"/>
      <c r="BL2863" s="31" t="str">
        <f t="shared" si="274"/>
        <v/>
      </c>
    </row>
    <row r="2864" spans="14:64">
      <c r="N2864" s="35"/>
      <c r="O2864" s="35"/>
      <c r="BJ2864" s="31" t="b">
        <f t="shared" si="273"/>
        <v>0</v>
      </c>
      <c r="BK2864" s="31"/>
      <c r="BL2864" s="31" t="str">
        <f t="shared" si="274"/>
        <v/>
      </c>
    </row>
    <row r="2865" spans="14:64">
      <c r="N2865" s="35"/>
      <c r="O2865" s="35"/>
      <c r="BJ2865" s="31" t="b">
        <f t="shared" si="273"/>
        <v>0</v>
      </c>
      <c r="BK2865" s="31"/>
      <c r="BL2865" s="31" t="str">
        <f t="shared" si="274"/>
        <v/>
      </c>
    </row>
    <row r="2866" spans="14:64">
      <c r="N2866" s="35"/>
      <c r="O2866" s="35"/>
      <c r="BJ2866" s="31" t="b">
        <f t="shared" si="273"/>
        <v>0</v>
      </c>
      <c r="BK2866" s="31"/>
      <c r="BL2866" s="31" t="str">
        <f t="shared" si="274"/>
        <v/>
      </c>
    </row>
    <row r="2867" spans="14:64">
      <c r="N2867" s="35"/>
      <c r="O2867" s="35"/>
      <c r="BJ2867" s="31" t="b">
        <f t="shared" si="273"/>
        <v>0</v>
      </c>
      <c r="BK2867" s="31"/>
      <c r="BL2867" s="31" t="str">
        <f t="shared" si="274"/>
        <v/>
      </c>
    </row>
    <row r="2868" spans="14:64">
      <c r="N2868" s="35"/>
      <c r="O2868" s="35"/>
      <c r="BJ2868" s="31" t="b">
        <f t="shared" si="273"/>
        <v>0</v>
      </c>
      <c r="BK2868" s="31"/>
      <c r="BL2868" s="31" t="str">
        <f t="shared" si="274"/>
        <v/>
      </c>
    </row>
    <row r="2869" spans="14:64">
      <c r="N2869" s="35"/>
      <c r="O2869" s="35"/>
      <c r="BJ2869" s="31" t="b">
        <f t="shared" si="273"/>
        <v>0</v>
      </c>
      <c r="BK2869" s="31"/>
      <c r="BL2869" s="31" t="str">
        <f t="shared" si="274"/>
        <v/>
      </c>
    </row>
    <row r="2870" spans="14:64">
      <c r="N2870" s="35"/>
      <c r="O2870" s="35"/>
      <c r="BJ2870" s="31" t="b">
        <f t="shared" si="273"/>
        <v>0</v>
      </c>
      <c r="BK2870" s="31"/>
      <c r="BL2870" s="31" t="str">
        <f t="shared" si="274"/>
        <v/>
      </c>
    </row>
    <row r="2871" spans="14:64">
      <c r="N2871" s="35"/>
      <c r="O2871" s="35"/>
      <c r="BJ2871" s="31" t="b">
        <f t="shared" si="273"/>
        <v>0</v>
      </c>
      <c r="BK2871" s="31"/>
      <c r="BL2871" s="31" t="str">
        <f t="shared" si="274"/>
        <v/>
      </c>
    </row>
    <row r="2872" spans="14:64">
      <c r="N2872" s="35"/>
      <c r="O2872" s="35"/>
      <c r="BJ2872" s="31" t="b">
        <f t="shared" si="273"/>
        <v>0</v>
      </c>
      <c r="BK2872" s="31"/>
      <c r="BL2872" s="31" t="str">
        <f t="shared" si="274"/>
        <v/>
      </c>
    </row>
    <row r="2873" spans="14:64">
      <c r="N2873" s="35"/>
      <c r="O2873" s="35"/>
      <c r="BJ2873" s="31" t="b">
        <f t="shared" si="273"/>
        <v>0</v>
      </c>
      <c r="BK2873" s="31"/>
      <c r="BL2873" s="31" t="str">
        <f t="shared" si="274"/>
        <v/>
      </c>
    </row>
    <row r="2874" spans="14:64">
      <c r="N2874" s="35"/>
      <c r="O2874" s="35"/>
      <c r="BJ2874" s="31" t="b">
        <f t="shared" si="273"/>
        <v>0</v>
      </c>
      <c r="BK2874" s="31"/>
      <c r="BL2874" s="31" t="str">
        <f t="shared" si="274"/>
        <v/>
      </c>
    </row>
    <row r="2875" spans="14:64">
      <c r="N2875" s="35"/>
      <c r="O2875" s="35"/>
      <c r="BJ2875" s="31" t="b">
        <f t="shared" si="273"/>
        <v>0</v>
      </c>
      <c r="BK2875" s="31"/>
      <c r="BL2875" s="31" t="str">
        <f t="shared" si="274"/>
        <v/>
      </c>
    </row>
    <row r="2876" spans="14:64">
      <c r="N2876" s="35"/>
      <c r="O2876" s="35"/>
      <c r="BJ2876" s="31" t="b">
        <f t="shared" si="273"/>
        <v>0</v>
      </c>
      <c r="BK2876" s="31"/>
      <c r="BL2876" s="31" t="str">
        <f t="shared" si="274"/>
        <v/>
      </c>
    </row>
    <row r="2877" spans="14:64">
      <c r="N2877" s="35"/>
      <c r="O2877" s="35"/>
      <c r="BJ2877" s="31" t="b">
        <f t="shared" si="273"/>
        <v>0</v>
      </c>
      <c r="BK2877" s="31"/>
      <c r="BL2877" s="31" t="str">
        <f t="shared" si="274"/>
        <v/>
      </c>
    </row>
    <row r="2878" spans="14:64">
      <c r="N2878" s="35"/>
      <c r="O2878" s="35"/>
      <c r="BJ2878" s="31" t="b">
        <f t="shared" si="273"/>
        <v>0</v>
      </c>
      <c r="BK2878" s="31"/>
      <c r="BL2878" s="31" t="str">
        <f t="shared" si="274"/>
        <v/>
      </c>
    </row>
    <row r="2879" spans="14:64">
      <c r="N2879" s="35"/>
      <c r="O2879" s="35"/>
      <c r="BJ2879" s="31" t="b">
        <f t="shared" si="273"/>
        <v>0</v>
      </c>
      <c r="BK2879" s="31"/>
      <c r="BL2879" s="31" t="str">
        <f t="shared" si="274"/>
        <v/>
      </c>
    </row>
    <row r="2880" spans="14:64">
      <c r="N2880" s="35"/>
      <c r="O2880" s="35"/>
      <c r="BJ2880" s="31" t="b">
        <f t="shared" si="273"/>
        <v>0</v>
      </c>
      <c r="BK2880" s="31"/>
      <c r="BL2880" s="31" t="str">
        <f t="shared" si="274"/>
        <v/>
      </c>
    </row>
    <row r="2881" spans="14:64">
      <c r="N2881" s="35"/>
      <c r="O2881" s="35"/>
      <c r="BJ2881" s="31" t="b">
        <f t="shared" si="273"/>
        <v>0</v>
      </c>
      <c r="BK2881" s="31"/>
      <c r="BL2881" s="31" t="str">
        <f t="shared" si="274"/>
        <v/>
      </c>
    </row>
    <row r="2882" spans="14:64">
      <c r="N2882" s="35"/>
      <c r="O2882" s="35"/>
      <c r="BJ2882" s="31" t="b">
        <f t="shared" si="273"/>
        <v>0</v>
      </c>
      <c r="BK2882" s="31"/>
      <c r="BL2882" s="31" t="str">
        <f t="shared" si="274"/>
        <v/>
      </c>
    </row>
    <row r="2883" spans="14:64">
      <c r="N2883" s="35"/>
      <c r="O2883" s="35"/>
      <c r="BJ2883" s="31" t="b">
        <f t="shared" si="273"/>
        <v>0</v>
      </c>
      <c r="BK2883" s="31"/>
      <c r="BL2883" s="31" t="str">
        <f t="shared" si="274"/>
        <v/>
      </c>
    </row>
    <row r="2884" spans="14:64">
      <c r="N2884" s="35"/>
      <c r="O2884" s="35"/>
      <c r="BJ2884" s="31" t="b">
        <f t="shared" si="273"/>
        <v>0</v>
      </c>
      <c r="BK2884" s="31"/>
      <c r="BL2884" s="31" t="str">
        <f t="shared" si="274"/>
        <v/>
      </c>
    </row>
    <row r="2885" spans="14:64">
      <c r="N2885" s="35"/>
      <c r="O2885" s="35"/>
      <c r="BJ2885" s="31" t="b">
        <f t="shared" si="273"/>
        <v>0</v>
      </c>
      <c r="BK2885" s="31"/>
      <c r="BL2885" s="31" t="str">
        <f t="shared" si="274"/>
        <v/>
      </c>
    </row>
    <row r="2886" spans="14:64">
      <c r="N2886" s="35"/>
      <c r="O2886" s="35"/>
      <c r="BJ2886" s="31" t="b">
        <f t="shared" si="273"/>
        <v>0</v>
      </c>
      <c r="BK2886" s="31"/>
      <c r="BL2886" s="31" t="str">
        <f t="shared" si="274"/>
        <v/>
      </c>
    </row>
    <row r="2887" spans="14:64">
      <c r="N2887" s="35"/>
      <c r="O2887" s="35"/>
      <c r="BJ2887" s="31" t="b">
        <f t="shared" si="273"/>
        <v>0</v>
      </c>
      <c r="BK2887" s="31"/>
      <c r="BL2887" s="31" t="str">
        <f t="shared" si="274"/>
        <v/>
      </c>
    </row>
    <row r="2888" spans="14:64">
      <c r="N2888" s="35"/>
      <c r="O2888" s="35"/>
      <c r="BJ2888" s="31" t="b">
        <f t="shared" si="273"/>
        <v>0</v>
      </c>
      <c r="BK2888" s="31"/>
      <c r="BL2888" s="31" t="str">
        <f t="shared" si="274"/>
        <v/>
      </c>
    </row>
    <row r="2889" spans="14:64">
      <c r="N2889" s="35"/>
      <c r="O2889" s="35"/>
      <c r="BJ2889" s="31" t="b">
        <f t="shared" si="273"/>
        <v>0</v>
      </c>
      <c r="BK2889" s="31"/>
      <c r="BL2889" s="31" t="str">
        <f t="shared" si="274"/>
        <v/>
      </c>
    </row>
    <row r="2890" spans="14:64">
      <c r="N2890" s="35"/>
      <c r="O2890" s="35"/>
      <c r="BJ2890" s="31" t="b">
        <f t="shared" si="273"/>
        <v>0</v>
      </c>
      <c r="BK2890" s="31"/>
      <c r="BL2890" s="31" t="str">
        <f t="shared" si="274"/>
        <v/>
      </c>
    </row>
    <row r="2891" spans="14:64">
      <c r="N2891" s="35"/>
      <c r="O2891" s="35"/>
      <c r="BJ2891" s="31" t="b">
        <f t="shared" si="273"/>
        <v>0</v>
      </c>
      <c r="BK2891" s="31"/>
      <c r="BL2891" s="31" t="str">
        <f t="shared" si="274"/>
        <v/>
      </c>
    </row>
    <row r="2892" spans="14:64">
      <c r="N2892" s="35"/>
      <c r="O2892" s="35"/>
      <c r="BJ2892" s="31" t="b">
        <f t="shared" si="273"/>
        <v>0</v>
      </c>
      <c r="BK2892" s="31"/>
      <c r="BL2892" s="31" t="str">
        <f t="shared" si="274"/>
        <v/>
      </c>
    </row>
    <row r="2893" spans="14:64">
      <c r="N2893" s="35"/>
      <c r="O2893" s="35"/>
      <c r="BJ2893" s="31" t="b">
        <f t="shared" si="273"/>
        <v>0</v>
      </c>
      <c r="BK2893" s="31"/>
      <c r="BL2893" s="31" t="str">
        <f t="shared" si="274"/>
        <v/>
      </c>
    </row>
    <row r="2894" spans="14:64">
      <c r="N2894" s="35"/>
      <c r="O2894" s="35"/>
      <c r="BJ2894" s="31" t="b">
        <f t="shared" si="273"/>
        <v>0</v>
      </c>
      <c r="BK2894" s="31"/>
      <c r="BL2894" s="31" t="str">
        <f t="shared" si="274"/>
        <v/>
      </c>
    </row>
    <row r="2895" spans="14:64">
      <c r="N2895" s="35"/>
      <c r="O2895" s="35"/>
      <c r="BJ2895" s="31" t="b">
        <f t="shared" si="273"/>
        <v>0</v>
      </c>
      <c r="BK2895" s="31"/>
      <c r="BL2895" s="31" t="str">
        <f t="shared" si="274"/>
        <v/>
      </c>
    </row>
    <row r="2896" spans="14:64">
      <c r="N2896" s="35"/>
      <c r="O2896" s="35"/>
      <c r="BJ2896" s="31" t="b">
        <f t="shared" si="273"/>
        <v>0</v>
      </c>
      <c r="BK2896" s="31"/>
      <c r="BL2896" s="31" t="str">
        <f t="shared" si="274"/>
        <v/>
      </c>
    </row>
    <row r="2897" spans="14:64">
      <c r="N2897" s="35"/>
      <c r="O2897" s="35"/>
      <c r="BJ2897" s="31" t="b">
        <f t="shared" si="273"/>
        <v>0</v>
      </c>
      <c r="BK2897" s="31"/>
      <c r="BL2897" s="31" t="str">
        <f t="shared" si="274"/>
        <v/>
      </c>
    </row>
    <row r="2898" spans="14:64">
      <c r="N2898" s="35"/>
      <c r="O2898" s="35"/>
      <c r="BJ2898" s="31" t="b">
        <f t="shared" si="273"/>
        <v>0</v>
      </c>
      <c r="BK2898" s="31"/>
      <c r="BL2898" s="31" t="str">
        <f t="shared" si="274"/>
        <v/>
      </c>
    </row>
    <row r="2899" spans="14:64">
      <c r="N2899" s="35"/>
      <c r="O2899" s="35"/>
      <c r="BJ2899" s="31" t="b">
        <f t="shared" si="273"/>
        <v>0</v>
      </c>
      <c r="BK2899" s="31"/>
      <c r="BL2899" s="31" t="str">
        <f t="shared" si="274"/>
        <v/>
      </c>
    </row>
    <row r="2900" spans="14:64">
      <c r="N2900" s="35"/>
      <c r="O2900" s="35"/>
      <c r="BJ2900" s="31" t="b">
        <f t="shared" si="273"/>
        <v>0</v>
      </c>
      <c r="BK2900" s="31"/>
      <c r="BL2900" s="31" t="str">
        <f t="shared" si="274"/>
        <v/>
      </c>
    </row>
    <row r="2901" spans="14:64">
      <c r="N2901" s="35"/>
      <c r="O2901" s="35"/>
      <c r="BJ2901" s="31" t="b">
        <f t="shared" si="273"/>
        <v>0</v>
      </c>
      <c r="BK2901" s="31"/>
      <c r="BL2901" s="31" t="str">
        <f t="shared" si="274"/>
        <v/>
      </c>
    </row>
    <row r="2902" spans="14:64">
      <c r="N2902" s="35"/>
      <c r="O2902" s="35"/>
      <c r="BJ2902" s="31" t="b">
        <f t="shared" si="273"/>
        <v>0</v>
      </c>
      <c r="BK2902" s="31"/>
      <c r="BL2902" s="31" t="str">
        <f t="shared" si="274"/>
        <v/>
      </c>
    </row>
    <row r="2903" spans="14:64">
      <c r="N2903" s="35"/>
      <c r="O2903" s="35"/>
      <c r="BJ2903" s="31" t="b">
        <f t="shared" si="273"/>
        <v>0</v>
      </c>
      <c r="BK2903" s="31"/>
      <c r="BL2903" s="31" t="str">
        <f t="shared" si="274"/>
        <v/>
      </c>
    </row>
    <row r="2904" spans="14:64">
      <c r="N2904" s="35"/>
      <c r="O2904" s="35"/>
      <c r="BJ2904" s="31" t="b">
        <f t="shared" si="273"/>
        <v>0</v>
      </c>
      <c r="BK2904" s="31"/>
      <c r="BL2904" s="31" t="str">
        <f t="shared" si="274"/>
        <v/>
      </c>
    </row>
    <row r="2905" spans="14:64">
      <c r="N2905" s="35"/>
      <c r="O2905" s="35"/>
      <c r="BJ2905" s="31" t="b">
        <f t="shared" si="273"/>
        <v>0</v>
      </c>
      <c r="BK2905" s="31"/>
      <c r="BL2905" s="31" t="str">
        <f t="shared" si="274"/>
        <v/>
      </c>
    </row>
    <row r="2906" spans="14:64">
      <c r="N2906" s="35"/>
      <c r="O2906" s="35"/>
      <c r="BJ2906" s="31" t="b">
        <f t="shared" si="273"/>
        <v>0</v>
      </c>
      <c r="BK2906" s="31"/>
      <c r="BL2906" s="31" t="str">
        <f t="shared" si="274"/>
        <v/>
      </c>
    </row>
    <row r="2907" spans="14:64">
      <c r="N2907" s="35"/>
      <c r="O2907" s="35"/>
      <c r="BJ2907" s="31" t="b">
        <f t="shared" si="273"/>
        <v>0</v>
      </c>
      <c r="BK2907" s="31"/>
      <c r="BL2907" s="31" t="str">
        <f t="shared" si="274"/>
        <v/>
      </c>
    </row>
    <row r="2908" spans="14:64">
      <c r="N2908" s="35"/>
      <c r="O2908" s="35"/>
      <c r="BJ2908" s="31" t="b">
        <f t="shared" si="273"/>
        <v>0</v>
      </c>
      <c r="BK2908" s="31"/>
      <c r="BL2908" s="31" t="str">
        <f t="shared" si="274"/>
        <v/>
      </c>
    </row>
    <row r="2909" spans="14:64">
      <c r="N2909" s="35"/>
      <c r="O2909" s="35"/>
      <c r="BJ2909" s="31" t="b">
        <f t="shared" si="273"/>
        <v>0</v>
      </c>
      <c r="BK2909" s="31"/>
      <c r="BL2909" s="31" t="str">
        <f t="shared" si="274"/>
        <v/>
      </c>
    </row>
    <row r="2910" spans="14:64">
      <c r="N2910" s="35"/>
      <c r="O2910" s="35"/>
      <c r="BJ2910" s="31" t="b">
        <f t="shared" si="273"/>
        <v>0</v>
      </c>
      <c r="BK2910" s="31"/>
      <c r="BL2910" s="31" t="str">
        <f t="shared" si="274"/>
        <v/>
      </c>
    </row>
    <row r="2911" spans="14:64">
      <c r="N2911" s="35"/>
      <c r="O2911" s="35"/>
      <c r="BJ2911" s="31" t="b">
        <f t="shared" si="273"/>
        <v>0</v>
      </c>
      <c r="BK2911" s="31"/>
      <c r="BL2911" s="31" t="str">
        <f t="shared" si="274"/>
        <v/>
      </c>
    </row>
    <row r="2912" spans="14:64">
      <c r="N2912" s="35"/>
      <c r="O2912" s="35"/>
      <c r="BJ2912" s="31" t="b">
        <f t="shared" si="273"/>
        <v>0</v>
      </c>
      <c r="BK2912" s="31"/>
      <c r="BL2912" s="31" t="str">
        <f t="shared" si="274"/>
        <v/>
      </c>
    </row>
    <row r="2913" spans="14:64">
      <c r="N2913" s="35"/>
      <c r="O2913" s="35"/>
      <c r="BJ2913" s="31" t="b">
        <f t="shared" si="273"/>
        <v>0</v>
      </c>
      <c r="BK2913" s="31"/>
      <c r="BL2913" s="31" t="str">
        <f t="shared" si="274"/>
        <v/>
      </c>
    </row>
    <row r="2914" spans="14:64">
      <c r="N2914" s="35"/>
      <c r="O2914" s="35"/>
      <c r="BJ2914" s="31" t="b">
        <f t="shared" ref="BJ2914:BJ2977" si="275">IF(C2914&lt;&gt;"",AT2914+AX2914+BB2914+BF2914)</f>
        <v>0</v>
      </c>
      <c r="BK2914" s="31"/>
      <c r="BL2914" s="31" t="str">
        <f t="shared" ref="BL2914:BL2977" si="276">IF(C2914&lt;&gt;"",AV2914+AZ2914+BD2914+BH2914,"")</f>
        <v/>
      </c>
    </row>
    <row r="2915" spans="14:64">
      <c r="N2915" s="35"/>
      <c r="O2915" s="35"/>
      <c r="BJ2915" s="31" t="b">
        <f t="shared" si="275"/>
        <v>0</v>
      </c>
      <c r="BK2915" s="31"/>
      <c r="BL2915" s="31" t="str">
        <f t="shared" si="276"/>
        <v/>
      </c>
    </row>
    <row r="2916" spans="14:64">
      <c r="N2916" s="35"/>
      <c r="O2916" s="35"/>
      <c r="BJ2916" s="31" t="b">
        <f t="shared" si="275"/>
        <v>0</v>
      </c>
      <c r="BK2916" s="31"/>
      <c r="BL2916" s="31" t="str">
        <f t="shared" si="276"/>
        <v/>
      </c>
    </row>
    <row r="2917" spans="14:64">
      <c r="N2917" s="35"/>
      <c r="O2917" s="35"/>
      <c r="BJ2917" s="31" t="b">
        <f t="shared" si="275"/>
        <v>0</v>
      </c>
      <c r="BK2917" s="31"/>
      <c r="BL2917" s="31" t="str">
        <f t="shared" si="276"/>
        <v/>
      </c>
    </row>
    <row r="2918" spans="14:64">
      <c r="N2918" s="35"/>
      <c r="O2918" s="35"/>
      <c r="BJ2918" s="31" t="b">
        <f t="shared" si="275"/>
        <v>0</v>
      </c>
      <c r="BK2918" s="31"/>
      <c r="BL2918" s="31" t="str">
        <f t="shared" si="276"/>
        <v/>
      </c>
    </row>
    <row r="2919" spans="14:64">
      <c r="N2919" s="35"/>
      <c r="O2919" s="35"/>
      <c r="BJ2919" s="31" t="b">
        <f t="shared" si="275"/>
        <v>0</v>
      </c>
      <c r="BK2919" s="31"/>
      <c r="BL2919" s="31" t="str">
        <f t="shared" si="276"/>
        <v/>
      </c>
    </row>
    <row r="2920" spans="14:64">
      <c r="N2920" s="35"/>
      <c r="O2920" s="35"/>
      <c r="BJ2920" s="31" t="b">
        <f t="shared" si="275"/>
        <v>0</v>
      </c>
      <c r="BK2920" s="31"/>
      <c r="BL2920" s="31" t="str">
        <f t="shared" si="276"/>
        <v/>
      </c>
    </row>
    <row r="2921" spans="14:64">
      <c r="N2921" s="35"/>
      <c r="O2921" s="35"/>
      <c r="BJ2921" s="31" t="b">
        <f t="shared" si="275"/>
        <v>0</v>
      </c>
      <c r="BK2921" s="31"/>
      <c r="BL2921" s="31" t="str">
        <f t="shared" si="276"/>
        <v/>
      </c>
    </row>
    <row r="2922" spans="14:64">
      <c r="N2922" s="35"/>
      <c r="O2922" s="35"/>
      <c r="BJ2922" s="31" t="b">
        <f t="shared" si="275"/>
        <v>0</v>
      </c>
      <c r="BK2922" s="31"/>
      <c r="BL2922" s="31" t="str">
        <f t="shared" si="276"/>
        <v/>
      </c>
    </row>
    <row r="2923" spans="14:64">
      <c r="N2923" s="35"/>
      <c r="O2923" s="35"/>
      <c r="BJ2923" s="31" t="b">
        <f t="shared" si="275"/>
        <v>0</v>
      </c>
      <c r="BK2923" s="31"/>
      <c r="BL2923" s="31" t="str">
        <f t="shared" si="276"/>
        <v/>
      </c>
    </row>
    <row r="2924" spans="14:64">
      <c r="N2924" s="35"/>
      <c r="O2924" s="35"/>
      <c r="BJ2924" s="31" t="b">
        <f t="shared" si="275"/>
        <v>0</v>
      </c>
      <c r="BK2924" s="31"/>
      <c r="BL2924" s="31" t="str">
        <f t="shared" si="276"/>
        <v/>
      </c>
    </row>
    <row r="2925" spans="14:64">
      <c r="N2925" s="35"/>
      <c r="O2925" s="35"/>
      <c r="BJ2925" s="31" t="b">
        <f t="shared" si="275"/>
        <v>0</v>
      </c>
      <c r="BK2925" s="31"/>
      <c r="BL2925" s="31" t="str">
        <f t="shared" si="276"/>
        <v/>
      </c>
    </row>
    <row r="2926" spans="14:64">
      <c r="N2926" s="35"/>
      <c r="O2926" s="35"/>
      <c r="BJ2926" s="31" t="b">
        <f t="shared" si="275"/>
        <v>0</v>
      </c>
      <c r="BK2926" s="31"/>
      <c r="BL2926" s="31" t="str">
        <f t="shared" si="276"/>
        <v/>
      </c>
    </row>
    <row r="2927" spans="14:64">
      <c r="N2927" s="35"/>
      <c r="O2927" s="35"/>
      <c r="BJ2927" s="31" t="b">
        <f t="shared" si="275"/>
        <v>0</v>
      </c>
      <c r="BK2927" s="31"/>
      <c r="BL2927" s="31" t="str">
        <f t="shared" si="276"/>
        <v/>
      </c>
    </row>
    <row r="2928" spans="14:64">
      <c r="N2928" s="35"/>
      <c r="O2928" s="35"/>
      <c r="BJ2928" s="31" t="b">
        <f t="shared" si="275"/>
        <v>0</v>
      </c>
      <c r="BK2928" s="31"/>
      <c r="BL2928" s="31" t="str">
        <f t="shared" si="276"/>
        <v/>
      </c>
    </row>
    <row r="2929" spans="14:64">
      <c r="N2929" s="35"/>
      <c r="O2929" s="35"/>
      <c r="BJ2929" s="31" t="b">
        <f t="shared" si="275"/>
        <v>0</v>
      </c>
      <c r="BK2929" s="31"/>
      <c r="BL2929" s="31" t="str">
        <f t="shared" si="276"/>
        <v/>
      </c>
    </row>
    <row r="2930" spans="14:64">
      <c r="N2930" s="35"/>
      <c r="O2930" s="35"/>
      <c r="BJ2930" s="31" t="b">
        <f t="shared" si="275"/>
        <v>0</v>
      </c>
      <c r="BK2930" s="31"/>
      <c r="BL2930" s="31" t="str">
        <f t="shared" si="276"/>
        <v/>
      </c>
    </row>
    <row r="2931" spans="14:64">
      <c r="N2931" s="35"/>
      <c r="O2931" s="35"/>
      <c r="BJ2931" s="31" t="b">
        <f t="shared" si="275"/>
        <v>0</v>
      </c>
      <c r="BK2931" s="31"/>
      <c r="BL2931" s="31" t="str">
        <f t="shared" si="276"/>
        <v/>
      </c>
    </row>
    <row r="2932" spans="14:64">
      <c r="N2932" s="35"/>
      <c r="O2932" s="35"/>
      <c r="BJ2932" s="31" t="b">
        <f t="shared" si="275"/>
        <v>0</v>
      </c>
      <c r="BK2932" s="31"/>
      <c r="BL2932" s="31" t="str">
        <f t="shared" si="276"/>
        <v/>
      </c>
    </row>
    <row r="2933" spans="14:64">
      <c r="N2933" s="35"/>
      <c r="O2933" s="35"/>
      <c r="BJ2933" s="31" t="b">
        <f t="shared" si="275"/>
        <v>0</v>
      </c>
      <c r="BK2933" s="31"/>
      <c r="BL2933" s="31" t="str">
        <f t="shared" si="276"/>
        <v/>
      </c>
    </row>
    <row r="2934" spans="14:64">
      <c r="N2934" s="35"/>
      <c r="O2934" s="35"/>
      <c r="BJ2934" s="31" t="b">
        <f t="shared" si="275"/>
        <v>0</v>
      </c>
      <c r="BK2934" s="31"/>
      <c r="BL2934" s="31" t="str">
        <f t="shared" si="276"/>
        <v/>
      </c>
    </row>
    <row r="2935" spans="14:64">
      <c r="N2935" s="35"/>
      <c r="O2935" s="35"/>
      <c r="BJ2935" s="31" t="b">
        <f t="shared" si="275"/>
        <v>0</v>
      </c>
      <c r="BK2935" s="31"/>
      <c r="BL2935" s="31" t="str">
        <f t="shared" si="276"/>
        <v/>
      </c>
    </row>
    <row r="2936" spans="14:64">
      <c r="N2936" s="35"/>
      <c r="O2936" s="35"/>
      <c r="BJ2936" s="31" t="b">
        <f t="shared" si="275"/>
        <v>0</v>
      </c>
      <c r="BK2936" s="31"/>
      <c r="BL2936" s="31" t="str">
        <f t="shared" si="276"/>
        <v/>
      </c>
    </row>
    <row r="2937" spans="14:64">
      <c r="N2937" s="35"/>
      <c r="O2937" s="35"/>
      <c r="BJ2937" s="31" t="b">
        <f t="shared" si="275"/>
        <v>0</v>
      </c>
      <c r="BK2937" s="31"/>
      <c r="BL2937" s="31" t="str">
        <f t="shared" si="276"/>
        <v/>
      </c>
    </row>
    <row r="2938" spans="14:64">
      <c r="N2938" s="35"/>
      <c r="O2938" s="35"/>
      <c r="BJ2938" s="31" t="b">
        <f t="shared" si="275"/>
        <v>0</v>
      </c>
      <c r="BK2938" s="31"/>
      <c r="BL2938" s="31" t="str">
        <f t="shared" si="276"/>
        <v/>
      </c>
    </row>
    <row r="2939" spans="14:64">
      <c r="N2939" s="35"/>
      <c r="O2939" s="35"/>
      <c r="BJ2939" s="31" t="b">
        <f t="shared" si="275"/>
        <v>0</v>
      </c>
      <c r="BK2939" s="31"/>
      <c r="BL2939" s="31" t="str">
        <f t="shared" si="276"/>
        <v/>
      </c>
    </row>
    <row r="2940" spans="14:64">
      <c r="N2940" s="35"/>
      <c r="O2940" s="35"/>
      <c r="BJ2940" s="31" t="b">
        <f t="shared" si="275"/>
        <v>0</v>
      </c>
      <c r="BK2940" s="31"/>
      <c r="BL2940" s="31" t="str">
        <f t="shared" si="276"/>
        <v/>
      </c>
    </row>
    <row r="2941" spans="14:64">
      <c r="N2941" s="35"/>
      <c r="O2941" s="35"/>
      <c r="BJ2941" s="31" t="b">
        <f t="shared" si="275"/>
        <v>0</v>
      </c>
      <c r="BK2941" s="31"/>
      <c r="BL2941" s="31" t="str">
        <f t="shared" si="276"/>
        <v/>
      </c>
    </row>
    <row r="2942" spans="14:64">
      <c r="N2942" s="35"/>
      <c r="O2942" s="35"/>
      <c r="BJ2942" s="31" t="b">
        <f t="shared" si="275"/>
        <v>0</v>
      </c>
      <c r="BK2942" s="31"/>
      <c r="BL2942" s="31" t="str">
        <f t="shared" si="276"/>
        <v/>
      </c>
    </row>
    <row r="2943" spans="14:64">
      <c r="N2943" s="35"/>
      <c r="O2943" s="35"/>
      <c r="BJ2943" s="31" t="b">
        <f t="shared" si="275"/>
        <v>0</v>
      </c>
      <c r="BK2943" s="31"/>
      <c r="BL2943" s="31" t="str">
        <f t="shared" si="276"/>
        <v/>
      </c>
    </row>
    <row r="2944" spans="14:64">
      <c r="N2944" s="35"/>
      <c r="O2944" s="35"/>
      <c r="BJ2944" s="31" t="b">
        <f t="shared" si="275"/>
        <v>0</v>
      </c>
      <c r="BK2944" s="31"/>
      <c r="BL2944" s="31" t="str">
        <f t="shared" si="276"/>
        <v/>
      </c>
    </row>
    <row r="2945" spans="14:64">
      <c r="N2945" s="35"/>
      <c r="O2945" s="35"/>
      <c r="BJ2945" s="31" t="b">
        <f t="shared" si="275"/>
        <v>0</v>
      </c>
      <c r="BK2945" s="31"/>
      <c r="BL2945" s="31" t="str">
        <f t="shared" si="276"/>
        <v/>
      </c>
    </row>
    <row r="2946" spans="14:64">
      <c r="N2946" s="35"/>
      <c r="O2946" s="35"/>
      <c r="BJ2946" s="31" t="b">
        <f t="shared" si="275"/>
        <v>0</v>
      </c>
      <c r="BK2946" s="31"/>
      <c r="BL2946" s="31" t="str">
        <f t="shared" si="276"/>
        <v/>
      </c>
    </row>
    <row r="2947" spans="14:64">
      <c r="N2947" s="35"/>
      <c r="O2947" s="35"/>
      <c r="BJ2947" s="31" t="b">
        <f t="shared" si="275"/>
        <v>0</v>
      </c>
      <c r="BK2947" s="31"/>
      <c r="BL2947" s="31" t="str">
        <f t="shared" si="276"/>
        <v/>
      </c>
    </row>
    <row r="2948" spans="14:64">
      <c r="N2948" s="35"/>
      <c r="O2948" s="35"/>
      <c r="BJ2948" s="31" t="b">
        <f t="shared" si="275"/>
        <v>0</v>
      </c>
      <c r="BK2948" s="31"/>
      <c r="BL2948" s="31" t="str">
        <f t="shared" si="276"/>
        <v/>
      </c>
    </row>
    <row r="2949" spans="14:64">
      <c r="N2949" s="35"/>
      <c r="O2949" s="35"/>
      <c r="BJ2949" s="31" t="b">
        <f t="shared" si="275"/>
        <v>0</v>
      </c>
      <c r="BK2949" s="31"/>
      <c r="BL2949" s="31" t="str">
        <f t="shared" si="276"/>
        <v/>
      </c>
    </row>
    <row r="2950" spans="14:64">
      <c r="N2950" s="35"/>
      <c r="O2950" s="35"/>
      <c r="BJ2950" s="31" t="b">
        <f t="shared" si="275"/>
        <v>0</v>
      </c>
      <c r="BK2950" s="31"/>
      <c r="BL2950" s="31" t="str">
        <f t="shared" si="276"/>
        <v/>
      </c>
    </row>
    <row r="2951" spans="14:64">
      <c r="N2951" s="35"/>
      <c r="O2951" s="35"/>
      <c r="BJ2951" s="31" t="b">
        <f t="shared" si="275"/>
        <v>0</v>
      </c>
      <c r="BK2951" s="31"/>
      <c r="BL2951" s="31" t="str">
        <f t="shared" si="276"/>
        <v/>
      </c>
    </row>
    <row r="2952" spans="14:64">
      <c r="N2952" s="35"/>
      <c r="O2952" s="35"/>
      <c r="BJ2952" s="31" t="b">
        <f t="shared" si="275"/>
        <v>0</v>
      </c>
      <c r="BK2952" s="31"/>
      <c r="BL2952" s="31" t="str">
        <f t="shared" si="276"/>
        <v/>
      </c>
    </row>
    <row r="2953" spans="14:64">
      <c r="N2953" s="35"/>
      <c r="O2953" s="35"/>
      <c r="BJ2953" s="31" t="b">
        <f t="shared" si="275"/>
        <v>0</v>
      </c>
      <c r="BK2953" s="31"/>
      <c r="BL2953" s="31" t="str">
        <f t="shared" si="276"/>
        <v/>
      </c>
    </row>
    <row r="2954" spans="14:64">
      <c r="N2954" s="35"/>
      <c r="O2954" s="35"/>
      <c r="BJ2954" s="31" t="b">
        <f t="shared" si="275"/>
        <v>0</v>
      </c>
      <c r="BK2954" s="31"/>
      <c r="BL2954" s="31" t="str">
        <f t="shared" si="276"/>
        <v/>
      </c>
    </row>
    <row r="2955" spans="14:64">
      <c r="N2955" s="35"/>
      <c r="O2955" s="35"/>
      <c r="BJ2955" s="31" t="b">
        <f t="shared" si="275"/>
        <v>0</v>
      </c>
      <c r="BK2955" s="31"/>
      <c r="BL2955" s="31" t="str">
        <f t="shared" si="276"/>
        <v/>
      </c>
    </row>
    <row r="2956" spans="14:64">
      <c r="N2956" s="35"/>
      <c r="O2956" s="35"/>
      <c r="BJ2956" s="31" t="b">
        <f t="shared" si="275"/>
        <v>0</v>
      </c>
      <c r="BK2956" s="31"/>
      <c r="BL2956" s="31" t="str">
        <f t="shared" si="276"/>
        <v/>
      </c>
    </row>
    <row r="2957" spans="14:64">
      <c r="N2957" s="35"/>
      <c r="O2957" s="35"/>
      <c r="BJ2957" s="31" t="b">
        <f t="shared" si="275"/>
        <v>0</v>
      </c>
      <c r="BK2957" s="31"/>
      <c r="BL2957" s="31" t="str">
        <f t="shared" si="276"/>
        <v/>
      </c>
    </row>
    <row r="2958" spans="14:64">
      <c r="N2958" s="35"/>
      <c r="O2958" s="35"/>
      <c r="BJ2958" s="31" t="b">
        <f t="shared" si="275"/>
        <v>0</v>
      </c>
      <c r="BK2958" s="31"/>
      <c r="BL2958" s="31" t="str">
        <f t="shared" si="276"/>
        <v/>
      </c>
    </row>
    <row r="2959" spans="14:64">
      <c r="N2959" s="35"/>
      <c r="O2959" s="35"/>
      <c r="BJ2959" s="31" t="b">
        <f t="shared" si="275"/>
        <v>0</v>
      </c>
      <c r="BK2959" s="31"/>
      <c r="BL2959" s="31" t="str">
        <f t="shared" si="276"/>
        <v/>
      </c>
    </row>
    <row r="2960" spans="14:64">
      <c r="N2960" s="35"/>
      <c r="O2960" s="35"/>
      <c r="BJ2960" s="31" t="b">
        <f t="shared" si="275"/>
        <v>0</v>
      </c>
      <c r="BK2960" s="31"/>
      <c r="BL2960" s="31" t="str">
        <f t="shared" si="276"/>
        <v/>
      </c>
    </row>
    <row r="2961" spans="14:64">
      <c r="N2961" s="35"/>
      <c r="O2961" s="35"/>
      <c r="BJ2961" s="31" t="b">
        <f t="shared" si="275"/>
        <v>0</v>
      </c>
      <c r="BK2961" s="31"/>
      <c r="BL2961" s="31" t="str">
        <f t="shared" si="276"/>
        <v/>
      </c>
    </row>
    <row r="2962" spans="14:64">
      <c r="N2962" s="35"/>
      <c r="O2962" s="35"/>
      <c r="BJ2962" s="31" t="b">
        <f t="shared" si="275"/>
        <v>0</v>
      </c>
      <c r="BK2962" s="31"/>
      <c r="BL2962" s="31" t="str">
        <f t="shared" si="276"/>
        <v/>
      </c>
    </row>
    <row r="2963" spans="14:64">
      <c r="N2963" s="35"/>
      <c r="O2963" s="35"/>
      <c r="BJ2963" s="31" t="b">
        <f t="shared" si="275"/>
        <v>0</v>
      </c>
      <c r="BK2963" s="31"/>
      <c r="BL2963" s="31" t="str">
        <f t="shared" si="276"/>
        <v/>
      </c>
    </row>
    <row r="2964" spans="14:64">
      <c r="N2964" s="35"/>
      <c r="O2964" s="35"/>
      <c r="BJ2964" s="31" t="b">
        <f t="shared" si="275"/>
        <v>0</v>
      </c>
      <c r="BK2964" s="31"/>
      <c r="BL2964" s="31" t="str">
        <f t="shared" si="276"/>
        <v/>
      </c>
    </row>
    <row r="2965" spans="14:64">
      <c r="N2965" s="35"/>
      <c r="O2965" s="35"/>
      <c r="BJ2965" s="31" t="b">
        <f t="shared" si="275"/>
        <v>0</v>
      </c>
      <c r="BK2965" s="31"/>
      <c r="BL2965" s="31" t="str">
        <f t="shared" si="276"/>
        <v/>
      </c>
    </row>
    <row r="2966" spans="14:64">
      <c r="N2966" s="35"/>
      <c r="O2966" s="35"/>
      <c r="BJ2966" s="31" t="b">
        <f t="shared" si="275"/>
        <v>0</v>
      </c>
      <c r="BK2966" s="31"/>
      <c r="BL2966" s="31" t="str">
        <f t="shared" si="276"/>
        <v/>
      </c>
    </row>
    <row r="2967" spans="14:64">
      <c r="N2967" s="35"/>
      <c r="O2967" s="35"/>
      <c r="BJ2967" s="31" t="b">
        <f t="shared" si="275"/>
        <v>0</v>
      </c>
      <c r="BK2967" s="31"/>
      <c r="BL2967" s="31" t="str">
        <f t="shared" si="276"/>
        <v/>
      </c>
    </row>
    <row r="2968" spans="14:64">
      <c r="N2968" s="35"/>
      <c r="O2968" s="35"/>
      <c r="BJ2968" s="31" t="b">
        <f t="shared" si="275"/>
        <v>0</v>
      </c>
      <c r="BK2968" s="31"/>
      <c r="BL2968" s="31" t="str">
        <f t="shared" si="276"/>
        <v/>
      </c>
    </row>
    <row r="2969" spans="14:64">
      <c r="N2969" s="35"/>
      <c r="O2969" s="35"/>
      <c r="BJ2969" s="31" t="b">
        <f t="shared" si="275"/>
        <v>0</v>
      </c>
      <c r="BK2969" s="31"/>
      <c r="BL2969" s="31" t="str">
        <f t="shared" si="276"/>
        <v/>
      </c>
    </row>
    <row r="2970" spans="14:64">
      <c r="N2970" s="35"/>
      <c r="O2970" s="35"/>
      <c r="BJ2970" s="31" t="b">
        <f t="shared" si="275"/>
        <v>0</v>
      </c>
      <c r="BK2970" s="31"/>
      <c r="BL2970" s="31" t="str">
        <f t="shared" si="276"/>
        <v/>
      </c>
    </row>
    <row r="2971" spans="14:64">
      <c r="N2971" s="35"/>
      <c r="O2971" s="35"/>
      <c r="BJ2971" s="31" t="b">
        <f t="shared" si="275"/>
        <v>0</v>
      </c>
      <c r="BK2971" s="31"/>
      <c r="BL2971" s="31" t="str">
        <f t="shared" si="276"/>
        <v/>
      </c>
    </row>
    <row r="2972" spans="14:64">
      <c r="N2972" s="35"/>
      <c r="O2972" s="35"/>
      <c r="BJ2972" s="31" t="b">
        <f t="shared" si="275"/>
        <v>0</v>
      </c>
      <c r="BK2972" s="31"/>
      <c r="BL2972" s="31" t="str">
        <f t="shared" si="276"/>
        <v/>
      </c>
    </row>
    <row r="2973" spans="14:64">
      <c r="N2973" s="35"/>
      <c r="O2973" s="35"/>
      <c r="BJ2973" s="31" t="b">
        <f t="shared" si="275"/>
        <v>0</v>
      </c>
      <c r="BK2973" s="31"/>
      <c r="BL2973" s="31" t="str">
        <f t="shared" si="276"/>
        <v/>
      </c>
    </row>
    <row r="2974" spans="14:64">
      <c r="N2974" s="35"/>
      <c r="O2974" s="35"/>
      <c r="BJ2974" s="31" t="b">
        <f t="shared" si="275"/>
        <v>0</v>
      </c>
      <c r="BK2974" s="31"/>
      <c r="BL2974" s="31" t="str">
        <f t="shared" si="276"/>
        <v/>
      </c>
    </row>
    <row r="2975" spans="14:64">
      <c r="N2975" s="35"/>
      <c r="O2975" s="35"/>
      <c r="BJ2975" s="31" t="b">
        <f t="shared" si="275"/>
        <v>0</v>
      </c>
      <c r="BK2975" s="31"/>
      <c r="BL2975" s="31" t="str">
        <f t="shared" si="276"/>
        <v/>
      </c>
    </row>
    <row r="2976" spans="14:64">
      <c r="N2976" s="35"/>
      <c r="O2976" s="35"/>
      <c r="BJ2976" s="31" t="b">
        <f t="shared" si="275"/>
        <v>0</v>
      </c>
      <c r="BK2976" s="31"/>
      <c r="BL2976" s="31" t="str">
        <f t="shared" si="276"/>
        <v/>
      </c>
    </row>
    <row r="2977" spans="14:64">
      <c r="N2977" s="35"/>
      <c r="O2977" s="35"/>
      <c r="BJ2977" s="31" t="b">
        <f t="shared" si="275"/>
        <v>0</v>
      </c>
      <c r="BK2977" s="31"/>
      <c r="BL2977" s="31" t="str">
        <f t="shared" si="276"/>
        <v/>
      </c>
    </row>
    <row r="2978" spans="14:64">
      <c r="N2978" s="35"/>
      <c r="O2978" s="35"/>
      <c r="BJ2978" s="31" t="b">
        <f t="shared" ref="BJ2978:BJ3041" si="277">IF(C2978&lt;&gt;"",AT2978+AX2978+BB2978+BF2978)</f>
        <v>0</v>
      </c>
      <c r="BK2978" s="31"/>
      <c r="BL2978" s="31" t="str">
        <f t="shared" ref="BL2978:BL3041" si="278">IF(C2978&lt;&gt;"",AV2978+AZ2978+BD2978+BH2978,"")</f>
        <v/>
      </c>
    </row>
    <row r="2979" spans="14:64">
      <c r="N2979" s="35"/>
      <c r="O2979" s="35"/>
      <c r="BJ2979" s="31" t="b">
        <f t="shared" si="277"/>
        <v>0</v>
      </c>
      <c r="BK2979" s="31"/>
      <c r="BL2979" s="31" t="str">
        <f t="shared" si="278"/>
        <v/>
      </c>
    </row>
    <row r="2980" spans="14:64">
      <c r="N2980" s="35"/>
      <c r="O2980" s="35"/>
      <c r="BJ2980" s="31" t="b">
        <f t="shared" si="277"/>
        <v>0</v>
      </c>
      <c r="BK2980" s="31"/>
      <c r="BL2980" s="31" t="str">
        <f t="shared" si="278"/>
        <v/>
      </c>
    </row>
    <row r="2981" spans="14:64">
      <c r="N2981" s="35"/>
      <c r="O2981" s="35"/>
      <c r="BJ2981" s="31" t="b">
        <f t="shared" si="277"/>
        <v>0</v>
      </c>
      <c r="BK2981" s="31"/>
      <c r="BL2981" s="31" t="str">
        <f t="shared" si="278"/>
        <v/>
      </c>
    </row>
    <row r="2982" spans="14:64">
      <c r="N2982" s="35"/>
      <c r="O2982" s="35"/>
      <c r="BJ2982" s="31" t="b">
        <f t="shared" si="277"/>
        <v>0</v>
      </c>
      <c r="BK2982" s="31"/>
      <c r="BL2982" s="31" t="str">
        <f t="shared" si="278"/>
        <v/>
      </c>
    </row>
    <row r="2983" spans="14:64">
      <c r="N2983" s="35"/>
      <c r="O2983" s="35"/>
      <c r="BJ2983" s="31" t="b">
        <f t="shared" si="277"/>
        <v>0</v>
      </c>
      <c r="BK2983" s="31"/>
      <c r="BL2983" s="31" t="str">
        <f t="shared" si="278"/>
        <v/>
      </c>
    </row>
    <row r="2984" spans="14:64">
      <c r="N2984" s="35"/>
      <c r="O2984" s="35"/>
      <c r="BJ2984" s="31" t="b">
        <f t="shared" si="277"/>
        <v>0</v>
      </c>
      <c r="BK2984" s="31"/>
      <c r="BL2984" s="31" t="str">
        <f t="shared" si="278"/>
        <v/>
      </c>
    </row>
    <row r="2985" spans="14:64">
      <c r="N2985" s="35"/>
      <c r="O2985" s="35"/>
      <c r="BJ2985" s="31" t="b">
        <f t="shared" si="277"/>
        <v>0</v>
      </c>
      <c r="BK2985" s="31"/>
      <c r="BL2985" s="31" t="str">
        <f t="shared" si="278"/>
        <v/>
      </c>
    </row>
    <row r="2986" spans="14:64">
      <c r="N2986" s="35"/>
      <c r="O2986" s="35"/>
      <c r="BJ2986" s="31" t="b">
        <f t="shared" si="277"/>
        <v>0</v>
      </c>
      <c r="BK2986" s="31"/>
      <c r="BL2986" s="31" t="str">
        <f t="shared" si="278"/>
        <v/>
      </c>
    </row>
    <row r="2987" spans="14:64">
      <c r="N2987" s="35"/>
      <c r="O2987" s="35"/>
      <c r="BJ2987" s="31" t="b">
        <f t="shared" si="277"/>
        <v>0</v>
      </c>
      <c r="BK2987" s="31"/>
      <c r="BL2987" s="31" t="str">
        <f t="shared" si="278"/>
        <v/>
      </c>
    </row>
    <row r="2988" spans="14:64">
      <c r="N2988" s="35"/>
      <c r="O2988" s="35"/>
      <c r="BJ2988" s="31" t="b">
        <f t="shared" si="277"/>
        <v>0</v>
      </c>
      <c r="BK2988" s="31"/>
      <c r="BL2988" s="31" t="str">
        <f t="shared" si="278"/>
        <v/>
      </c>
    </row>
    <row r="2989" spans="14:64">
      <c r="N2989" s="35"/>
      <c r="O2989" s="35"/>
      <c r="BJ2989" s="31" t="b">
        <f t="shared" si="277"/>
        <v>0</v>
      </c>
      <c r="BK2989" s="31"/>
      <c r="BL2989" s="31" t="str">
        <f t="shared" si="278"/>
        <v/>
      </c>
    </row>
    <row r="2990" spans="14:64">
      <c r="N2990" s="35"/>
      <c r="O2990" s="35"/>
      <c r="BJ2990" s="31" t="b">
        <f t="shared" si="277"/>
        <v>0</v>
      </c>
      <c r="BK2990" s="31"/>
      <c r="BL2990" s="31" t="str">
        <f t="shared" si="278"/>
        <v/>
      </c>
    </row>
    <row r="2991" spans="14:64">
      <c r="N2991" s="35"/>
      <c r="O2991" s="35"/>
      <c r="BJ2991" s="31" t="b">
        <f t="shared" si="277"/>
        <v>0</v>
      </c>
      <c r="BK2991" s="31"/>
      <c r="BL2991" s="31" t="str">
        <f t="shared" si="278"/>
        <v/>
      </c>
    </row>
    <row r="2992" spans="14:64">
      <c r="N2992" s="35"/>
      <c r="O2992" s="35"/>
      <c r="BJ2992" s="31" t="b">
        <f t="shared" si="277"/>
        <v>0</v>
      </c>
      <c r="BK2992" s="31"/>
      <c r="BL2992" s="31" t="str">
        <f t="shared" si="278"/>
        <v/>
      </c>
    </row>
    <row r="2993" spans="14:64">
      <c r="N2993" s="35"/>
      <c r="O2993" s="35"/>
      <c r="BJ2993" s="31" t="b">
        <f t="shared" si="277"/>
        <v>0</v>
      </c>
      <c r="BK2993" s="31"/>
      <c r="BL2993" s="31" t="str">
        <f t="shared" si="278"/>
        <v/>
      </c>
    </row>
    <row r="2994" spans="14:64">
      <c r="N2994" s="35"/>
      <c r="O2994" s="35"/>
      <c r="BJ2994" s="31" t="b">
        <f t="shared" si="277"/>
        <v>0</v>
      </c>
      <c r="BK2994" s="31"/>
      <c r="BL2994" s="31" t="str">
        <f t="shared" si="278"/>
        <v/>
      </c>
    </row>
    <row r="2995" spans="14:64">
      <c r="N2995" s="35"/>
      <c r="O2995" s="35"/>
      <c r="BJ2995" s="31" t="b">
        <f t="shared" si="277"/>
        <v>0</v>
      </c>
      <c r="BK2995" s="31"/>
      <c r="BL2995" s="31" t="str">
        <f t="shared" si="278"/>
        <v/>
      </c>
    </row>
    <row r="2996" spans="14:64">
      <c r="N2996" s="35"/>
      <c r="O2996" s="35"/>
      <c r="BJ2996" s="31" t="b">
        <f t="shared" si="277"/>
        <v>0</v>
      </c>
      <c r="BK2996" s="31"/>
      <c r="BL2996" s="31" t="str">
        <f t="shared" si="278"/>
        <v/>
      </c>
    </row>
    <row r="2997" spans="14:64">
      <c r="N2997" s="35"/>
      <c r="O2997" s="35"/>
      <c r="BJ2997" s="31" t="b">
        <f t="shared" si="277"/>
        <v>0</v>
      </c>
      <c r="BK2997" s="31"/>
      <c r="BL2997" s="31" t="str">
        <f t="shared" si="278"/>
        <v/>
      </c>
    </row>
    <row r="2998" spans="14:64">
      <c r="N2998" s="35"/>
      <c r="O2998" s="35"/>
      <c r="BJ2998" s="31" t="b">
        <f t="shared" si="277"/>
        <v>0</v>
      </c>
      <c r="BK2998" s="31"/>
      <c r="BL2998" s="31" t="str">
        <f t="shared" si="278"/>
        <v/>
      </c>
    </row>
    <row r="2999" spans="14:64">
      <c r="N2999" s="35"/>
      <c r="O2999" s="35"/>
      <c r="BJ2999" s="31" t="b">
        <f t="shared" si="277"/>
        <v>0</v>
      </c>
      <c r="BK2999" s="31"/>
      <c r="BL2999" s="31" t="str">
        <f t="shared" si="278"/>
        <v/>
      </c>
    </row>
    <row r="3000" spans="14:64">
      <c r="N3000" s="35"/>
      <c r="O3000" s="35"/>
      <c r="BJ3000" s="31" t="b">
        <f t="shared" si="277"/>
        <v>0</v>
      </c>
      <c r="BK3000" s="31"/>
      <c r="BL3000" s="31" t="str">
        <f t="shared" si="278"/>
        <v/>
      </c>
    </row>
    <row r="3001" spans="14:64">
      <c r="N3001" s="35"/>
      <c r="O3001" s="35"/>
      <c r="BJ3001" s="31" t="b">
        <f t="shared" si="277"/>
        <v>0</v>
      </c>
      <c r="BK3001" s="31"/>
      <c r="BL3001" s="31" t="str">
        <f t="shared" si="278"/>
        <v/>
      </c>
    </row>
    <row r="3002" spans="14:64">
      <c r="N3002" s="35"/>
      <c r="O3002" s="35"/>
      <c r="BJ3002" s="31" t="b">
        <f t="shared" si="277"/>
        <v>0</v>
      </c>
      <c r="BK3002" s="31"/>
      <c r="BL3002" s="31" t="str">
        <f t="shared" si="278"/>
        <v/>
      </c>
    </row>
    <row r="3003" spans="14:64">
      <c r="N3003" s="35"/>
      <c r="O3003" s="35"/>
      <c r="BJ3003" s="31" t="b">
        <f t="shared" si="277"/>
        <v>0</v>
      </c>
      <c r="BK3003" s="31"/>
      <c r="BL3003" s="31" t="str">
        <f t="shared" si="278"/>
        <v/>
      </c>
    </row>
    <row r="3004" spans="14:64">
      <c r="N3004" s="35"/>
      <c r="O3004" s="35"/>
      <c r="BJ3004" s="31" t="b">
        <f t="shared" si="277"/>
        <v>0</v>
      </c>
      <c r="BK3004" s="31"/>
      <c r="BL3004" s="31" t="str">
        <f t="shared" si="278"/>
        <v/>
      </c>
    </row>
    <row r="3005" spans="14:64">
      <c r="N3005" s="35"/>
      <c r="O3005" s="35"/>
      <c r="BJ3005" s="31" t="b">
        <f t="shared" si="277"/>
        <v>0</v>
      </c>
      <c r="BK3005" s="31"/>
      <c r="BL3005" s="31" t="str">
        <f t="shared" si="278"/>
        <v/>
      </c>
    </row>
    <row r="3006" spans="14:64">
      <c r="N3006" s="35"/>
      <c r="O3006" s="35"/>
      <c r="BJ3006" s="31" t="b">
        <f t="shared" si="277"/>
        <v>0</v>
      </c>
      <c r="BK3006" s="31"/>
      <c r="BL3006" s="31" t="str">
        <f t="shared" si="278"/>
        <v/>
      </c>
    </row>
    <row r="3007" spans="14:64">
      <c r="N3007" s="35"/>
      <c r="O3007" s="35"/>
      <c r="BJ3007" s="31" t="b">
        <f t="shared" si="277"/>
        <v>0</v>
      </c>
      <c r="BK3007" s="31"/>
      <c r="BL3007" s="31" t="str">
        <f t="shared" si="278"/>
        <v/>
      </c>
    </row>
    <row r="3008" spans="14:64">
      <c r="N3008" s="35"/>
      <c r="O3008" s="35"/>
      <c r="BJ3008" s="31" t="b">
        <f t="shared" si="277"/>
        <v>0</v>
      </c>
      <c r="BK3008" s="31"/>
      <c r="BL3008" s="31" t="str">
        <f t="shared" si="278"/>
        <v/>
      </c>
    </row>
    <row r="3009" spans="14:64">
      <c r="N3009" s="35"/>
      <c r="O3009" s="35"/>
      <c r="BJ3009" s="31" t="b">
        <f t="shared" si="277"/>
        <v>0</v>
      </c>
      <c r="BK3009" s="31"/>
      <c r="BL3009" s="31" t="str">
        <f t="shared" si="278"/>
        <v/>
      </c>
    </row>
    <row r="3010" spans="14:64">
      <c r="N3010" s="35"/>
      <c r="O3010" s="35"/>
      <c r="BJ3010" s="31" t="b">
        <f t="shared" si="277"/>
        <v>0</v>
      </c>
      <c r="BK3010" s="31"/>
      <c r="BL3010" s="31" t="str">
        <f t="shared" si="278"/>
        <v/>
      </c>
    </row>
    <row r="3011" spans="14:64">
      <c r="N3011" s="35"/>
      <c r="O3011" s="35"/>
      <c r="BJ3011" s="31" t="b">
        <f t="shared" si="277"/>
        <v>0</v>
      </c>
      <c r="BK3011" s="31"/>
      <c r="BL3011" s="31" t="str">
        <f t="shared" si="278"/>
        <v/>
      </c>
    </row>
    <row r="3012" spans="14:64">
      <c r="N3012" s="35"/>
      <c r="O3012" s="35"/>
      <c r="BJ3012" s="31" t="b">
        <f t="shared" si="277"/>
        <v>0</v>
      </c>
      <c r="BK3012" s="31"/>
      <c r="BL3012" s="31" t="str">
        <f t="shared" si="278"/>
        <v/>
      </c>
    </row>
    <row r="3013" spans="14:64">
      <c r="N3013" s="35"/>
      <c r="O3013" s="35"/>
      <c r="BJ3013" s="31" t="b">
        <f t="shared" si="277"/>
        <v>0</v>
      </c>
      <c r="BK3013" s="31"/>
      <c r="BL3013" s="31" t="str">
        <f t="shared" si="278"/>
        <v/>
      </c>
    </row>
    <row r="3014" spans="14:64">
      <c r="N3014" s="35"/>
      <c r="O3014" s="35"/>
      <c r="BJ3014" s="31" t="b">
        <f t="shared" si="277"/>
        <v>0</v>
      </c>
      <c r="BK3014" s="31"/>
      <c r="BL3014" s="31" t="str">
        <f t="shared" si="278"/>
        <v/>
      </c>
    </row>
    <row r="3015" spans="14:64">
      <c r="N3015" s="35"/>
      <c r="O3015" s="35"/>
      <c r="BJ3015" s="31" t="b">
        <f t="shared" si="277"/>
        <v>0</v>
      </c>
      <c r="BK3015" s="31"/>
      <c r="BL3015" s="31" t="str">
        <f t="shared" si="278"/>
        <v/>
      </c>
    </row>
    <row r="3016" spans="14:64">
      <c r="N3016" s="35"/>
      <c r="O3016" s="35"/>
      <c r="BJ3016" s="31" t="b">
        <f t="shared" si="277"/>
        <v>0</v>
      </c>
      <c r="BK3016" s="31"/>
      <c r="BL3016" s="31" t="str">
        <f t="shared" si="278"/>
        <v/>
      </c>
    </row>
    <row r="3017" spans="14:64">
      <c r="N3017" s="35"/>
      <c r="O3017" s="35"/>
      <c r="BJ3017" s="31" t="b">
        <f t="shared" si="277"/>
        <v>0</v>
      </c>
      <c r="BK3017" s="31"/>
      <c r="BL3017" s="31" t="str">
        <f t="shared" si="278"/>
        <v/>
      </c>
    </row>
    <row r="3018" spans="14:64">
      <c r="N3018" s="35"/>
      <c r="O3018" s="35"/>
      <c r="BJ3018" s="31" t="b">
        <f t="shared" si="277"/>
        <v>0</v>
      </c>
      <c r="BK3018" s="31"/>
      <c r="BL3018" s="31" t="str">
        <f t="shared" si="278"/>
        <v/>
      </c>
    </row>
    <row r="3019" spans="14:64">
      <c r="N3019" s="35"/>
      <c r="O3019" s="35"/>
      <c r="BJ3019" s="31" t="b">
        <f t="shared" si="277"/>
        <v>0</v>
      </c>
      <c r="BK3019" s="31"/>
      <c r="BL3019" s="31" t="str">
        <f t="shared" si="278"/>
        <v/>
      </c>
    </row>
    <row r="3020" spans="14:64">
      <c r="N3020" s="35"/>
      <c r="O3020" s="35"/>
      <c r="BJ3020" s="31" t="b">
        <f t="shared" si="277"/>
        <v>0</v>
      </c>
      <c r="BK3020" s="31"/>
      <c r="BL3020" s="31" t="str">
        <f t="shared" si="278"/>
        <v/>
      </c>
    </row>
    <row r="3021" spans="14:64">
      <c r="N3021" s="35"/>
      <c r="O3021" s="35"/>
      <c r="BJ3021" s="31" t="b">
        <f t="shared" si="277"/>
        <v>0</v>
      </c>
      <c r="BK3021" s="31"/>
      <c r="BL3021" s="31" t="str">
        <f t="shared" si="278"/>
        <v/>
      </c>
    </row>
    <row r="3022" spans="14:64">
      <c r="N3022" s="35"/>
      <c r="O3022" s="35"/>
      <c r="BJ3022" s="31" t="b">
        <f t="shared" si="277"/>
        <v>0</v>
      </c>
      <c r="BK3022" s="31"/>
      <c r="BL3022" s="31" t="str">
        <f t="shared" si="278"/>
        <v/>
      </c>
    </row>
    <row r="3023" spans="14:64">
      <c r="N3023" s="35"/>
      <c r="O3023" s="35"/>
      <c r="BJ3023" s="31" t="b">
        <f t="shared" si="277"/>
        <v>0</v>
      </c>
      <c r="BK3023" s="31"/>
      <c r="BL3023" s="31" t="str">
        <f t="shared" si="278"/>
        <v/>
      </c>
    </row>
    <row r="3024" spans="14:64">
      <c r="N3024" s="35"/>
      <c r="O3024" s="35"/>
      <c r="BJ3024" s="31" t="b">
        <f t="shared" si="277"/>
        <v>0</v>
      </c>
      <c r="BK3024" s="31"/>
      <c r="BL3024" s="31" t="str">
        <f t="shared" si="278"/>
        <v/>
      </c>
    </row>
    <row r="3025" spans="14:64">
      <c r="N3025" s="35"/>
      <c r="O3025" s="35"/>
      <c r="BJ3025" s="31" t="b">
        <f t="shared" si="277"/>
        <v>0</v>
      </c>
      <c r="BK3025" s="31"/>
      <c r="BL3025" s="31" t="str">
        <f t="shared" si="278"/>
        <v/>
      </c>
    </row>
    <row r="3026" spans="14:64">
      <c r="N3026" s="35"/>
      <c r="O3026" s="35"/>
      <c r="BJ3026" s="31" t="b">
        <f t="shared" si="277"/>
        <v>0</v>
      </c>
      <c r="BK3026" s="31"/>
      <c r="BL3026" s="31" t="str">
        <f t="shared" si="278"/>
        <v/>
      </c>
    </row>
    <row r="3027" spans="14:64">
      <c r="N3027" s="35"/>
      <c r="O3027" s="35"/>
      <c r="BJ3027" s="31" t="b">
        <f t="shared" si="277"/>
        <v>0</v>
      </c>
      <c r="BK3027" s="31"/>
      <c r="BL3027" s="31" t="str">
        <f t="shared" si="278"/>
        <v/>
      </c>
    </row>
    <row r="3028" spans="14:64">
      <c r="N3028" s="35"/>
      <c r="O3028" s="35"/>
      <c r="BJ3028" s="31" t="b">
        <f t="shared" si="277"/>
        <v>0</v>
      </c>
      <c r="BK3028" s="31"/>
      <c r="BL3028" s="31" t="str">
        <f t="shared" si="278"/>
        <v/>
      </c>
    </row>
    <row r="3029" spans="14:64">
      <c r="N3029" s="35"/>
      <c r="O3029" s="35"/>
      <c r="BJ3029" s="31" t="b">
        <f t="shared" si="277"/>
        <v>0</v>
      </c>
      <c r="BK3029" s="31"/>
      <c r="BL3029" s="31" t="str">
        <f t="shared" si="278"/>
        <v/>
      </c>
    </row>
    <row r="3030" spans="14:64">
      <c r="N3030" s="35"/>
      <c r="O3030" s="35"/>
      <c r="BJ3030" s="31" t="b">
        <f t="shared" si="277"/>
        <v>0</v>
      </c>
      <c r="BK3030" s="31"/>
      <c r="BL3030" s="31" t="str">
        <f t="shared" si="278"/>
        <v/>
      </c>
    </row>
    <row r="3031" spans="14:64">
      <c r="N3031" s="35"/>
      <c r="O3031" s="35"/>
      <c r="BJ3031" s="31" t="b">
        <f t="shared" si="277"/>
        <v>0</v>
      </c>
      <c r="BK3031" s="31"/>
      <c r="BL3031" s="31" t="str">
        <f t="shared" si="278"/>
        <v/>
      </c>
    </row>
    <row r="3032" spans="14:64">
      <c r="N3032" s="35"/>
      <c r="O3032" s="35"/>
      <c r="BJ3032" s="31" t="b">
        <f t="shared" si="277"/>
        <v>0</v>
      </c>
      <c r="BK3032" s="31"/>
      <c r="BL3032" s="31" t="str">
        <f t="shared" si="278"/>
        <v/>
      </c>
    </row>
    <row r="3033" spans="14:64">
      <c r="N3033" s="35"/>
      <c r="O3033" s="35"/>
      <c r="BJ3033" s="31" t="b">
        <f t="shared" si="277"/>
        <v>0</v>
      </c>
      <c r="BK3033" s="31"/>
      <c r="BL3033" s="31" t="str">
        <f t="shared" si="278"/>
        <v/>
      </c>
    </row>
    <row r="3034" spans="14:64">
      <c r="N3034" s="35"/>
      <c r="O3034" s="35"/>
      <c r="BJ3034" s="31" t="b">
        <f t="shared" si="277"/>
        <v>0</v>
      </c>
      <c r="BK3034" s="31"/>
      <c r="BL3034" s="31" t="str">
        <f t="shared" si="278"/>
        <v/>
      </c>
    </row>
    <row r="3035" spans="14:64">
      <c r="N3035" s="35"/>
      <c r="O3035" s="35"/>
      <c r="BJ3035" s="31" t="b">
        <f t="shared" si="277"/>
        <v>0</v>
      </c>
      <c r="BK3035" s="31"/>
      <c r="BL3035" s="31" t="str">
        <f t="shared" si="278"/>
        <v/>
      </c>
    </row>
    <row r="3036" spans="14:64">
      <c r="N3036" s="35"/>
      <c r="O3036" s="35"/>
      <c r="BJ3036" s="31" t="b">
        <f t="shared" si="277"/>
        <v>0</v>
      </c>
      <c r="BK3036" s="31"/>
      <c r="BL3036" s="31" t="str">
        <f t="shared" si="278"/>
        <v/>
      </c>
    </row>
    <row r="3037" spans="14:64">
      <c r="N3037" s="35"/>
      <c r="O3037" s="35"/>
      <c r="BJ3037" s="31" t="b">
        <f t="shared" si="277"/>
        <v>0</v>
      </c>
      <c r="BK3037" s="31"/>
      <c r="BL3037" s="31" t="str">
        <f t="shared" si="278"/>
        <v/>
      </c>
    </row>
    <row r="3038" spans="14:64">
      <c r="N3038" s="35"/>
      <c r="O3038" s="35"/>
      <c r="BJ3038" s="31" t="b">
        <f t="shared" si="277"/>
        <v>0</v>
      </c>
      <c r="BK3038" s="31"/>
      <c r="BL3038" s="31" t="str">
        <f t="shared" si="278"/>
        <v/>
      </c>
    </row>
    <row r="3039" spans="14:64">
      <c r="N3039" s="35"/>
      <c r="O3039" s="35"/>
      <c r="BJ3039" s="31" t="b">
        <f t="shared" si="277"/>
        <v>0</v>
      </c>
      <c r="BK3039" s="31"/>
      <c r="BL3039" s="31" t="str">
        <f t="shared" si="278"/>
        <v/>
      </c>
    </row>
    <row r="3040" spans="14:64">
      <c r="N3040" s="35"/>
      <c r="O3040" s="35"/>
      <c r="BJ3040" s="31" t="b">
        <f t="shared" si="277"/>
        <v>0</v>
      </c>
      <c r="BK3040" s="31"/>
      <c r="BL3040" s="31" t="str">
        <f t="shared" si="278"/>
        <v/>
      </c>
    </row>
    <row r="3041" spans="14:64">
      <c r="N3041" s="35"/>
      <c r="O3041" s="35"/>
      <c r="BJ3041" s="31" t="b">
        <f t="shared" si="277"/>
        <v>0</v>
      </c>
      <c r="BK3041" s="31"/>
      <c r="BL3041" s="31" t="str">
        <f t="shared" si="278"/>
        <v/>
      </c>
    </row>
    <row r="3042" spans="14:64">
      <c r="N3042" s="35"/>
      <c r="O3042" s="35"/>
      <c r="BJ3042" s="31" t="b">
        <f t="shared" ref="BJ3042:BJ3105" si="279">IF(C3042&lt;&gt;"",AT3042+AX3042+BB3042+BF3042)</f>
        <v>0</v>
      </c>
      <c r="BK3042" s="31"/>
      <c r="BL3042" s="31" t="str">
        <f t="shared" ref="BL3042:BL3105" si="280">IF(C3042&lt;&gt;"",AV3042+AZ3042+BD3042+BH3042,"")</f>
        <v/>
      </c>
    </row>
    <row r="3043" spans="14:64">
      <c r="N3043" s="35"/>
      <c r="O3043" s="35"/>
      <c r="BJ3043" s="31" t="b">
        <f t="shared" si="279"/>
        <v>0</v>
      </c>
      <c r="BK3043" s="31"/>
      <c r="BL3043" s="31" t="str">
        <f t="shared" si="280"/>
        <v/>
      </c>
    </row>
    <row r="3044" spans="14:64">
      <c r="N3044" s="35"/>
      <c r="O3044" s="35"/>
      <c r="BJ3044" s="31" t="b">
        <f t="shared" si="279"/>
        <v>0</v>
      </c>
      <c r="BK3044" s="31"/>
      <c r="BL3044" s="31" t="str">
        <f t="shared" si="280"/>
        <v/>
      </c>
    </row>
    <row r="3045" spans="14:64">
      <c r="N3045" s="35"/>
      <c r="O3045" s="35"/>
      <c r="BJ3045" s="31" t="b">
        <f t="shared" si="279"/>
        <v>0</v>
      </c>
      <c r="BK3045" s="31"/>
      <c r="BL3045" s="31" t="str">
        <f t="shared" si="280"/>
        <v/>
      </c>
    </row>
    <row r="3046" spans="14:64">
      <c r="N3046" s="35"/>
      <c r="O3046" s="35"/>
      <c r="BJ3046" s="31" t="b">
        <f t="shared" si="279"/>
        <v>0</v>
      </c>
      <c r="BK3046" s="31"/>
      <c r="BL3046" s="31" t="str">
        <f t="shared" si="280"/>
        <v/>
      </c>
    </row>
    <row r="3047" spans="14:64">
      <c r="N3047" s="35"/>
      <c r="O3047" s="35"/>
      <c r="BJ3047" s="31" t="b">
        <f t="shared" si="279"/>
        <v>0</v>
      </c>
      <c r="BK3047" s="31"/>
      <c r="BL3047" s="31" t="str">
        <f t="shared" si="280"/>
        <v/>
      </c>
    </row>
    <row r="3048" spans="14:64">
      <c r="N3048" s="35"/>
      <c r="O3048" s="35"/>
      <c r="BJ3048" s="31" t="b">
        <f t="shared" si="279"/>
        <v>0</v>
      </c>
      <c r="BK3048" s="31"/>
      <c r="BL3048" s="31" t="str">
        <f t="shared" si="280"/>
        <v/>
      </c>
    </row>
    <row r="3049" spans="14:64">
      <c r="N3049" s="35"/>
      <c r="O3049" s="35"/>
      <c r="BJ3049" s="31" t="b">
        <f t="shared" si="279"/>
        <v>0</v>
      </c>
      <c r="BK3049" s="31"/>
      <c r="BL3049" s="31" t="str">
        <f t="shared" si="280"/>
        <v/>
      </c>
    </row>
    <row r="3050" spans="14:64">
      <c r="N3050" s="35"/>
      <c r="O3050" s="35"/>
      <c r="BJ3050" s="31" t="b">
        <f t="shared" si="279"/>
        <v>0</v>
      </c>
      <c r="BK3050" s="31"/>
      <c r="BL3050" s="31" t="str">
        <f t="shared" si="280"/>
        <v/>
      </c>
    </row>
    <row r="3051" spans="14:64">
      <c r="N3051" s="35"/>
      <c r="O3051" s="35"/>
      <c r="BJ3051" s="31" t="b">
        <f t="shared" si="279"/>
        <v>0</v>
      </c>
      <c r="BK3051" s="31"/>
      <c r="BL3051" s="31" t="str">
        <f t="shared" si="280"/>
        <v/>
      </c>
    </row>
    <row r="3052" spans="14:64">
      <c r="N3052" s="35"/>
      <c r="O3052" s="35"/>
      <c r="BJ3052" s="31" t="b">
        <f t="shared" si="279"/>
        <v>0</v>
      </c>
      <c r="BK3052" s="31"/>
      <c r="BL3052" s="31" t="str">
        <f t="shared" si="280"/>
        <v/>
      </c>
    </row>
    <row r="3053" spans="14:64">
      <c r="N3053" s="35"/>
      <c r="O3053" s="35"/>
      <c r="BJ3053" s="31" t="b">
        <f t="shared" si="279"/>
        <v>0</v>
      </c>
      <c r="BK3053" s="31"/>
      <c r="BL3053" s="31" t="str">
        <f t="shared" si="280"/>
        <v/>
      </c>
    </row>
    <row r="3054" spans="14:64">
      <c r="N3054" s="35"/>
      <c r="O3054" s="35"/>
      <c r="BJ3054" s="31" t="b">
        <f t="shared" si="279"/>
        <v>0</v>
      </c>
      <c r="BK3054" s="31"/>
      <c r="BL3054" s="31" t="str">
        <f t="shared" si="280"/>
        <v/>
      </c>
    </row>
    <row r="3055" spans="14:64">
      <c r="N3055" s="35"/>
      <c r="O3055" s="35"/>
      <c r="BJ3055" s="31" t="b">
        <f t="shared" si="279"/>
        <v>0</v>
      </c>
      <c r="BK3055" s="31"/>
      <c r="BL3055" s="31" t="str">
        <f t="shared" si="280"/>
        <v/>
      </c>
    </row>
    <row r="3056" spans="14:64">
      <c r="N3056" s="35"/>
      <c r="O3056" s="35"/>
      <c r="BJ3056" s="31" t="b">
        <f t="shared" si="279"/>
        <v>0</v>
      </c>
      <c r="BK3056" s="31"/>
      <c r="BL3056" s="31" t="str">
        <f t="shared" si="280"/>
        <v/>
      </c>
    </row>
    <row r="3057" spans="14:64">
      <c r="N3057" s="35"/>
      <c r="O3057" s="35"/>
      <c r="BJ3057" s="31" t="b">
        <f t="shared" si="279"/>
        <v>0</v>
      </c>
      <c r="BK3057" s="31"/>
      <c r="BL3057" s="31" t="str">
        <f t="shared" si="280"/>
        <v/>
      </c>
    </row>
    <row r="3058" spans="14:64">
      <c r="N3058" s="35"/>
      <c r="O3058" s="35"/>
      <c r="BJ3058" s="31" t="b">
        <f t="shared" si="279"/>
        <v>0</v>
      </c>
      <c r="BK3058" s="31"/>
      <c r="BL3058" s="31" t="str">
        <f t="shared" si="280"/>
        <v/>
      </c>
    </row>
    <row r="3059" spans="14:64">
      <c r="N3059" s="35"/>
      <c r="O3059" s="35"/>
      <c r="BJ3059" s="31" t="b">
        <f t="shared" si="279"/>
        <v>0</v>
      </c>
      <c r="BK3059" s="31"/>
      <c r="BL3059" s="31" t="str">
        <f t="shared" si="280"/>
        <v/>
      </c>
    </row>
    <row r="3060" spans="14:64">
      <c r="N3060" s="35"/>
      <c r="O3060" s="35"/>
      <c r="BJ3060" s="31" t="b">
        <f t="shared" si="279"/>
        <v>0</v>
      </c>
      <c r="BK3060" s="31"/>
      <c r="BL3060" s="31" t="str">
        <f t="shared" si="280"/>
        <v/>
      </c>
    </row>
    <row r="3061" spans="14:64">
      <c r="N3061" s="35"/>
      <c r="O3061" s="35"/>
      <c r="BJ3061" s="31" t="b">
        <f t="shared" si="279"/>
        <v>0</v>
      </c>
      <c r="BK3061" s="31"/>
      <c r="BL3061" s="31" t="str">
        <f t="shared" si="280"/>
        <v/>
      </c>
    </row>
    <row r="3062" spans="14:64">
      <c r="N3062" s="35"/>
      <c r="O3062" s="35"/>
      <c r="BJ3062" s="31" t="b">
        <f t="shared" si="279"/>
        <v>0</v>
      </c>
      <c r="BK3062" s="31"/>
      <c r="BL3062" s="31" t="str">
        <f t="shared" si="280"/>
        <v/>
      </c>
    </row>
    <row r="3063" spans="14:64">
      <c r="N3063" s="35"/>
      <c r="O3063" s="35"/>
      <c r="BJ3063" s="31" t="b">
        <f t="shared" si="279"/>
        <v>0</v>
      </c>
      <c r="BK3063" s="31"/>
      <c r="BL3063" s="31" t="str">
        <f t="shared" si="280"/>
        <v/>
      </c>
    </row>
    <row r="3064" spans="14:64">
      <c r="N3064" s="35"/>
      <c r="O3064" s="35"/>
      <c r="BJ3064" s="31" t="b">
        <f t="shared" si="279"/>
        <v>0</v>
      </c>
      <c r="BK3064" s="31"/>
      <c r="BL3064" s="31" t="str">
        <f t="shared" si="280"/>
        <v/>
      </c>
    </row>
    <row r="3065" spans="14:64">
      <c r="N3065" s="35"/>
      <c r="O3065" s="35"/>
      <c r="BJ3065" s="31" t="b">
        <f t="shared" si="279"/>
        <v>0</v>
      </c>
      <c r="BK3065" s="31"/>
      <c r="BL3065" s="31" t="str">
        <f t="shared" si="280"/>
        <v/>
      </c>
    </row>
    <row r="3066" spans="14:64">
      <c r="N3066" s="35"/>
      <c r="O3066" s="35"/>
      <c r="BJ3066" s="31" t="b">
        <f t="shared" si="279"/>
        <v>0</v>
      </c>
      <c r="BK3066" s="31"/>
      <c r="BL3066" s="31" t="str">
        <f t="shared" si="280"/>
        <v/>
      </c>
    </row>
    <row r="3067" spans="14:64">
      <c r="N3067" s="35"/>
      <c r="O3067" s="35"/>
      <c r="BJ3067" s="31" t="b">
        <f t="shared" si="279"/>
        <v>0</v>
      </c>
      <c r="BK3067" s="31"/>
      <c r="BL3067" s="31" t="str">
        <f t="shared" si="280"/>
        <v/>
      </c>
    </row>
    <row r="3068" spans="14:64">
      <c r="N3068" s="35"/>
      <c r="O3068" s="35"/>
      <c r="BJ3068" s="31" t="b">
        <f t="shared" si="279"/>
        <v>0</v>
      </c>
      <c r="BK3068" s="31"/>
      <c r="BL3068" s="31" t="str">
        <f t="shared" si="280"/>
        <v/>
      </c>
    </row>
    <row r="3069" spans="14:64">
      <c r="N3069" s="35"/>
      <c r="O3069" s="35"/>
      <c r="BJ3069" s="31" t="b">
        <f t="shared" si="279"/>
        <v>0</v>
      </c>
      <c r="BK3069" s="31"/>
      <c r="BL3069" s="31" t="str">
        <f t="shared" si="280"/>
        <v/>
      </c>
    </row>
    <row r="3070" spans="14:64">
      <c r="N3070" s="35"/>
      <c r="O3070" s="35"/>
      <c r="BJ3070" s="31" t="b">
        <f t="shared" si="279"/>
        <v>0</v>
      </c>
      <c r="BK3070" s="31"/>
      <c r="BL3070" s="31" t="str">
        <f t="shared" si="280"/>
        <v/>
      </c>
    </row>
    <row r="3071" spans="14:64">
      <c r="N3071" s="35"/>
      <c r="O3071" s="35"/>
      <c r="BJ3071" s="31" t="b">
        <f t="shared" si="279"/>
        <v>0</v>
      </c>
      <c r="BK3071" s="31"/>
      <c r="BL3071" s="31" t="str">
        <f t="shared" si="280"/>
        <v/>
      </c>
    </row>
    <row r="3072" spans="14:64">
      <c r="N3072" s="35"/>
      <c r="O3072" s="35"/>
      <c r="BJ3072" s="31" t="b">
        <f t="shared" si="279"/>
        <v>0</v>
      </c>
      <c r="BK3072" s="31"/>
      <c r="BL3072" s="31" t="str">
        <f t="shared" si="280"/>
        <v/>
      </c>
    </row>
    <row r="3073" spans="14:64">
      <c r="N3073" s="35"/>
      <c r="O3073" s="35"/>
      <c r="BJ3073" s="31" t="b">
        <f t="shared" si="279"/>
        <v>0</v>
      </c>
      <c r="BK3073" s="31"/>
      <c r="BL3073" s="31" t="str">
        <f t="shared" si="280"/>
        <v/>
      </c>
    </row>
    <row r="3074" spans="14:64">
      <c r="N3074" s="35"/>
      <c r="O3074" s="35"/>
      <c r="BJ3074" s="31" t="b">
        <f t="shared" si="279"/>
        <v>0</v>
      </c>
      <c r="BK3074" s="31"/>
      <c r="BL3074" s="31" t="str">
        <f t="shared" si="280"/>
        <v/>
      </c>
    </row>
    <row r="3075" spans="14:64">
      <c r="N3075" s="35"/>
      <c r="O3075" s="35"/>
      <c r="BJ3075" s="31" t="b">
        <f t="shared" si="279"/>
        <v>0</v>
      </c>
      <c r="BK3075" s="31"/>
      <c r="BL3075" s="31" t="str">
        <f t="shared" si="280"/>
        <v/>
      </c>
    </row>
    <row r="3076" spans="14:64">
      <c r="N3076" s="35"/>
      <c r="O3076" s="35"/>
      <c r="BJ3076" s="31" t="b">
        <f t="shared" si="279"/>
        <v>0</v>
      </c>
      <c r="BK3076" s="31"/>
      <c r="BL3076" s="31" t="str">
        <f t="shared" si="280"/>
        <v/>
      </c>
    </row>
    <row r="3077" spans="14:64">
      <c r="N3077" s="35"/>
      <c r="O3077" s="35"/>
      <c r="BJ3077" s="31" t="b">
        <f t="shared" si="279"/>
        <v>0</v>
      </c>
      <c r="BK3077" s="31"/>
      <c r="BL3077" s="31" t="str">
        <f t="shared" si="280"/>
        <v/>
      </c>
    </row>
    <row r="3078" spans="14:64">
      <c r="N3078" s="35"/>
      <c r="O3078" s="35"/>
      <c r="BJ3078" s="31" t="b">
        <f t="shared" si="279"/>
        <v>0</v>
      </c>
      <c r="BK3078" s="31"/>
      <c r="BL3078" s="31" t="str">
        <f t="shared" si="280"/>
        <v/>
      </c>
    </row>
    <row r="3079" spans="14:64">
      <c r="N3079" s="35"/>
      <c r="O3079" s="35"/>
      <c r="BJ3079" s="31" t="b">
        <f t="shared" si="279"/>
        <v>0</v>
      </c>
      <c r="BK3079" s="31"/>
      <c r="BL3079" s="31" t="str">
        <f t="shared" si="280"/>
        <v/>
      </c>
    </row>
    <row r="3080" spans="14:64">
      <c r="N3080" s="35"/>
      <c r="O3080" s="35"/>
      <c r="BJ3080" s="31" t="b">
        <f t="shared" si="279"/>
        <v>0</v>
      </c>
      <c r="BK3080" s="31"/>
      <c r="BL3080" s="31" t="str">
        <f t="shared" si="280"/>
        <v/>
      </c>
    </row>
    <row r="3081" spans="14:64">
      <c r="N3081" s="35"/>
      <c r="O3081" s="35"/>
      <c r="BJ3081" s="31" t="b">
        <f t="shared" si="279"/>
        <v>0</v>
      </c>
      <c r="BK3081" s="31"/>
      <c r="BL3081" s="31" t="str">
        <f t="shared" si="280"/>
        <v/>
      </c>
    </row>
    <row r="3082" spans="14:64">
      <c r="N3082" s="35"/>
      <c r="O3082" s="35"/>
      <c r="BJ3082" s="31" t="b">
        <f t="shared" si="279"/>
        <v>0</v>
      </c>
      <c r="BK3082" s="31"/>
      <c r="BL3082" s="31" t="str">
        <f t="shared" si="280"/>
        <v/>
      </c>
    </row>
    <row r="3083" spans="14:64">
      <c r="N3083" s="35"/>
      <c r="O3083" s="35"/>
      <c r="BJ3083" s="31" t="b">
        <f t="shared" si="279"/>
        <v>0</v>
      </c>
      <c r="BK3083" s="31"/>
      <c r="BL3083" s="31" t="str">
        <f t="shared" si="280"/>
        <v/>
      </c>
    </row>
    <row r="3084" spans="14:64">
      <c r="N3084" s="35"/>
      <c r="O3084" s="35"/>
      <c r="BJ3084" s="31" t="b">
        <f t="shared" si="279"/>
        <v>0</v>
      </c>
      <c r="BK3084" s="31"/>
      <c r="BL3084" s="31" t="str">
        <f t="shared" si="280"/>
        <v/>
      </c>
    </row>
    <row r="3085" spans="14:64">
      <c r="N3085" s="35"/>
      <c r="O3085" s="35"/>
      <c r="BJ3085" s="31" t="b">
        <f t="shared" si="279"/>
        <v>0</v>
      </c>
      <c r="BK3085" s="31"/>
      <c r="BL3085" s="31" t="str">
        <f t="shared" si="280"/>
        <v/>
      </c>
    </row>
    <row r="3086" spans="14:64">
      <c r="N3086" s="35"/>
      <c r="O3086" s="35"/>
      <c r="BJ3086" s="31" t="b">
        <f t="shared" si="279"/>
        <v>0</v>
      </c>
      <c r="BK3086" s="31"/>
      <c r="BL3086" s="31" t="str">
        <f t="shared" si="280"/>
        <v/>
      </c>
    </row>
    <row r="3087" spans="14:64">
      <c r="N3087" s="35"/>
      <c r="O3087" s="35"/>
      <c r="BJ3087" s="31" t="b">
        <f t="shared" si="279"/>
        <v>0</v>
      </c>
      <c r="BK3087" s="31"/>
      <c r="BL3087" s="31" t="str">
        <f t="shared" si="280"/>
        <v/>
      </c>
    </row>
    <row r="3088" spans="14:64">
      <c r="N3088" s="35"/>
      <c r="O3088" s="35"/>
      <c r="BJ3088" s="31" t="b">
        <f t="shared" si="279"/>
        <v>0</v>
      </c>
      <c r="BK3088" s="31"/>
      <c r="BL3088" s="31" t="str">
        <f t="shared" si="280"/>
        <v/>
      </c>
    </row>
    <row r="3089" spans="14:64">
      <c r="N3089" s="35"/>
      <c r="O3089" s="35"/>
      <c r="BJ3089" s="31" t="b">
        <f t="shared" si="279"/>
        <v>0</v>
      </c>
      <c r="BK3089" s="31"/>
      <c r="BL3089" s="31" t="str">
        <f t="shared" si="280"/>
        <v/>
      </c>
    </row>
    <row r="3090" spans="14:64">
      <c r="N3090" s="35"/>
      <c r="O3090" s="35"/>
      <c r="BJ3090" s="31" t="b">
        <f t="shared" si="279"/>
        <v>0</v>
      </c>
      <c r="BK3090" s="31"/>
      <c r="BL3090" s="31" t="str">
        <f t="shared" si="280"/>
        <v/>
      </c>
    </row>
    <row r="3091" spans="14:64">
      <c r="N3091" s="35"/>
      <c r="O3091" s="35"/>
      <c r="BJ3091" s="31" t="b">
        <f t="shared" si="279"/>
        <v>0</v>
      </c>
      <c r="BK3091" s="31"/>
      <c r="BL3091" s="31" t="str">
        <f t="shared" si="280"/>
        <v/>
      </c>
    </row>
    <row r="3092" spans="14:64">
      <c r="N3092" s="35"/>
      <c r="O3092" s="35"/>
      <c r="BJ3092" s="31" t="b">
        <f t="shared" si="279"/>
        <v>0</v>
      </c>
      <c r="BK3092" s="31"/>
      <c r="BL3092" s="31" t="str">
        <f t="shared" si="280"/>
        <v/>
      </c>
    </row>
    <row r="3093" spans="14:64">
      <c r="N3093" s="35"/>
      <c r="O3093" s="35"/>
      <c r="BJ3093" s="31" t="b">
        <f t="shared" si="279"/>
        <v>0</v>
      </c>
      <c r="BK3093" s="31"/>
      <c r="BL3093" s="31" t="str">
        <f t="shared" si="280"/>
        <v/>
      </c>
    </row>
    <row r="3094" spans="14:64">
      <c r="N3094" s="35"/>
      <c r="O3094" s="35"/>
      <c r="BJ3094" s="31" t="b">
        <f t="shared" si="279"/>
        <v>0</v>
      </c>
      <c r="BK3094" s="31"/>
      <c r="BL3094" s="31" t="str">
        <f t="shared" si="280"/>
        <v/>
      </c>
    </row>
    <row r="3095" spans="14:64">
      <c r="N3095" s="35"/>
      <c r="O3095" s="35"/>
      <c r="BJ3095" s="31" t="b">
        <f t="shared" si="279"/>
        <v>0</v>
      </c>
      <c r="BK3095" s="31"/>
      <c r="BL3095" s="31" t="str">
        <f t="shared" si="280"/>
        <v/>
      </c>
    </row>
    <row r="3096" spans="14:64">
      <c r="N3096" s="35"/>
      <c r="O3096" s="35"/>
      <c r="BJ3096" s="31" t="b">
        <f t="shared" si="279"/>
        <v>0</v>
      </c>
      <c r="BK3096" s="31"/>
      <c r="BL3096" s="31" t="str">
        <f t="shared" si="280"/>
        <v/>
      </c>
    </row>
    <row r="3097" spans="14:64">
      <c r="N3097" s="35"/>
      <c r="O3097" s="35"/>
      <c r="BJ3097" s="31" t="b">
        <f t="shared" si="279"/>
        <v>0</v>
      </c>
      <c r="BK3097" s="31"/>
      <c r="BL3097" s="31" t="str">
        <f t="shared" si="280"/>
        <v/>
      </c>
    </row>
    <row r="3098" spans="14:64">
      <c r="N3098" s="35"/>
      <c r="O3098" s="35"/>
      <c r="BJ3098" s="31" t="b">
        <f t="shared" si="279"/>
        <v>0</v>
      </c>
      <c r="BK3098" s="31"/>
      <c r="BL3098" s="31" t="str">
        <f t="shared" si="280"/>
        <v/>
      </c>
    </row>
    <row r="3099" spans="14:64">
      <c r="N3099" s="35"/>
      <c r="O3099" s="35"/>
      <c r="BJ3099" s="31" t="b">
        <f t="shared" si="279"/>
        <v>0</v>
      </c>
      <c r="BK3099" s="31"/>
      <c r="BL3099" s="31" t="str">
        <f t="shared" si="280"/>
        <v/>
      </c>
    </row>
    <row r="3100" spans="14:64">
      <c r="N3100" s="35"/>
      <c r="O3100" s="35"/>
      <c r="BJ3100" s="31" t="b">
        <f t="shared" si="279"/>
        <v>0</v>
      </c>
      <c r="BK3100" s="31"/>
      <c r="BL3100" s="31" t="str">
        <f t="shared" si="280"/>
        <v/>
      </c>
    </row>
    <row r="3101" spans="14:64">
      <c r="N3101" s="35"/>
      <c r="O3101" s="35"/>
      <c r="BJ3101" s="31" t="b">
        <f t="shared" si="279"/>
        <v>0</v>
      </c>
      <c r="BK3101" s="31"/>
      <c r="BL3101" s="31" t="str">
        <f t="shared" si="280"/>
        <v/>
      </c>
    </row>
    <row r="3102" spans="14:64">
      <c r="N3102" s="35"/>
      <c r="O3102" s="35"/>
      <c r="BJ3102" s="31" t="b">
        <f t="shared" si="279"/>
        <v>0</v>
      </c>
      <c r="BK3102" s="31"/>
      <c r="BL3102" s="31" t="str">
        <f t="shared" si="280"/>
        <v/>
      </c>
    </row>
    <row r="3103" spans="14:64">
      <c r="N3103" s="35"/>
      <c r="O3103" s="35"/>
      <c r="BJ3103" s="31" t="b">
        <f t="shared" si="279"/>
        <v>0</v>
      </c>
      <c r="BK3103" s="31"/>
      <c r="BL3103" s="31" t="str">
        <f t="shared" si="280"/>
        <v/>
      </c>
    </row>
    <row r="3104" spans="14:64">
      <c r="N3104" s="35"/>
      <c r="O3104" s="35"/>
      <c r="BJ3104" s="31" t="b">
        <f t="shared" si="279"/>
        <v>0</v>
      </c>
      <c r="BK3104" s="31"/>
      <c r="BL3104" s="31" t="str">
        <f t="shared" si="280"/>
        <v/>
      </c>
    </row>
    <row r="3105" spans="14:64">
      <c r="N3105" s="35"/>
      <c r="O3105" s="35"/>
      <c r="BJ3105" s="31" t="b">
        <f t="shared" si="279"/>
        <v>0</v>
      </c>
      <c r="BK3105" s="31"/>
      <c r="BL3105" s="31" t="str">
        <f t="shared" si="280"/>
        <v/>
      </c>
    </row>
    <row r="3106" spans="14:64">
      <c r="N3106" s="35"/>
      <c r="O3106" s="35"/>
      <c r="BJ3106" s="31" t="b">
        <f t="shared" ref="BJ3106:BJ3169" si="281">IF(C3106&lt;&gt;"",AT3106+AX3106+BB3106+BF3106)</f>
        <v>0</v>
      </c>
      <c r="BK3106" s="31"/>
      <c r="BL3106" s="31" t="str">
        <f t="shared" ref="BL3106:BL3169" si="282">IF(C3106&lt;&gt;"",AV3106+AZ3106+BD3106+BH3106,"")</f>
        <v/>
      </c>
    </row>
    <row r="3107" spans="14:64">
      <c r="N3107" s="35"/>
      <c r="O3107" s="35"/>
      <c r="BJ3107" s="31" t="b">
        <f t="shared" si="281"/>
        <v>0</v>
      </c>
      <c r="BK3107" s="31"/>
      <c r="BL3107" s="31" t="str">
        <f t="shared" si="282"/>
        <v/>
      </c>
    </row>
    <row r="3108" spans="14:64">
      <c r="N3108" s="35"/>
      <c r="O3108" s="35"/>
      <c r="BJ3108" s="31" t="b">
        <f t="shared" si="281"/>
        <v>0</v>
      </c>
      <c r="BK3108" s="31"/>
      <c r="BL3108" s="31" t="str">
        <f t="shared" si="282"/>
        <v/>
      </c>
    </row>
    <row r="3109" spans="14:64">
      <c r="N3109" s="35"/>
      <c r="O3109" s="35"/>
      <c r="BJ3109" s="31" t="b">
        <f t="shared" si="281"/>
        <v>0</v>
      </c>
      <c r="BK3109" s="31"/>
      <c r="BL3109" s="31" t="str">
        <f t="shared" si="282"/>
        <v/>
      </c>
    </row>
    <row r="3110" spans="14:64">
      <c r="N3110" s="35"/>
      <c r="O3110" s="35"/>
      <c r="BJ3110" s="31" t="b">
        <f t="shared" si="281"/>
        <v>0</v>
      </c>
      <c r="BK3110" s="31"/>
      <c r="BL3110" s="31" t="str">
        <f t="shared" si="282"/>
        <v/>
      </c>
    </row>
    <row r="3111" spans="14:64">
      <c r="N3111" s="35"/>
      <c r="O3111" s="35"/>
      <c r="BJ3111" s="31" t="b">
        <f t="shared" si="281"/>
        <v>0</v>
      </c>
      <c r="BK3111" s="31"/>
      <c r="BL3111" s="31" t="str">
        <f t="shared" si="282"/>
        <v/>
      </c>
    </row>
    <row r="3112" spans="14:64">
      <c r="N3112" s="35"/>
      <c r="O3112" s="35"/>
      <c r="BJ3112" s="31" t="b">
        <f t="shared" si="281"/>
        <v>0</v>
      </c>
      <c r="BK3112" s="31"/>
      <c r="BL3112" s="31" t="str">
        <f t="shared" si="282"/>
        <v/>
      </c>
    </row>
    <row r="3113" spans="14:64">
      <c r="N3113" s="35"/>
      <c r="O3113" s="35"/>
      <c r="BJ3113" s="31" t="b">
        <f t="shared" si="281"/>
        <v>0</v>
      </c>
      <c r="BK3113" s="31"/>
      <c r="BL3113" s="31" t="str">
        <f t="shared" si="282"/>
        <v/>
      </c>
    </row>
    <row r="3114" spans="14:64">
      <c r="N3114" s="35"/>
      <c r="O3114" s="35"/>
      <c r="BJ3114" s="31" t="b">
        <f t="shared" si="281"/>
        <v>0</v>
      </c>
      <c r="BK3114" s="31"/>
      <c r="BL3114" s="31" t="str">
        <f t="shared" si="282"/>
        <v/>
      </c>
    </row>
    <row r="3115" spans="14:64">
      <c r="N3115" s="35"/>
      <c r="O3115" s="35"/>
      <c r="BJ3115" s="31" t="b">
        <f t="shared" si="281"/>
        <v>0</v>
      </c>
      <c r="BK3115" s="31"/>
      <c r="BL3115" s="31" t="str">
        <f t="shared" si="282"/>
        <v/>
      </c>
    </row>
    <row r="3116" spans="14:64">
      <c r="N3116" s="35"/>
      <c r="O3116" s="35"/>
      <c r="BJ3116" s="31" t="b">
        <f t="shared" si="281"/>
        <v>0</v>
      </c>
      <c r="BK3116" s="31"/>
      <c r="BL3116" s="31" t="str">
        <f t="shared" si="282"/>
        <v/>
      </c>
    </row>
    <row r="3117" spans="14:64">
      <c r="N3117" s="35"/>
      <c r="O3117" s="35"/>
      <c r="BJ3117" s="31" t="b">
        <f t="shared" si="281"/>
        <v>0</v>
      </c>
      <c r="BK3117" s="31"/>
      <c r="BL3117" s="31" t="str">
        <f t="shared" si="282"/>
        <v/>
      </c>
    </row>
    <row r="3118" spans="14:64">
      <c r="N3118" s="35"/>
      <c r="O3118" s="35"/>
      <c r="BJ3118" s="31" t="b">
        <f t="shared" si="281"/>
        <v>0</v>
      </c>
      <c r="BK3118" s="31"/>
      <c r="BL3118" s="31" t="str">
        <f t="shared" si="282"/>
        <v/>
      </c>
    </row>
    <row r="3119" spans="14:64">
      <c r="N3119" s="35"/>
      <c r="O3119" s="35"/>
      <c r="BJ3119" s="31" t="b">
        <f t="shared" si="281"/>
        <v>0</v>
      </c>
      <c r="BK3119" s="31"/>
      <c r="BL3119" s="31" t="str">
        <f t="shared" si="282"/>
        <v/>
      </c>
    </row>
    <row r="3120" spans="14:64">
      <c r="N3120" s="35"/>
      <c r="O3120" s="35"/>
      <c r="BJ3120" s="31" t="b">
        <f t="shared" si="281"/>
        <v>0</v>
      </c>
      <c r="BK3120" s="31"/>
      <c r="BL3120" s="31" t="str">
        <f t="shared" si="282"/>
        <v/>
      </c>
    </row>
    <row r="3121" spans="14:64">
      <c r="N3121" s="35"/>
      <c r="O3121" s="35"/>
      <c r="BJ3121" s="31" t="b">
        <f t="shared" si="281"/>
        <v>0</v>
      </c>
      <c r="BK3121" s="31"/>
      <c r="BL3121" s="31" t="str">
        <f t="shared" si="282"/>
        <v/>
      </c>
    </row>
    <row r="3122" spans="14:64">
      <c r="N3122" s="35"/>
      <c r="O3122" s="35"/>
      <c r="BJ3122" s="31" t="b">
        <f t="shared" si="281"/>
        <v>0</v>
      </c>
      <c r="BK3122" s="31"/>
      <c r="BL3122" s="31" t="str">
        <f t="shared" si="282"/>
        <v/>
      </c>
    </row>
    <row r="3123" spans="14:64">
      <c r="N3123" s="35"/>
      <c r="O3123" s="35"/>
      <c r="BJ3123" s="31" t="b">
        <f t="shared" si="281"/>
        <v>0</v>
      </c>
      <c r="BK3123" s="31"/>
      <c r="BL3123" s="31" t="str">
        <f t="shared" si="282"/>
        <v/>
      </c>
    </row>
    <row r="3124" spans="14:64">
      <c r="N3124" s="35"/>
      <c r="O3124" s="35"/>
      <c r="BJ3124" s="31" t="b">
        <f t="shared" si="281"/>
        <v>0</v>
      </c>
      <c r="BK3124" s="31"/>
      <c r="BL3124" s="31" t="str">
        <f t="shared" si="282"/>
        <v/>
      </c>
    </row>
    <row r="3125" spans="14:64">
      <c r="N3125" s="35"/>
      <c r="O3125" s="35"/>
      <c r="BJ3125" s="31" t="b">
        <f t="shared" si="281"/>
        <v>0</v>
      </c>
      <c r="BK3125" s="31"/>
      <c r="BL3125" s="31" t="str">
        <f t="shared" si="282"/>
        <v/>
      </c>
    </row>
    <row r="3126" spans="14:64">
      <c r="N3126" s="35"/>
      <c r="O3126" s="35"/>
      <c r="BJ3126" s="31" t="b">
        <f t="shared" si="281"/>
        <v>0</v>
      </c>
      <c r="BK3126" s="31"/>
      <c r="BL3126" s="31" t="str">
        <f t="shared" si="282"/>
        <v/>
      </c>
    </row>
    <row r="3127" spans="14:64">
      <c r="N3127" s="35"/>
      <c r="O3127" s="35"/>
      <c r="BJ3127" s="31" t="b">
        <f t="shared" si="281"/>
        <v>0</v>
      </c>
      <c r="BK3127" s="31"/>
      <c r="BL3127" s="31" t="str">
        <f t="shared" si="282"/>
        <v/>
      </c>
    </row>
    <row r="3128" spans="14:64">
      <c r="N3128" s="35"/>
      <c r="O3128" s="35"/>
      <c r="BJ3128" s="31" t="b">
        <f t="shared" si="281"/>
        <v>0</v>
      </c>
      <c r="BK3128" s="31"/>
      <c r="BL3128" s="31" t="str">
        <f t="shared" si="282"/>
        <v/>
      </c>
    </row>
    <row r="3129" spans="14:64">
      <c r="N3129" s="35"/>
      <c r="O3129" s="35"/>
      <c r="BJ3129" s="31" t="b">
        <f t="shared" si="281"/>
        <v>0</v>
      </c>
      <c r="BK3129" s="31"/>
      <c r="BL3129" s="31" t="str">
        <f t="shared" si="282"/>
        <v/>
      </c>
    </row>
    <row r="3130" spans="14:64">
      <c r="N3130" s="35"/>
      <c r="O3130" s="35"/>
      <c r="BJ3130" s="31" t="b">
        <f t="shared" si="281"/>
        <v>0</v>
      </c>
      <c r="BK3130" s="31"/>
      <c r="BL3130" s="31" t="str">
        <f t="shared" si="282"/>
        <v/>
      </c>
    </row>
    <row r="3131" spans="14:64">
      <c r="N3131" s="35"/>
      <c r="O3131" s="35"/>
      <c r="BJ3131" s="31" t="b">
        <f t="shared" si="281"/>
        <v>0</v>
      </c>
      <c r="BK3131" s="31"/>
      <c r="BL3131" s="31" t="str">
        <f t="shared" si="282"/>
        <v/>
      </c>
    </row>
    <row r="3132" spans="14:64">
      <c r="N3132" s="35"/>
      <c r="O3132" s="35"/>
      <c r="BJ3132" s="31" t="b">
        <f t="shared" si="281"/>
        <v>0</v>
      </c>
      <c r="BK3132" s="31"/>
      <c r="BL3132" s="31" t="str">
        <f t="shared" si="282"/>
        <v/>
      </c>
    </row>
    <row r="3133" spans="14:64">
      <c r="N3133" s="35"/>
      <c r="O3133" s="35"/>
      <c r="BJ3133" s="31" t="b">
        <f t="shared" si="281"/>
        <v>0</v>
      </c>
      <c r="BK3133" s="31"/>
      <c r="BL3133" s="31" t="str">
        <f t="shared" si="282"/>
        <v/>
      </c>
    </row>
    <row r="3134" spans="14:64">
      <c r="N3134" s="35"/>
      <c r="O3134" s="35"/>
      <c r="BJ3134" s="31" t="b">
        <f t="shared" si="281"/>
        <v>0</v>
      </c>
      <c r="BK3134" s="31"/>
      <c r="BL3134" s="31" t="str">
        <f t="shared" si="282"/>
        <v/>
      </c>
    </row>
    <row r="3135" spans="14:64">
      <c r="N3135" s="35"/>
      <c r="O3135" s="35"/>
      <c r="BJ3135" s="31" t="b">
        <f t="shared" si="281"/>
        <v>0</v>
      </c>
      <c r="BK3135" s="31"/>
      <c r="BL3135" s="31" t="str">
        <f t="shared" si="282"/>
        <v/>
      </c>
    </row>
    <row r="3136" spans="14:64">
      <c r="N3136" s="35"/>
      <c r="O3136" s="35"/>
      <c r="BJ3136" s="31" t="b">
        <f t="shared" si="281"/>
        <v>0</v>
      </c>
      <c r="BK3136" s="31"/>
      <c r="BL3136" s="31" t="str">
        <f t="shared" si="282"/>
        <v/>
      </c>
    </row>
    <row r="3137" spans="14:64">
      <c r="N3137" s="35"/>
      <c r="O3137" s="35"/>
      <c r="BJ3137" s="31" t="b">
        <f t="shared" si="281"/>
        <v>0</v>
      </c>
      <c r="BK3137" s="31"/>
      <c r="BL3137" s="31" t="str">
        <f t="shared" si="282"/>
        <v/>
      </c>
    </row>
    <row r="3138" spans="14:64">
      <c r="N3138" s="35"/>
      <c r="O3138" s="35"/>
      <c r="BJ3138" s="31" t="b">
        <f t="shared" si="281"/>
        <v>0</v>
      </c>
      <c r="BK3138" s="31"/>
      <c r="BL3138" s="31" t="str">
        <f t="shared" si="282"/>
        <v/>
      </c>
    </row>
    <row r="3139" spans="14:64">
      <c r="N3139" s="35"/>
      <c r="O3139" s="35"/>
      <c r="BJ3139" s="31" t="b">
        <f t="shared" si="281"/>
        <v>0</v>
      </c>
      <c r="BK3139" s="31"/>
      <c r="BL3139" s="31" t="str">
        <f t="shared" si="282"/>
        <v/>
      </c>
    </row>
    <row r="3140" spans="14:64">
      <c r="N3140" s="35"/>
      <c r="O3140" s="35"/>
      <c r="BJ3140" s="31" t="b">
        <f t="shared" si="281"/>
        <v>0</v>
      </c>
      <c r="BK3140" s="31"/>
      <c r="BL3140" s="31" t="str">
        <f t="shared" si="282"/>
        <v/>
      </c>
    </row>
    <row r="3141" spans="14:64">
      <c r="N3141" s="35"/>
      <c r="O3141" s="35"/>
      <c r="BJ3141" s="31" t="b">
        <f t="shared" si="281"/>
        <v>0</v>
      </c>
      <c r="BK3141" s="31"/>
      <c r="BL3141" s="31" t="str">
        <f t="shared" si="282"/>
        <v/>
      </c>
    </row>
    <row r="3142" spans="14:64">
      <c r="N3142" s="35"/>
      <c r="O3142" s="35"/>
      <c r="BJ3142" s="31" t="b">
        <f t="shared" si="281"/>
        <v>0</v>
      </c>
      <c r="BK3142" s="31"/>
      <c r="BL3142" s="31" t="str">
        <f t="shared" si="282"/>
        <v/>
      </c>
    </row>
    <row r="3143" spans="14:64">
      <c r="N3143" s="35"/>
      <c r="O3143" s="35"/>
      <c r="BJ3143" s="31" t="b">
        <f t="shared" si="281"/>
        <v>0</v>
      </c>
      <c r="BK3143" s="31"/>
      <c r="BL3143" s="31" t="str">
        <f t="shared" si="282"/>
        <v/>
      </c>
    </row>
    <row r="3144" spans="14:64">
      <c r="N3144" s="35"/>
      <c r="O3144" s="35"/>
      <c r="BJ3144" s="31" t="b">
        <f t="shared" si="281"/>
        <v>0</v>
      </c>
      <c r="BK3144" s="31"/>
      <c r="BL3144" s="31" t="str">
        <f t="shared" si="282"/>
        <v/>
      </c>
    </row>
    <row r="3145" spans="14:64">
      <c r="N3145" s="35"/>
      <c r="O3145" s="35"/>
      <c r="BJ3145" s="31" t="b">
        <f t="shared" si="281"/>
        <v>0</v>
      </c>
      <c r="BK3145" s="31"/>
      <c r="BL3145" s="31" t="str">
        <f t="shared" si="282"/>
        <v/>
      </c>
    </row>
    <row r="3146" spans="14:64">
      <c r="N3146" s="35"/>
      <c r="O3146" s="35"/>
      <c r="BJ3146" s="31" t="b">
        <f t="shared" si="281"/>
        <v>0</v>
      </c>
      <c r="BK3146" s="31"/>
      <c r="BL3146" s="31" t="str">
        <f t="shared" si="282"/>
        <v/>
      </c>
    </row>
    <row r="3147" spans="14:64">
      <c r="N3147" s="35"/>
      <c r="O3147" s="35"/>
      <c r="BJ3147" s="31" t="b">
        <f t="shared" si="281"/>
        <v>0</v>
      </c>
      <c r="BK3147" s="31"/>
      <c r="BL3147" s="31" t="str">
        <f t="shared" si="282"/>
        <v/>
      </c>
    </row>
    <row r="3148" spans="14:64">
      <c r="N3148" s="35"/>
      <c r="O3148" s="35"/>
      <c r="BJ3148" s="31" t="b">
        <f t="shared" si="281"/>
        <v>0</v>
      </c>
      <c r="BK3148" s="31"/>
      <c r="BL3148" s="31" t="str">
        <f t="shared" si="282"/>
        <v/>
      </c>
    </row>
    <row r="3149" spans="14:64">
      <c r="N3149" s="35"/>
      <c r="O3149" s="35"/>
      <c r="BJ3149" s="31" t="b">
        <f t="shared" si="281"/>
        <v>0</v>
      </c>
      <c r="BK3149" s="31"/>
      <c r="BL3149" s="31" t="str">
        <f t="shared" si="282"/>
        <v/>
      </c>
    </row>
    <row r="3150" spans="14:64">
      <c r="N3150" s="35"/>
      <c r="O3150" s="35"/>
      <c r="BJ3150" s="31" t="b">
        <f t="shared" si="281"/>
        <v>0</v>
      </c>
      <c r="BK3150" s="31"/>
      <c r="BL3150" s="31" t="str">
        <f t="shared" si="282"/>
        <v/>
      </c>
    </row>
    <row r="3151" spans="14:64">
      <c r="N3151" s="35"/>
      <c r="O3151" s="35"/>
      <c r="BJ3151" s="31" t="b">
        <f t="shared" si="281"/>
        <v>0</v>
      </c>
      <c r="BK3151" s="31"/>
      <c r="BL3151" s="31" t="str">
        <f t="shared" si="282"/>
        <v/>
      </c>
    </row>
    <row r="3152" spans="14:64">
      <c r="N3152" s="35"/>
      <c r="O3152" s="35"/>
      <c r="BJ3152" s="31" t="b">
        <f t="shared" si="281"/>
        <v>0</v>
      </c>
      <c r="BK3152" s="31"/>
      <c r="BL3152" s="31" t="str">
        <f t="shared" si="282"/>
        <v/>
      </c>
    </row>
    <row r="3153" spans="14:64">
      <c r="N3153" s="35"/>
      <c r="O3153" s="35"/>
      <c r="BJ3153" s="31" t="b">
        <f t="shared" si="281"/>
        <v>0</v>
      </c>
      <c r="BK3153" s="31"/>
      <c r="BL3153" s="31" t="str">
        <f t="shared" si="282"/>
        <v/>
      </c>
    </row>
    <row r="3154" spans="14:64">
      <c r="N3154" s="35"/>
      <c r="O3154" s="35"/>
      <c r="BJ3154" s="31" t="b">
        <f t="shared" si="281"/>
        <v>0</v>
      </c>
      <c r="BK3154" s="31"/>
      <c r="BL3154" s="31" t="str">
        <f t="shared" si="282"/>
        <v/>
      </c>
    </row>
    <row r="3155" spans="14:64">
      <c r="N3155" s="35"/>
      <c r="O3155" s="35"/>
      <c r="BJ3155" s="31" t="b">
        <f t="shared" si="281"/>
        <v>0</v>
      </c>
      <c r="BK3155" s="31"/>
      <c r="BL3155" s="31" t="str">
        <f t="shared" si="282"/>
        <v/>
      </c>
    </row>
    <row r="3156" spans="14:64">
      <c r="N3156" s="35"/>
      <c r="O3156" s="35"/>
      <c r="BJ3156" s="31" t="b">
        <f t="shared" si="281"/>
        <v>0</v>
      </c>
      <c r="BK3156" s="31"/>
      <c r="BL3156" s="31" t="str">
        <f t="shared" si="282"/>
        <v/>
      </c>
    </row>
    <row r="3157" spans="14:64">
      <c r="N3157" s="35"/>
      <c r="O3157" s="35"/>
      <c r="BJ3157" s="31" t="b">
        <f t="shared" si="281"/>
        <v>0</v>
      </c>
      <c r="BK3157" s="31"/>
      <c r="BL3157" s="31" t="str">
        <f t="shared" si="282"/>
        <v/>
      </c>
    </row>
    <row r="3158" spans="14:64">
      <c r="N3158" s="35"/>
      <c r="O3158" s="35"/>
      <c r="BJ3158" s="31" t="b">
        <f t="shared" si="281"/>
        <v>0</v>
      </c>
      <c r="BK3158" s="31"/>
      <c r="BL3158" s="31" t="str">
        <f t="shared" si="282"/>
        <v/>
      </c>
    </row>
    <row r="3159" spans="14:64">
      <c r="N3159" s="35"/>
      <c r="O3159" s="35"/>
      <c r="BJ3159" s="31" t="b">
        <f t="shared" si="281"/>
        <v>0</v>
      </c>
      <c r="BK3159" s="31"/>
      <c r="BL3159" s="31" t="str">
        <f t="shared" si="282"/>
        <v/>
      </c>
    </row>
    <row r="3160" spans="14:64">
      <c r="N3160" s="35"/>
      <c r="O3160" s="35"/>
      <c r="BJ3160" s="31" t="b">
        <f t="shared" si="281"/>
        <v>0</v>
      </c>
      <c r="BK3160" s="31"/>
      <c r="BL3160" s="31" t="str">
        <f t="shared" si="282"/>
        <v/>
      </c>
    </row>
    <row r="3161" spans="14:64">
      <c r="N3161" s="35"/>
      <c r="O3161" s="35"/>
      <c r="BJ3161" s="31" t="b">
        <f t="shared" si="281"/>
        <v>0</v>
      </c>
      <c r="BK3161" s="31"/>
      <c r="BL3161" s="31" t="str">
        <f t="shared" si="282"/>
        <v/>
      </c>
    </row>
    <row r="3162" spans="14:64">
      <c r="N3162" s="35"/>
      <c r="O3162" s="35"/>
      <c r="BJ3162" s="31" t="b">
        <f t="shared" si="281"/>
        <v>0</v>
      </c>
      <c r="BK3162" s="31"/>
      <c r="BL3162" s="31" t="str">
        <f t="shared" si="282"/>
        <v/>
      </c>
    </row>
    <row r="3163" spans="14:64">
      <c r="N3163" s="35"/>
      <c r="O3163" s="35"/>
      <c r="BJ3163" s="31" t="b">
        <f t="shared" si="281"/>
        <v>0</v>
      </c>
      <c r="BK3163" s="31"/>
      <c r="BL3163" s="31" t="str">
        <f t="shared" si="282"/>
        <v/>
      </c>
    </row>
    <row r="3164" spans="14:64">
      <c r="N3164" s="35"/>
      <c r="O3164" s="35"/>
      <c r="BJ3164" s="31" t="b">
        <f t="shared" si="281"/>
        <v>0</v>
      </c>
      <c r="BK3164" s="31"/>
      <c r="BL3164" s="31" t="str">
        <f t="shared" si="282"/>
        <v/>
      </c>
    </row>
    <row r="3165" spans="14:64">
      <c r="N3165" s="35"/>
      <c r="O3165" s="35"/>
      <c r="BJ3165" s="31" t="b">
        <f t="shared" si="281"/>
        <v>0</v>
      </c>
      <c r="BK3165" s="31"/>
      <c r="BL3165" s="31" t="str">
        <f t="shared" si="282"/>
        <v/>
      </c>
    </row>
    <row r="3166" spans="14:64">
      <c r="N3166" s="35"/>
      <c r="O3166" s="35"/>
      <c r="BJ3166" s="31" t="b">
        <f t="shared" si="281"/>
        <v>0</v>
      </c>
      <c r="BK3166" s="31"/>
      <c r="BL3166" s="31" t="str">
        <f t="shared" si="282"/>
        <v/>
      </c>
    </row>
    <row r="3167" spans="14:64">
      <c r="N3167" s="35"/>
      <c r="O3167" s="35"/>
      <c r="BJ3167" s="31" t="b">
        <f t="shared" si="281"/>
        <v>0</v>
      </c>
      <c r="BK3167" s="31"/>
      <c r="BL3167" s="31" t="str">
        <f t="shared" si="282"/>
        <v/>
      </c>
    </row>
    <row r="3168" spans="14:64">
      <c r="N3168" s="35"/>
      <c r="O3168" s="35"/>
      <c r="BJ3168" s="31" t="b">
        <f t="shared" si="281"/>
        <v>0</v>
      </c>
      <c r="BK3168" s="31"/>
      <c r="BL3168" s="31" t="str">
        <f t="shared" si="282"/>
        <v/>
      </c>
    </row>
    <row r="3169" spans="14:64">
      <c r="N3169" s="35"/>
      <c r="O3169" s="35"/>
      <c r="BJ3169" s="31" t="b">
        <f t="shared" si="281"/>
        <v>0</v>
      </c>
      <c r="BK3169" s="31"/>
      <c r="BL3169" s="31" t="str">
        <f t="shared" si="282"/>
        <v/>
      </c>
    </row>
    <row r="3170" spans="14:64">
      <c r="N3170" s="35"/>
      <c r="O3170" s="35"/>
      <c r="BJ3170" s="31" t="b">
        <f t="shared" ref="BJ3170:BJ3233" si="283">IF(C3170&lt;&gt;"",AT3170+AX3170+BB3170+BF3170)</f>
        <v>0</v>
      </c>
      <c r="BK3170" s="31"/>
      <c r="BL3170" s="31" t="str">
        <f t="shared" ref="BL3170:BL3233" si="284">IF(C3170&lt;&gt;"",AV3170+AZ3170+BD3170+BH3170,"")</f>
        <v/>
      </c>
    </row>
    <row r="3171" spans="14:64">
      <c r="N3171" s="35"/>
      <c r="O3171" s="35"/>
      <c r="BJ3171" s="31" t="b">
        <f t="shared" si="283"/>
        <v>0</v>
      </c>
      <c r="BK3171" s="31"/>
      <c r="BL3171" s="31" t="str">
        <f t="shared" si="284"/>
        <v/>
      </c>
    </row>
    <row r="3172" spans="14:64">
      <c r="N3172" s="35"/>
      <c r="O3172" s="35"/>
      <c r="BJ3172" s="31" t="b">
        <f t="shared" si="283"/>
        <v>0</v>
      </c>
      <c r="BK3172" s="31"/>
      <c r="BL3172" s="31" t="str">
        <f t="shared" si="284"/>
        <v/>
      </c>
    </row>
    <row r="3173" spans="14:64">
      <c r="N3173" s="35"/>
      <c r="O3173" s="35"/>
      <c r="BJ3173" s="31" t="b">
        <f t="shared" si="283"/>
        <v>0</v>
      </c>
      <c r="BK3173" s="31"/>
      <c r="BL3173" s="31" t="str">
        <f t="shared" si="284"/>
        <v/>
      </c>
    </row>
    <row r="3174" spans="14:64">
      <c r="N3174" s="35"/>
      <c r="O3174" s="35"/>
      <c r="BJ3174" s="31" t="b">
        <f t="shared" si="283"/>
        <v>0</v>
      </c>
      <c r="BK3174" s="31"/>
      <c r="BL3174" s="31" t="str">
        <f t="shared" si="284"/>
        <v/>
      </c>
    </row>
    <row r="3175" spans="14:64">
      <c r="N3175" s="35"/>
      <c r="O3175" s="35"/>
      <c r="BJ3175" s="31" t="b">
        <f t="shared" si="283"/>
        <v>0</v>
      </c>
      <c r="BK3175" s="31"/>
      <c r="BL3175" s="31" t="str">
        <f t="shared" si="284"/>
        <v/>
      </c>
    </row>
    <row r="3176" spans="14:64">
      <c r="N3176" s="35"/>
      <c r="O3176" s="35"/>
      <c r="BJ3176" s="31" t="b">
        <f t="shared" si="283"/>
        <v>0</v>
      </c>
      <c r="BK3176" s="31"/>
      <c r="BL3176" s="31" t="str">
        <f t="shared" si="284"/>
        <v/>
      </c>
    </row>
    <row r="3177" spans="14:64">
      <c r="N3177" s="35"/>
      <c r="O3177" s="35"/>
      <c r="BJ3177" s="31" t="b">
        <f t="shared" si="283"/>
        <v>0</v>
      </c>
      <c r="BK3177" s="31"/>
      <c r="BL3177" s="31" t="str">
        <f t="shared" si="284"/>
        <v/>
      </c>
    </row>
    <row r="3178" spans="14:64">
      <c r="N3178" s="35"/>
      <c r="O3178" s="35"/>
      <c r="BJ3178" s="31" t="b">
        <f t="shared" si="283"/>
        <v>0</v>
      </c>
      <c r="BK3178" s="31"/>
      <c r="BL3178" s="31" t="str">
        <f t="shared" si="284"/>
        <v/>
      </c>
    </row>
    <row r="3179" spans="14:64">
      <c r="N3179" s="35"/>
      <c r="O3179" s="35"/>
      <c r="BJ3179" s="31" t="b">
        <f t="shared" si="283"/>
        <v>0</v>
      </c>
      <c r="BK3179" s="31"/>
      <c r="BL3179" s="31" t="str">
        <f t="shared" si="284"/>
        <v/>
      </c>
    </row>
    <row r="3180" spans="14:64">
      <c r="N3180" s="35"/>
      <c r="O3180" s="35"/>
      <c r="BJ3180" s="31" t="b">
        <f t="shared" si="283"/>
        <v>0</v>
      </c>
      <c r="BK3180" s="31"/>
      <c r="BL3180" s="31" t="str">
        <f t="shared" si="284"/>
        <v/>
      </c>
    </row>
    <row r="3181" spans="14:64">
      <c r="N3181" s="35"/>
      <c r="O3181" s="35"/>
      <c r="BJ3181" s="31" t="b">
        <f t="shared" si="283"/>
        <v>0</v>
      </c>
      <c r="BK3181" s="31"/>
      <c r="BL3181" s="31" t="str">
        <f t="shared" si="284"/>
        <v/>
      </c>
    </row>
    <row r="3182" spans="14:64">
      <c r="N3182" s="35"/>
      <c r="O3182" s="35"/>
      <c r="BJ3182" s="31" t="b">
        <f t="shared" si="283"/>
        <v>0</v>
      </c>
      <c r="BK3182" s="31"/>
      <c r="BL3182" s="31" t="str">
        <f t="shared" si="284"/>
        <v/>
      </c>
    </row>
    <row r="3183" spans="14:64">
      <c r="N3183" s="35"/>
      <c r="O3183" s="35"/>
      <c r="BJ3183" s="31" t="b">
        <f t="shared" si="283"/>
        <v>0</v>
      </c>
      <c r="BK3183" s="31"/>
      <c r="BL3183" s="31" t="str">
        <f t="shared" si="284"/>
        <v/>
      </c>
    </row>
    <row r="3184" spans="14:64">
      <c r="N3184" s="35"/>
      <c r="O3184" s="35"/>
      <c r="BJ3184" s="31" t="b">
        <f t="shared" si="283"/>
        <v>0</v>
      </c>
      <c r="BK3184" s="31"/>
      <c r="BL3184" s="31" t="str">
        <f t="shared" si="284"/>
        <v/>
      </c>
    </row>
    <row r="3185" spans="14:64">
      <c r="N3185" s="35"/>
      <c r="O3185" s="35"/>
      <c r="BJ3185" s="31" t="b">
        <f t="shared" si="283"/>
        <v>0</v>
      </c>
      <c r="BK3185" s="31"/>
      <c r="BL3185" s="31" t="str">
        <f t="shared" si="284"/>
        <v/>
      </c>
    </row>
    <row r="3186" spans="14:64">
      <c r="N3186" s="35"/>
      <c r="O3186" s="35"/>
      <c r="BJ3186" s="31" t="b">
        <f t="shared" si="283"/>
        <v>0</v>
      </c>
      <c r="BK3186" s="31"/>
      <c r="BL3186" s="31" t="str">
        <f t="shared" si="284"/>
        <v/>
      </c>
    </row>
    <row r="3187" spans="14:64">
      <c r="N3187" s="35"/>
      <c r="O3187" s="35"/>
      <c r="BJ3187" s="31" t="b">
        <f t="shared" si="283"/>
        <v>0</v>
      </c>
      <c r="BK3187" s="31"/>
      <c r="BL3187" s="31" t="str">
        <f t="shared" si="284"/>
        <v/>
      </c>
    </row>
    <row r="3188" spans="14:64">
      <c r="N3188" s="35"/>
      <c r="O3188" s="35"/>
      <c r="BJ3188" s="31" t="b">
        <f t="shared" si="283"/>
        <v>0</v>
      </c>
      <c r="BK3188" s="31"/>
      <c r="BL3188" s="31" t="str">
        <f t="shared" si="284"/>
        <v/>
      </c>
    </row>
    <row r="3189" spans="14:64">
      <c r="N3189" s="35"/>
      <c r="O3189" s="35"/>
      <c r="BJ3189" s="31" t="b">
        <f t="shared" si="283"/>
        <v>0</v>
      </c>
      <c r="BK3189" s="31"/>
      <c r="BL3189" s="31" t="str">
        <f t="shared" si="284"/>
        <v/>
      </c>
    </row>
    <row r="3190" spans="14:64">
      <c r="N3190" s="35"/>
      <c r="O3190" s="35"/>
      <c r="BJ3190" s="31" t="b">
        <f t="shared" si="283"/>
        <v>0</v>
      </c>
      <c r="BK3190" s="31"/>
      <c r="BL3190" s="31" t="str">
        <f t="shared" si="284"/>
        <v/>
      </c>
    </row>
    <row r="3191" spans="14:64">
      <c r="N3191" s="35"/>
      <c r="O3191" s="35"/>
      <c r="BJ3191" s="31" t="b">
        <f t="shared" si="283"/>
        <v>0</v>
      </c>
      <c r="BK3191" s="31"/>
      <c r="BL3191" s="31" t="str">
        <f t="shared" si="284"/>
        <v/>
      </c>
    </row>
    <row r="3192" spans="14:64">
      <c r="N3192" s="35"/>
      <c r="O3192" s="35"/>
      <c r="BJ3192" s="31" t="b">
        <f t="shared" si="283"/>
        <v>0</v>
      </c>
      <c r="BK3192" s="31"/>
      <c r="BL3192" s="31" t="str">
        <f t="shared" si="284"/>
        <v/>
      </c>
    </row>
    <row r="3193" spans="14:64">
      <c r="N3193" s="35"/>
      <c r="O3193" s="35"/>
      <c r="BJ3193" s="31" t="b">
        <f t="shared" si="283"/>
        <v>0</v>
      </c>
      <c r="BK3193" s="31"/>
      <c r="BL3193" s="31" t="str">
        <f t="shared" si="284"/>
        <v/>
      </c>
    </row>
    <row r="3194" spans="14:64">
      <c r="N3194" s="35"/>
      <c r="O3194" s="35"/>
      <c r="BJ3194" s="31" t="b">
        <f t="shared" si="283"/>
        <v>0</v>
      </c>
      <c r="BK3194" s="31"/>
      <c r="BL3194" s="31" t="str">
        <f t="shared" si="284"/>
        <v/>
      </c>
    </row>
    <row r="3195" spans="14:64">
      <c r="N3195" s="35"/>
      <c r="O3195" s="35"/>
      <c r="BJ3195" s="31" t="b">
        <f t="shared" si="283"/>
        <v>0</v>
      </c>
      <c r="BK3195" s="31"/>
      <c r="BL3195" s="31" t="str">
        <f t="shared" si="284"/>
        <v/>
      </c>
    </row>
    <row r="3196" spans="14:64">
      <c r="N3196" s="35"/>
      <c r="O3196" s="35"/>
      <c r="BJ3196" s="31" t="b">
        <f t="shared" si="283"/>
        <v>0</v>
      </c>
      <c r="BK3196" s="31"/>
      <c r="BL3196" s="31" t="str">
        <f t="shared" si="284"/>
        <v/>
      </c>
    </row>
    <row r="3197" spans="14:64">
      <c r="N3197" s="35"/>
      <c r="O3197" s="35"/>
      <c r="BJ3197" s="31" t="b">
        <f t="shared" si="283"/>
        <v>0</v>
      </c>
      <c r="BK3197" s="31"/>
      <c r="BL3197" s="31" t="str">
        <f t="shared" si="284"/>
        <v/>
      </c>
    </row>
    <row r="3198" spans="14:64">
      <c r="N3198" s="35"/>
      <c r="O3198" s="35"/>
      <c r="BJ3198" s="31" t="b">
        <f t="shared" si="283"/>
        <v>0</v>
      </c>
      <c r="BK3198" s="31"/>
      <c r="BL3198" s="31" t="str">
        <f t="shared" si="284"/>
        <v/>
      </c>
    </row>
    <row r="3199" spans="14:64">
      <c r="N3199" s="35"/>
      <c r="O3199" s="35"/>
      <c r="BJ3199" s="31" t="b">
        <f t="shared" si="283"/>
        <v>0</v>
      </c>
      <c r="BK3199" s="31"/>
      <c r="BL3199" s="31" t="str">
        <f t="shared" si="284"/>
        <v/>
      </c>
    </row>
    <row r="3200" spans="14:64">
      <c r="N3200" s="35"/>
      <c r="O3200" s="35"/>
      <c r="BJ3200" s="31" t="b">
        <f t="shared" si="283"/>
        <v>0</v>
      </c>
      <c r="BK3200" s="31"/>
      <c r="BL3200" s="31" t="str">
        <f t="shared" si="284"/>
        <v/>
      </c>
    </row>
    <row r="3201" spans="14:64">
      <c r="N3201" s="35"/>
      <c r="O3201" s="35"/>
      <c r="BJ3201" s="31" t="b">
        <f t="shared" si="283"/>
        <v>0</v>
      </c>
      <c r="BK3201" s="31"/>
      <c r="BL3201" s="31" t="str">
        <f t="shared" si="284"/>
        <v/>
      </c>
    </row>
    <row r="3202" spans="14:64">
      <c r="N3202" s="35"/>
      <c r="O3202" s="35"/>
      <c r="BJ3202" s="31" t="b">
        <f t="shared" si="283"/>
        <v>0</v>
      </c>
      <c r="BK3202" s="31"/>
      <c r="BL3202" s="31" t="str">
        <f t="shared" si="284"/>
        <v/>
      </c>
    </row>
    <row r="3203" spans="14:64">
      <c r="N3203" s="35"/>
      <c r="O3203" s="35"/>
      <c r="BJ3203" s="31" t="b">
        <f t="shared" si="283"/>
        <v>0</v>
      </c>
      <c r="BK3203" s="31"/>
      <c r="BL3203" s="31" t="str">
        <f t="shared" si="284"/>
        <v/>
      </c>
    </row>
    <row r="3204" spans="14:64">
      <c r="N3204" s="35"/>
      <c r="O3204" s="35"/>
      <c r="BJ3204" s="31" t="b">
        <f t="shared" si="283"/>
        <v>0</v>
      </c>
      <c r="BK3204" s="31"/>
      <c r="BL3204" s="31" t="str">
        <f t="shared" si="284"/>
        <v/>
      </c>
    </row>
    <row r="3205" spans="14:64">
      <c r="N3205" s="35"/>
      <c r="O3205" s="35"/>
      <c r="BJ3205" s="31" t="b">
        <f t="shared" si="283"/>
        <v>0</v>
      </c>
      <c r="BK3205" s="31"/>
      <c r="BL3205" s="31" t="str">
        <f t="shared" si="284"/>
        <v/>
      </c>
    </row>
    <row r="3206" spans="14:64">
      <c r="N3206" s="35"/>
      <c r="O3206" s="35"/>
      <c r="BJ3206" s="31" t="b">
        <f t="shared" si="283"/>
        <v>0</v>
      </c>
      <c r="BK3206" s="31"/>
      <c r="BL3206" s="31" t="str">
        <f t="shared" si="284"/>
        <v/>
      </c>
    </row>
    <row r="3207" spans="14:64">
      <c r="N3207" s="35"/>
      <c r="O3207" s="35"/>
      <c r="BJ3207" s="31" t="b">
        <f t="shared" si="283"/>
        <v>0</v>
      </c>
      <c r="BK3207" s="31"/>
      <c r="BL3207" s="31" t="str">
        <f t="shared" si="284"/>
        <v/>
      </c>
    </row>
    <row r="3208" spans="14:64">
      <c r="N3208" s="35"/>
      <c r="O3208" s="35"/>
      <c r="BJ3208" s="31" t="b">
        <f t="shared" si="283"/>
        <v>0</v>
      </c>
      <c r="BK3208" s="31"/>
      <c r="BL3208" s="31" t="str">
        <f t="shared" si="284"/>
        <v/>
      </c>
    </row>
    <row r="3209" spans="14:64">
      <c r="N3209" s="35"/>
      <c r="O3209" s="35"/>
      <c r="BJ3209" s="31" t="b">
        <f t="shared" si="283"/>
        <v>0</v>
      </c>
      <c r="BK3209" s="31"/>
      <c r="BL3209" s="31" t="str">
        <f t="shared" si="284"/>
        <v/>
      </c>
    </row>
    <row r="3210" spans="14:64">
      <c r="N3210" s="35"/>
      <c r="O3210" s="35"/>
      <c r="BJ3210" s="31" t="b">
        <f t="shared" si="283"/>
        <v>0</v>
      </c>
      <c r="BK3210" s="31"/>
      <c r="BL3210" s="31" t="str">
        <f t="shared" si="284"/>
        <v/>
      </c>
    </row>
    <row r="3211" spans="14:64">
      <c r="N3211" s="35"/>
      <c r="O3211" s="35"/>
      <c r="BJ3211" s="31" t="b">
        <f t="shared" si="283"/>
        <v>0</v>
      </c>
      <c r="BK3211" s="31"/>
      <c r="BL3211" s="31" t="str">
        <f t="shared" si="284"/>
        <v/>
      </c>
    </row>
    <row r="3212" spans="14:64">
      <c r="N3212" s="35"/>
      <c r="O3212" s="35"/>
      <c r="BJ3212" s="31" t="b">
        <f t="shared" si="283"/>
        <v>0</v>
      </c>
      <c r="BK3212" s="31"/>
      <c r="BL3212" s="31" t="str">
        <f t="shared" si="284"/>
        <v/>
      </c>
    </row>
    <row r="3213" spans="14:64">
      <c r="N3213" s="35"/>
      <c r="O3213" s="35"/>
      <c r="BJ3213" s="31" t="b">
        <f t="shared" si="283"/>
        <v>0</v>
      </c>
      <c r="BK3213" s="31"/>
      <c r="BL3213" s="31" t="str">
        <f t="shared" si="284"/>
        <v/>
      </c>
    </row>
    <row r="3214" spans="14:64">
      <c r="N3214" s="35"/>
      <c r="O3214" s="35"/>
      <c r="BJ3214" s="31" t="b">
        <f t="shared" si="283"/>
        <v>0</v>
      </c>
      <c r="BK3214" s="31"/>
      <c r="BL3214" s="31" t="str">
        <f t="shared" si="284"/>
        <v/>
      </c>
    </row>
    <row r="3215" spans="14:64">
      <c r="N3215" s="35"/>
      <c r="O3215" s="35"/>
      <c r="BJ3215" s="31" t="b">
        <f t="shared" si="283"/>
        <v>0</v>
      </c>
      <c r="BK3215" s="31"/>
      <c r="BL3215" s="31" t="str">
        <f t="shared" si="284"/>
        <v/>
      </c>
    </row>
    <row r="3216" spans="14:64">
      <c r="N3216" s="35"/>
      <c r="O3216" s="35"/>
      <c r="BJ3216" s="31" t="b">
        <f t="shared" si="283"/>
        <v>0</v>
      </c>
      <c r="BK3216" s="31"/>
      <c r="BL3216" s="31" t="str">
        <f t="shared" si="284"/>
        <v/>
      </c>
    </row>
    <row r="3217" spans="14:64">
      <c r="N3217" s="35"/>
      <c r="O3217" s="35"/>
      <c r="BJ3217" s="31" t="b">
        <f t="shared" si="283"/>
        <v>0</v>
      </c>
      <c r="BK3217" s="31"/>
      <c r="BL3217" s="31" t="str">
        <f t="shared" si="284"/>
        <v/>
      </c>
    </row>
    <row r="3218" spans="14:64">
      <c r="N3218" s="35"/>
      <c r="O3218" s="35"/>
      <c r="BJ3218" s="31" t="b">
        <f t="shared" si="283"/>
        <v>0</v>
      </c>
      <c r="BK3218" s="31"/>
      <c r="BL3218" s="31" t="str">
        <f t="shared" si="284"/>
        <v/>
      </c>
    </row>
    <row r="3219" spans="14:64">
      <c r="N3219" s="35"/>
      <c r="O3219" s="35"/>
      <c r="BJ3219" s="31" t="b">
        <f t="shared" si="283"/>
        <v>0</v>
      </c>
      <c r="BK3219" s="31"/>
      <c r="BL3219" s="31" t="str">
        <f t="shared" si="284"/>
        <v/>
      </c>
    </row>
    <row r="3220" spans="14:64">
      <c r="N3220" s="35"/>
      <c r="O3220" s="35"/>
      <c r="BJ3220" s="31" t="b">
        <f t="shared" si="283"/>
        <v>0</v>
      </c>
      <c r="BK3220" s="31"/>
      <c r="BL3220" s="31" t="str">
        <f t="shared" si="284"/>
        <v/>
      </c>
    </row>
    <row r="3221" spans="14:64">
      <c r="N3221" s="35"/>
      <c r="O3221" s="35"/>
      <c r="BJ3221" s="31" t="b">
        <f t="shared" si="283"/>
        <v>0</v>
      </c>
      <c r="BK3221" s="31"/>
      <c r="BL3221" s="31" t="str">
        <f t="shared" si="284"/>
        <v/>
      </c>
    </row>
    <row r="3222" spans="14:64">
      <c r="N3222" s="35"/>
      <c r="O3222" s="35"/>
      <c r="BJ3222" s="31" t="b">
        <f t="shared" si="283"/>
        <v>0</v>
      </c>
      <c r="BK3222" s="31"/>
      <c r="BL3222" s="31" t="str">
        <f t="shared" si="284"/>
        <v/>
      </c>
    </row>
    <row r="3223" spans="14:64">
      <c r="N3223" s="35"/>
      <c r="O3223" s="35"/>
      <c r="BJ3223" s="31" t="b">
        <f t="shared" si="283"/>
        <v>0</v>
      </c>
      <c r="BK3223" s="31"/>
      <c r="BL3223" s="31" t="str">
        <f t="shared" si="284"/>
        <v/>
      </c>
    </row>
    <row r="3224" spans="14:64">
      <c r="N3224" s="35"/>
      <c r="O3224" s="35"/>
      <c r="BJ3224" s="31" t="b">
        <f t="shared" si="283"/>
        <v>0</v>
      </c>
      <c r="BK3224" s="31"/>
      <c r="BL3224" s="31" t="str">
        <f t="shared" si="284"/>
        <v/>
      </c>
    </row>
    <row r="3225" spans="14:64">
      <c r="N3225" s="35"/>
      <c r="O3225" s="35"/>
      <c r="BJ3225" s="31" t="b">
        <f t="shared" si="283"/>
        <v>0</v>
      </c>
      <c r="BK3225" s="31"/>
      <c r="BL3225" s="31" t="str">
        <f t="shared" si="284"/>
        <v/>
      </c>
    </row>
    <row r="3226" spans="14:64">
      <c r="N3226" s="35"/>
      <c r="O3226" s="35"/>
      <c r="BJ3226" s="31" t="b">
        <f t="shared" si="283"/>
        <v>0</v>
      </c>
      <c r="BK3226" s="31"/>
      <c r="BL3226" s="31" t="str">
        <f t="shared" si="284"/>
        <v/>
      </c>
    </row>
    <row r="3227" spans="14:64">
      <c r="N3227" s="35"/>
      <c r="O3227" s="35"/>
      <c r="BJ3227" s="31" t="b">
        <f t="shared" si="283"/>
        <v>0</v>
      </c>
      <c r="BK3227" s="31"/>
      <c r="BL3227" s="31" t="str">
        <f t="shared" si="284"/>
        <v/>
      </c>
    </row>
    <row r="3228" spans="14:64">
      <c r="N3228" s="35"/>
      <c r="O3228" s="35"/>
      <c r="BJ3228" s="31" t="b">
        <f t="shared" si="283"/>
        <v>0</v>
      </c>
      <c r="BK3228" s="31"/>
      <c r="BL3228" s="31" t="str">
        <f t="shared" si="284"/>
        <v/>
      </c>
    </row>
    <row r="3229" spans="14:64">
      <c r="N3229" s="35"/>
      <c r="O3229" s="35"/>
      <c r="BJ3229" s="31" t="b">
        <f t="shared" si="283"/>
        <v>0</v>
      </c>
      <c r="BK3229" s="31"/>
      <c r="BL3229" s="31" t="str">
        <f t="shared" si="284"/>
        <v/>
      </c>
    </row>
    <row r="3230" spans="14:64">
      <c r="N3230" s="35"/>
      <c r="O3230" s="35"/>
      <c r="BJ3230" s="31" t="b">
        <f t="shared" si="283"/>
        <v>0</v>
      </c>
      <c r="BK3230" s="31"/>
      <c r="BL3230" s="31" t="str">
        <f t="shared" si="284"/>
        <v/>
      </c>
    </row>
    <row r="3231" spans="14:64">
      <c r="N3231" s="35"/>
      <c r="O3231" s="35"/>
      <c r="BJ3231" s="31" t="b">
        <f t="shared" si="283"/>
        <v>0</v>
      </c>
      <c r="BK3231" s="31"/>
      <c r="BL3231" s="31" t="str">
        <f t="shared" si="284"/>
        <v/>
      </c>
    </row>
    <row r="3232" spans="14:64">
      <c r="N3232" s="35"/>
      <c r="O3232" s="35"/>
      <c r="BJ3232" s="31" t="b">
        <f t="shared" si="283"/>
        <v>0</v>
      </c>
      <c r="BK3232" s="31"/>
      <c r="BL3232" s="31" t="str">
        <f t="shared" si="284"/>
        <v/>
      </c>
    </row>
    <row r="3233" spans="14:64">
      <c r="N3233" s="35"/>
      <c r="O3233" s="35"/>
      <c r="BJ3233" s="31" t="b">
        <f t="shared" si="283"/>
        <v>0</v>
      </c>
      <c r="BK3233" s="31"/>
      <c r="BL3233" s="31" t="str">
        <f t="shared" si="284"/>
        <v/>
      </c>
    </row>
    <row r="3234" spans="14:64">
      <c r="N3234" s="35"/>
      <c r="O3234" s="35"/>
      <c r="BJ3234" s="31" t="b">
        <f t="shared" ref="BJ3234:BJ3297" si="285">IF(C3234&lt;&gt;"",AT3234+AX3234+BB3234+BF3234)</f>
        <v>0</v>
      </c>
      <c r="BK3234" s="31"/>
      <c r="BL3234" s="31" t="str">
        <f t="shared" ref="BL3234:BL3297" si="286">IF(C3234&lt;&gt;"",AV3234+AZ3234+BD3234+BH3234,"")</f>
        <v/>
      </c>
    </row>
    <row r="3235" spans="14:64">
      <c r="N3235" s="35"/>
      <c r="O3235" s="35"/>
      <c r="BJ3235" s="31" t="b">
        <f t="shared" si="285"/>
        <v>0</v>
      </c>
      <c r="BK3235" s="31"/>
      <c r="BL3235" s="31" t="str">
        <f t="shared" si="286"/>
        <v/>
      </c>
    </row>
    <row r="3236" spans="14:64">
      <c r="N3236" s="35"/>
      <c r="O3236" s="35"/>
      <c r="BJ3236" s="31" t="b">
        <f t="shared" si="285"/>
        <v>0</v>
      </c>
      <c r="BK3236" s="31"/>
      <c r="BL3236" s="31" t="str">
        <f t="shared" si="286"/>
        <v/>
      </c>
    </row>
    <row r="3237" spans="14:64">
      <c r="N3237" s="35"/>
      <c r="O3237" s="35"/>
      <c r="BJ3237" s="31" t="b">
        <f t="shared" si="285"/>
        <v>0</v>
      </c>
      <c r="BK3237" s="31"/>
      <c r="BL3237" s="31" t="str">
        <f t="shared" si="286"/>
        <v/>
      </c>
    </row>
    <row r="3238" spans="14:64">
      <c r="N3238" s="35"/>
      <c r="O3238" s="35"/>
      <c r="BJ3238" s="31" t="b">
        <f t="shared" si="285"/>
        <v>0</v>
      </c>
      <c r="BK3238" s="31"/>
      <c r="BL3238" s="31" t="str">
        <f t="shared" si="286"/>
        <v/>
      </c>
    </row>
    <row r="3239" spans="14:64">
      <c r="N3239" s="35"/>
      <c r="O3239" s="35"/>
      <c r="BJ3239" s="31" t="b">
        <f t="shared" si="285"/>
        <v>0</v>
      </c>
      <c r="BK3239" s="31"/>
      <c r="BL3239" s="31" t="str">
        <f t="shared" si="286"/>
        <v/>
      </c>
    </row>
    <row r="3240" spans="14:64">
      <c r="N3240" s="35"/>
      <c r="O3240" s="35"/>
      <c r="BJ3240" s="31" t="b">
        <f t="shared" si="285"/>
        <v>0</v>
      </c>
      <c r="BK3240" s="31"/>
      <c r="BL3240" s="31" t="str">
        <f t="shared" si="286"/>
        <v/>
      </c>
    </row>
    <row r="3241" spans="14:64">
      <c r="N3241" s="35"/>
      <c r="O3241" s="35"/>
      <c r="BJ3241" s="31" t="b">
        <f t="shared" si="285"/>
        <v>0</v>
      </c>
      <c r="BK3241" s="31"/>
      <c r="BL3241" s="31" t="str">
        <f t="shared" si="286"/>
        <v/>
      </c>
    </row>
    <row r="3242" spans="14:64">
      <c r="N3242" s="35"/>
      <c r="O3242" s="35"/>
      <c r="BJ3242" s="31" t="b">
        <f t="shared" si="285"/>
        <v>0</v>
      </c>
      <c r="BK3242" s="31"/>
      <c r="BL3242" s="31" t="str">
        <f t="shared" si="286"/>
        <v/>
      </c>
    </row>
    <row r="3243" spans="14:64">
      <c r="N3243" s="35"/>
      <c r="O3243" s="35"/>
      <c r="BJ3243" s="31" t="b">
        <f t="shared" si="285"/>
        <v>0</v>
      </c>
      <c r="BK3243" s="31"/>
      <c r="BL3243" s="31" t="str">
        <f t="shared" si="286"/>
        <v/>
      </c>
    </row>
    <row r="3244" spans="14:64">
      <c r="N3244" s="35"/>
      <c r="O3244" s="35"/>
      <c r="BJ3244" s="31" t="b">
        <f t="shared" si="285"/>
        <v>0</v>
      </c>
      <c r="BK3244" s="31"/>
      <c r="BL3244" s="31" t="str">
        <f t="shared" si="286"/>
        <v/>
      </c>
    </row>
    <row r="3245" spans="14:64">
      <c r="N3245" s="35"/>
      <c r="O3245" s="35"/>
      <c r="BJ3245" s="31" t="b">
        <f t="shared" si="285"/>
        <v>0</v>
      </c>
      <c r="BK3245" s="31"/>
      <c r="BL3245" s="31" t="str">
        <f t="shared" si="286"/>
        <v/>
      </c>
    </row>
    <row r="3246" spans="14:64">
      <c r="N3246" s="35"/>
      <c r="O3246" s="35"/>
      <c r="BJ3246" s="31" t="b">
        <f t="shared" si="285"/>
        <v>0</v>
      </c>
      <c r="BK3246" s="31"/>
      <c r="BL3246" s="31" t="str">
        <f t="shared" si="286"/>
        <v/>
      </c>
    </row>
    <row r="3247" spans="14:64">
      <c r="N3247" s="35"/>
      <c r="O3247" s="35"/>
      <c r="BJ3247" s="31" t="b">
        <f t="shared" si="285"/>
        <v>0</v>
      </c>
      <c r="BK3247" s="31"/>
      <c r="BL3247" s="31" t="str">
        <f t="shared" si="286"/>
        <v/>
      </c>
    </row>
    <row r="3248" spans="14:64">
      <c r="N3248" s="35"/>
      <c r="O3248" s="35"/>
      <c r="BJ3248" s="31" t="b">
        <f t="shared" si="285"/>
        <v>0</v>
      </c>
      <c r="BK3248" s="31"/>
      <c r="BL3248" s="31" t="str">
        <f t="shared" si="286"/>
        <v/>
      </c>
    </row>
    <row r="3249" spans="14:64">
      <c r="N3249" s="35"/>
      <c r="O3249" s="35"/>
      <c r="BJ3249" s="31" t="b">
        <f t="shared" si="285"/>
        <v>0</v>
      </c>
      <c r="BK3249" s="31"/>
      <c r="BL3249" s="31" t="str">
        <f t="shared" si="286"/>
        <v/>
      </c>
    </row>
    <row r="3250" spans="14:64">
      <c r="N3250" s="35"/>
      <c r="O3250" s="35"/>
      <c r="BJ3250" s="31" t="b">
        <f t="shared" si="285"/>
        <v>0</v>
      </c>
      <c r="BK3250" s="31"/>
      <c r="BL3250" s="31" t="str">
        <f t="shared" si="286"/>
        <v/>
      </c>
    </row>
    <row r="3251" spans="14:64">
      <c r="N3251" s="35"/>
      <c r="O3251" s="35"/>
      <c r="BJ3251" s="31" t="b">
        <f t="shared" si="285"/>
        <v>0</v>
      </c>
      <c r="BK3251" s="31"/>
      <c r="BL3251" s="31" t="str">
        <f t="shared" si="286"/>
        <v/>
      </c>
    </row>
    <row r="3252" spans="14:64">
      <c r="N3252" s="35"/>
      <c r="O3252" s="35"/>
      <c r="BJ3252" s="31" t="b">
        <f t="shared" si="285"/>
        <v>0</v>
      </c>
      <c r="BK3252" s="31"/>
      <c r="BL3252" s="31" t="str">
        <f t="shared" si="286"/>
        <v/>
      </c>
    </row>
    <row r="3253" spans="14:64">
      <c r="N3253" s="35"/>
      <c r="O3253" s="35"/>
      <c r="BJ3253" s="31" t="b">
        <f t="shared" si="285"/>
        <v>0</v>
      </c>
      <c r="BK3253" s="31"/>
      <c r="BL3253" s="31" t="str">
        <f t="shared" si="286"/>
        <v/>
      </c>
    </row>
    <row r="3254" spans="14:64">
      <c r="N3254" s="35"/>
      <c r="O3254" s="35"/>
      <c r="BJ3254" s="31" t="b">
        <f t="shared" si="285"/>
        <v>0</v>
      </c>
      <c r="BK3254" s="31"/>
      <c r="BL3254" s="31" t="str">
        <f t="shared" si="286"/>
        <v/>
      </c>
    </row>
    <row r="3255" spans="14:64">
      <c r="N3255" s="35"/>
      <c r="O3255" s="35"/>
      <c r="BJ3255" s="31" t="b">
        <f t="shared" si="285"/>
        <v>0</v>
      </c>
      <c r="BK3255" s="31"/>
      <c r="BL3255" s="31" t="str">
        <f t="shared" si="286"/>
        <v/>
      </c>
    </row>
    <row r="3256" spans="14:64">
      <c r="N3256" s="35"/>
      <c r="O3256" s="35"/>
      <c r="BJ3256" s="31" t="b">
        <f t="shared" si="285"/>
        <v>0</v>
      </c>
      <c r="BK3256" s="31"/>
      <c r="BL3256" s="31" t="str">
        <f t="shared" si="286"/>
        <v/>
      </c>
    </row>
    <row r="3257" spans="14:64">
      <c r="N3257" s="35"/>
      <c r="O3257" s="35"/>
      <c r="BJ3257" s="31" t="b">
        <f t="shared" si="285"/>
        <v>0</v>
      </c>
      <c r="BK3257" s="31"/>
      <c r="BL3257" s="31" t="str">
        <f t="shared" si="286"/>
        <v/>
      </c>
    </row>
    <row r="3258" spans="14:64">
      <c r="N3258" s="35"/>
      <c r="O3258" s="35"/>
      <c r="BJ3258" s="31" t="b">
        <f t="shared" si="285"/>
        <v>0</v>
      </c>
      <c r="BK3258" s="31"/>
      <c r="BL3258" s="31" t="str">
        <f t="shared" si="286"/>
        <v/>
      </c>
    </row>
    <row r="3259" spans="14:64">
      <c r="N3259" s="35"/>
      <c r="O3259" s="35"/>
      <c r="BJ3259" s="31" t="b">
        <f t="shared" si="285"/>
        <v>0</v>
      </c>
      <c r="BK3259" s="31"/>
      <c r="BL3259" s="31" t="str">
        <f t="shared" si="286"/>
        <v/>
      </c>
    </row>
    <row r="3260" spans="14:64">
      <c r="N3260" s="35"/>
      <c r="O3260" s="35"/>
      <c r="BJ3260" s="31" t="b">
        <f t="shared" si="285"/>
        <v>0</v>
      </c>
      <c r="BK3260" s="31"/>
      <c r="BL3260" s="31" t="str">
        <f t="shared" si="286"/>
        <v/>
      </c>
    </row>
    <row r="3261" spans="14:64">
      <c r="N3261" s="35"/>
      <c r="O3261" s="35"/>
      <c r="BJ3261" s="31" t="b">
        <f t="shared" si="285"/>
        <v>0</v>
      </c>
      <c r="BK3261" s="31"/>
      <c r="BL3261" s="31" t="str">
        <f t="shared" si="286"/>
        <v/>
      </c>
    </row>
    <row r="3262" spans="14:64">
      <c r="N3262" s="35"/>
      <c r="O3262" s="35"/>
      <c r="BJ3262" s="31" t="b">
        <f t="shared" si="285"/>
        <v>0</v>
      </c>
      <c r="BK3262" s="31"/>
      <c r="BL3262" s="31" t="str">
        <f t="shared" si="286"/>
        <v/>
      </c>
    </row>
    <row r="3263" spans="14:64">
      <c r="N3263" s="35"/>
      <c r="O3263" s="35"/>
      <c r="BJ3263" s="31" t="b">
        <f t="shared" si="285"/>
        <v>0</v>
      </c>
      <c r="BK3263" s="31"/>
      <c r="BL3263" s="31" t="str">
        <f t="shared" si="286"/>
        <v/>
      </c>
    </row>
    <row r="3264" spans="14:64">
      <c r="N3264" s="35"/>
      <c r="O3264" s="35"/>
      <c r="BJ3264" s="31" t="b">
        <f t="shared" si="285"/>
        <v>0</v>
      </c>
      <c r="BK3264" s="31"/>
      <c r="BL3264" s="31" t="str">
        <f t="shared" si="286"/>
        <v/>
      </c>
    </row>
    <row r="3265" spans="14:64">
      <c r="N3265" s="35"/>
      <c r="O3265" s="35"/>
      <c r="BJ3265" s="31" t="b">
        <f t="shared" si="285"/>
        <v>0</v>
      </c>
      <c r="BK3265" s="31"/>
      <c r="BL3265" s="31" t="str">
        <f t="shared" si="286"/>
        <v/>
      </c>
    </row>
    <row r="3266" spans="14:64">
      <c r="N3266" s="35"/>
      <c r="O3266" s="35"/>
      <c r="BJ3266" s="31" t="b">
        <f t="shared" si="285"/>
        <v>0</v>
      </c>
      <c r="BK3266" s="31"/>
      <c r="BL3266" s="31" t="str">
        <f t="shared" si="286"/>
        <v/>
      </c>
    </row>
    <row r="3267" spans="14:64">
      <c r="N3267" s="35"/>
      <c r="O3267" s="35"/>
      <c r="BJ3267" s="31" t="b">
        <f t="shared" si="285"/>
        <v>0</v>
      </c>
      <c r="BK3267" s="31"/>
      <c r="BL3267" s="31" t="str">
        <f t="shared" si="286"/>
        <v/>
      </c>
    </row>
    <row r="3268" spans="14:64">
      <c r="N3268" s="35"/>
      <c r="O3268" s="35"/>
      <c r="BJ3268" s="31" t="b">
        <f t="shared" si="285"/>
        <v>0</v>
      </c>
      <c r="BK3268" s="31"/>
      <c r="BL3268" s="31" t="str">
        <f t="shared" si="286"/>
        <v/>
      </c>
    </row>
    <row r="3269" spans="14:64">
      <c r="N3269" s="35"/>
      <c r="O3269" s="35"/>
      <c r="BJ3269" s="31" t="b">
        <f t="shared" si="285"/>
        <v>0</v>
      </c>
      <c r="BK3269" s="31"/>
      <c r="BL3269" s="31" t="str">
        <f t="shared" si="286"/>
        <v/>
      </c>
    </row>
    <row r="3270" spans="14:64">
      <c r="N3270" s="35"/>
      <c r="O3270" s="35"/>
      <c r="BJ3270" s="31" t="b">
        <f t="shared" si="285"/>
        <v>0</v>
      </c>
      <c r="BK3270" s="31"/>
      <c r="BL3270" s="31" t="str">
        <f t="shared" si="286"/>
        <v/>
      </c>
    </row>
    <row r="3271" spans="14:64">
      <c r="N3271" s="35"/>
      <c r="O3271" s="35"/>
      <c r="BJ3271" s="31" t="b">
        <f t="shared" si="285"/>
        <v>0</v>
      </c>
      <c r="BK3271" s="31"/>
      <c r="BL3271" s="31" t="str">
        <f t="shared" si="286"/>
        <v/>
      </c>
    </row>
    <row r="3272" spans="14:64">
      <c r="N3272" s="35"/>
      <c r="O3272" s="35"/>
      <c r="BJ3272" s="31" t="b">
        <f t="shared" si="285"/>
        <v>0</v>
      </c>
      <c r="BK3272" s="31"/>
      <c r="BL3272" s="31" t="str">
        <f t="shared" si="286"/>
        <v/>
      </c>
    </row>
    <row r="3273" spans="14:64">
      <c r="N3273" s="35"/>
      <c r="O3273" s="35"/>
      <c r="BJ3273" s="31" t="b">
        <f t="shared" si="285"/>
        <v>0</v>
      </c>
      <c r="BK3273" s="31"/>
      <c r="BL3273" s="31" t="str">
        <f t="shared" si="286"/>
        <v/>
      </c>
    </row>
    <row r="3274" spans="14:64">
      <c r="N3274" s="35"/>
      <c r="O3274" s="35"/>
      <c r="BJ3274" s="31" t="b">
        <f t="shared" si="285"/>
        <v>0</v>
      </c>
      <c r="BK3274" s="31"/>
      <c r="BL3274" s="31" t="str">
        <f t="shared" si="286"/>
        <v/>
      </c>
    </row>
    <row r="3275" spans="14:64">
      <c r="N3275" s="35"/>
      <c r="O3275" s="35"/>
      <c r="BJ3275" s="31" t="b">
        <f t="shared" si="285"/>
        <v>0</v>
      </c>
      <c r="BK3275" s="31"/>
      <c r="BL3275" s="31" t="str">
        <f t="shared" si="286"/>
        <v/>
      </c>
    </row>
    <row r="3276" spans="14:64">
      <c r="N3276" s="35"/>
      <c r="O3276" s="35"/>
      <c r="BJ3276" s="31" t="b">
        <f t="shared" si="285"/>
        <v>0</v>
      </c>
      <c r="BK3276" s="31"/>
      <c r="BL3276" s="31" t="str">
        <f t="shared" si="286"/>
        <v/>
      </c>
    </row>
    <row r="3277" spans="14:64">
      <c r="N3277" s="35"/>
      <c r="O3277" s="35"/>
      <c r="BJ3277" s="31" t="b">
        <f t="shared" si="285"/>
        <v>0</v>
      </c>
      <c r="BK3277" s="31"/>
      <c r="BL3277" s="31" t="str">
        <f t="shared" si="286"/>
        <v/>
      </c>
    </row>
    <row r="3278" spans="14:64">
      <c r="N3278" s="35"/>
      <c r="O3278" s="35"/>
      <c r="BJ3278" s="31" t="b">
        <f t="shared" si="285"/>
        <v>0</v>
      </c>
      <c r="BK3278" s="31"/>
      <c r="BL3278" s="31" t="str">
        <f t="shared" si="286"/>
        <v/>
      </c>
    </row>
    <row r="3279" spans="14:64">
      <c r="N3279" s="35"/>
      <c r="O3279" s="35"/>
      <c r="BJ3279" s="31" t="b">
        <f t="shared" si="285"/>
        <v>0</v>
      </c>
      <c r="BK3279" s="31"/>
      <c r="BL3279" s="31" t="str">
        <f t="shared" si="286"/>
        <v/>
      </c>
    </row>
    <row r="3280" spans="14:64">
      <c r="N3280" s="35"/>
      <c r="O3280" s="35"/>
      <c r="BJ3280" s="31" t="b">
        <f t="shared" si="285"/>
        <v>0</v>
      </c>
      <c r="BK3280" s="31"/>
      <c r="BL3280" s="31" t="str">
        <f t="shared" si="286"/>
        <v/>
      </c>
    </row>
    <row r="3281" spans="14:64">
      <c r="N3281" s="35"/>
      <c r="O3281" s="35"/>
      <c r="BJ3281" s="31" t="b">
        <f t="shared" si="285"/>
        <v>0</v>
      </c>
      <c r="BK3281" s="31"/>
      <c r="BL3281" s="31" t="str">
        <f t="shared" si="286"/>
        <v/>
      </c>
    </row>
    <row r="3282" spans="14:64">
      <c r="N3282" s="35"/>
      <c r="O3282" s="35"/>
      <c r="BJ3282" s="31" t="b">
        <f t="shared" si="285"/>
        <v>0</v>
      </c>
      <c r="BK3282" s="31"/>
      <c r="BL3282" s="31" t="str">
        <f t="shared" si="286"/>
        <v/>
      </c>
    </row>
    <row r="3283" spans="14:64">
      <c r="N3283" s="35"/>
      <c r="O3283" s="35"/>
      <c r="BJ3283" s="31" t="b">
        <f t="shared" si="285"/>
        <v>0</v>
      </c>
      <c r="BK3283" s="31"/>
      <c r="BL3283" s="31" t="str">
        <f t="shared" si="286"/>
        <v/>
      </c>
    </row>
    <row r="3284" spans="14:64">
      <c r="N3284" s="35"/>
      <c r="O3284" s="35"/>
      <c r="BJ3284" s="31" t="b">
        <f t="shared" si="285"/>
        <v>0</v>
      </c>
      <c r="BK3284" s="31"/>
      <c r="BL3284" s="31" t="str">
        <f t="shared" si="286"/>
        <v/>
      </c>
    </row>
    <row r="3285" spans="14:64">
      <c r="N3285" s="35"/>
      <c r="O3285" s="35"/>
      <c r="BJ3285" s="31" t="b">
        <f t="shared" si="285"/>
        <v>0</v>
      </c>
      <c r="BK3285" s="31"/>
      <c r="BL3285" s="31" t="str">
        <f t="shared" si="286"/>
        <v/>
      </c>
    </row>
    <row r="3286" spans="14:64">
      <c r="N3286" s="35"/>
      <c r="O3286" s="35"/>
      <c r="BJ3286" s="31" t="b">
        <f t="shared" si="285"/>
        <v>0</v>
      </c>
      <c r="BK3286" s="31"/>
      <c r="BL3286" s="31" t="str">
        <f t="shared" si="286"/>
        <v/>
      </c>
    </row>
    <row r="3287" spans="14:64">
      <c r="N3287" s="35"/>
      <c r="O3287" s="35"/>
      <c r="BJ3287" s="31" t="b">
        <f t="shared" si="285"/>
        <v>0</v>
      </c>
      <c r="BK3287" s="31"/>
      <c r="BL3287" s="31" t="str">
        <f t="shared" si="286"/>
        <v/>
      </c>
    </row>
    <row r="3288" spans="14:64">
      <c r="N3288" s="35"/>
      <c r="O3288" s="35"/>
      <c r="BJ3288" s="31" t="b">
        <f t="shared" si="285"/>
        <v>0</v>
      </c>
      <c r="BK3288" s="31"/>
      <c r="BL3288" s="31" t="str">
        <f t="shared" si="286"/>
        <v/>
      </c>
    </row>
    <row r="3289" spans="14:64">
      <c r="N3289" s="35"/>
      <c r="O3289" s="35"/>
      <c r="BJ3289" s="31" t="b">
        <f t="shared" si="285"/>
        <v>0</v>
      </c>
      <c r="BK3289" s="31"/>
      <c r="BL3289" s="31" t="str">
        <f t="shared" si="286"/>
        <v/>
      </c>
    </row>
    <row r="3290" spans="14:64">
      <c r="N3290" s="35"/>
      <c r="O3290" s="35"/>
      <c r="BJ3290" s="31" t="b">
        <f t="shared" si="285"/>
        <v>0</v>
      </c>
      <c r="BK3290" s="31"/>
      <c r="BL3290" s="31" t="str">
        <f t="shared" si="286"/>
        <v/>
      </c>
    </row>
    <row r="3291" spans="14:64">
      <c r="N3291" s="35"/>
      <c r="O3291" s="35"/>
      <c r="BJ3291" s="31" t="b">
        <f t="shared" si="285"/>
        <v>0</v>
      </c>
      <c r="BK3291" s="31"/>
      <c r="BL3291" s="31" t="str">
        <f t="shared" si="286"/>
        <v/>
      </c>
    </row>
    <row r="3292" spans="14:64">
      <c r="N3292" s="35"/>
      <c r="O3292" s="35"/>
      <c r="BJ3292" s="31" t="b">
        <f t="shared" si="285"/>
        <v>0</v>
      </c>
      <c r="BK3292" s="31"/>
      <c r="BL3292" s="31" t="str">
        <f t="shared" si="286"/>
        <v/>
      </c>
    </row>
    <row r="3293" spans="14:64">
      <c r="N3293" s="35"/>
      <c r="O3293" s="35"/>
      <c r="BJ3293" s="31" t="b">
        <f t="shared" si="285"/>
        <v>0</v>
      </c>
      <c r="BK3293" s="31"/>
      <c r="BL3293" s="31" t="str">
        <f t="shared" si="286"/>
        <v/>
      </c>
    </row>
    <row r="3294" spans="14:64">
      <c r="N3294" s="35"/>
      <c r="O3294" s="35"/>
      <c r="BJ3294" s="31" t="b">
        <f t="shared" si="285"/>
        <v>0</v>
      </c>
      <c r="BK3294" s="31"/>
      <c r="BL3294" s="31" t="str">
        <f t="shared" si="286"/>
        <v/>
      </c>
    </row>
    <row r="3295" spans="14:64">
      <c r="N3295" s="35"/>
      <c r="O3295" s="35"/>
      <c r="BJ3295" s="31" t="b">
        <f t="shared" si="285"/>
        <v>0</v>
      </c>
      <c r="BK3295" s="31"/>
      <c r="BL3295" s="31" t="str">
        <f t="shared" si="286"/>
        <v/>
      </c>
    </row>
    <row r="3296" spans="14:64">
      <c r="N3296" s="35"/>
      <c r="O3296" s="35"/>
      <c r="BJ3296" s="31" t="b">
        <f t="shared" si="285"/>
        <v>0</v>
      </c>
      <c r="BK3296" s="31"/>
      <c r="BL3296" s="31" t="str">
        <f t="shared" si="286"/>
        <v/>
      </c>
    </row>
    <row r="3297" spans="14:64">
      <c r="N3297" s="35"/>
      <c r="O3297" s="35"/>
      <c r="BJ3297" s="31" t="b">
        <f t="shared" si="285"/>
        <v>0</v>
      </c>
      <c r="BK3297" s="31"/>
      <c r="BL3297" s="31" t="str">
        <f t="shared" si="286"/>
        <v/>
      </c>
    </row>
    <row r="3298" spans="14:64">
      <c r="N3298" s="35"/>
      <c r="O3298" s="35"/>
      <c r="BJ3298" s="31" t="b">
        <f t="shared" ref="BJ3298:BJ3361" si="287">IF(C3298&lt;&gt;"",AT3298+AX3298+BB3298+BF3298)</f>
        <v>0</v>
      </c>
      <c r="BK3298" s="31"/>
      <c r="BL3298" s="31" t="str">
        <f t="shared" ref="BL3298:BL3361" si="288">IF(C3298&lt;&gt;"",AV3298+AZ3298+BD3298+BH3298,"")</f>
        <v/>
      </c>
    </row>
    <row r="3299" spans="14:64">
      <c r="N3299" s="35"/>
      <c r="O3299" s="35"/>
      <c r="BJ3299" s="31" t="b">
        <f t="shared" si="287"/>
        <v>0</v>
      </c>
      <c r="BK3299" s="31"/>
      <c r="BL3299" s="31" t="str">
        <f t="shared" si="288"/>
        <v/>
      </c>
    </row>
    <row r="3300" spans="14:64">
      <c r="N3300" s="35"/>
      <c r="O3300" s="35"/>
      <c r="BJ3300" s="31" t="b">
        <f t="shared" si="287"/>
        <v>0</v>
      </c>
      <c r="BK3300" s="31"/>
      <c r="BL3300" s="31" t="str">
        <f t="shared" si="288"/>
        <v/>
      </c>
    </row>
    <row r="3301" spans="14:64">
      <c r="N3301" s="35"/>
      <c r="O3301" s="35"/>
      <c r="BJ3301" s="31" t="b">
        <f t="shared" si="287"/>
        <v>0</v>
      </c>
      <c r="BK3301" s="31"/>
      <c r="BL3301" s="31" t="str">
        <f t="shared" si="288"/>
        <v/>
      </c>
    </row>
    <row r="3302" spans="14:64">
      <c r="N3302" s="35"/>
      <c r="O3302" s="35"/>
      <c r="BJ3302" s="31" t="b">
        <f t="shared" si="287"/>
        <v>0</v>
      </c>
      <c r="BK3302" s="31"/>
      <c r="BL3302" s="31" t="str">
        <f t="shared" si="288"/>
        <v/>
      </c>
    </row>
    <row r="3303" spans="14:64">
      <c r="N3303" s="35"/>
      <c r="O3303" s="35"/>
      <c r="BJ3303" s="31" t="b">
        <f t="shared" si="287"/>
        <v>0</v>
      </c>
      <c r="BK3303" s="31"/>
      <c r="BL3303" s="31" t="str">
        <f t="shared" si="288"/>
        <v/>
      </c>
    </row>
    <row r="3304" spans="14:64">
      <c r="N3304" s="35"/>
      <c r="O3304" s="35"/>
      <c r="BJ3304" s="31" t="b">
        <f t="shared" si="287"/>
        <v>0</v>
      </c>
      <c r="BK3304" s="31"/>
      <c r="BL3304" s="31" t="str">
        <f t="shared" si="288"/>
        <v/>
      </c>
    </row>
    <row r="3305" spans="14:64">
      <c r="N3305" s="35"/>
      <c r="O3305" s="35"/>
      <c r="BJ3305" s="31" t="b">
        <f t="shared" si="287"/>
        <v>0</v>
      </c>
      <c r="BK3305" s="31"/>
      <c r="BL3305" s="31" t="str">
        <f t="shared" si="288"/>
        <v/>
      </c>
    </row>
    <row r="3306" spans="14:64">
      <c r="N3306" s="35"/>
      <c r="O3306" s="35"/>
      <c r="BJ3306" s="31" t="b">
        <f t="shared" si="287"/>
        <v>0</v>
      </c>
      <c r="BK3306" s="31"/>
      <c r="BL3306" s="31" t="str">
        <f t="shared" si="288"/>
        <v/>
      </c>
    </row>
    <row r="3307" spans="14:64">
      <c r="N3307" s="35"/>
      <c r="O3307" s="35"/>
      <c r="BJ3307" s="31" t="b">
        <f t="shared" si="287"/>
        <v>0</v>
      </c>
      <c r="BK3307" s="31"/>
      <c r="BL3307" s="31" t="str">
        <f t="shared" si="288"/>
        <v/>
      </c>
    </row>
    <row r="3308" spans="14:64">
      <c r="N3308" s="35"/>
      <c r="O3308" s="35"/>
      <c r="BJ3308" s="31" t="b">
        <f t="shared" si="287"/>
        <v>0</v>
      </c>
      <c r="BK3308" s="31"/>
      <c r="BL3308" s="31" t="str">
        <f t="shared" si="288"/>
        <v/>
      </c>
    </row>
    <row r="3309" spans="14:64">
      <c r="N3309" s="35"/>
      <c r="O3309" s="35"/>
      <c r="BJ3309" s="31" t="b">
        <f t="shared" si="287"/>
        <v>0</v>
      </c>
      <c r="BK3309" s="31"/>
      <c r="BL3309" s="31" t="str">
        <f t="shared" si="288"/>
        <v/>
      </c>
    </row>
    <row r="3310" spans="14:64">
      <c r="N3310" s="35"/>
      <c r="O3310" s="35"/>
      <c r="BJ3310" s="31" t="b">
        <f t="shared" si="287"/>
        <v>0</v>
      </c>
      <c r="BK3310" s="31"/>
      <c r="BL3310" s="31" t="str">
        <f t="shared" si="288"/>
        <v/>
      </c>
    </row>
    <row r="3311" spans="14:64">
      <c r="N3311" s="35"/>
      <c r="O3311" s="35"/>
      <c r="BJ3311" s="31" t="b">
        <f t="shared" si="287"/>
        <v>0</v>
      </c>
      <c r="BK3311" s="31"/>
      <c r="BL3311" s="31" t="str">
        <f t="shared" si="288"/>
        <v/>
      </c>
    </row>
    <row r="3312" spans="14:64">
      <c r="N3312" s="35"/>
      <c r="O3312" s="35"/>
      <c r="BJ3312" s="31" t="b">
        <f t="shared" si="287"/>
        <v>0</v>
      </c>
      <c r="BK3312" s="31"/>
      <c r="BL3312" s="31" t="str">
        <f t="shared" si="288"/>
        <v/>
      </c>
    </row>
    <row r="3313" spans="14:64">
      <c r="N3313" s="35"/>
      <c r="O3313" s="35"/>
      <c r="BJ3313" s="31" t="b">
        <f t="shared" si="287"/>
        <v>0</v>
      </c>
      <c r="BK3313" s="31"/>
      <c r="BL3313" s="31" t="str">
        <f t="shared" si="288"/>
        <v/>
      </c>
    </row>
    <row r="3314" spans="14:64">
      <c r="N3314" s="35"/>
      <c r="O3314" s="35"/>
      <c r="BJ3314" s="31" t="b">
        <f t="shared" si="287"/>
        <v>0</v>
      </c>
      <c r="BK3314" s="31"/>
      <c r="BL3314" s="31" t="str">
        <f t="shared" si="288"/>
        <v/>
      </c>
    </row>
    <row r="3315" spans="14:64">
      <c r="N3315" s="35"/>
      <c r="O3315" s="35"/>
      <c r="BJ3315" s="31" t="b">
        <f t="shared" si="287"/>
        <v>0</v>
      </c>
      <c r="BK3315" s="31"/>
      <c r="BL3315" s="31" t="str">
        <f t="shared" si="288"/>
        <v/>
      </c>
    </row>
    <row r="3316" spans="14:64">
      <c r="N3316" s="35"/>
      <c r="O3316" s="35"/>
      <c r="BJ3316" s="31" t="b">
        <f t="shared" si="287"/>
        <v>0</v>
      </c>
      <c r="BK3316" s="31"/>
      <c r="BL3316" s="31" t="str">
        <f t="shared" si="288"/>
        <v/>
      </c>
    </row>
    <row r="3317" spans="14:64">
      <c r="N3317" s="35"/>
      <c r="O3317" s="35"/>
      <c r="BJ3317" s="31" t="b">
        <f t="shared" si="287"/>
        <v>0</v>
      </c>
      <c r="BK3317" s="31"/>
      <c r="BL3317" s="31" t="str">
        <f t="shared" si="288"/>
        <v/>
      </c>
    </row>
    <row r="3318" spans="14:64">
      <c r="N3318" s="35"/>
      <c r="O3318" s="35"/>
      <c r="BJ3318" s="31" t="b">
        <f t="shared" si="287"/>
        <v>0</v>
      </c>
      <c r="BK3318" s="31"/>
      <c r="BL3318" s="31" t="str">
        <f t="shared" si="288"/>
        <v/>
      </c>
    </row>
    <row r="3319" spans="14:64">
      <c r="N3319" s="35"/>
      <c r="O3319" s="35"/>
      <c r="BJ3319" s="31" t="b">
        <f t="shared" si="287"/>
        <v>0</v>
      </c>
      <c r="BK3319" s="31"/>
      <c r="BL3319" s="31" t="str">
        <f t="shared" si="288"/>
        <v/>
      </c>
    </row>
    <row r="3320" spans="14:64">
      <c r="N3320" s="35"/>
      <c r="O3320" s="35"/>
      <c r="BJ3320" s="31" t="b">
        <f t="shared" si="287"/>
        <v>0</v>
      </c>
      <c r="BK3320" s="31"/>
      <c r="BL3320" s="31" t="str">
        <f t="shared" si="288"/>
        <v/>
      </c>
    </row>
    <row r="3321" spans="14:64">
      <c r="N3321" s="35"/>
      <c r="O3321" s="35"/>
      <c r="BJ3321" s="31" t="b">
        <f t="shared" si="287"/>
        <v>0</v>
      </c>
      <c r="BK3321" s="31"/>
      <c r="BL3321" s="31" t="str">
        <f t="shared" si="288"/>
        <v/>
      </c>
    </row>
    <row r="3322" spans="14:64">
      <c r="N3322" s="35"/>
      <c r="O3322" s="35"/>
      <c r="BJ3322" s="31" t="b">
        <f t="shared" si="287"/>
        <v>0</v>
      </c>
      <c r="BK3322" s="31"/>
      <c r="BL3322" s="31" t="str">
        <f t="shared" si="288"/>
        <v/>
      </c>
    </row>
    <row r="3323" spans="14:64">
      <c r="N3323" s="35"/>
      <c r="O3323" s="35"/>
      <c r="BJ3323" s="31" t="b">
        <f t="shared" si="287"/>
        <v>0</v>
      </c>
      <c r="BK3323" s="31"/>
      <c r="BL3323" s="31" t="str">
        <f t="shared" si="288"/>
        <v/>
      </c>
    </row>
    <row r="3324" spans="14:64">
      <c r="N3324" s="35"/>
      <c r="O3324" s="35"/>
      <c r="BJ3324" s="31" t="b">
        <f t="shared" si="287"/>
        <v>0</v>
      </c>
      <c r="BK3324" s="31"/>
      <c r="BL3324" s="31" t="str">
        <f t="shared" si="288"/>
        <v/>
      </c>
    </row>
    <row r="3325" spans="14:64">
      <c r="N3325" s="35"/>
      <c r="O3325" s="35"/>
      <c r="BJ3325" s="31" t="b">
        <f t="shared" si="287"/>
        <v>0</v>
      </c>
      <c r="BK3325" s="31"/>
      <c r="BL3325" s="31" t="str">
        <f t="shared" si="288"/>
        <v/>
      </c>
    </row>
    <row r="3326" spans="14:64">
      <c r="N3326" s="35"/>
      <c r="O3326" s="35"/>
      <c r="BJ3326" s="31" t="b">
        <f t="shared" si="287"/>
        <v>0</v>
      </c>
      <c r="BK3326" s="31"/>
      <c r="BL3326" s="31" t="str">
        <f t="shared" si="288"/>
        <v/>
      </c>
    </row>
    <row r="3327" spans="14:64">
      <c r="N3327" s="35"/>
      <c r="O3327" s="35"/>
      <c r="BJ3327" s="31" t="b">
        <f t="shared" si="287"/>
        <v>0</v>
      </c>
      <c r="BK3327" s="31"/>
      <c r="BL3327" s="31" t="str">
        <f t="shared" si="288"/>
        <v/>
      </c>
    </row>
    <row r="3328" spans="14:64">
      <c r="N3328" s="35"/>
      <c r="O3328" s="35"/>
      <c r="BJ3328" s="31" t="b">
        <f t="shared" si="287"/>
        <v>0</v>
      </c>
      <c r="BK3328" s="31"/>
      <c r="BL3328" s="31" t="str">
        <f t="shared" si="288"/>
        <v/>
      </c>
    </row>
    <row r="3329" spans="14:64">
      <c r="N3329" s="35"/>
      <c r="O3329" s="35"/>
      <c r="BJ3329" s="31" t="b">
        <f t="shared" si="287"/>
        <v>0</v>
      </c>
      <c r="BK3329" s="31"/>
      <c r="BL3329" s="31" t="str">
        <f t="shared" si="288"/>
        <v/>
      </c>
    </row>
    <row r="3330" spans="14:64">
      <c r="N3330" s="35"/>
      <c r="O3330" s="35"/>
      <c r="BJ3330" s="31" t="b">
        <f t="shared" si="287"/>
        <v>0</v>
      </c>
      <c r="BK3330" s="31"/>
      <c r="BL3330" s="31" t="str">
        <f t="shared" si="288"/>
        <v/>
      </c>
    </row>
    <row r="3331" spans="14:64">
      <c r="N3331" s="35"/>
      <c r="O3331" s="35"/>
      <c r="BJ3331" s="31" t="b">
        <f t="shared" si="287"/>
        <v>0</v>
      </c>
      <c r="BK3331" s="31"/>
      <c r="BL3331" s="31" t="str">
        <f t="shared" si="288"/>
        <v/>
      </c>
    </row>
    <row r="3332" spans="14:64">
      <c r="N3332" s="35"/>
      <c r="O3332" s="35"/>
      <c r="BJ3332" s="31" t="b">
        <f t="shared" si="287"/>
        <v>0</v>
      </c>
      <c r="BK3332" s="31"/>
      <c r="BL3332" s="31" t="str">
        <f t="shared" si="288"/>
        <v/>
      </c>
    </row>
    <row r="3333" spans="14:64">
      <c r="N3333" s="35"/>
      <c r="O3333" s="35"/>
      <c r="BJ3333" s="31" t="b">
        <f t="shared" si="287"/>
        <v>0</v>
      </c>
      <c r="BK3333" s="31"/>
      <c r="BL3333" s="31" t="str">
        <f t="shared" si="288"/>
        <v/>
      </c>
    </row>
    <row r="3334" spans="14:64">
      <c r="N3334" s="35"/>
      <c r="O3334" s="35"/>
      <c r="BJ3334" s="31" t="b">
        <f t="shared" si="287"/>
        <v>0</v>
      </c>
      <c r="BK3334" s="31"/>
      <c r="BL3334" s="31" t="str">
        <f t="shared" si="288"/>
        <v/>
      </c>
    </row>
    <row r="3335" spans="14:64">
      <c r="N3335" s="35"/>
      <c r="O3335" s="35"/>
      <c r="BJ3335" s="31" t="b">
        <f t="shared" si="287"/>
        <v>0</v>
      </c>
      <c r="BK3335" s="31"/>
      <c r="BL3335" s="31" t="str">
        <f t="shared" si="288"/>
        <v/>
      </c>
    </row>
    <row r="3336" spans="14:64">
      <c r="N3336" s="35"/>
      <c r="O3336" s="35"/>
      <c r="BJ3336" s="31" t="b">
        <f t="shared" si="287"/>
        <v>0</v>
      </c>
      <c r="BK3336" s="31"/>
      <c r="BL3336" s="31" t="str">
        <f t="shared" si="288"/>
        <v/>
      </c>
    </row>
    <row r="3337" spans="14:64">
      <c r="N3337" s="35"/>
      <c r="O3337" s="35"/>
      <c r="BJ3337" s="31" t="b">
        <f t="shared" si="287"/>
        <v>0</v>
      </c>
      <c r="BK3337" s="31"/>
      <c r="BL3337" s="31" t="str">
        <f t="shared" si="288"/>
        <v/>
      </c>
    </row>
    <row r="3338" spans="14:64">
      <c r="N3338" s="35"/>
      <c r="O3338" s="35"/>
      <c r="BJ3338" s="31" t="b">
        <f t="shared" si="287"/>
        <v>0</v>
      </c>
      <c r="BK3338" s="31"/>
      <c r="BL3338" s="31" t="str">
        <f t="shared" si="288"/>
        <v/>
      </c>
    </row>
    <row r="3339" spans="14:64">
      <c r="N3339" s="35"/>
      <c r="O3339" s="35"/>
      <c r="BJ3339" s="31" t="b">
        <f t="shared" si="287"/>
        <v>0</v>
      </c>
      <c r="BK3339" s="31"/>
      <c r="BL3339" s="31" t="str">
        <f t="shared" si="288"/>
        <v/>
      </c>
    </row>
    <row r="3340" spans="14:64">
      <c r="N3340" s="35"/>
      <c r="O3340" s="35"/>
      <c r="BJ3340" s="31" t="b">
        <f t="shared" si="287"/>
        <v>0</v>
      </c>
      <c r="BK3340" s="31"/>
      <c r="BL3340" s="31" t="str">
        <f t="shared" si="288"/>
        <v/>
      </c>
    </row>
    <row r="3341" spans="14:64">
      <c r="N3341" s="35"/>
      <c r="O3341" s="35"/>
      <c r="BJ3341" s="31" t="b">
        <f t="shared" si="287"/>
        <v>0</v>
      </c>
      <c r="BK3341" s="31"/>
      <c r="BL3341" s="31" t="str">
        <f t="shared" si="288"/>
        <v/>
      </c>
    </row>
    <row r="3342" spans="14:64">
      <c r="N3342" s="35"/>
      <c r="O3342" s="35"/>
      <c r="BJ3342" s="31" t="b">
        <f t="shared" si="287"/>
        <v>0</v>
      </c>
      <c r="BK3342" s="31"/>
      <c r="BL3342" s="31" t="str">
        <f t="shared" si="288"/>
        <v/>
      </c>
    </row>
    <row r="3343" spans="14:64">
      <c r="N3343" s="35"/>
      <c r="O3343" s="35"/>
      <c r="BJ3343" s="31" t="b">
        <f t="shared" si="287"/>
        <v>0</v>
      </c>
      <c r="BK3343" s="31"/>
      <c r="BL3343" s="31" t="str">
        <f t="shared" si="288"/>
        <v/>
      </c>
    </row>
    <row r="3344" spans="14:64">
      <c r="N3344" s="35"/>
      <c r="O3344" s="35"/>
      <c r="BJ3344" s="31" t="b">
        <f t="shared" si="287"/>
        <v>0</v>
      </c>
      <c r="BK3344" s="31"/>
      <c r="BL3344" s="31" t="str">
        <f t="shared" si="288"/>
        <v/>
      </c>
    </row>
    <row r="3345" spans="14:64">
      <c r="N3345" s="35"/>
      <c r="O3345" s="35"/>
      <c r="BJ3345" s="31" t="b">
        <f t="shared" si="287"/>
        <v>0</v>
      </c>
      <c r="BK3345" s="31"/>
      <c r="BL3345" s="31" t="str">
        <f t="shared" si="288"/>
        <v/>
      </c>
    </row>
    <row r="3346" spans="14:64">
      <c r="N3346" s="35"/>
      <c r="O3346" s="35"/>
      <c r="BJ3346" s="31" t="b">
        <f t="shared" si="287"/>
        <v>0</v>
      </c>
      <c r="BK3346" s="31"/>
      <c r="BL3346" s="31" t="str">
        <f t="shared" si="288"/>
        <v/>
      </c>
    </row>
    <row r="3347" spans="14:64">
      <c r="N3347" s="35"/>
      <c r="O3347" s="35"/>
      <c r="BJ3347" s="31" t="b">
        <f t="shared" si="287"/>
        <v>0</v>
      </c>
      <c r="BK3347" s="31"/>
      <c r="BL3347" s="31" t="str">
        <f t="shared" si="288"/>
        <v/>
      </c>
    </row>
    <row r="3348" spans="14:64">
      <c r="N3348" s="35"/>
      <c r="O3348" s="35"/>
      <c r="BJ3348" s="31" t="b">
        <f t="shared" si="287"/>
        <v>0</v>
      </c>
      <c r="BK3348" s="31"/>
      <c r="BL3348" s="31" t="str">
        <f t="shared" si="288"/>
        <v/>
      </c>
    </row>
    <row r="3349" spans="14:64">
      <c r="N3349" s="35"/>
      <c r="O3349" s="35"/>
      <c r="BJ3349" s="31" t="b">
        <f t="shared" si="287"/>
        <v>0</v>
      </c>
      <c r="BK3349" s="31"/>
      <c r="BL3349" s="31" t="str">
        <f t="shared" si="288"/>
        <v/>
      </c>
    </row>
    <row r="3350" spans="14:64">
      <c r="N3350" s="35"/>
      <c r="O3350" s="35"/>
      <c r="BJ3350" s="31" t="b">
        <f t="shared" si="287"/>
        <v>0</v>
      </c>
      <c r="BK3350" s="31"/>
      <c r="BL3350" s="31" t="str">
        <f t="shared" si="288"/>
        <v/>
      </c>
    </row>
    <row r="3351" spans="14:64">
      <c r="N3351" s="35"/>
      <c r="O3351" s="35"/>
      <c r="BJ3351" s="31" t="b">
        <f t="shared" si="287"/>
        <v>0</v>
      </c>
      <c r="BK3351" s="31"/>
      <c r="BL3351" s="31" t="str">
        <f t="shared" si="288"/>
        <v/>
      </c>
    </row>
    <row r="3352" spans="14:64">
      <c r="N3352" s="35"/>
      <c r="O3352" s="35"/>
      <c r="BJ3352" s="31" t="b">
        <f t="shared" si="287"/>
        <v>0</v>
      </c>
      <c r="BK3352" s="31"/>
      <c r="BL3352" s="31" t="str">
        <f t="shared" si="288"/>
        <v/>
      </c>
    </row>
    <row r="3353" spans="14:64">
      <c r="N3353" s="35"/>
      <c r="O3353" s="35"/>
      <c r="BJ3353" s="31" t="b">
        <f t="shared" si="287"/>
        <v>0</v>
      </c>
      <c r="BK3353" s="31"/>
      <c r="BL3353" s="31" t="str">
        <f t="shared" si="288"/>
        <v/>
      </c>
    </row>
    <row r="3354" spans="14:64">
      <c r="N3354" s="35"/>
      <c r="O3354" s="35"/>
      <c r="BJ3354" s="31" t="b">
        <f t="shared" si="287"/>
        <v>0</v>
      </c>
      <c r="BK3354" s="31"/>
      <c r="BL3354" s="31" t="str">
        <f t="shared" si="288"/>
        <v/>
      </c>
    </row>
    <row r="3355" spans="14:64">
      <c r="N3355" s="35"/>
      <c r="O3355" s="35"/>
      <c r="BJ3355" s="31" t="b">
        <f t="shared" si="287"/>
        <v>0</v>
      </c>
      <c r="BK3355" s="31"/>
      <c r="BL3355" s="31" t="str">
        <f t="shared" si="288"/>
        <v/>
      </c>
    </row>
    <row r="3356" spans="14:64">
      <c r="N3356" s="35"/>
      <c r="O3356" s="35"/>
      <c r="BJ3356" s="31" t="b">
        <f t="shared" si="287"/>
        <v>0</v>
      </c>
      <c r="BK3356" s="31"/>
      <c r="BL3356" s="31" t="str">
        <f t="shared" si="288"/>
        <v/>
      </c>
    </row>
    <row r="3357" spans="14:64">
      <c r="N3357" s="35"/>
      <c r="O3357" s="35"/>
      <c r="BJ3357" s="31" t="b">
        <f t="shared" si="287"/>
        <v>0</v>
      </c>
      <c r="BK3357" s="31"/>
      <c r="BL3357" s="31" t="str">
        <f t="shared" si="288"/>
        <v/>
      </c>
    </row>
    <row r="3358" spans="14:64">
      <c r="N3358" s="35"/>
      <c r="O3358" s="35"/>
      <c r="BJ3358" s="31" t="b">
        <f t="shared" si="287"/>
        <v>0</v>
      </c>
      <c r="BK3358" s="31"/>
      <c r="BL3358" s="31" t="str">
        <f t="shared" si="288"/>
        <v/>
      </c>
    </row>
    <row r="3359" spans="14:64">
      <c r="N3359" s="35"/>
      <c r="O3359" s="35"/>
      <c r="BJ3359" s="31" t="b">
        <f t="shared" si="287"/>
        <v>0</v>
      </c>
      <c r="BK3359" s="31"/>
      <c r="BL3359" s="31" t="str">
        <f t="shared" si="288"/>
        <v/>
      </c>
    </row>
    <row r="3360" spans="14:64">
      <c r="N3360" s="35"/>
      <c r="O3360" s="35"/>
      <c r="BJ3360" s="31" t="b">
        <f t="shared" si="287"/>
        <v>0</v>
      </c>
      <c r="BK3360" s="31"/>
      <c r="BL3360" s="31" t="str">
        <f t="shared" si="288"/>
        <v/>
      </c>
    </row>
    <row r="3361" spans="14:64">
      <c r="N3361" s="35"/>
      <c r="O3361" s="35"/>
      <c r="BJ3361" s="31" t="b">
        <f t="shared" si="287"/>
        <v>0</v>
      </c>
      <c r="BK3361" s="31"/>
      <c r="BL3361" s="31" t="str">
        <f t="shared" si="288"/>
        <v/>
      </c>
    </row>
    <row r="3362" spans="14:64">
      <c r="N3362" s="35"/>
      <c r="O3362" s="35"/>
      <c r="BJ3362" s="31" t="b">
        <f t="shared" ref="BJ3362:BJ3425" si="289">IF(C3362&lt;&gt;"",AT3362+AX3362+BB3362+BF3362)</f>
        <v>0</v>
      </c>
      <c r="BK3362" s="31"/>
      <c r="BL3362" s="31" t="str">
        <f t="shared" ref="BL3362:BL3425" si="290">IF(C3362&lt;&gt;"",AV3362+AZ3362+BD3362+BH3362,"")</f>
        <v/>
      </c>
    </row>
    <row r="3363" spans="14:64">
      <c r="N3363" s="35"/>
      <c r="O3363" s="35"/>
      <c r="BJ3363" s="31" t="b">
        <f t="shared" si="289"/>
        <v>0</v>
      </c>
      <c r="BK3363" s="31"/>
      <c r="BL3363" s="31" t="str">
        <f t="shared" si="290"/>
        <v/>
      </c>
    </row>
    <row r="3364" spans="14:64">
      <c r="N3364" s="35"/>
      <c r="O3364" s="35"/>
      <c r="BJ3364" s="31" t="b">
        <f t="shared" si="289"/>
        <v>0</v>
      </c>
      <c r="BK3364" s="31"/>
      <c r="BL3364" s="31" t="str">
        <f t="shared" si="290"/>
        <v/>
      </c>
    </row>
    <row r="3365" spans="14:64">
      <c r="N3365" s="35"/>
      <c r="O3365" s="35"/>
      <c r="BJ3365" s="31" t="b">
        <f t="shared" si="289"/>
        <v>0</v>
      </c>
      <c r="BK3365" s="31"/>
      <c r="BL3365" s="31" t="str">
        <f t="shared" si="290"/>
        <v/>
      </c>
    </row>
    <row r="3366" spans="14:64">
      <c r="N3366" s="35"/>
      <c r="O3366" s="35"/>
      <c r="BJ3366" s="31" t="b">
        <f t="shared" si="289"/>
        <v>0</v>
      </c>
      <c r="BK3366" s="31"/>
      <c r="BL3366" s="31" t="str">
        <f t="shared" si="290"/>
        <v/>
      </c>
    </row>
    <row r="3367" spans="14:64">
      <c r="N3367" s="35"/>
      <c r="O3367" s="35"/>
      <c r="BJ3367" s="31" t="b">
        <f t="shared" si="289"/>
        <v>0</v>
      </c>
      <c r="BK3367" s="31"/>
      <c r="BL3367" s="31" t="str">
        <f t="shared" si="290"/>
        <v/>
      </c>
    </row>
    <row r="3368" spans="14:64">
      <c r="N3368" s="35"/>
      <c r="O3368" s="35"/>
      <c r="BJ3368" s="31" t="b">
        <f t="shared" si="289"/>
        <v>0</v>
      </c>
      <c r="BK3368" s="31"/>
      <c r="BL3368" s="31" t="str">
        <f t="shared" si="290"/>
        <v/>
      </c>
    </row>
    <row r="3369" spans="14:64">
      <c r="N3369" s="35"/>
      <c r="O3369" s="35"/>
      <c r="BJ3369" s="31" t="b">
        <f t="shared" si="289"/>
        <v>0</v>
      </c>
      <c r="BK3369" s="31"/>
      <c r="BL3369" s="31" t="str">
        <f t="shared" si="290"/>
        <v/>
      </c>
    </row>
    <row r="3370" spans="14:64">
      <c r="N3370" s="35"/>
      <c r="O3370" s="35"/>
      <c r="BJ3370" s="31" t="b">
        <f t="shared" si="289"/>
        <v>0</v>
      </c>
      <c r="BK3370" s="31"/>
      <c r="BL3370" s="31" t="str">
        <f t="shared" si="290"/>
        <v/>
      </c>
    </row>
    <row r="3371" spans="14:64">
      <c r="N3371" s="35"/>
      <c r="O3371" s="35"/>
      <c r="BJ3371" s="31" t="b">
        <f t="shared" si="289"/>
        <v>0</v>
      </c>
      <c r="BK3371" s="31"/>
      <c r="BL3371" s="31" t="str">
        <f t="shared" si="290"/>
        <v/>
      </c>
    </row>
    <row r="3372" spans="14:64">
      <c r="N3372" s="35"/>
      <c r="O3372" s="35"/>
      <c r="BJ3372" s="31" t="b">
        <f t="shared" si="289"/>
        <v>0</v>
      </c>
      <c r="BK3372" s="31"/>
      <c r="BL3372" s="31" t="str">
        <f t="shared" si="290"/>
        <v/>
      </c>
    </row>
    <row r="3373" spans="14:64">
      <c r="N3373" s="35"/>
      <c r="O3373" s="35"/>
      <c r="BJ3373" s="31" t="b">
        <f t="shared" si="289"/>
        <v>0</v>
      </c>
      <c r="BK3373" s="31"/>
      <c r="BL3373" s="31" t="str">
        <f t="shared" si="290"/>
        <v/>
      </c>
    </row>
    <row r="3374" spans="14:64">
      <c r="N3374" s="35"/>
      <c r="O3374" s="35"/>
      <c r="BJ3374" s="31" t="b">
        <f t="shared" si="289"/>
        <v>0</v>
      </c>
      <c r="BK3374" s="31"/>
      <c r="BL3374" s="31" t="str">
        <f t="shared" si="290"/>
        <v/>
      </c>
    </row>
    <row r="3375" spans="14:64">
      <c r="N3375" s="35"/>
      <c r="O3375" s="35"/>
      <c r="BJ3375" s="31" t="b">
        <f t="shared" si="289"/>
        <v>0</v>
      </c>
      <c r="BK3375" s="31"/>
      <c r="BL3375" s="31" t="str">
        <f t="shared" si="290"/>
        <v/>
      </c>
    </row>
    <row r="3376" spans="14:64">
      <c r="N3376" s="35"/>
      <c r="O3376" s="35"/>
      <c r="BJ3376" s="31" t="b">
        <f t="shared" si="289"/>
        <v>0</v>
      </c>
      <c r="BK3376" s="31"/>
      <c r="BL3376" s="31" t="str">
        <f t="shared" si="290"/>
        <v/>
      </c>
    </row>
    <row r="3377" spans="14:64">
      <c r="N3377" s="35"/>
      <c r="O3377" s="35"/>
      <c r="BJ3377" s="31" t="b">
        <f t="shared" si="289"/>
        <v>0</v>
      </c>
      <c r="BK3377" s="31"/>
      <c r="BL3377" s="31" t="str">
        <f t="shared" si="290"/>
        <v/>
      </c>
    </row>
    <row r="3378" spans="14:64">
      <c r="N3378" s="35"/>
      <c r="O3378" s="35"/>
      <c r="BJ3378" s="31" t="b">
        <f t="shared" si="289"/>
        <v>0</v>
      </c>
      <c r="BK3378" s="31"/>
      <c r="BL3378" s="31" t="str">
        <f t="shared" si="290"/>
        <v/>
      </c>
    </row>
    <row r="3379" spans="14:64">
      <c r="N3379" s="35"/>
      <c r="O3379" s="35"/>
      <c r="BJ3379" s="31" t="b">
        <f t="shared" si="289"/>
        <v>0</v>
      </c>
      <c r="BK3379" s="31"/>
      <c r="BL3379" s="31" t="str">
        <f t="shared" si="290"/>
        <v/>
      </c>
    </row>
    <row r="3380" spans="14:64">
      <c r="N3380" s="35"/>
      <c r="O3380" s="35"/>
      <c r="BJ3380" s="31" t="b">
        <f t="shared" si="289"/>
        <v>0</v>
      </c>
      <c r="BK3380" s="31"/>
      <c r="BL3380" s="31" t="str">
        <f t="shared" si="290"/>
        <v/>
      </c>
    </row>
    <row r="3381" spans="14:64">
      <c r="N3381" s="35"/>
      <c r="O3381" s="35"/>
      <c r="BJ3381" s="31" t="b">
        <f t="shared" si="289"/>
        <v>0</v>
      </c>
      <c r="BK3381" s="31"/>
      <c r="BL3381" s="31" t="str">
        <f t="shared" si="290"/>
        <v/>
      </c>
    </row>
    <row r="3382" spans="14:64">
      <c r="N3382" s="35"/>
      <c r="O3382" s="35"/>
      <c r="BJ3382" s="31" t="b">
        <f t="shared" si="289"/>
        <v>0</v>
      </c>
      <c r="BK3382" s="31"/>
      <c r="BL3382" s="31" t="str">
        <f t="shared" si="290"/>
        <v/>
      </c>
    </row>
    <row r="3383" spans="14:64">
      <c r="N3383" s="35"/>
      <c r="O3383" s="35"/>
      <c r="BJ3383" s="31" t="b">
        <f t="shared" si="289"/>
        <v>0</v>
      </c>
      <c r="BK3383" s="31"/>
      <c r="BL3383" s="31" t="str">
        <f t="shared" si="290"/>
        <v/>
      </c>
    </row>
    <row r="3384" spans="14:64">
      <c r="N3384" s="35"/>
      <c r="O3384" s="35"/>
      <c r="BJ3384" s="31" t="b">
        <f t="shared" si="289"/>
        <v>0</v>
      </c>
      <c r="BK3384" s="31"/>
      <c r="BL3384" s="31" t="str">
        <f t="shared" si="290"/>
        <v/>
      </c>
    </row>
    <row r="3385" spans="14:64">
      <c r="N3385" s="35"/>
      <c r="O3385" s="35"/>
      <c r="BJ3385" s="31" t="b">
        <f t="shared" si="289"/>
        <v>0</v>
      </c>
      <c r="BK3385" s="31"/>
      <c r="BL3385" s="31" t="str">
        <f t="shared" si="290"/>
        <v/>
      </c>
    </row>
    <row r="3386" spans="14:64">
      <c r="N3386" s="35"/>
      <c r="O3386" s="35"/>
      <c r="BJ3386" s="31" t="b">
        <f t="shared" si="289"/>
        <v>0</v>
      </c>
      <c r="BK3386" s="31"/>
      <c r="BL3386" s="31" t="str">
        <f t="shared" si="290"/>
        <v/>
      </c>
    </row>
    <row r="3387" spans="14:64">
      <c r="N3387" s="35"/>
      <c r="O3387" s="35"/>
      <c r="BJ3387" s="31" t="b">
        <f t="shared" si="289"/>
        <v>0</v>
      </c>
      <c r="BK3387" s="31"/>
      <c r="BL3387" s="31" t="str">
        <f t="shared" si="290"/>
        <v/>
      </c>
    </row>
    <row r="3388" spans="14:64">
      <c r="N3388" s="35"/>
      <c r="O3388" s="35"/>
      <c r="BJ3388" s="31" t="b">
        <f t="shared" si="289"/>
        <v>0</v>
      </c>
      <c r="BK3388" s="31"/>
      <c r="BL3388" s="31" t="str">
        <f t="shared" si="290"/>
        <v/>
      </c>
    </row>
    <row r="3389" spans="14:64">
      <c r="N3389" s="35"/>
      <c r="O3389" s="35"/>
      <c r="BJ3389" s="31" t="b">
        <f t="shared" si="289"/>
        <v>0</v>
      </c>
      <c r="BK3389" s="31"/>
      <c r="BL3389" s="31" t="str">
        <f t="shared" si="290"/>
        <v/>
      </c>
    </row>
    <row r="3390" spans="14:64">
      <c r="N3390" s="35"/>
      <c r="O3390" s="35"/>
      <c r="BJ3390" s="31" t="b">
        <f t="shared" si="289"/>
        <v>0</v>
      </c>
      <c r="BK3390" s="31"/>
      <c r="BL3390" s="31" t="str">
        <f t="shared" si="290"/>
        <v/>
      </c>
    </row>
    <row r="3391" spans="14:64">
      <c r="N3391" s="35"/>
      <c r="O3391" s="35"/>
      <c r="BJ3391" s="31" t="b">
        <f t="shared" si="289"/>
        <v>0</v>
      </c>
      <c r="BK3391" s="31"/>
      <c r="BL3391" s="31" t="str">
        <f t="shared" si="290"/>
        <v/>
      </c>
    </row>
    <row r="3392" spans="14:64">
      <c r="N3392" s="35"/>
      <c r="O3392" s="35"/>
      <c r="BJ3392" s="31" t="b">
        <f t="shared" si="289"/>
        <v>0</v>
      </c>
      <c r="BK3392" s="31"/>
      <c r="BL3392" s="31" t="str">
        <f t="shared" si="290"/>
        <v/>
      </c>
    </row>
    <row r="3393" spans="14:64">
      <c r="N3393" s="35"/>
      <c r="O3393" s="35"/>
      <c r="BJ3393" s="31" t="b">
        <f t="shared" si="289"/>
        <v>0</v>
      </c>
      <c r="BK3393" s="31"/>
      <c r="BL3393" s="31" t="str">
        <f t="shared" si="290"/>
        <v/>
      </c>
    </row>
    <row r="3394" spans="14:64">
      <c r="N3394" s="35"/>
      <c r="O3394" s="35"/>
      <c r="BJ3394" s="31" t="b">
        <f t="shared" si="289"/>
        <v>0</v>
      </c>
      <c r="BK3394" s="31"/>
      <c r="BL3394" s="31" t="str">
        <f t="shared" si="290"/>
        <v/>
      </c>
    </row>
    <row r="3395" spans="14:64">
      <c r="N3395" s="35"/>
      <c r="O3395" s="35"/>
      <c r="BJ3395" s="31" t="b">
        <f t="shared" si="289"/>
        <v>0</v>
      </c>
      <c r="BK3395" s="31"/>
      <c r="BL3395" s="31" t="str">
        <f t="shared" si="290"/>
        <v/>
      </c>
    </row>
    <row r="3396" spans="14:64">
      <c r="N3396" s="35"/>
      <c r="O3396" s="35"/>
      <c r="BJ3396" s="31" t="b">
        <f t="shared" si="289"/>
        <v>0</v>
      </c>
      <c r="BK3396" s="31"/>
      <c r="BL3396" s="31" t="str">
        <f t="shared" si="290"/>
        <v/>
      </c>
    </row>
    <row r="3397" spans="14:64">
      <c r="N3397" s="35"/>
      <c r="O3397" s="35"/>
      <c r="BJ3397" s="31" t="b">
        <f t="shared" si="289"/>
        <v>0</v>
      </c>
      <c r="BK3397" s="31"/>
      <c r="BL3397" s="31" t="str">
        <f t="shared" si="290"/>
        <v/>
      </c>
    </row>
    <row r="3398" spans="14:64">
      <c r="N3398" s="35"/>
      <c r="O3398" s="35"/>
      <c r="BJ3398" s="31" t="b">
        <f t="shared" si="289"/>
        <v>0</v>
      </c>
      <c r="BK3398" s="31"/>
      <c r="BL3398" s="31" t="str">
        <f t="shared" si="290"/>
        <v/>
      </c>
    </row>
    <row r="3399" spans="14:64">
      <c r="N3399" s="35"/>
      <c r="O3399" s="35"/>
      <c r="BJ3399" s="31" t="b">
        <f t="shared" si="289"/>
        <v>0</v>
      </c>
      <c r="BK3399" s="31"/>
      <c r="BL3399" s="31" t="str">
        <f t="shared" si="290"/>
        <v/>
      </c>
    </row>
    <row r="3400" spans="14:64">
      <c r="N3400" s="35"/>
      <c r="O3400" s="35"/>
      <c r="BJ3400" s="31" t="b">
        <f t="shared" si="289"/>
        <v>0</v>
      </c>
      <c r="BK3400" s="31"/>
      <c r="BL3400" s="31" t="str">
        <f t="shared" si="290"/>
        <v/>
      </c>
    </row>
    <row r="3401" spans="14:64">
      <c r="N3401" s="35"/>
      <c r="O3401" s="35"/>
      <c r="BJ3401" s="31" t="b">
        <f t="shared" si="289"/>
        <v>0</v>
      </c>
      <c r="BK3401" s="31"/>
      <c r="BL3401" s="31" t="str">
        <f t="shared" si="290"/>
        <v/>
      </c>
    </row>
    <row r="3402" spans="14:64">
      <c r="N3402" s="35"/>
      <c r="O3402" s="35"/>
      <c r="BJ3402" s="31" t="b">
        <f t="shared" si="289"/>
        <v>0</v>
      </c>
      <c r="BK3402" s="31"/>
      <c r="BL3402" s="31" t="str">
        <f t="shared" si="290"/>
        <v/>
      </c>
    </row>
    <row r="3403" spans="14:64">
      <c r="N3403" s="35"/>
      <c r="O3403" s="35"/>
      <c r="BJ3403" s="31" t="b">
        <f t="shared" si="289"/>
        <v>0</v>
      </c>
      <c r="BK3403" s="31"/>
      <c r="BL3403" s="31" t="str">
        <f t="shared" si="290"/>
        <v/>
      </c>
    </row>
    <row r="3404" spans="14:64">
      <c r="N3404" s="35"/>
      <c r="O3404" s="35"/>
      <c r="BJ3404" s="31" t="b">
        <f t="shared" si="289"/>
        <v>0</v>
      </c>
      <c r="BK3404" s="31"/>
      <c r="BL3404" s="31" t="str">
        <f t="shared" si="290"/>
        <v/>
      </c>
    </row>
    <row r="3405" spans="14:64">
      <c r="N3405" s="35"/>
      <c r="O3405" s="35"/>
      <c r="BJ3405" s="31" t="b">
        <f t="shared" si="289"/>
        <v>0</v>
      </c>
      <c r="BK3405" s="31"/>
      <c r="BL3405" s="31" t="str">
        <f t="shared" si="290"/>
        <v/>
      </c>
    </row>
    <row r="3406" spans="14:64">
      <c r="N3406" s="35"/>
      <c r="O3406" s="35"/>
      <c r="BJ3406" s="31" t="b">
        <f t="shared" si="289"/>
        <v>0</v>
      </c>
      <c r="BK3406" s="31"/>
      <c r="BL3406" s="31" t="str">
        <f t="shared" si="290"/>
        <v/>
      </c>
    </row>
    <row r="3407" spans="14:64">
      <c r="N3407" s="35"/>
      <c r="O3407" s="35"/>
      <c r="BJ3407" s="31" t="b">
        <f t="shared" si="289"/>
        <v>0</v>
      </c>
      <c r="BK3407" s="31"/>
      <c r="BL3407" s="31" t="str">
        <f t="shared" si="290"/>
        <v/>
      </c>
    </row>
    <row r="3408" spans="14:64">
      <c r="N3408" s="35"/>
      <c r="O3408" s="35"/>
      <c r="BJ3408" s="31" t="b">
        <f t="shared" si="289"/>
        <v>0</v>
      </c>
      <c r="BK3408" s="31"/>
      <c r="BL3408" s="31" t="str">
        <f t="shared" si="290"/>
        <v/>
      </c>
    </row>
    <row r="3409" spans="14:64">
      <c r="N3409" s="35"/>
      <c r="O3409" s="35"/>
      <c r="BJ3409" s="31" t="b">
        <f t="shared" si="289"/>
        <v>0</v>
      </c>
      <c r="BK3409" s="31"/>
      <c r="BL3409" s="31" t="str">
        <f t="shared" si="290"/>
        <v/>
      </c>
    </row>
    <row r="3410" spans="14:64">
      <c r="N3410" s="35"/>
      <c r="O3410" s="35"/>
      <c r="BJ3410" s="31" t="b">
        <f t="shared" si="289"/>
        <v>0</v>
      </c>
      <c r="BK3410" s="31"/>
      <c r="BL3410" s="31" t="str">
        <f t="shared" si="290"/>
        <v/>
      </c>
    </row>
    <row r="3411" spans="14:64">
      <c r="N3411" s="35"/>
      <c r="O3411" s="35"/>
      <c r="BJ3411" s="31" t="b">
        <f t="shared" si="289"/>
        <v>0</v>
      </c>
      <c r="BK3411" s="31"/>
      <c r="BL3411" s="31" t="str">
        <f t="shared" si="290"/>
        <v/>
      </c>
    </row>
    <row r="3412" spans="14:64">
      <c r="N3412" s="35"/>
      <c r="O3412" s="35"/>
      <c r="BJ3412" s="31" t="b">
        <f t="shared" si="289"/>
        <v>0</v>
      </c>
      <c r="BK3412" s="31"/>
      <c r="BL3412" s="31" t="str">
        <f t="shared" si="290"/>
        <v/>
      </c>
    </row>
    <row r="3413" spans="14:64">
      <c r="N3413" s="35"/>
      <c r="O3413" s="35"/>
      <c r="BJ3413" s="31" t="b">
        <f t="shared" si="289"/>
        <v>0</v>
      </c>
      <c r="BK3413" s="31"/>
      <c r="BL3413" s="31" t="str">
        <f t="shared" si="290"/>
        <v/>
      </c>
    </row>
    <row r="3414" spans="14:64">
      <c r="N3414" s="35"/>
      <c r="O3414" s="35"/>
      <c r="BJ3414" s="31" t="b">
        <f t="shared" si="289"/>
        <v>0</v>
      </c>
      <c r="BK3414" s="31"/>
      <c r="BL3414" s="31" t="str">
        <f t="shared" si="290"/>
        <v/>
      </c>
    </row>
    <row r="3415" spans="14:64">
      <c r="N3415" s="35"/>
      <c r="O3415" s="35"/>
      <c r="BJ3415" s="31" t="b">
        <f t="shared" si="289"/>
        <v>0</v>
      </c>
      <c r="BK3415" s="31"/>
      <c r="BL3415" s="31" t="str">
        <f t="shared" si="290"/>
        <v/>
      </c>
    </row>
    <row r="3416" spans="14:64">
      <c r="N3416" s="35"/>
      <c r="O3416" s="35"/>
      <c r="BJ3416" s="31" t="b">
        <f t="shared" si="289"/>
        <v>0</v>
      </c>
      <c r="BK3416" s="31"/>
      <c r="BL3416" s="31" t="str">
        <f t="shared" si="290"/>
        <v/>
      </c>
    </row>
    <row r="3417" spans="14:64">
      <c r="N3417" s="35"/>
      <c r="O3417" s="35"/>
      <c r="BJ3417" s="31" t="b">
        <f t="shared" si="289"/>
        <v>0</v>
      </c>
      <c r="BK3417" s="31"/>
      <c r="BL3417" s="31" t="str">
        <f t="shared" si="290"/>
        <v/>
      </c>
    </row>
    <row r="3418" spans="14:64">
      <c r="N3418" s="35"/>
      <c r="O3418" s="35"/>
      <c r="BJ3418" s="31" t="b">
        <f t="shared" si="289"/>
        <v>0</v>
      </c>
      <c r="BK3418" s="31"/>
      <c r="BL3418" s="31" t="str">
        <f t="shared" si="290"/>
        <v/>
      </c>
    </row>
    <row r="3419" spans="14:64">
      <c r="N3419" s="35"/>
      <c r="O3419" s="35"/>
      <c r="BJ3419" s="31" t="b">
        <f t="shared" si="289"/>
        <v>0</v>
      </c>
      <c r="BK3419" s="31"/>
      <c r="BL3419" s="31" t="str">
        <f t="shared" si="290"/>
        <v/>
      </c>
    </row>
    <row r="3420" spans="14:64">
      <c r="N3420" s="35"/>
      <c r="O3420" s="35"/>
      <c r="BJ3420" s="31" t="b">
        <f t="shared" si="289"/>
        <v>0</v>
      </c>
      <c r="BK3420" s="31"/>
      <c r="BL3420" s="31" t="str">
        <f t="shared" si="290"/>
        <v/>
      </c>
    </row>
    <row r="3421" spans="14:64">
      <c r="N3421" s="35"/>
      <c r="O3421" s="35"/>
      <c r="BJ3421" s="31" t="b">
        <f t="shared" si="289"/>
        <v>0</v>
      </c>
      <c r="BK3421" s="31"/>
      <c r="BL3421" s="31" t="str">
        <f t="shared" si="290"/>
        <v/>
      </c>
    </row>
    <row r="3422" spans="14:64">
      <c r="N3422" s="35"/>
      <c r="O3422" s="35"/>
      <c r="BJ3422" s="31" t="b">
        <f t="shared" si="289"/>
        <v>0</v>
      </c>
      <c r="BK3422" s="31"/>
      <c r="BL3422" s="31" t="str">
        <f t="shared" si="290"/>
        <v/>
      </c>
    </row>
    <row r="3423" spans="14:64">
      <c r="N3423" s="35"/>
      <c r="O3423" s="35"/>
      <c r="BJ3423" s="31" t="b">
        <f t="shared" si="289"/>
        <v>0</v>
      </c>
      <c r="BK3423" s="31"/>
      <c r="BL3423" s="31" t="str">
        <f t="shared" si="290"/>
        <v/>
      </c>
    </row>
    <row r="3424" spans="14:64">
      <c r="N3424" s="35"/>
      <c r="O3424" s="35"/>
      <c r="BJ3424" s="31" t="b">
        <f t="shared" si="289"/>
        <v>0</v>
      </c>
      <c r="BK3424" s="31"/>
      <c r="BL3424" s="31" t="str">
        <f t="shared" si="290"/>
        <v/>
      </c>
    </row>
    <row r="3425" spans="14:64">
      <c r="N3425" s="35"/>
      <c r="O3425" s="35"/>
      <c r="BJ3425" s="31" t="b">
        <f t="shared" si="289"/>
        <v>0</v>
      </c>
      <c r="BK3425" s="31"/>
      <c r="BL3425" s="31" t="str">
        <f t="shared" si="290"/>
        <v/>
      </c>
    </row>
    <row r="3426" spans="14:64">
      <c r="N3426" s="35"/>
      <c r="O3426" s="35"/>
      <c r="BJ3426" s="31" t="b">
        <f t="shared" ref="BJ3426:BJ3489" si="291">IF(C3426&lt;&gt;"",AT3426+AX3426+BB3426+BF3426)</f>
        <v>0</v>
      </c>
      <c r="BK3426" s="31"/>
      <c r="BL3426" s="31" t="str">
        <f t="shared" ref="BL3426:BL3489" si="292">IF(C3426&lt;&gt;"",AV3426+AZ3426+BD3426+BH3426,"")</f>
        <v/>
      </c>
    </row>
    <row r="3427" spans="14:64">
      <c r="N3427" s="35"/>
      <c r="O3427" s="35"/>
      <c r="BJ3427" s="31" t="b">
        <f t="shared" si="291"/>
        <v>0</v>
      </c>
      <c r="BK3427" s="31"/>
      <c r="BL3427" s="31" t="str">
        <f t="shared" si="292"/>
        <v/>
      </c>
    </row>
    <row r="3428" spans="14:64">
      <c r="N3428" s="35"/>
      <c r="O3428" s="35"/>
      <c r="BJ3428" s="31" t="b">
        <f t="shared" si="291"/>
        <v>0</v>
      </c>
      <c r="BK3428" s="31"/>
      <c r="BL3428" s="31" t="str">
        <f t="shared" si="292"/>
        <v/>
      </c>
    </row>
    <row r="3429" spans="14:64">
      <c r="N3429" s="35"/>
      <c r="O3429" s="35"/>
      <c r="BJ3429" s="31" t="b">
        <f t="shared" si="291"/>
        <v>0</v>
      </c>
      <c r="BK3429" s="31"/>
      <c r="BL3429" s="31" t="str">
        <f t="shared" si="292"/>
        <v/>
      </c>
    </row>
    <row r="3430" spans="14:64">
      <c r="N3430" s="35"/>
      <c r="O3430" s="35"/>
      <c r="BJ3430" s="31" t="b">
        <f t="shared" si="291"/>
        <v>0</v>
      </c>
      <c r="BK3430" s="31"/>
      <c r="BL3430" s="31" t="str">
        <f t="shared" si="292"/>
        <v/>
      </c>
    </row>
    <row r="3431" spans="14:64">
      <c r="N3431" s="35"/>
      <c r="O3431" s="35"/>
      <c r="BJ3431" s="31" t="b">
        <f t="shared" si="291"/>
        <v>0</v>
      </c>
      <c r="BK3431" s="31"/>
      <c r="BL3431" s="31" t="str">
        <f t="shared" si="292"/>
        <v/>
      </c>
    </row>
    <row r="3432" spans="14:64">
      <c r="N3432" s="35"/>
      <c r="O3432" s="35"/>
      <c r="BJ3432" s="31" t="b">
        <f t="shared" si="291"/>
        <v>0</v>
      </c>
      <c r="BK3432" s="31"/>
      <c r="BL3432" s="31" t="str">
        <f t="shared" si="292"/>
        <v/>
      </c>
    </row>
    <row r="3433" spans="14:64">
      <c r="N3433" s="35"/>
      <c r="O3433" s="35"/>
      <c r="BJ3433" s="31" t="b">
        <f t="shared" si="291"/>
        <v>0</v>
      </c>
      <c r="BK3433" s="31"/>
      <c r="BL3433" s="31" t="str">
        <f t="shared" si="292"/>
        <v/>
      </c>
    </row>
    <row r="3434" spans="14:64">
      <c r="N3434" s="35"/>
      <c r="O3434" s="35"/>
      <c r="BJ3434" s="31" t="b">
        <f t="shared" si="291"/>
        <v>0</v>
      </c>
      <c r="BK3434" s="31"/>
      <c r="BL3434" s="31" t="str">
        <f t="shared" si="292"/>
        <v/>
      </c>
    </row>
    <row r="3435" spans="14:64">
      <c r="N3435" s="35"/>
      <c r="O3435" s="35"/>
      <c r="BJ3435" s="31" t="b">
        <f t="shared" si="291"/>
        <v>0</v>
      </c>
      <c r="BK3435" s="31"/>
      <c r="BL3435" s="31" t="str">
        <f t="shared" si="292"/>
        <v/>
      </c>
    </row>
    <row r="3436" spans="14:64">
      <c r="N3436" s="35"/>
      <c r="O3436" s="35"/>
      <c r="BJ3436" s="31" t="b">
        <f t="shared" si="291"/>
        <v>0</v>
      </c>
      <c r="BK3436" s="31"/>
      <c r="BL3436" s="31" t="str">
        <f t="shared" si="292"/>
        <v/>
      </c>
    </row>
    <row r="3437" spans="14:64">
      <c r="N3437" s="35"/>
      <c r="O3437" s="35"/>
      <c r="BJ3437" s="31" t="b">
        <f t="shared" si="291"/>
        <v>0</v>
      </c>
      <c r="BK3437" s="31"/>
      <c r="BL3437" s="31" t="str">
        <f t="shared" si="292"/>
        <v/>
      </c>
    </row>
    <row r="3438" spans="14:64">
      <c r="N3438" s="35"/>
      <c r="O3438" s="35"/>
      <c r="BJ3438" s="31" t="b">
        <f t="shared" si="291"/>
        <v>0</v>
      </c>
      <c r="BK3438" s="31"/>
      <c r="BL3438" s="31" t="str">
        <f t="shared" si="292"/>
        <v/>
      </c>
    </row>
    <row r="3439" spans="14:64">
      <c r="N3439" s="35"/>
      <c r="O3439" s="35"/>
      <c r="BJ3439" s="31" t="b">
        <f t="shared" si="291"/>
        <v>0</v>
      </c>
      <c r="BK3439" s="31"/>
      <c r="BL3439" s="31" t="str">
        <f t="shared" si="292"/>
        <v/>
      </c>
    </row>
    <row r="3440" spans="14:64">
      <c r="N3440" s="35"/>
      <c r="O3440" s="35"/>
      <c r="BJ3440" s="31" t="b">
        <f t="shared" si="291"/>
        <v>0</v>
      </c>
      <c r="BK3440" s="31"/>
      <c r="BL3440" s="31" t="str">
        <f t="shared" si="292"/>
        <v/>
      </c>
    </row>
    <row r="3441" spans="14:64">
      <c r="N3441" s="35"/>
      <c r="O3441" s="35"/>
      <c r="BJ3441" s="31" t="b">
        <f t="shared" si="291"/>
        <v>0</v>
      </c>
      <c r="BK3441" s="31"/>
      <c r="BL3441" s="31" t="str">
        <f t="shared" si="292"/>
        <v/>
      </c>
    </row>
    <row r="3442" spans="14:64">
      <c r="N3442" s="35"/>
      <c r="O3442" s="35"/>
      <c r="BJ3442" s="31" t="b">
        <f t="shared" si="291"/>
        <v>0</v>
      </c>
      <c r="BK3442" s="31"/>
      <c r="BL3442" s="31" t="str">
        <f t="shared" si="292"/>
        <v/>
      </c>
    </row>
    <row r="3443" spans="14:64">
      <c r="N3443" s="35"/>
      <c r="O3443" s="35"/>
      <c r="BJ3443" s="31" t="b">
        <f t="shared" si="291"/>
        <v>0</v>
      </c>
      <c r="BK3443" s="31"/>
      <c r="BL3443" s="31" t="str">
        <f t="shared" si="292"/>
        <v/>
      </c>
    </row>
    <row r="3444" spans="14:64">
      <c r="N3444" s="35"/>
      <c r="O3444" s="35"/>
      <c r="BJ3444" s="31" t="b">
        <f t="shared" si="291"/>
        <v>0</v>
      </c>
      <c r="BK3444" s="31"/>
      <c r="BL3444" s="31" t="str">
        <f t="shared" si="292"/>
        <v/>
      </c>
    </row>
    <row r="3445" spans="14:64">
      <c r="N3445" s="35"/>
      <c r="O3445" s="35"/>
      <c r="BJ3445" s="31" t="b">
        <f t="shared" si="291"/>
        <v>0</v>
      </c>
      <c r="BK3445" s="31"/>
      <c r="BL3445" s="31" t="str">
        <f t="shared" si="292"/>
        <v/>
      </c>
    </row>
    <row r="3446" spans="14:64">
      <c r="N3446" s="35"/>
      <c r="O3446" s="35"/>
      <c r="BJ3446" s="31" t="b">
        <f t="shared" si="291"/>
        <v>0</v>
      </c>
      <c r="BK3446" s="31"/>
      <c r="BL3446" s="31" t="str">
        <f t="shared" si="292"/>
        <v/>
      </c>
    </row>
    <row r="3447" spans="14:64">
      <c r="N3447" s="35"/>
      <c r="O3447" s="35"/>
      <c r="BJ3447" s="31" t="b">
        <f t="shared" si="291"/>
        <v>0</v>
      </c>
      <c r="BK3447" s="31"/>
      <c r="BL3447" s="31" t="str">
        <f t="shared" si="292"/>
        <v/>
      </c>
    </row>
    <row r="3448" spans="14:64">
      <c r="N3448" s="35"/>
      <c r="O3448" s="35"/>
      <c r="BJ3448" s="31" t="b">
        <f t="shared" si="291"/>
        <v>0</v>
      </c>
      <c r="BK3448" s="31"/>
      <c r="BL3448" s="31" t="str">
        <f t="shared" si="292"/>
        <v/>
      </c>
    </row>
    <row r="3449" spans="14:64">
      <c r="N3449" s="35"/>
      <c r="O3449" s="35"/>
      <c r="BJ3449" s="31" t="b">
        <f t="shared" si="291"/>
        <v>0</v>
      </c>
      <c r="BK3449" s="31"/>
      <c r="BL3449" s="31" t="str">
        <f t="shared" si="292"/>
        <v/>
      </c>
    </row>
    <row r="3450" spans="14:64">
      <c r="N3450" s="35"/>
      <c r="O3450" s="35"/>
      <c r="BJ3450" s="31" t="b">
        <f t="shared" si="291"/>
        <v>0</v>
      </c>
      <c r="BK3450" s="31"/>
      <c r="BL3450" s="31" t="str">
        <f t="shared" si="292"/>
        <v/>
      </c>
    </row>
    <row r="3451" spans="14:64">
      <c r="N3451" s="35"/>
      <c r="O3451" s="35"/>
      <c r="BJ3451" s="31" t="b">
        <f t="shared" si="291"/>
        <v>0</v>
      </c>
      <c r="BK3451" s="31"/>
      <c r="BL3451" s="31" t="str">
        <f t="shared" si="292"/>
        <v/>
      </c>
    </row>
    <row r="3452" spans="14:64">
      <c r="N3452" s="35"/>
      <c r="O3452" s="35"/>
      <c r="BJ3452" s="31" t="b">
        <f t="shared" si="291"/>
        <v>0</v>
      </c>
      <c r="BK3452" s="31"/>
      <c r="BL3452" s="31" t="str">
        <f t="shared" si="292"/>
        <v/>
      </c>
    </row>
    <row r="3453" spans="14:64">
      <c r="N3453" s="35"/>
      <c r="O3453" s="35"/>
      <c r="BJ3453" s="31" t="b">
        <f t="shared" si="291"/>
        <v>0</v>
      </c>
      <c r="BK3453" s="31"/>
      <c r="BL3453" s="31" t="str">
        <f t="shared" si="292"/>
        <v/>
      </c>
    </row>
    <row r="3454" spans="14:64">
      <c r="N3454" s="35"/>
      <c r="O3454" s="35"/>
      <c r="BJ3454" s="31" t="b">
        <f t="shared" si="291"/>
        <v>0</v>
      </c>
      <c r="BK3454" s="31"/>
      <c r="BL3454" s="31" t="str">
        <f t="shared" si="292"/>
        <v/>
      </c>
    </row>
    <row r="3455" spans="14:64">
      <c r="N3455" s="35"/>
      <c r="O3455" s="35"/>
      <c r="BJ3455" s="31" t="b">
        <f t="shared" si="291"/>
        <v>0</v>
      </c>
      <c r="BK3455" s="31"/>
      <c r="BL3455" s="31" t="str">
        <f t="shared" si="292"/>
        <v/>
      </c>
    </row>
    <row r="3456" spans="14:64">
      <c r="N3456" s="35"/>
      <c r="O3456" s="35"/>
      <c r="BJ3456" s="31" t="b">
        <f t="shared" si="291"/>
        <v>0</v>
      </c>
      <c r="BK3456" s="31"/>
      <c r="BL3456" s="31" t="str">
        <f t="shared" si="292"/>
        <v/>
      </c>
    </row>
    <row r="3457" spans="14:64">
      <c r="N3457" s="35"/>
      <c r="O3457" s="35"/>
      <c r="BJ3457" s="31" t="b">
        <f t="shared" si="291"/>
        <v>0</v>
      </c>
      <c r="BK3457" s="31"/>
      <c r="BL3457" s="31" t="str">
        <f t="shared" si="292"/>
        <v/>
      </c>
    </row>
    <row r="3458" spans="14:64">
      <c r="N3458" s="35"/>
      <c r="O3458" s="35"/>
      <c r="BJ3458" s="31" t="b">
        <f t="shared" si="291"/>
        <v>0</v>
      </c>
      <c r="BK3458" s="31"/>
      <c r="BL3458" s="31" t="str">
        <f t="shared" si="292"/>
        <v/>
      </c>
    </row>
    <row r="3459" spans="14:64">
      <c r="N3459" s="35"/>
      <c r="O3459" s="35"/>
      <c r="BJ3459" s="31" t="b">
        <f t="shared" si="291"/>
        <v>0</v>
      </c>
      <c r="BK3459" s="31"/>
      <c r="BL3459" s="31" t="str">
        <f t="shared" si="292"/>
        <v/>
      </c>
    </row>
    <row r="3460" spans="14:64">
      <c r="N3460" s="35"/>
      <c r="O3460" s="35"/>
      <c r="BJ3460" s="31" t="b">
        <f t="shared" si="291"/>
        <v>0</v>
      </c>
      <c r="BK3460" s="31"/>
      <c r="BL3460" s="31" t="str">
        <f t="shared" si="292"/>
        <v/>
      </c>
    </row>
    <row r="3461" spans="14:64">
      <c r="N3461" s="35"/>
      <c r="O3461" s="35"/>
      <c r="BJ3461" s="31" t="b">
        <f t="shared" si="291"/>
        <v>0</v>
      </c>
      <c r="BK3461" s="31"/>
      <c r="BL3461" s="31" t="str">
        <f t="shared" si="292"/>
        <v/>
      </c>
    </row>
    <row r="3462" spans="14:64">
      <c r="N3462" s="35"/>
      <c r="O3462" s="35"/>
      <c r="BJ3462" s="31" t="b">
        <f t="shared" si="291"/>
        <v>0</v>
      </c>
      <c r="BK3462" s="31"/>
      <c r="BL3462" s="31" t="str">
        <f t="shared" si="292"/>
        <v/>
      </c>
    </row>
    <row r="3463" spans="14:64">
      <c r="N3463" s="35"/>
      <c r="O3463" s="35"/>
      <c r="BJ3463" s="31" t="b">
        <f t="shared" si="291"/>
        <v>0</v>
      </c>
      <c r="BK3463" s="31"/>
      <c r="BL3463" s="31" t="str">
        <f t="shared" si="292"/>
        <v/>
      </c>
    </row>
    <row r="3464" spans="14:64">
      <c r="N3464" s="35"/>
      <c r="O3464" s="35"/>
      <c r="BJ3464" s="31" t="b">
        <f t="shared" si="291"/>
        <v>0</v>
      </c>
      <c r="BK3464" s="31"/>
      <c r="BL3464" s="31" t="str">
        <f t="shared" si="292"/>
        <v/>
      </c>
    </row>
    <row r="3465" spans="14:64">
      <c r="N3465" s="35"/>
      <c r="O3465" s="35"/>
      <c r="BJ3465" s="31" t="b">
        <f t="shared" si="291"/>
        <v>0</v>
      </c>
      <c r="BK3465" s="31"/>
      <c r="BL3465" s="31" t="str">
        <f t="shared" si="292"/>
        <v/>
      </c>
    </row>
    <row r="3466" spans="14:64">
      <c r="N3466" s="35"/>
      <c r="O3466" s="35"/>
      <c r="BJ3466" s="31" t="b">
        <f t="shared" si="291"/>
        <v>0</v>
      </c>
      <c r="BK3466" s="31"/>
      <c r="BL3466" s="31" t="str">
        <f t="shared" si="292"/>
        <v/>
      </c>
    </row>
    <row r="3467" spans="14:64">
      <c r="N3467" s="35"/>
      <c r="O3467" s="35"/>
      <c r="BJ3467" s="31" t="b">
        <f t="shared" si="291"/>
        <v>0</v>
      </c>
      <c r="BK3467" s="31"/>
      <c r="BL3467" s="31" t="str">
        <f t="shared" si="292"/>
        <v/>
      </c>
    </row>
    <row r="3468" spans="14:64">
      <c r="N3468" s="35"/>
      <c r="O3468" s="35"/>
      <c r="BJ3468" s="31" t="b">
        <f t="shared" si="291"/>
        <v>0</v>
      </c>
      <c r="BK3468" s="31"/>
      <c r="BL3468" s="31" t="str">
        <f t="shared" si="292"/>
        <v/>
      </c>
    </row>
    <row r="3469" spans="14:64">
      <c r="N3469" s="35"/>
      <c r="O3469" s="35"/>
      <c r="BJ3469" s="31" t="b">
        <f t="shared" si="291"/>
        <v>0</v>
      </c>
      <c r="BK3469" s="31"/>
      <c r="BL3469" s="31" t="str">
        <f t="shared" si="292"/>
        <v/>
      </c>
    </row>
    <row r="3470" spans="14:64">
      <c r="N3470" s="35"/>
      <c r="O3470" s="35"/>
      <c r="BJ3470" s="31" t="b">
        <f t="shared" si="291"/>
        <v>0</v>
      </c>
      <c r="BK3470" s="31"/>
      <c r="BL3470" s="31" t="str">
        <f t="shared" si="292"/>
        <v/>
      </c>
    </row>
    <row r="3471" spans="14:64">
      <c r="N3471" s="35"/>
      <c r="O3471" s="35"/>
      <c r="BJ3471" s="31" t="b">
        <f t="shared" si="291"/>
        <v>0</v>
      </c>
      <c r="BK3471" s="31"/>
      <c r="BL3471" s="31" t="str">
        <f t="shared" si="292"/>
        <v/>
      </c>
    </row>
    <row r="3472" spans="14:64">
      <c r="N3472" s="35"/>
      <c r="O3472" s="35"/>
      <c r="BJ3472" s="31" t="b">
        <f t="shared" si="291"/>
        <v>0</v>
      </c>
      <c r="BK3472" s="31"/>
      <c r="BL3472" s="31" t="str">
        <f t="shared" si="292"/>
        <v/>
      </c>
    </row>
    <row r="3473" spans="14:64">
      <c r="N3473" s="35"/>
      <c r="O3473" s="35"/>
      <c r="BJ3473" s="31" t="b">
        <f t="shared" si="291"/>
        <v>0</v>
      </c>
      <c r="BK3473" s="31"/>
      <c r="BL3473" s="31" t="str">
        <f t="shared" si="292"/>
        <v/>
      </c>
    </row>
    <row r="3474" spans="14:64">
      <c r="N3474" s="35"/>
      <c r="O3474" s="35"/>
      <c r="BJ3474" s="31" t="b">
        <f t="shared" si="291"/>
        <v>0</v>
      </c>
      <c r="BK3474" s="31"/>
      <c r="BL3474" s="31" t="str">
        <f t="shared" si="292"/>
        <v/>
      </c>
    </row>
    <row r="3475" spans="14:64">
      <c r="N3475" s="35"/>
      <c r="O3475" s="35"/>
      <c r="BJ3475" s="31" t="b">
        <f t="shared" si="291"/>
        <v>0</v>
      </c>
      <c r="BK3475" s="31"/>
      <c r="BL3475" s="31" t="str">
        <f t="shared" si="292"/>
        <v/>
      </c>
    </row>
    <row r="3476" spans="14:64">
      <c r="N3476" s="35"/>
      <c r="O3476" s="35"/>
      <c r="BJ3476" s="31" t="b">
        <f t="shared" si="291"/>
        <v>0</v>
      </c>
      <c r="BK3476" s="31"/>
      <c r="BL3476" s="31" t="str">
        <f t="shared" si="292"/>
        <v/>
      </c>
    </row>
    <row r="3477" spans="14:64">
      <c r="N3477" s="35"/>
      <c r="O3477" s="35"/>
      <c r="BJ3477" s="31" t="b">
        <f t="shared" si="291"/>
        <v>0</v>
      </c>
      <c r="BK3477" s="31"/>
      <c r="BL3477" s="31" t="str">
        <f t="shared" si="292"/>
        <v/>
      </c>
    </row>
    <row r="3478" spans="14:64">
      <c r="N3478" s="35"/>
      <c r="O3478" s="35"/>
      <c r="BJ3478" s="31" t="b">
        <f t="shared" si="291"/>
        <v>0</v>
      </c>
      <c r="BK3478" s="31"/>
      <c r="BL3478" s="31" t="str">
        <f t="shared" si="292"/>
        <v/>
      </c>
    </row>
    <row r="3479" spans="14:64">
      <c r="N3479" s="35"/>
      <c r="O3479" s="35"/>
      <c r="BJ3479" s="31" t="b">
        <f t="shared" si="291"/>
        <v>0</v>
      </c>
      <c r="BK3479" s="31"/>
      <c r="BL3479" s="31" t="str">
        <f t="shared" si="292"/>
        <v/>
      </c>
    </row>
    <row r="3480" spans="14:64">
      <c r="N3480" s="35"/>
      <c r="O3480" s="35"/>
      <c r="BJ3480" s="31" t="b">
        <f t="shared" si="291"/>
        <v>0</v>
      </c>
      <c r="BK3480" s="31"/>
      <c r="BL3480" s="31" t="str">
        <f t="shared" si="292"/>
        <v/>
      </c>
    </row>
    <row r="3481" spans="14:64">
      <c r="N3481" s="35"/>
      <c r="O3481" s="35"/>
      <c r="BJ3481" s="31" t="b">
        <f t="shared" si="291"/>
        <v>0</v>
      </c>
      <c r="BK3481" s="31"/>
      <c r="BL3481" s="31" t="str">
        <f t="shared" si="292"/>
        <v/>
      </c>
    </row>
    <row r="3482" spans="14:64">
      <c r="N3482" s="35"/>
      <c r="O3482" s="35"/>
      <c r="BJ3482" s="31" t="b">
        <f t="shared" si="291"/>
        <v>0</v>
      </c>
      <c r="BK3482" s="31"/>
      <c r="BL3482" s="31" t="str">
        <f t="shared" si="292"/>
        <v/>
      </c>
    </row>
    <row r="3483" spans="14:64">
      <c r="N3483" s="35"/>
      <c r="O3483" s="35"/>
      <c r="BJ3483" s="31" t="b">
        <f t="shared" si="291"/>
        <v>0</v>
      </c>
      <c r="BK3483" s="31"/>
      <c r="BL3483" s="31" t="str">
        <f t="shared" si="292"/>
        <v/>
      </c>
    </row>
    <row r="3484" spans="14:64">
      <c r="N3484" s="35"/>
      <c r="O3484" s="35"/>
      <c r="BJ3484" s="31" t="b">
        <f t="shared" si="291"/>
        <v>0</v>
      </c>
      <c r="BK3484" s="31"/>
      <c r="BL3484" s="31" t="str">
        <f t="shared" si="292"/>
        <v/>
      </c>
    </row>
    <row r="3485" spans="14:64">
      <c r="N3485" s="35"/>
      <c r="O3485" s="35"/>
      <c r="BJ3485" s="31" t="b">
        <f t="shared" si="291"/>
        <v>0</v>
      </c>
      <c r="BK3485" s="31"/>
      <c r="BL3485" s="31" t="str">
        <f t="shared" si="292"/>
        <v/>
      </c>
    </row>
    <row r="3486" spans="14:64">
      <c r="N3486" s="35"/>
      <c r="O3486" s="35"/>
      <c r="BJ3486" s="31" t="b">
        <f t="shared" si="291"/>
        <v>0</v>
      </c>
      <c r="BK3486" s="31"/>
      <c r="BL3486" s="31" t="str">
        <f t="shared" si="292"/>
        <v/>
      </c>
    </row>
    <row r="3487" spans="14:64">
      <c r="N3487" s="35"/>
      <c r="O3487" s="35"/>
      <c r="BJ3487" s="31" t="b">
        <f t="shared" si="291"/>
        <v>0</v>
      </c>
      <c r="BK3487" s="31"/>
      <c r="BL3487" s="31" t="str">
        <f t="shared" si="292"/>
        <v/>
      </c>
    </row>
    <row r="3488" spans="14:64">
      <c r="N3488" s="35"/>
      <c r="O3488" s="35"/>
      <c r="BJ3488" s="31" t="b">
        <f t="shared" si="291"/>
        <v>0</v>
      </c>
      <c r="BK3488" s="31"/>
      <c r="BL3488" s="31" t="str">
        <f t="shared" si="292"/>
        <v/>
      </c>
    </row>
    <row r="3489" spans="14:64">
      <c r="N3489" s="35"/>
      <c r="O3489" s="35"/>
      <c r="BJ3489" s="31" t="b">
        <f t="shared" si="291"/>
        <v>0</v>
      </c>
      <c r="BK3489" s="31"/>
      <c r="BL3489" s="31" t="str">
        <f t="shared" si="292"/>
        <v/>
      </c>
    </row>
    <row r="3490" spans="14:64">
      <c r="N3490" s="35"/>
      <c r="O3490" s="35"/>
      <c r="BJ3490" s="31" t="b">
        <f t="shared" ref="BJ3490:BJ3553" si="293">IF(C3490&lt;&gt;"",AT3490+AX3490+BB3490+BF3490)</f>
        <v>0</v>
      </c>
      <c r="BK3490" s="31"/>
      <c r="BL3490" s="31" t="str">
        <f t="shared" ref="BL3490:BL3553" si="294">IF(C3490&lt;&gt;"",AV3490+AZ3490+BD3490+BH3490,"")</f>
        <v/>
      </c>
    </row>
    <row r="3491" spans="14:64">
      <c r="N3491" s="35"/>
      <c r="O3491" s="35"/>
      <c r="BJ3491" s="31" t="b">
        <f t="shared" si="293"/>
        <v>0</v>
      </c>
      <c r="BK3491" s="31"/>
      <c r="BL3491" s="31" t="str">
        <f t="shared" si="294"/>
        <v/>
      </c>
    </row>
    <row r="3492" spans="14:64">
      <c r="N3492" s="35"/>
      <c r="O3492" s="35"/>
      <c r="BJ3492" s="31" t="b">
        <f t="shared" si="293"/>
        <v>0</v>
      </c>
      <c r="BK3492" s="31"/>
      <c r="BL3492" s="31" t="str">
        <f t="shared" si="294"/>
        <v/>
      </c>
    </row>
    <row r="3493" spans="14:64">
      <c r="N3493" s="35"/>
      <c r="O3493" s="35"/>
      <c r="BJ3493" s="31" t="b">
        <f t="shared" si="293"/>
        <v>0</v>
      </c>
      <c r="BK3493" s="31"/>
      <c r="BL3493" s="31" t="str">
        <f t="shared" si="294"/>
        <v/>
      </c>
    </row>
    <row r="3494" spans="14:64">
      <c r="N3494" s="35"/>
      <c r="O3494" s="35"/>
      <c r="BJ3494" s="31" t="b">
        <f t="shared" si="293"/>
        <v>0</v>
      </c>
      <c r="BK3494" s="31"/>
      <c r="BL3494" s="31" t="str">
        <f t="shared" si="294"/>
        <v/>
      </c>
    </row>
    <row r="3495" spans="14:64">
      <c r="N3495" s="35"/>
      <c r="O3495" s="35"/>
      <c r="BJ3495" s="31" t="b">
        <f t="shared" si="293"/>
        <v>0</v>
      </c>
      <c r="BK3495" s="31"/>
      <c r="BL3495" s="31" t="str">
        <f t="shared" si="294"/>
        <v/>
      </c>
    </row>
    <row r="3496" spans="14:64">
      <c r="N3496" s="35"/>
      <c r="O3496" s="35"/>
      <c r="BJ3496" s="31" t="b">
        <f t="shared" si="293"/>
        <v>0</v>
      </c>
      <c r="BK3496" s="31"/>
      <c r="BL3496" s="31" t="str">
        <f t="shared" si="294"/>
        <v/>
      </c>
    </row>
    <row r="3497" spans="14:64">
      <c r="N3497" s="35"/>
      <c r="O3497" s="35"/>
      <c r="BJ3497" s="31" t="b">
        <f t="shared" si="293"/>
        <v>0</v>
      </c>
      <c r="BK3497" s="31"/>
      <c r="BL3497" s="31" t="str">
        <f t="shared" si="294"/>
        <v/>
      </c>
    </row>
    <row r="3498" spans="14:64">
      <c r="N3498" s="35"/>
      <c r="O3498" s="35"/>
      <c r="BJ3498" s="31" t="b">
        <f t="shared" si="293"/>
        <v>0</v>
      </c>
      <c r="BK3498" s="31"/>
      <c r="BL3498" s="31" t="str">
        <f t="shared" si="294"/>
        <v/>
      </c>
    </row>
    <row r="3499" spans="14:64">
      <c r="N3499" s="35"/>
      <c r="O3499" s="35"/>
      <c r="BJ3499" s="31" t="b">
        <f t="shared" si="293"/>
        <v>0</v>
      </c>
      <c r="BK3499" s="31"/>
      <c r="BL3499" s="31" t="str">
        <f t="shared" si="294"/>
        <v/>
      </c>
    </row>
    <row r="3500" spans="14:64">
      <c r="N3500" s="35"/>
      <c r="O3500" s="35"/>
      <c r="BJ3500" s="31" t="b">
        <f t="shared" si="293"/>
        <v>0</v>
      </c>
      <c r="BK3500" s="31"/>
      <c r="BL3500" s="31" t="str">
        <f t="shared" si="294"/>
        <v/>
      </c>
    </row>
    <row r="3501" spans="14:64">
      <c r="N3501" s="35"/>
      <c r="O3501" s="35"/>
      <c r="BJ3501" s="31" t="b">
        <f t="shared" si="293"/>
        <v>0</v>
      </c>
      <c r="BK3501" s="31"/>
      <c r="BL3501" s="31" t="str">
        <f t="shared" si="294"/>
        <v/>
      </c>
    </row>
    <row r="3502" spans="14:64">
      <c r="N3502" s="35"/>
      <c r="O3502" s="35"/>
      <c r="BJ3502" s="31" t="b">
        <f t="shared" si="293"/>
        <v>0</v>
      </c>
      <c r="BK3502" s="31"/>
      <c r="BL3502" s="31" t="str">
        <f t="shared" si="294"/>
        <v/>
      </c>
    </row>
    <row r="3503" spans="14:64">
      <c r="N3503" s="35"/>
      <c r="O3503" s="35"/>
      <c r="BJ3503" s="31" t="b">
        <f t="shared" si="293"/>
        <v>0</v>
      </c>
      <c r="BK3503" s="31"/>
      <c r="BL3503" s="31" t="str">
        <f t="shared" si="294"/>
        <v/>
      </c>
    </row>
    <row r="3504" spans="14:64">
      <c r="N3504" s="35"/>
      <c r="O3504" s="35"/>
      <c r="BJ3504" s="31" t="b">
        <f t="shared" si="293"/>
        <v>0</v>
      </c>
      <c r="BK3504" s="31"/>
      <c r="BL3504" s="31" t="str">
        <f t="shared" si="294"/>
        <v/>
      </c>
    </row>
    <row r="3505" spans="14:64">
      <c r="N3505" s="35"/>
      <c r="O3505" s="35"/>
      <c r="BJ3505" s="31" t="b">
        <f t="shared" si="293"/>
        <v>0</v>
      </c>
      <c r="BK3505" s="31"/>
      <c r="BL3505" s="31" t="str">
        <f t="shared" si="294"/>
        <v/>
      </c>
    </row>
    <row r="3506" spans="14:64">
      <c r="N3506" s="35"/>
      <c r="O3506" s="35"/>
      <c r="BJ3506" s="31" t="b">
        <f t="shared" si="293"/>
        <v>0</v>
      </c>
      <c r="BK3506" s="31"/>
      <c r="BL3506" s="31" t="str">
        <f t="shared" si="294"/>
        <v/>
      </c>
    </row>
    <row r="3507" spans="14:64">
      <c r="N3507" s="35"/>
      <c r="O3507" s="35"/>
      <c r="BJ3507" s="31" t="b">
        <f t="shared" si="293"/>
        <v>0</v>
      </c>
      <c r="BK3507" s="31"/>
      <c r="BL3507" s="31" t="str">
        <f t="shared" si="294"/>
        <v/>
      </c>
    </row>
    <row r="3508" spans="14:64">
      <c r="N3508" s="35"/>
      <c r="O3508" s="35"/>
      <c r="BJ3508" s="31" t="b">
        <f t="shared" si="293"/>
        <v>0</v>
      </c>
      <c r="BK3508" s="31"/>
      <c r="BL3508" s="31" t="str">
        <f t="shared" si="294"/>
        <v/>
      </c>
    </row>
    <row r="3509" spans="14:64">
      <c r="N3509" s="35"/>
      <c r="O3509" s="35"/>
      <c r="BJ3509" s="31" t="b">
        <f t="shared" si="293"/>
        <v>0</v>
      </c>
      <c r="BK3509" s="31"/>
      <c r="BL3509" s="31" t="str">
        <f t="shared" si="294"/>
        <v/>
      </c>
    </row>
    <row r="3510" spans="14:64">
      <c r="N3510" s="35"/>
      <c r="O3510" s="35"/>
      <c r="BJ3510" s="31" t="b">
        <f t="shared" si="293"/>
        <v>0</v>
      </c>
      <c r="BK3510" s="31"/>
      <c r="BL3510" s="31" t="str">
        <f t="shared" si="294"/>
        <v/>
      </c>
    </row>
    <row r="3511" spans="14:64">
      <c r="N3511" s="35"/>
      <c r="O3511" s="35"/>
      <c r="BJ3511" s="31" t="b">
        <f t="shared" si="293"/>
        <v>0</v>
      </c>
      <c r="BK3511" s="31"/>
      <c r="BL3511" s="31" t="str">
        <f t="shared" si="294"/>
        <v/>
      </c>
    </row>
    <row r="3512" spans="14:64">
      <c r="N3512" s="35"/>
      <c r="O3512" s="35"/>
      <c r="BJ3512" s="31" t="b">
        <f t="shared" si="293"/>
        <v>0</v>
      </c>
      <c r="BK3512" s="31"/>
      <c r="BL3512" s="31" t="str">
        <f t="shared" si="294"/>
        <v/>
      </c>
    </row>
    <row r="3513" spans="14:64">
      <c r="N3513" s="35"/>
      <c r="O3513" s="35"/>
      <c r="BJ3513" s="31" t="b">
        <f t="shared" si="293"/>
        <v>0</v>
      </c>
      <c r="BK3513" s="31"/>
      <c r="BL3513" s="31" t="str">
        <f t="shared" si="294"/>
        <v/>
      </c>
    </row>
    <row r="3514" spans="14:64">
      <c r="N3514" s="35"/>
      <c r="O3514" s="35"/>
      <c r="BJ3514" s="31" t="b">
        <f t="shared" si="293"/>
        <v>0</v>
      </c>
      <c r="BK3514" s="31"/>
      <c r="BL3514" s="31" t="str">
        <f t="shared" si="294"/>
        <v/>
      </c>
    </row>
    <row r="3515" spans="14:64">
      <c r="N3515" s="35"/>
      <c r="O3515" s="35"/>
      <c r="BJ3515" s="31" t="b">
        <f t="shared" si="293"/>
        <v>0</v>
      </c>
      <c r="BK3515" s="31"/>
      <c r="BL3515" s="31" t="str">
        <f t="shared" si="294"/>
        <v/>
      </c>
    </row>
    <row r="3516" spans="14:64">
      <c r="N3516" s="35"/>
      <c r="O3516" s="35"/>
      <c r="BJ3516" s="31" t="b">
        <f t="shared" si="293"/>
        <v>0</v>
      </c>
      <c r="BK3516" s="31"/>
      <c r="BL3516" s="31" t="str">
        <f t="shared" si="294"/>
        <v/>
      </c>
    </row>
    <row r="3517" spans="14:64">
      <c r="N3517" s="35"/>
      <c r="O3517" s="35"/>
      <c r="BJ3517" s="31" t="b">
        <f t="shared" si="293"/>
        <v>0</v>
      </c>
      <c r="BK3517" s="31"/>
      <c r="BL3517" s="31" t="str">
        <f t="shared" si="294"/>
        <v/>
      </c>
    </row>
    <row r="3518" spans="14:64">
      <c r="N3518" s="35"/>
      <c r="O3518" s="35"/>
      <c r="BJ3518" s="31" t="b">
        <f t="shared" si="293"/>
        <v>0</v>
      </c>
      <c r="BK3518" s="31"/>
      <c r="BL3518" s="31" t="str">
        <f t="shared" si="294"/>
        <v/>
      </c>
    </row>
    <row r="3519" spans="14:64">
      <c r="N3519" s="35"/>
      <c r="O3519" s="35"/>
      <c r="BJ3519" s="31" t="b">
        <f t="shared" si="293"/>
        <v>0</v>
      </c>
      <c r="BK3519" s="31"/>
      <c r="BL3519" s="31" t="str">
        <f t="shared" si="294"/>
        <v/>
      </c>
    </row>
    <row r="3520" spans="14:64">
      <c r="N3520" s="35"/>
      <c r="O3520" s="35"/>
      <c r="BJ3520" s="31" t="b">
        <f t="shared" si="293"/>
        <v>0</v>
      </c>
      <c r="BK3520" s="31"/>
      <c r="BL3520" s="31" t="str">
        <f t="shared" si="294"/>
        <v/>
      </c>
    </row>
    <row r="3521" spans="14:64">
      <c r="N3521" s="35"/>
      <c r="O3521" s="35"/>
      <c r="BJ3521" s="31" t="b">
        <f t="shared" si="293"/>
        <v>0</v>
      </c>
      <c r="BK3521" s="31"/>
      <c r="BL3521" s="31" t="str">
        <f t="shared" si="294"/>
        <v/>
      </c>
    </row>
    <row r="3522" spans="14:64">
      <c r="N3522" s="35"/>
      <c r="O3522" s="35"/>
      <c r="BJ3522" s="31" t="b">
        <f t="shared" si="293"/>
        <v>0</v>
      </c>
      <c r="BK3522" s="31"/>
      <c r="BL3522" s="31" t="str">
        <f t="shared" si="294"/>
        <v/>
      </c>
    </row>
    <row r="3523" spans="14:64">
      <c r="N3523" s="35"/>
      <c r="O3523" s="35"/>
      <c r="BJ3523" s="31" t="b">
        <f t="shared" si="293"/>
        <v>0</v>
      </c>
      <c r="BK3523" s="31"/>
      <c r="BL3523" s="31" t="str">
        <f t="shared" si="294"/>
        <v/>
      </c>
    </row>
    <row r="3524" spans="14:64">
      <c r="N3524" s="35"/>
      <c r="O3524" s="35"/>
      <c r="BJ3524" s="31" t="b">
        <f t="shared" si="293"/>
        <v>0</v>
      </c>
      <c r="BK3524" s="31"/>
      <c r="BL3524" s="31" t="str">
        <f t="shared" si="294"/>
        <v/>
      </c>
    </row>
    <row r="3525" spans="14:64">
      <c r="N3525" s="35"/>
      <c r="O3525" s="35"/>
      <c r="BJ3525" s="31" t="b">
        <f t="shared" si="293"/>
        <v>0</v>
      </c>
      <c r="BK3525" s="31"/>
      <c r="BL3525" s="31" t="str">
        <f t="shared" si="294"/>
        <v/>
      </c>
    </row>
    <row r="3526" spans="14:64">
      <c r="N3526" s="35"/>
      <c r="O3526" s="35"/>
      <c r="BJ3526" s="31" t="b">
        <f t="shared" si="293"/>
        <v>0</v>
      </c>
      <c r="BK3526" s="31"/>
      <c r="BL3526" s="31" t="str">
        <f t="shared" si="294"/>
        <v/>
      </c>
    </row>
    <row r="3527" spans="14:64">
      <c r="N3527" s="35"/>
      <c r="O3527" s="35"/>
      <c r="BJ3527" s="31" t="b">
        <f t="shared" si="293"/>
        <v>0</v>
      </c>
      <c r="BK3527" s="31"/>
      <c r="BL3527" s="31" t="str">
        <f t="shared" si="294"/>
        <v/>
      </c>
    </row>
    <row r="3528" spans="14:64">
      <c r="N3528" s="35"/>
      <c r="O3528" s="35"/>
      <c r="BJ3528" s="31" t="b">
        <f t="shared" si="293"/>
        <v>0</v>
      </c>
      <c r="BK3528" s="31"/>
      <c r="BL3528" s="31" t="str">
        <f t="shared" si="294"/>
        <v/>
      </c>
    </row>
    <row r="3529" spans="14:64">
      <c r="N3529" s="35"/>
      <c r="O3529" s="35"/>
      <c r="BJ3529" s="31" t="b">
        <f t="shared" si="293"/>
        <v>0</v>
      </c>
      <c r="BK3529" s="31"/>
      <c r="BL3529" s="31" t="str">
        <f t="shared" si="294"/>
        <v/>
      </c>
    </row>
    <row r="3530" spans="14:64">
      <c r="N3530" s="35"/>
      <c r="O3530" s="35"/>
      <c r="BJ3530" s="31" t="b">
        <f t="shared" si="293"/>
        <v>0</v>
      </c>
      <c r="BK3530" s="31"/>
      <c r="BL3530" s="31" t="str">
        <f t="shared" si="294"/>
        <v/>
      </c>
    </row>
    <row r="3531" spans="14:64">
      <c r="N3531" s="35"/>
      <c r="O3531" s="35"/>
      <c r="BJ3531" s="31" t="b">
        <f t="shared" si="293"/>
        <v>0</v>
      </c>
      <c r="BK3531" s="31"/>
      <c r="BL3531" s="31" t="str">
        <f t="shared" si="294"/>
        <v/>
      </c>
    </row>
    <row r="3532" spans="14:64">
      <c r="N3532" s="35"/>
      <c r="O3532" s="35"/>
      <c r="BJ3532" s="31" t="b">
        <f t="shared" si="293"/>
        <v>0</v>
      </c>
      <c r="BK3532" s="31"/>
      <c r="BL3532" s="31" t="str">
        <f t="shared" si="294"/>
        <v/>
      </c>
    </row>
    <row r="3533" spans="14:64">
      <c r="N3533" s="35"/>
      <c r="O3533" s="35"/>
      <c r="BJ3533" s="31" t="b">
        <f t="shared" si="293"/>
        <v>0</v>
      </c>
      <c r="BK3533" s="31"/>
      <c r="BL3533" s="31" t="str">
        <f t="shared" si="294"/>
        <v/>
      </c>
    </row>
    <row r="3534" spans="14:64">
      <c r="N3534" s="35"/>
      <c r="O3534" s="35"/>
      <c r="BJ3534" s="31" t="b">
        <f t="shared" si="293"/>
        <v>0</v>
      </c>
      <c r="BK3534" s="31"/>
      <c r="BL3534" s="31" t="str">
        <f t="shared" si="294"/>
        <v/>
      </c>
    </row>
    <row r="3535" spans="14:64">
      <c r="N3535" s="35"/>
      <c r="O3535" s="35"/>
      <c r="BJ3535" s="31" t="b">
        <f t="shared" si="293"/>
        <v>0</v>
      </c>
      <c r="BK3535" s="31"/>
      <c r="BL3535" s="31" t="str">
        <f t="shared" si="294"/>
        <v/>
      </c>
    </row>
    <row r="3536" spans="14:64">
      <c r="N3536" s="35"/>
      <c r="O3536" s="35"/>
      <c r="BJ3536" s="31" t="b">
        <f t="shared" si="293"/>
        <v>0</v>
      </c>
      <c r="BK3536" s="31"/>
      <c r="BL3536" s="31" t="str">
        <f t="shared" si="294"/>
        <v/>
      </c>
    </row>
    <row r="3537" spans="14:64">
      <c r="N3537" s="35"/>
      <c r="O3537" s="35"/>
      <c r="BJ3537" s="31" t="b">
        <f t="shared" si="293"/>
        <v>0</v>
      </c>
      <c r="BK3537" s="31"/>
      <c r="BL3537" s="31" t="str">
        <f t="shared" si="294"/>
        <v/>
      </c>
    </row>
    <row r="3538" spans="14:64">
      <c r="N3538" s="35"/>
      <c r="O3538" s="35"/>
      <c r="BJ3538" s="31" t="b">
        <f t="shared" si="293"/>
        <v>0</v>
      </c>
      <c r="BK3538" s="31"/>
      <c r="BL3538" s="31" t="str">
        <f t="shared" si="294"/>
        <v/>
      </c>
    </row>
    <row r="3539" spans="14:64">
      <c r="N3539" s="35"/>
      <c r="O3539" s="35"/>
      <c r="BJ3539" s="31" t="b">
        <f t="shared" si="293"/>
        <v>0</v>
      </c>
      <c r="BK3539" s="31"/>
      <c r="BL3539" s="31" t="str">
        <f t="shared" si="294"/>
        <v/>
      </c>
    </row>
    <row r="3540" spans="14:64">
      <c r="N3540" s="35"/>
      <c r="O3540" s="35"/>
      <c r="BJ3540" s="31" t="b">
        <f t="shared" si="293"/>
        <v>0</v>
      </c>
      <c r="BK3540" s="31"/>
      <c r="BL3540" s="31" t="str">
        <f t="shared" si="294"/>
        <v/>
      </c>
    </row>
    <row r="3541" spans="14:64">
      <c r="N3541" s="35"/>
      <c r="O3541" s="35"/>
      <c r="BJ3541" s="31" t="b">
        <f t="shared" si="293"/>
        <v>0</v>
      </c>
      <c r="BK3541" s="31"/>
      <c r="BL3541" s="31" t="str">
        <f t="shared" si="294"/>
        <v/>
      </c>
    </row>
    <row r="3542" spans="14:64">
      <c r="N3542" s="35"/>
      <c r="O3542" s="35"/>
      <c r="BJ3542" s="31" t="b">
        <f t="shared" si="293"/>
        <v>0</v>
      </c>
      <c r="BK3542" s="31"/>
      <c r="BL3542" s="31" t="str">
        <f t="shared" si="294"/>
        <v/>
      </c>
    </row>
    <row r="3543" spans="14:64">
      <c r="N3543" s="35"/>
      <c r="O3543" s="35"/>
      <c r="BJ3543" s="31" t="b">
        <f t="shared" si="293"/>
        <v>0</v>
      </c>
      <c r="BK3543" s="31"/>
      <c r="BL3543" s="31" t="str">
        <f t="shared" si="294"/>
        <v/>
      </c>
    </row>
    <row r="3544" spans="14:64">
      <c r="N3544" s="35"/>
      <c r="O3544" s="35"/>
      <c r="BJ3544" s="31" t="b">
        <f t="shared" si="293"/>
        <v>0</v>
      </c>
      <c r="BK3544" s="31"/>
      <c r="BL3544" s="31" t="str">
        <f t="shared" si="294"/>
        <v/>
      </c>
    </row>
    <row r="3545" spans="14:64">
      <c r="N3545" s="35"/>
      <c r="O3545" s="35"/>
      <c r="BJ3545" s="31" t="b">
        <f t="shared" si="293"/>
        <v>0</v>
      </c>
      <c r="BK3545" s="31"/>
      <c r="BL3545" s="31" t="str">
        <f t="shared" si="294"/>
        <v/>
      </c>
    </row>
    <row r="3546" spans="14:64">
      <c r="N3546" s="35"/>
      <c r="O3546" s="35"/>
      <c r="BJ3546" s="31" t="b">
        <f t="shared" si="293"/>
        <v>0</v>
      </c>
      <c r="BK3546" s="31"/>
      <c r="BL3546" s="31" t="str">
        <f t="shared" si="294"/>
        <v/>
      </c>
    </row>
    <row r="3547" spans="14:64">
      <c r="N3547" s="35"/>
      <c r="O3547" s="35"/>
      <c r="BJ3547" s="31" t="b">
        <f t="shared" si="293"/>
        <v>0</v>
      </c>
      <c r="BK3547" s="31"/>
      <c r="BL3547" s="31" t="str">
        <f t="shared" si="294"/>
        <v/>
      </c>
    </row>
    <row r="3548" spans="14:64">
      <c r="N3548" s="35"/>
      <c r="O3548" s="35"/>
      <c r="BJ3548" s="31" t="b">
        <f t="shared" si="293"/>
        <v>0</v>
      </c>
      <c r="BK3548" s="31"/>
      <c r="BL3548" s="31" t="str">
        <f t="shared" si="294"/>
        <v/>
      </c>
    </row>
    <row r="3549" spans="14:64">
      <c r="N3549" s="35"/>
      <c r="O3549" s="35"/>
      <c r="BJ3549" s="31" t="b">
        <f t="shared" si="293"/>
        <v>0</v>
      </c>
      <c r="BK3549" s="31"/>
      <c r="BL3549" s="31" t="str">
        <f t="shared" si="294"/>
        <v/>
      </c>
    </row>
    <row r="3550" spans="14:64">
      <c r="N3550" s="35"/>
      <c r="O3550" s="35"/>
      <c r="BJ3550" s="31" t="b">
        <f t="shared" si="293"/>
        <v>0</v>
      </c>
      <c r="BK3550" s="31"/>
      <c r="BL3550" s="31" t="str">
        <f t="shared" si="294"/>
        <v/>
      </c>
    </row>
    <row r="3551" spans="14:64">
      <c r="N3551" s="35"/>
      <c r="O3551" s="35"/>
      <c r="BJ3551" s="31" t="b">
        <f t="shared" si="293"/>
        <v>0</v>
      </c>
      <c r="BK3551" s="31"/>
      <c r="BL3551" s="31" t="str">
        <f t="shared" si="294"/>
        <v/>
      </c>
    </row>
    <row r="3552" spans="14:64">
      <c r="N3552" s="35"/>
      <c r="O3552" s="35"/>
      <c r="BJ3552" s="31" t="b">
        <f t="shared" si="293"/>
        <v>0</v>
      </c>
      <c r="BK3552" s="31"/>
      <c r="BL3552" s="31" t="str">
        <f t="shared" si="294"/>
        <v/>
      </c>
    </row>
    <row r="3553" spans="14:64">
      <c r="N3553" s="35"/>
      <c r="O3553" s="35"/>
      <c r="BJ3553" s="31" t="b">
        <f t="shared" si="293"/>
        <v>0</v>
      </c>
      <c r="BK3553" s="31"/>
      <c r="BL3553" s="31" t="str">
        <f t="shared" si="294"/>
        <v/>
      </c>
    </row>
    <row r="3554" spans="14:64">
      <c r="N3554" s="35"/>
      <c r="O3554" s="35"/>
      <c r="BJ3554" s="31" t="b">
        <f t="shared" ref="BJ3554:BJ3617" si="295">IF(C3554&lt;&gt;"",AT3554+AX3554+BB3554+BF3554)</f>
        <v>0</v>
      </c>
      <c r="BK3554" s="31"/>
      <c r="BL3554" s="31" t="str">
        <f t="shared" ref="BL3554:BL3617" si="296">IF(C3554&lt;&gt;"",AV3554+AZ3554+BD3554+BH3554,"")</f>
        <v/>
      </c>
    </row>
    <row r="3555" spans="14:64">
      <c r="N3555" s="35"/>
      <c r="O3555" s="35"/>
      <c r="BJ3555" s="31" t="b">
        <f t="shared" si="295"/>
        <v>0</v>
      </c>
      <c r="BK3555" s="31"/>
      <c r="BL3555" s="31" t="str">
        <f t="shared" si="296"/>
        <v/>
      </c>
    </row>
    <row r="3556" spans="14:64">
      <c r="N3556" s="35"/>
      <c r="O3556" s="35"/>
      <c r="BJ3556" s="31" t="b">
        <f t="shared" si="295"/>
        <v>0</v>
      </c>
      <c r="BK3556" s="31"/>
      <c r="BL3556" s="31" t="str">
        <f t="shared" si="296"/>
        <v/>
      </c>
    </row>
    <row r="3557" spans="14:64">
      <c r="N3557" s="35"/>
      <c r="O3557" s="35"/>
      <c r="BJ3557" s="31" t="b">
        <f t="shared" si="295"/>
        <v>0</v>
      </c>
      <c r="BK3557" s="31"/>
      <c r="BL3557" s="31" t="str">
        <f t="shared" si="296"/>
        <v/>
      </c>
    </row>
    <row r="3558" spans="14:64">
      <c r="N3558" s="35"/>
      <c r="O3558" s="35"/>
      <c r="BJ3558" s="31" t="b">
        <f t="shared" si="295"/>
        <v>0</v>
      </c>
      <c r="BK3558" s="31"/>
      <c r="BL3558" s="31" t="str">
        <f t="shared" si="296"/>
        <v/>
      </c>
    </row>
    <row r="3559" spans="14:64">
      <c r="N3559" s="35"/>
      <c r="O3559" s="35"/>
      <c r="BJ3559" s="31" t="b">
        <f t="shared" si="295"/>
        <v>0</v>
      </c>
      <c r="BK3559" s="31"/>
      <c r="BL3559" s="31" t="str">
        <f t="shared" si="296"/>
        <v/>
      </c>
    </row>
    <row r="3560" spans="14:64">
      <c r="N3560" s="35"/>
      <c r="O3560" s="35"/>
      <c r="BJ3560" s="31" t="b">
        <f t="shared" si="295"/>
        <v>0</v>
      </c>
      <c r="BK3560" s="31"/>
      <c r="BL3560" s="31" t="str">
        <f t="shared" si="296"/>
        <v/>
      </c>
    </row>
    <row r="3561" spans="14:64">
      <c r="N3561" s="35"/>
      <c r="O3561" s="35"/>
      <c r="BJ3561" s="31" t="b">
        <f t="shared" si="295"/>
        <v>0</v>
      </c>
      <c r="BK3561" s="31"/>
      <c r="BL3561" s="31" t="str">
        <f t="shared" si="296"/>
        <v/>
      </c>
    </row>
    <row r="3562" spans="14:64">
      <c r="N3562" s="35"/>
      <c r="O3562" s="35"/>
      <c r="BJ3562" s="31" t="b">
        <f t="shared" si="295"/>
        <v>0</v>
      </c>
      <c r="BK3562" s="31"/>
      <c r="BL3562" s="31" t="str">
        <f t="shared" si="296"/>
        <v/>
      </c>
    </row>
    <row r="3563" spans="14:64">
      <c r="N3563" s="35"/>
      <c r="O3563" s="35"/>
      <c r="BJ3563" s="31" t="b">
        <f t="shared" si="295"/>
        <v>0</v>
      </c>
      <c r="BK3563" s="31"/>
      <c r="BL3563" s="31" t="str">
        <f t="shared" si="296"/>
        <v/>
      </c>
    </row>
    <row r="3564" spans="14:64">
      <c r="N3564" s="35"/>
      <c r="O3564" s="35"/>
      <c r="BJ3564" s="31" t="b">
        <f t="shared" si="295"/>
        <v>0</v>
      </c>
      <c r="BK3564" s="31"/>
      <c r="BL3564" s="31" t="str">
        <f t="shared" si="296"/>
        <v/>
      </c>
    </row>
    <row r="3565" spans="14:64">
      <c r="N3565" s="35"/>
      <c r="O3565" s="35"/>
      <c r="BJ3565" s="31" t="b">
        <f t="shared" si="295"/>
        <v>0</v>
      </c>
      <c r="BK3565" s="31"/>
      <c r="BL3565" s="31" t="str">
        <f t="shared" si="296"/>
        <v/>
      </c>
    </row>
    <row r="3566" spans="14:64">
      <c r="N3566" s="35"/>
      <c r="O3566" s="35"/>
      <c r="BJ3566" s="31" t="b">
        <f t="shared" si="295"/>
        <v>0</v>
      </c>
      <c r="BK3566" s="31"/>
      <c r="BL3566" s="31" t="str">
        <f t="shared" si="296"/>
        <v/>
      </c>
    </row>
    <row r="3567" spans="14:64">
      <c r="N3567" s="35"/>
      <c r="O3567" s="35"/>
      <c r="BJ3567" s="31" t="b">
        <f t="shared" si="295"/>
        <v>0</v>
      </c>
      <c r="BK3567" s="31"/>
      <c r="BL3567" s="31" t="str">
        <f t="shared" si="296"/>
        <v/>
      </c>
    </row>
    <row r="3568" spans="14:64">
      <c r="N3568" s="35"/>
      <c r="O3568" s="35"/>
      <c r="BJ3568" s="31" t="b">
        <f t="shared" si="295"/>
        <v>0</v>
      </c>
      <c r="BK3568" s="31"/>
      <c r="BL3568" s="31" t="str">
        <f t="shared" si="296"/>
        <v/>
      </c>
    </row>
    <row r="3569" spans="14:64">
      <c r="N3569" s="35"/>
      <c r="O3569" s="35"/>
      <c r="BJ3569" s="31" t="b">
        <f t="shared" si="295"/>
        <v>0</v>
      </c>
      <c r="BK3569" s="31"/>
      <c r="BL3569" s="31" t="str">
        <f t="shared" si="296"/>
        <v/>
      </c>
    </row>
    <row r="3570" spans="14:64">
      <c r="N3570" s="35"/>
      <c r="O3570" s="35"/>
      <c r="BJ3570" s="31" t="b">
        <f t="shared" si="295"/>
        <v>0</v>
      </c>
      <c r="BK3570" s="31"/>
      <c r="BL3570" s="31" t="str">
        <f t="shared" si="296"/>
        <v/>
      </c>
    </row>
    <row r="3571" spans="14:64">
      <c r="N3571" s="35"/>
      <c r="O3571" s="35"/>
      <c r="BJ3571" s="31" t="b">
        <f t="shared" si="295"/>
        <v>0</v>
      </c>
      <c r="BK3571" s="31"/>
      <c r="BL3571" s="31" t="str">
        <f t="shared" si="296"/>
        <v/>
      </c>
    </row>
    <row r="3572" spans="14:64">
      <c r="N3572" s="35"/>
      <c r="O3572" s="35"/>
      <c r="BJ3572" s="31" t="b">
        <f t="shared" si="295"/>
        <v>0</v>
      </c>
      <c r="BK3572" s="31"/>
      <c r="BL3572" s="31" t="str">
        <f t="shared" si="296"/>
        <v/>
      </c>
    </row>
    <row r="3573" spans="14:64">
      <c r="N3573" s="35"/>
      <c r="O3573" s="35"/>
      <c r="BJ3573" s="31" t="b">
        <f t="shared" si="295"/>
        <v>0</v>
      </c>
      <c r="BK3573" s="31"/>
      <c r="BL3573" s="31" t="str">
        <f t="shared" si="296"/>
        <v/>
      </c>
    </row>
    <row r="3574" spans="14:64">
      <c r="N3574" s="35"/>
      <c r="O3574" s="35"/>
      <c r="BJ3574" s="31" t="b">
        <f t="shared" si="295"/>
        <v>0</v>
      </c>
      <c r="BK3574" s="31"/>
      <c r="BL3574" s="31" t="str">
        <f t="shared" si="296"/>
        <v/>
      </c>
    </row>
    <row r="3575" spans="14:64">
      <c r="N3575" s="35"/>
      <c r="O3575" s="35"/>
      <c r="BJ3575" s="31" t="b">
        <f t="shared" si="295"/>
        <v>0</v>
      </c>
      <c r="BK3575" s="31"/>
      <c r="BL3575" s="31" t="str">
        <f t="shared" si="296"/>
        <v/>
      </c>
    </row>
    <row r="3576" spans="14:64">
      <c r="N3576" s="35"/>
      <c r="O3576" s="35"/>
      <c r="BJ3576" s="31" t="b">
        <f t="shared" si="295"/>
        <v>0</v>
      </c>
      <c r="BK3576" s="31"/>
      <c r="BL3576" s="31" t="str">
        <f t="shared" si="296"/>
        <v/>
      </c>
    </row>
    <row r="3577" spans="14:64">
      <c r="N3577" s="35"/>
      <c r="O3577" s="35"/>
      <c r="BJ3577" s="31" t="b">
        <f t="shared" si="295"/>
        <v>0</v>
      </c>
      <c r="BK3577" s="31"/>
      <c r="BL3577" s="31" t="str">
        <f t="shared" si="296"/>
        <v/>
      </c>
    </row>
    <row r="3578" spans="14:64">
      <c r="N3578" s="35"/>
      <c r="O3578" s="35"/>
      <c r="BJ3578" s="31" t="b">
        <f t="shared" si="295"/>
        <v>0</v>
      </c>
      <c r="BK3578" s="31"/>
      <c r="BL3578" s="31" t="str">
        <f t="shared" si="296"/>
        <v/>
      </c>
    </row>
    <row r="3579" spans="14:64">
      <c r="N3579" s="35"/>
      <c r="O3579" s="35"/>
      <c r="BJ3579" s="31" t="b">
        <f t="shared" si="295"/>
        <v>0</v>
      </c>
      <c r="BK3579" s="31"/>
      <c r="BL3579" s="31" t="str">
        <f t="shared" si="296"/>
        <v/>
      </c>
    </row>
    <row r="3580" spans="14:64">
      <c r="N3580" s="35"/>
      <c r="O3580" s="35"/>
      <c r="BJ3580" s="31" t="b">
        <f t="shared" si="295"/>
        <v>0</v>
      </c>
      <c r="BK3580" s="31"/>
      <c r="BL3580" s="31" t="str">
        <f t="shared" si="296"/>
        <v/>
      </c>
    </row>
    <row r="3581" spans="14:64">
      <c r="N3581" s="35"/>
      <c r="O3581" s="35"/>
      <c r="BJ3581" s="31" t="b">
        <f t="shared" si="295"/>
        <v>0</v>
      </c>
      <c r="BK3581" s="31"/>
      <c r="BL3581" s="31" t="str">
        <f t="shared" si="296"/>
        <v/>
      </c>
    </row>
    <row r="3582" spans="14:64">
      <c r="N3582" s="35"/>
      <c r="O3582" s="35"/>
      <c r="BJ3582" s="31" t="b">
        <f t="shared" si="295"/>
        <v>0</v>
      </c>
      <c r="BK3582" s="31"/>
      <c r="BL3582" s="31" t="str">
        <f t="shared" si="296"/>
        <v/>
      </c>
    </row>
    <row r="3583" spans="14:64">
      <c r="N3583" s="35"/>
      <c r="O3583" s="35"/>
      <c r="BJ3583" s="31" t="b">
        <f t="shared" si="295"/>
        <v>0</v>
      </c>
      <c r="BK3583" s="31"/>
      <c r="BL3583" s="31" t="str">
        <f t="shared" si="296"/>
        <v/>
      </c>
    </row>
    <row r="3584" spans="14:64">
      <c r="N3584" s="35"/>
      <c r="O3584" s="35"/>
      <c r="BJ3584" s="31" t="b">
        <f t="shared" si="295"/>
        <v>0</v>
      </c>
      <c r="BK3584" s="31"/>
      <c r="BL3584" s="31" t="str">
        <f t="shared" si="296"/>
        <v/>
      </c>
    </row>
    <row r="3585" spans="14:64">
      <c r="N3585" s="35"/>
      <c r="O3585" s="35"/>
      <c r="BJ3585" s="31" t="b">
        <f t="shared" si="295"/>
        <v>0</v>
      </c>
      <c r="BK3585" s="31"/>
      <c r="BL3585" s="31" t="str">
        <f t="shared" si="296"/>
        <v/>
      </c>
    </row>
    <row r="3586" spans="14:64">
      <c r="N3586" s="35"/>
      <c r="O3586" s="35"/>
      <c r="BJ3586" s="31" t="b">
        <f t="shared" si="295"/>
        <v>0</v>
      </c>
      <c r="BK3586" s="31"/>
      <c r="BL3586" s="31" t="str">
        <f t="shared" si="296"/>
        <v/>
      </c>
    </row>
    <row r="3587" spans="14:64">
      <c r="N3587" s="35"/>
      <c r="O3587" s="35"/>
      <c r="BJ3587" s="31" t="b">
        <f t="shared" si="295"/>
        <v>0</v>
      </c>
      <c r="BK3587" s="31"/>
      <c r="BL3587" s="31" t="str">
        <f t="shared" si="296"/>
        <v/>
      </c>
    </row>
    <row r="3588" spans="14:64">
      <c r="N3588" s="35"/>
      <c r="O3588" s="35"/>
      <c r="BJ3588" s="31" t="b">
        <f t="shared" si="295"/>
        <v>0</v>
      </c>
      <c r="BK3588" s="31"/>
      <c r="BL3588" s="31" t="str">
        <f t="shared" si="296"/>
        <v/>
      </c>
    </row>
    <row r="3589" spans="14:64">
      <c r="N3589" s="35"/>
      <c r="O3589" s="35"/>
      <c r="BJ3589" s="31" t="b">
        <f t="shared" si="295"/>
        <v>0</v>
      </c>
      <c r="BK3589" s="31"/>
      <c r="BL3589" s="31" t="str">
        <f t="shared" si="296"/>
        <v/>
      </c>
    </row>
    <row r="3590" spans="14:64">
      <c r="N3590" s="35"/>
      <c r="O3590" s="35"/>
      <c r="BJ3590" s="31" t="b">
        <f t="shared" si="295"/>
        <v>0</v>
      </c>
      <c r="BK3590" s="31"/>
      <c r="BL3590" s="31" t="str">
        <f t="shared" si="296"/>
        <v/>
      </c>
    </row>
    <row r="3591" spans="14:64">
      <c r="N3591" s="35"/>
      <c r="O3591" s="35"/>
      <c r="BJ3591" s="31" t="b">
        <f t="shared" si="295"/>
        <v>0</v>
      </c>
      <c r="BK3591" s="31"/>
      <c r="BL3591" s="31" t="str">
        <f t="shared" si="296"/>
        <v/>
      </c>
    </row>
    <row r="3592" spans="14:64">
      <c r="N3592" s="35"/>
      <c r="O3592" s="35"/>
      <c r="BJ3592" s="31" t="b">
        <f t="shared" si="295"/>
        <v>0</v>
      </c>
      <c r="BK3592" s="31"/>
      <c r="BL3592" s="31" t="str">
        <f t="shared" si="296"/>
        <v/>
      </c>
    </row>
    <row r="3593" spans="14:64">
      <c r="N3593" s="35"/>
      <c r="O3593" s="35"/>
      <c r="BJ3593" s="31" t="b">
        <f t="shared" si="295"/>
        <v>0</v>
      </c>
      <c r="BK3593" s="31"/>
      <c r="BL3593" s="31" t="str">
        <f t="shared" si="296"/>
        <v/>
      </c>
    </row>
    <row r="3594" spans="14:64">
      <c r="N3594" s="35"/>
      <c r="O3594" s="35"/>
      <c r="BJ3594" s="31" t="b">
        <f t="shared" si="295"/>
        <v>0</v>
      </c>
      <c r="BK3594" s="31"/>
      <c r="BL3594" s="31" t="str">
        <f t="shared" si="296"/>
        <v/>
      </c>
    </row>
    <row r="3595" spans="14:64">
      <c r="N3595" s="35"/>
      <c r="O3595" s="35"/>
      <c r="BJ3595" s="31" t="b">
        <f t="shared" si="295"/>
        <v>0</v>
      </c>
      <c r="BK3595" s="31"/>
      <c r="BL3595" s="31" t="str">
        <f t="shared" si="296"/>
        <v/>
      </c>
    </row>
    <row r="3596" spans="14:64">
      <c r="N3596" s="35"/>
      <c r="O3596" s="35"/>
      <c r="BJ3596" s="31" t="b">
        <f t="shared" si="295"/>
        <v>0</v>
      </c>
      <c r="BK3596" s="31"/>
      <c r="BL3596" s="31" t="str">
        <f t="shared" si="296"/>
        <v/>
      </c>
    </row>
    <row r="3597" spans="14:64">
      <c r="N3597" s="35"/>
      <c r="O3597" s="35"/>
      <c r="BJ3597" s="31" t="b">
        <f t="shared" si="295"/>
        <v>0</v>
      </c>
      <c r="BK3597" s="31"/>
      <c r="BL3597" s="31" t="str">
        <f t="shared" si="296"/>
        <v/>
      </c>
    </row>
    <row r="3598" spans="14:64">
      <c r="N3598" s="35"/>
      <c r="O3598" s="35"/>
      <c r="BJ3598" s="31" t="b">
        <f t="shared" si="295"/>
        <v>0</v>
      </c>
      <c r="BK3598" s="31"/>
      <c r="BL3598" s="31" t="str">
        <f t="shared" si="296"/>
        <v/>
      </c>
    </row>
    <row r="3599" spans="14:64">
      <c r="N3599" s="35"/>
      <c r="O3599" s="35"/>
      <c r="BJ3599" s="31" t="b">
        <f t="shared" si="295"/>
        <v>0</v>
      </c>
      <c r="BK3599" s="31"/>
      <c r="BL3599" s="31" t="str">
        <f t="shared" si="296"/>
        <v/>
      </c>
    </row>
    <row r="3600" spans="14:64">
      <c r="N3600" s="35"/>
      <c r="O3600" s="35"/>
      <c r="BJ3600" s="31" t="b">
        <f t="shared" si="295"/>
        <v>0</v>
      </c>
      <c r="BK3600" s="31"/>
      <c r="BL3600" s="31" t="str">
        <f t="shared" si="296"/>
        <v/>
      </c>
    </row>
    <row r="3601" spans="14:64">
      <c r="N3601" s="35"/>
      <c r="O3601" s="35"/>
      <c r="BJ3601" s="31" t="b">
        <f t="shared" si="295"/>
        <v>0</v>
      </c>
      <c r="BK3601" s="31"/>
      <c r="BL3601" s="31" t="str">
        <f t="shared" si="296"/>
        <v/>
      </c>
    </row>
    <row r="3602" spans="14:64">
      <c r="N3602" s="35"/>
      <c r="O3602" s="35"/>
      <c r="BJ3602" s="31" t="b">
        <f t="shared" si="295"/>
        <v>0</v>
      </c>
      <c r="BK3602" s="31"/>
      <c r="BL3602" s="31" t="str">
        <f t="shared" si="296"/>
        <v/>
      </c>
    </row>
    <row r="3603" spans="14:64">
      <c r="N3603" s="35"/>
      <c r="O3603" s="35"/>
      <c r="BJ3603" s="31" t="b">
        <f t="shared" si="295"/>
        <v>0</v>
      </c>
      <c r="BK3603" s="31"/>
      <c r="BL3603" s="31" t="str">
        <f t="shared" si="296"/>
        <v/>
      </c>
    </row>
    <row r="3604" spans="14:64">
      <c r="N3604" s="35"/>
      <c r="O3604" s="35"/>
      <c r="BJ3604" s="31" t="b">
        <f t="shared" si="295"/>
        <v>0</v>
      </c>
      <c r="BK3604" s="31"/>
      <c r="BL3604" s="31" t="str">
        <f t="shared" si="296"/>
        <v/>
      </c>
    </row>
    <row r="3605" spans="14:64">
      <c r="N3605" s="35"/>
      <c r="O3605" s="35"/>
      <c r="BJ3605" s="31" t="b">
        <f t="shared" si="295"/>
        <v>0</v>
      </c>
      <c r="BK3605" s="31"/>
      <c r="BL3605" s="31" t="str">
        <f t="shared" si="296"/>
        <v/>
      </c>
    </row>
    <row r="3606" spans="14:64">
      <c r="N3606" s="35"/>
      <c r="O3606" s="35"/>
      <c r="BJ3606" s="31" t="b">
        <f t="shared" si="295"/>
        <v>0</v>
      </c>
      <c r="BK3606" s="31"/>
      <c r="BL3606" s="31" t="str">
        <f t="shared" si="296"/>
        <v/>
      </c>
    </row>
    <row r="3607" spans="14:64">
      <c r="N3607" s="35"/>
      <c r="O3607" s="35"/>
      <c r="BJ3607" s="31" t="b">
        <f t="shared" si="295"/>
        <v>0</v>
      </c>
      <c r="BK3607" s="31"/>
      <c r="BL3607" s="31" t="str">
        <f t="shared" si="296"/>
        <v/>
      </c>
    </row>
    <row r="3608" spans="14:64">
      <c r="N3608" s="35"/>
      <c r="O3608" s="35"/>
      <c r="BJ3608" s="31" t="b">
        <f t="shared" si="295"/>
        <v>0</v>
      </c>
      <c r="BK3608" s="31"/>
      <c r="BL3608" s="31" t="str">
        <f t="shared" si="296"/>
        <v/>
      </c>
    </row>
    <row r="3609" spans="14:64">
      <c r="N3609" s="35"/>
      <c r="O3609" s="35"/>
      <c r="BJ3609" s="31" t="b">
        <f t="shared" si="295"/>
        <v>0</v>
      </c>
      <c r="BK3609" s="31"/>
      <c r="BL3609" s="31" t="str">
        <f t="shared" si="296"/>
        <v/>
      </c>
    </row>
    <row r="3610" spans="14:64">
      <c r="N3610" s="35"/>
      <c r="O3610" s="35"/>
      <c r="BJ3610" s="31" t="b">
        <f t="shared" si="295"/>
        <v>0</v>
      </c>
      <c r="BK3610" s="31"/>
      <c r="BL3610" s="31" t="str">
        <f t="shared" si="296"/>
        <v/>
      </c>
    </row>
    <row r="3611" spans="14:64">
      <c r="N3611" s="35"/>
      <c r="O3611" s="35"/>
      <c r="BJ3611" s="31" t="b">
        <f t="shared" si="295"/>
        <v>0</v>
      </c>
      <c r="BK3611" s="31"/>
      <c r="BL3611" s="31" t="str">
        <f t="shared" si="296"/>
        <v/>
      </c>
    </row>
    <row r="3612" spans="14:64">
      <c r="N3612" s="35"/>
      <c r="O3612" s="35"/>
      <c r="BJ3612" s="31" t="b">
        <f t="shared" si="295"/>
        <v>0</v>
      </c>
      <c r="BK3612" s="31"/>
      <c r="BL3612" s="31" t="str">
        <f t="shared" si="296"/>
        <v/>
      </c>
    </row>
    <row r="3613" spans="14:64">
      <c r="N3613" s="35"/>
      <c r="O3613" s="35"/>
      <c r="BJ3613" s="31" t="b">
        <f t="shared" si="295"/>
        <v>0</v>
      </c>
      <c r="BK3613" s="31"/>
      <c r="BL3613" s="31" t="str">
        <f t="shared" si="296"/>
        <v/>
      </c>
    </row>
    <row r="3614" spans="14:64">
      <c r="N3614" s="35"/>
      <c r="O3614" s="35"/>
      <c r="BJ3614" s="31" t="b">
        <f t="shared" si="295"/>
        <v>0</v>
      </c>
      <c r="BK3614" s="31"/>
      <c r="BL3614" s="31" t="str">
        <f t="shared" si="296"/>
        <v/>
      </c>
    </row>
    <row r="3615" spans="14:64">
      <c r="N3615" s="35"/>
      <c r="O3615" s="35"/>
      <c r="BJ3615" s="31" t="b">
        <f t="shared" si="295"/>
        <v>0</v>
      </c>
      <c r="BK3615" s="31"/>
      <c r="BL3615" s="31" t="str">
        <f t="shared" si="296"/>
        <v/>
      </c>
    </row>
    <row r="3616" spans="14:64">
      <c r="N3616" s="35"/>
      <c r="O3616" s="35"/>
      <c r="BJ3616" s="31" t="b">
        <f t="shared" si="295"/>
        <v>0</v>
      </c>
      <c r="BK3616" s="31"/>
      <c r="BL3616" s="31" t="str">
        <f t="shared" si="296"/>
        <v/>
      </c>
    </row>
    <row r="3617" spans="14:64">
      <c r="N3617" s="35"/>
      <c r="O3617" s="35"/>
      <c r="BJ3617" s="31" t="b">
        <f t="shared" si="295"/>
        <v>0</v>
      </c>
      <c r="BK3617" s="31"/>
      <c r="BL3617" s="31" t="str">
        <f t="shared" si="296"/>
        <v/>
      </c>
    </row>
    <row r="3618" spans="14:64">
      <c r="N3618" s="35"/>
      <c r="O3618" s="35"/>
      <c r="BJ3618" s="31" t="b">
        <f t="shared" ref="BJ3618:BJ3681" si="297">IF(C3618&lt;&gt;"",AT3618+AX3618+BB3618+BF3618)</f>
        <v>0</v>
      </c>
      <c r="BK3618" s="31"/>
      <c r="BL3618" s="31" t="str">
        <f t="shared" ref="BL3618:BL3681" si="298">IF(C3618&lt;&gt;"",AV3618+AZ3618+BD3618+BH3618,"")</f>
        <v/>
      </c>
    </row>
    <row r="3619" spans="14:64">
      <c r="N3619" s="35"/>
      <c r="O3619" s="35"/>
      <c r="BJ3619" s="31" t="b">
        <f t="shared" si="297"/>
        <v>0</v>
      </c>
      <c r="BK3619" s="31"/>
      <c r="BL3619" s="31" t="str">
        <f t="shared" si="298"/>
        <v/>
      </c>
    </row>
    <row r="3620" spans="14:64">
      <c r="N3620" s="35"/>
      <c r="O3620" s="35"/>
      <c r="BJ3620" s="31" t="b">
        <f t="shared" si="297"/>
        <v>0</v>
      </c>
      <c r="BK3620" s="31"/>
      <c r="BL3620" s="31" t="str">
        <f t="shared" si="298"/>
        <v/>
      </c>
    </row>
    <row r="3621" spans="14:64">
      <c r="N3621" s="35"/>
      <c r="O3621" s="35"/>
      <c r="BJ3621" s="31" t="b">
        <f t="shared" si="297"/>
        <v>0</v>
      </c>
      <c r="BK3621" s="31"/>
      <c r="BL3621" s="31" t="str">
        <f t="shared" si="298"/>
        <v/>
      </c>
    </row>
    <row r="3622" spans="14:64">
      <c r="N3622" s="35"/>
      <c r="O3622" s="35"/>
      <c r="BJ3622" s="31" t="b">
        <f t="shared" si="297"/>
        <v>0</v>
      </c>
      <c r="BK3622" s="31"/>
      <c r="BL3622" s="31" t="str">
        <f t="shared" si="298"/>
        <v/>
      </c>
    </row>
    <row r="3623" spans="14:64">
      <c r="N3623" s="35"/>
      <c r="O3623" s="35"/>
      <c r="BJ3623" s="31" t="b">
        <f t="shared" si="297"/>
        <v>0</v>
      </c>
      <c r="BK3623" s="31"/>
      <c r="BL3623" s="31" t="str">
        <f t="shared" si="298"/>
        <v/>
      </c>
    </row>
    <row r="3624" spans="14:64">
      <c r="N3624" s="35"/>
      <c r="O3624" s="35"/>
      <c r="BJ3624" s="31" t="b">
        <f t="shared" si="297"/>
        <v>0</v>
      </c>
      <c r="BK3624" s="31"/>
      <c r="BL3624" s="31" t="str">
        <f t="shared" si="298"/>
        <v/>
      </c>
    </row>
    <row r="3625" spans="14:64">
      <c r="N3625" s="35"/>
      <c r="O3625" s="35"/>
      <c r="BJ3625" s="31" t="b">
        <f t="shared" si="297"/>
        <v>0</v>
      </c>
      <c r="BK3625" s="31"/>
      <c r="BL3625" s="31" t="str">
        <f t="shared" si="298"/>
        <v/>
      </c>
    </row>
    <row r="3626" spans="14:64">
      <c r="N3626" s="35"/>
      <c r="O3626" s="35"/>
      <c r="BJ3626" s="31" t="b">
        <f t="shared" si="297"/>
        <v>0</v>
      </c>
      <c r="BK3626" s="31"/>
      <c r="BL3626" s="31" t="str">
        <f t="shared" si="298"/>
        <v/>
      </c>
    </row>
    <row r="3627" spans="14:64">
      <c r="N3627" s="35"/>
      <c r="O3627" s="35"/>
      <c r="BJ3627" s="31" t="b">
        <f t="shared" si="297"/>
        <v>0</v>
      </c>
      <c r="BK3627" s="31"/>
      <c r="BL3627" s="31" t="str">
        <f t="shared" si="298"/>
        <v/>
      </c>
    </row>
    <row r="3628" spans="14:64">
      <c r="N3628" s="35"/>
      <c r="O3628" s="35"/>
      <c r="BJ3628" s="31" t="b">
        <f t="shared" si="297"/>
        <v>0</v>
      </c>
      <c r="BK3628" s="31"/>
      <c r="BL3628" s="31" t="str">
        <f t="shared" si="298"/>
        <v/>
      </c>
    </row>
    <row r="3629" spans="14:64">
      <c r="N3629" s="35"/>
      <c r="O3629" s="35"/>
      <c r="BJ3629" s="31" t="b">
        <f t="shared" si="297"/>
        <v>0</v>
      </c>
      <c r="BK3629" s="31"/>
      <c r="BL3629" s="31" t="str">
        <f t="shared" si="298"/>
        <v/>
      </c>
    </row>
    <row r="3630" spans="14:64">
      <c r="N3630" s="35"/>
      <c r="O3630" s="35"/>
      <c r="BJ3630" s="31" t="b">
        <f t="shared" si="297"/>
        <v>0</v>
      </c>
      <c r="BK3630" s="31"/>
      <c r="BL3630" s="31" t="str">
        <f t="shared" si="298"/>
        <v/>
      </c>
    </row>
    <row r="3631" spans="14:64">
      <c r="N3631" s="35"/>
      <c r="O3631" s="35"/>
      <c r="BJ3631" s="31" t="b">
        <f t="shared" si="297"/>
        <v>0</v>
      </c>
      <c r="BK3631" s="31"/>
      <c r="BL3631" s="31" t="str">
        <f t="shared" si="298"/>
        <v/>
      </c>
    </row>
    <row r="3632" spans="14:64">
      <c r="N3632" s="35"/>
      <c r="O3632" s="35"/>
      <c r="BJ3632" s="31" t="b">
        <f t="shared" si="297"/>
        <v>0</v>
      </c>
      <c r="BK3632" s="31"/>
      <c r="BL3632" s="31" t="str">
        <f t="shared" si="298"/>
        <v/>
      </c>
    </row>
    <row r="3633" spans="14:64">
      <c r="N3633" s="35"/>
      <c r="O3633" s="35"/>
      <c r="BJ3633" s="31" t="b">
        <f t="shared" si="297"/>
        <v>0</v>
      </c>
      <c r="BK3633" s="31"/>
      <c r="BL3633" s="31" t="str">
        <f t="shared" si="298"/>
        <v/>
      </c>
    </row>
    <row r="3634" spans="14:64">
      <c r="N3634" s="35"/>
      <c r="O3634" s="35"/>
      <c r="BJ3634" s="31" t="b">
        <f t="shared" si="297"/>
        <v>0</v>
      </c>
      <c r="BK3634" s="31"/>
      <c r="BL3634" s="31" t="str">
        <f t="shared" si="298"/>
        <v/>
      </c>
    </row>
    <row r="3635" spans="14:64">
      <c r="N3635" s="35"/>
      <c r="O3635" s="35"/>
      <c r="BJ3635" s="31" t="b">
        <f t="shared" si="297"/>
        <v>0</v>
      </c>
      <c r="BK3635" s="31"/>
      <c r="BL3635" s="31" t="str">
        <f t="shared" si="298"/>
        <v/>
      </c>
    </row>
    <row r="3636" spans="14:64">
      <c r="N3636" s="35"/>
      <c r="O3636" s="35"/>
      <c r="BJ3636" s="31" t="b">
        <f t="shared" si="297"/>
        <v>0</v>
      </c>
      <c r="BK3636" s="31"/>
      <c r="BL3636" s="31" t="str">
        <f t="shared" si="298"/>
        <v/>
      </c>
    </row>
    <row r="3637" spans="14:64">
      <c r="N3637" s="35"/>
      <c r="O3637" s="35"/>
      <c r="BJ3637" s="31" t="b">
        <f t="shared" si="297"/>
        <v>0</v>
      </c>
      <c r="BK3637" s="31"/>
      <c r="BL3637" s="31" t="str">
        <f t="shared" si="298"/>
        <v/>
      </c>
    </row>
    <row r="3638" spans="14:64">
      <c r="N3638" s="35"/>
      <c r="O3638" s="35"/>
      <c r="BJ3638" s="31" t="b">
        <f t="shared" si="297"/>
        <v>0</v>
      </c>
      <c r="BK3638" s="31"/>
      <c r="BL3638" s="31" t="str">
        <f t="shared" si="298"/>
        <v/>
      </c>
    </row>
    <row r="3639" spans="14:64">
      <c r="N3639" s="35"/>
      <c r="O3639" s="35"/>
      <c r="BJ3639" s="31" t="b">
        <f t="shared" si="297"/>
        <v>0</v>
      </c>
      <c r="BK3639" s="31"/>
      <c r="BL3639" s="31" t="str">
        <f t="shared" si="298"/>
        <v/>
      </c>
    </row>
    <row r="3640" spans="14:64">
      <c r="N3640" s="35"/>
      <c r="O3640" s="35"/>
      <c r="BJ3640" s="31" t="b">
        <f t="shared" si="297"/>
        <v>0</v>
      </c>
      <c r="BK3640" s="31"/>
      <c r="BL3640" s="31" t="str">
        <f t="shared" si="298"/>
        <v/>
      </c>
    </row>
    <row r="3641" spans="14:64">
      <c r="N3641" s="35"/>
      <c r="O3641" s="35"/>
      <c r="BJ3641" s="31" t="b">
        <f t="shared" si="297"/>
        <v>0</v>
      </c>
      <c r="BK3641" s="31"/>
      <c r="BL3641" s="31" t="str">
        <f t="shared" si="298"/>
        <v/>
      </c>
    </row>
    <row r="3642" spans="14:64">
      <c r="N3642" s="35"/>
      <c r="O3642" s="35"/>
      <c r="BJ3642" s="31" t="b">
        <f t="shared" si="297"/>
        <v>0</v>
      </c>
      <c r="BK3642" s="31"/>
      <c r="BL3642" s="31" t="str">
        <f t="shared" si="298"/>
        <v/>
      </c>
    </row>
    <row r="3643" spans="14:64">
      <c r="N3643" s="35"/>
      <c r="O3643" s="35"/>
      <c r="BJ3643" s="31" t="b">
        <f t="shared" si="297"/>
        <v>0</v>
      </c>
      <c r="BK3643" s="31"/>
      <c r="BL3643" s="31" t="str">
        <f t="shared" si="298"/>
        <v/>
      </c>
    </row>
    <row r="3644" spans="14:64">
      <c r="N3644" s="35"/>
      <c r="O3644" s="35"/>
      <c r="BJ3644" s="31" t="b">
        <f t="shared" si="297"/>
        <v>0</v>
      </c>
      <c r="BK3644" s="31"/>
      <c r="BL3644" s="31" t="str">
        <f t="shared" si="298"/>
        <v/>
      </c>
    </row>
    <row r="3645" spans="14:64">
      <c r="N3645" s="35"/>
      <c r="O3645" s="35"/>
      <c r="BJ3645" s="31" t="b">
        <f t="shared" si="297"/>
        <v>0</v>
      </c>
      <c r="BK3645" s="31"/>
      <c r="BL3645" s="31" t="str">
        <f t="shared" si="298"/>
        <v/>
      </c>
    </row>
    <row r="3646" spans="14:64">
      <c r="N3646" s="35"/>
      <c r="O3646" s="35"/>
      <c r="BJ3646" s="31" t="b">
        <f t="shared" si="297"/>
        <v>0</v>
      </c>
      <c r="BK3646" s="31"/>
      <c r="BL3646" s="31" t="str">
        <f t="shared" si="298"/>
        <v/>
      </c>
    </row>
    <row r="3647" spans="14:64">
      <c r="N3647" s="35"/>
      <c r="O3647" s="35"/>
      <c r="BJ3647" s="31" t="b">
        <f t="shared" si="297"/>
        <v>0</v>
      </c>
      <c r="BK3647" s="31"/>
      <c r="BL3647" s="31" t="str">
        <f t="shared" si="298"/>
        <v/>
      </c>
    </row>
    <row r="3648" spans="14:64">
      <c r="N3648" s="35"/>
      <c r="O3648" s="35"/>
      <c r="BJ3648" s="31" t="b">
        <f t="shared" si="297"/>
        <v>0</v>
      </c>
      <c r="BK3648" s="31"/>
      <c r="BL3648" s="31" t="str">
        <f t="shared" si="298"/>
        <v/>
      </c>
    </row>
    <row r="3649" spans="14:64">
      <c r="N3649" s="35"/>
      <c r="O3649" s="35"/>
      <c r="BJ3649" s="31" t="b">
        <f t="shared" si="297"/>
        <v>0</v>
      </c>
      <c r="BK3649" s="31"/>
      <c r="BL3649" s="31" t="str">
        <f t="shared" si="298"/>
        <v/>
      </c>
    </row>
    <row r="3650" spans="14:64">
      <c r="N3650" s="35"/>
      <c r="O3650" s="35"/>
      <c r="BJ3650" s="31" t="b">
        <f t="shared" si="297"/>
        <v>0</v>
      </c>
      <c r="BK3650" s="31"/>
      <c r="BL3650" s="31" t="str">
        <f t="shared" si="298"/>
        <v/>
      </c>
    </row>
    <row r="3651" spans="14:64">
      <c r="N3651" s="35"/>
      <c r="O3651" s="35"/>
      <c r="BJ3651" s="31" t="b">
        <f t="shared" si="297"/>
        <v>0</v>
      </c>
      <c r="BK3651" s="31"/>
      <c r="BL3651" s="31" t="str">
        <f t="shared" si="298"/>
        <v/>
      </c>
    </row>
    <row r="3652" spans="14:64">
      <c r="N3652" s="35"/>
      <c r="O3652" s="35"/>
      <c r="BJ3652" s="31" t="b">
        <f t="shared" si="297"/>
        <v>0</v>
      </c>
      <c r="BK3652" s="31"/>
      <c r="BL3652" s="31" t="str">
        <f t="shared" si="298"/>
        <v/>
      </c>
    </row>
    <row r="3653" spans="14:64">
      <c r="N3653" s="35"/>
      <c r="O3653" s="35"/>
      <c r="BJ3653" s="31" t="b">
        <f t="shared" si="297"/>
        <v>0</v>
      </c>
      <c r="BK3653" s="31"/>
      <c r="BL3653" s="31" t="str">
        <f t="shared" si="298"/>
        <v/>
      </c>
    </row>
    <row r="3654" spans="14:64">
      <c r="N3654" s="35"/>
      <c r="O3654" s="35"/>
      <c r="BJ3654" s="31" t="b">
        <f t="shared" si="297"/>
        <v>0</v>
      </c>
      <c r="BK3654" s="31"/>
      <c r="BL3654" s="31" t="str">
        <f t="shared" si="298"/>
        <v/>
      </c>
    </row>
    <row r="3655" spans="14:64">
      <c r="N3655" s="35"/>
      <c r="O3655" s="35"/>
      <c r="BJ3655" s="31" t="b">
        <f t="shared" si="297"/>
        <v>0</v>
      </c>
      <c r="BK3655" s="31"/>
      <c r="BL3655" s="31" t="str">
        <f t="shared" si="298"/>
        <v/>
      </c>
    </row>
    <row r="3656" spans="14:64">
      <c r="N3656" s="35"/>
      <c r="O3656" s="35"/>
      <c r="BJ3656" s="31" t="b">
        <f t="shared" si="297"/>
        <v>0</v>
      </c>
      <c r="BK3656" s="31"/>
      <c r="BL3656" s="31" t="str">
        <f t="shared" si="298"/>
        <v/>
      </c>
    </row>
    <row r="3657" spans="14:64">
      <c r="N3657" s="35"/>
      <c r="O3657" s="35"/>
      <c r="BJ3657" s="31" t="b">
        <f t="shared" si="297"/>
        <v>0</v>
      </c>
      <c r="BK3657" s="31"/>
      <c r="BL3657" s="31" t="str">
        <f t="shared" si="298"/>
        <v/>
      </c>
    </row>
    <row r="3658" spans="14:64">
      <c r="N3658" s="35"/>
      <c r="O3658" s="35"/>
      <c r="BJ3658" s="31" t="b">
        <f t="shared" si="297"/>
        <v>0</v>
      </c>
      <c r="BK3658" s="31"/>
      <c r="BL3658" s="31" t="str">
        <f t="shared" si="298"/>
        <v/>
      </c>
    </row>
    <row r="3659" spans="14:64">
      <c r="N3659" s="35"/>
      <c r="O3659" s="35"/>
      <c r="BJ3659" s="31" t="b">
        <f t="shared" si="297"/>
        <v>0</v>
      </c>
      <c r="BK3659" s="31"/>
      <c r="BL3659" s="31" t="str">
        <f t="shared" si="298"/>
        <v/>
      </c>
    </row>
    <row r="3660" spans="14:64">
      <c r="N3660" s="35"/>
      <c r="O3660" s="35"/>
      <c r="BJ3660" s="31" t="b">
        <f t="shared" si="297"/>
        <v>0</v>
      </c>
      <c r="BK3660" s="31"/>
      <c r="BL3660" s="31" t="str">
        <f t="shared" si="298"/>
        <v/>
      </c>
    </row>
    <row r="3661" spans="14:64">
      <c r="N3661" s="35"/>
      <c r="O3661" s="35"/>
      <c r="BJ3661" s="31" t="b">
        <f t="shared" si="297"/>
        <v>0</v>
      </c>
      <c r="BK3661" s="31"/>
      <c r="BL3661" s="31" t="str">
        <f t="shared" si="298"/>
        <v/>
      </c>
    </row>
    <row r="3662" spans="14:64">
      <c r="N3662" s="35"/>
      <c r="O3662" s="35"/>
      <c r="BJ3662" s="31" t="b">
        <f t="shared" si="297"/>
        <v>0</v>
      </c>
      <c r="BK3662" s="31"/>
      <c r="BL3662" s="31" t="str">
        <f t="shared" si="298"/>
        <v/>
      </c>
    </row>
    <row r="3663" spans="14:64">
      <c r="N3663" s="35"/>
      <c r="O3663" s="35"/>
      <c r="BJ3663" s="31" t="b">
        <f t="shared" si="297"/>
        <v>0</v>
      </c>
      <c r="BK3663" s="31"/>
      <c r="BL3663" s="31" t="str">
        <f t="shared" si="298"/>
        <v/>
      </c>
    </row>
    <row r="3664" spans="14:64">
      <c r="N3664" s="35"/>
      <c r="O3664" s="35"/>
      <c r="BJ3664" s="31" t="b">
        <f t="shared" si="297"/>
        <v>0</v>
      </c>
      <c r="BK3664" s="31"/>
      <c r="BL3664" s="31" t="str">
        <f t="shared" si="298"/>
        <v/>
      </c>
    </row>
    <row r="3665" spans="14:64">
      <c r="N3665" s="35"/>
      <c r="O3665" s="35"/>
      <c r="BJ3665" s="31" t="b">
        <f t="shared" si="297"/>
        <v>0</v>
      </c>
      <c r="BK3665" s="31"/>
      <c r="BL3665" s="31" t="str">
        <f t="shared" si="298"/>
        <v/>
      </c>
    </row>
    <row r="3666" spans="14:64">
      <c r="N3666" s="35"/>
      <c r="O3666" s="35"/>
      <c r="BJ3666" s="31" t="b">
        <f t="shared" si="297"/>
        <v>0</v>
      </c>
      <c r="BK3666" s="31"/>
      <c r="BL3666" s="31" t="str">
        <f t="shared" si="298"/>
        <v/>
      </c>
    </row>
    <row r="3667" spans="14:64">
      <c r="N3667" s="35"/>
      <c r="O3667" s="35"/>
      <c r="BJ3667" s="31" t="b">
        <f t="shared" si="297"/>
        <v>0</v>
      </c>
      <c r="BK3667" s="31"/>
      <c r="BL3667" s="31" t="str">
        <f t="shared" si="298"/>
        <v/>
      </c>
    </row>
    <row r="3668" spans="14:64">
      <c r="N3668" s="35"/>
      <c r="O3668" s="35"/>
      <c r="BJ3668" s="31" t="b">
        <f t="shared" si="297"/>
        <v>0</v>
      </c>
      <c r="BK3668" s="31"/>
      <c r="BL3668" s="31" t="str">
        <f t="shared" si="298"/>
        <v/>
      </c>
    </row>
    <row r="3669" spans="14:64">
      <c r="N3669" s="35"/>
      <c r="O3669" s="35"/>
      <c r="BJ3669" s="31" t="b">
        <f t="shared" si="297"/>
        <v>0</v>
      </c>
      <c r="BK3669" s="31"/>
      <c r="BL3669" s="31" t="str">
        <f t="shared" si="298"/>
        <v/>
      </c>
    </row>
    <row r="3670" spans="14:64">
      <c r="N3670" s="35"/>
      <c r="O3670" s="35"/>
      <c r="BJ3670" s="31" t="b">
        <f t="shared" si="297"/>
        <v>0</v>
      </c>
      <c r="BK3670" s="31"/>
      <c r="BL3670" s="31" t="str">
        <f t="shared" si="298"/>
        <v/>
      </c>
    </row>
    <row r="3671" spans="14:64">
      <c r="N3671" s="35"/>
      <c r="O3671" s="35"/>
      <c r="BJ3671" s="31" t="b">
        <f t="shared" si="297"/>
        <v>0</v>
      </c>
      <c r="BK3671" s="31"/>
      <c r="BL3671" s="31" t="str">
        <f t="shared" si="298"/>
        <v/>
      </c>
    </row>
    <row r="3672" spans="14:64">
      <c r="N3672" s="35"/>
      <c r="O3672" s="35"/>
      <c r="BJ3672" s="31" t="b">
        <f t="shared" si="297"/>
        <v>0</v>
      </c>
      <c r="BK3672" s="31"/>
      <c r="BL3672" s="31" t="str">
        <f t="shared" si="298"/>
        <v/>
      </c>
    </row>
    <row r="3673" spans="14:64">
      <c r="N3673" s="35"/>
      <c r="O3673" s="35"/>
      <c r="BJ3673" s="31" t="b">
        <f t="shared" si="297"/>
        <v>0</v>
      </c>
      <c r="BK3673" s="31"/>
      <c r="BL3673" s="31" t="str">
        <f t="shared" si="298"/>
        <v/>
      </c>
    </row>
    <row r="3674" spans="14:64">
      <c r="N3674" s="35"/>
      <c r="O3674" s="35"/>
      <c r="BJ3674" s="31" t="b">
        <f t="shared" si="297"/>
        <v>0</v>
      </c>
      <c r="BK3674" s="31"/>
      <c r="BL3674" s="31" t="str">
        <f t="shared" si="298"/>
        <v/>
      </c>
    </row>
    <row r="3675" spans="14:64">
      <c r="N3675" s="35"/>
      <c r="O3675" s="35"/>
      <c r="BJ3675" s="31" t="b">
        <f t="shared" si="297"/>
        <v>0</v>
      </c>
      <c r="BK3675" s="31"/>
      <c r="BL3675" s="31" t="str">
        <f t="shared" si="298"/>
        <v/>
      </c>
    </row>
    <row r="3676" spans="14:64">
      <c r="N3676" s="35"/>
      <c r="O3676" s="35"/>
      <c r="BJ3676" s="31" t="b">
        <f t="shared" si="297"/>
        <v>0</v>
      </c>
      <c r="BK3676" s="31"/>
      <c r="BL3676" s="31" t="str">
        <f t="shared" si="298"/>
        <v/>
      </c>
    </row>
    <row r="3677" spans="14:64">
      <c r="N3677" s="35"/>
      <c r="O3677" s="35"/>
      <c r="BJ3677" s="31" t="b">
        <f t="shared" si="297"/>
        <v>0</v>
      </c>
      <c r="BK3677" s="31"/>
      <c r="BL3677" s="31" t="str">
        <f t="shared" si="298"/>
        <v/>
      </c>
    </row>
    <row r="3678" spans="14:64">
      <c r="N3678" s="35"/>
      <c r="O3678" s="35"/>
      <c r="BJ3678" s="31" t="b">
        <f t="shared" si="297"/>
        <v>0</v>
      </c>
      <c r="BK3678" s="31"/>
      <c r="BL3678" s="31" t="str">
        <f t="shared" si="298"/>
        <v/>
      </c>
    </row>
    <row r="3679" spans="14:64">
      <c r="N3679" s="35"/>
      <c r="O3679" s="35"/>
      <c r="BJ3679" s="31" t="b">
        <f t="shared" si="297"/>
        <v>0</v>
      </c>
      <c r="BK3679" s="31"/>
      <c r="BL3679" s="31" t="str">
        <f t="shared" si="298"/>
        <v/>
      </c>
    </row>
    <row r="3680" spans="14:64">
      <c r="N3680" s="35"/>
      <c r="O3680" s="35"/>
      <c r="BJ3680" s="31" t="b">
        <f t="shared" si="297"/>
        <v>0</v>
      </c>
      <c r="BK3680" s="31"/>
      <c r="BL3680" s="31" t="str">
        <f t="shared" si="298"/>
        <v/>
      </c>
    </row>
    <row r="3681" spans="14:64">
      <c r="N3681" s="35"/>
      <c r="O3681" s="35"/>
      <c r="BJ3681" s="31" t="b">
        <f t="shared" si="297"/>
        <v>0</v>
      </c>
      <c r="BK3681" s="31"/>
      <c r="BL3681" s="31" t="str">
        <f t="shared" si="298"/>
        <v/>
      </c>
    </row>
    <row r="3682" spans="14:64">
      <c r="N3682" s="35"/>
      <c r="O3682" s="35"/>
      <c r="BJ3682" s="31" t="b">
        <f t="shared" ref="BJ3682:BJ3745" si="299">IF(C3682&lt;&gt;"",AT3682+AX3682+BB3682+BF3682)</f>
        <v>0</v>
      </c>
      <c r="BK3682" s="31"/>
      <c r="BL3682" s="31" t="str">
        <f t="shared" ref="BL3682:BL3745" si="300">IF(C3682&lt;&gt;"",AV3682+AZ3682+BD3682+BH3682,"")</f>
        <v/>
      </c>
    </row>
    <row r="3683" spans="14:64">
      <c r="N3683" s="35"/>
      <c r="O3683" s="35"/>
      <c r="BJ3683" s="31" t="b">
        <f t="shared" si="299"/>
        <v>0</v>
      </c>
      <c r="BK3683" s="31"/>
      <c r="BL3683" s="31" t="str">
        <f t="shared" si="300"/>
        <v/>
      </c>
    </row>
    <row r="3684" spans="14:64">
      <c r="N3684" s="35"/>
      <c r="O3684" s="35"/>
      <c r="BJ3684" s="31" t="b">
        <f t="shared" si="299"/>
        <v>0</v>
      </c>
      <c r="BK3684" s="31"/>
      <c r="BL3684" s="31" t="str">
        <f t="shared" si="300"/>
        <v/>
      </c>
    </row>
    <row r="3685" spans="14:64">
      <c r="N3685" s="35"/>
      <c r="O3685" s="35"/>
      <c r="BJ3685" s="31" t="b">
        <f t="shared" si="299"/>
        <v>0</v>
      </c>
      <c r="BK3685" s="31"/>
      <c r="BL3685" s="31" t="str">
        <f t="shared" si="300"/>
        <v/>
      </c>
    </row>
    <row r="3686" spans="14:64">
      <c r="N3686" s="35"/>
      <c r="O3686" s="35"/>
      <c r="BJ3686" s="31" t="b">
        <f t="shared" si="299"/>
        <v>0</v>
      </c>
      <c r="BK3686" s="31"/>
      <c r="BL3686" s="31" t="str">
        <f t="shared" si="300"/>
        <v/>
      </c>
    </row>
    <row r="3687" spans="14:64">
      <c r="N3687" s="35"/>
      <c r="O3687" s="35"/>
      <c r="BJ3687" s="31" t="b">
        <f t="shared" si="299"/>
        <v>0</v>
      </c>
      <c r="BK3687" s="31"/>
      <c r="BL3687" s="31" t="str">
        <f t="shared" si="300"/>
        <v/>
      </c>
    </row>
    <row r="3688" spans="14:64">
      <c r="N3688" s="35"/>
      <c r="O3688" s="35"/>
      <c r="BJ3688" s="31" t="b">
        <f t="shared" si="299"/>
        <v>0</v>
      </c>
      <c r="BK3688" s="31"/>
      <c r="BL3688" s="31" t="str">
        <f t="shared" si="300"/>
        <v/>
      </c>
    </row>
    <row r="3689" spans="14:64">
      <c r="N3689" s="35"/>
      <c r="O3689" s="35"/>
      <c r="BJ3689" s="31" t="b">
        <f t="shared" si="299"/>
        <v>0</v>
      </c>
      <c r="BK3689" s="31"/>
      <c r="BL3689" s="31" t="str">
        <f t="shared" si="300"/>
        <v/>
      </c>
    </row>
    <row r="3690" spans="14:64">
      <c r="N3690" s="35"/>
      <c r="O3690" s="35"/>
      <c r="BJ3690" s="31" t="b">
        <f t="shared" si="299"/>
        <v>0</v>
      </c>
      <c r="BK3690" s="31"/>
      <c r="BL3690" s="31" t="str">
        <f t="shared" si="300"/>
        <v/>
      </c>
    </row>
    <row r="3691" spans="14:64">
      <c r="N3691" s="35"/>
      <c r="O3691" s="35"/>
      <c r="BJ3691" s="31" t="b">
        <f t="shared" si="299"/>
        <v>0</v>
      </c>
      <c r="BK3691" s="31"/>
      <c r="BL3691" s="31" t="str">
        <f t="shared" si="300"/>
        <v/>
      </c>
    </row>
    <row r="3692" spans="14:64">
      <c r="N3692" s="35"/>
      <c r="O3692" s="35"/>
      <c r="BJ3692" s="31" t="b">
        <f t="shared" si="299"/>
        <v>0</v>
      </c>
      <c r="BK3692" s="31"/>
      <c r="BL3692" s="31" t="str">
        <f t="shared" si="300"/>
        <v/>
      </c>
    </row>
    <row r="3693" spans="14:64">
      <c r="N3693" s="35"/>
      <c r="O3693" s="35"/>
      <c r="BJ3693" s="31" t="b">
        <f t="shared" si="299"/>
        <v>0</v>
      </c>
      <c r="BK3693" s="31"/>
      <c r="BL3693" s="31" t="str">
        <f t="shared" si="300"/>
        <v/>
      </c>
    </row>
    <row r="3694" spans="14:64">
      <c r="N3694" s="35"/>
      <c r="O3694" s="35"/>
      <c r="BJ3694" s="31" t="b">
        <f t="shared" si="299"/>
        <v>0</v>
      </c>
      <c r="BK3694" s="31"/>
      <c r="BL3694" s="31" t="str">
        <f t="shared" si="300"/>
        <v/>
      </c>
    </row>
    <row r="3695" spans="14:64">
      <c r="N3695" s="35"/>
      <c r="O3695" s="35"/>
      <c r="BJ3695" s="31" t="b">
        <f t="shared" si="299"/>
        <v>0</v>
      </c>
      <c r="BK3695" s="31"/>
      <c r="BL3695" s="31" t="str">
        <f t="shared" si="300"/>
        <v/>
      </c>
    </row>
    <row r="3696" spans="14:64">
      <c r="N3696" s="35"/>
      <c r="O3696" s="35"/>
      <c r="BJ3696" s="31" t="b">
        <f t="shared" si="299"/>
        <v>0</v>
      </c>
      <c r="BK3696" s="31"/>
      <c r="BL3696" s="31" t="str">
        <f t="shared" si="300"/>
        <v/>
      </c>
    </row>
    <row r="3697" spans="14:64">
      <c r="N3697" s="35"/>
      <c r="O3697" s="35"/>
      <c r="BJ3697" s="31" t="b">
        <f t="shared" si="299"/>
        <v>0</v>
      </c>
      <c r="BK3697" s="31"/>
      <c r="BL3697" s="31" t="str">
        <f t="shared" si="300"/>
        <v/>
      </c>
    </row>
    <row r="3698" spans="14:64">
      <c r="N3698" s="35"/>
      <c r="O3698" s="35"/>
      <c r="BJ3698" s="31" t="b">
        <f t="shared" si="299"/>
        <v>0</v>
      </c>
      <c r="BK3698" s="31"/>
      <c r="BL3698" s="31" t="str">
        <f t="shared" si="300"/>
        <v/>
      </c>
    </row>
    <row r="3699" spans="14:64">
      <c r="N3699" s="35"/>
      <c r="O3699" s="35"/>
      <c r="BJ3699" s="31" t="b">
        <f t="shared" si="299"/>
        <v>0</v>
      </c>
      <c r="BK3699" s="31"/>
      <c r="BL3699" s="31" t="str">
        <f t="shared" si="300"/>
        <v/>
      </c>
    </row>
    <row r="3700" spans="14:64">
      <c r="N3700" s="35"/>
      <c r="O3700" s="35"/>
      <c r="BJ3700" s="31" t="b">
        <f t="shared" si="299"/>
        <v>0</v>
      </c>
      <c r="BK3700" s="31"/>
      <c r="BL3700" s="31" t="str">
        <f t="shared" si="300"/>
        <v/>
      </c>
    </row>
    <row r="3701" spans="14:64">
      <c r="N3701" s="35"/>
      <c r="O3701" s="35"/>
      <c r="BJ3701" s="31" t="b">
        <f t="shared" si="299"/>
        <v>0</v>
      </c>
      <c r="BK3701" s="31"/>
      <c r="BL3701" s="31" t="str">
        <f t="shared" si="300"/>
        <v/>
      </c>
    </row>
    <row r="3702" spans="14:64">
      <c r="N3702" s="35"/>
      <c r="O3702" s="35"/>
      <c r="BJ3702" s="31" t="b">
        <f t="shared" si="299"/>
        <v>0</v>
      </c>
      <c r="BK3702" s="31"/>
      <c r="BL3702" s="31" t="str">
        <f t="shared" si="300"/>
        <v/>
      </c>
    </row>
    <row r="3703" spans="14:64">
      <c r="N3703" s="35"/>
      <c r="O3703" s="35"/>
      <c r="BJ3703" s="31" t="b">
        <f t="shared" si="299"/>
        <v>0</v>
      </c>
      <c r="BK3703" s="31"/>
      <c r="BL3703" s="31" t="str">
        <f t="shared" si="300"/>
        <v/>
      </c>
    </row>
    <row r="3704" spans="14:64">
      <c r="N3704" s="35"/>
      <c r="O3704" s="35"/>
      <c r="BJ3704" s="31" t="b">
        <f t="shared" si="299"/>
        <v>0</v>
      </c>
      <c r="BK3704" s="31"/>
      <c r="BL3704" s="31" t="str">
        <f t="shared" si="300"/>
        <v/>
      </c>
    </row>
    <row r="3705" spans="14:64">
      <c r="N3705" s="35"/>
      <c r="O3705" s="35"/>
      <c r="BJ3705" s="31" t="b">
        <f t="shared" si="299"/>
        <v>0</v>
      </c>
      <c r="BK3705" s="31"/>
      <c r="BL3705" s="31" t="str">
        <f t="shared" si="300"/>
        <v/>
      </c>
    </row>
    <row r="3706" spans="14:64">
      <c r="N3706" s="35"/>
      <c r="O3706" s="35"/>
      <c r="BJ3706" s="31" t="b">
        <f t="shared" si="299"/>
        <v>0</v>
      </c>
      <c r="BK3706" s="31"/>
      <c r="BL3706" s="31" t="str">
        <f t="shared" si="300"/>
        <v/>
      </c>
    </row>
    <row r="3707" spans="14:64">
      <c r="N3707" s="35"/>
      <c r="O3707" s="35"/>
      <c r="BJ3707" s="31" t="b">
        <f t="shared" si="299"/>
        <v>0</v>
      </c>
      <c r="BK3707" s="31"/>
      <c r="BL3707" s="31" t="str">
        <f t="shared" si="300"/>
        <v/>
      </c>
    </row>
    <row r="3708" spans="14:64">
      <c r="N3708" s="35"/>
      <c r="O3708" s="35"/>
      <c r="BJ3708" s="31" t="b">
        <f t="shared" si="299"/>
        <v>0</v>
      </c>
      <c r="BK3708" s="31"/>
      <c r="BL3708" s="31" t="str">
        <f t="shared" si="300"/>
        <v/>
      </c>
    </row>
    <row r="3709" spans="14:64">
      <c r="N3709" s="35"/>
      <c r="O3709" s="35"/>
      <c r="BJ3709" s="31" t="b">
        <f t="shared" si="299"/>
        <v>0</v>
      </c>
      <c r="BK3709" s="31"/>
      <c r="BL3709" s="31" t="str">
        <f t="shared" si="300"/>
        <v/>
      </c>
    </row>
    <row r="3710" spans="14:64">
      <c r="N3710" s="35"/>
      <c r="O3710" s="35"/>
      <c r="BJ3710" s="31" t="b">
        <f t="shared" si="299"/>
        <v>0</v>
      </c>
      <c r="BK3710" s="31"/>
      <c r="BL3710" s="31" t="str">
        <f t="shared" si="300"/>
        <v/>
      </c>
    </row>
    <row r="3711" spans="14:64">
      <c r="N3711" s="35"/>
      <c r="O3711" s="35"/>
      <c r="BJ3711" s="31" t="b">
        <f t="shared" si="299"/>
        <v>0</v>
      </c>
      <c r="BK3711" s="31"/>
      <c r="BL3711" s="31" t="str">
        <f t="shared" si="300"/>
        <v/>
      </c>
    </row>
    <row r="3712" spans="14:64">
      <c r="N3712" s="35"/>
      <c r="O3712" s="35"/>
      <c r="BJ3712" s="31" t="b">
        <f t="shared" si="299"/>
        <v>0</v>
      </c>
      <c r="BK3712" s="31"/>
      <c r="BL3712" s="31" t="str">
        <f t="shared" si="300"/>
        <v/>
      </c>
    </row>
    <row r="3713" spans="14:64">
      <c r="N3713" s="35"/>
      <c r="O3713" s="35"/>
      <c r="BJ3713" s="31" t="b">
        <f t="shared" si="299"/>
        <v>0</v>
      </c>
      <c r="BK3713" s="31"/>
      <c r="BL3713" s="31" t="str">
        <f t="shared" si="300"/>
        <v/>
      </c>
    </row>
    <row r="3714" spans="14:64">
      <c r="N3714" s="35"/>
      <c r="O3714" s="35"/>
      <c r="BJ3714" s="31" t="b">
        <f t="shared" si="299"/>
        <v>0</v>
      </c>
      <c r="BK3714" s="31"/>
      <c r="BL3714" s="31" t="str">
        <f t="shared" si="300"/>
        <v/>
      </c>
    </row>
    <row r="3715" spans="14:64">
      <c r="N3715" s="35"/>
      <c r="O3715" s="35"/>
      <c r="BJ3715" s="31" t="b">
        <f t="shared" si="299"/>
        <v>0</v>
      </c>
      <c r="BK3715" s="31"/>
      <c r="BL3715" s="31" t="str">
        <f t="shared" si="300"/>
        <v/>
      </c>
    </row>
    <row r="3716" spans="14:64">
      <c r="N3716" s="35"/>
      <c r="O3716" s="35"/>
      <c r="BJ3716" s="31" t="b">
        <f t="shared" si="299"/>
        <v>0</v>
      </c>
      <c r="BK3716" s="31"/>
      <c r="BL3716" s="31" t="str">
        <f t="shared" si="300"/>
        <v/>
      </c>
    </row>
    <row r="3717" spans="14:64">
      <c r="N3717" s="35"/>
      <c r="O3717" s="35"/>
      <c r="BJ3717" s="31" t="b">
        <f t="shared" si="299"/>
        <v>0</v>
      </c>
      <c r="BK3717" s="31"/>
      <c r="BL3717" s="31" t="str">
        <f t="shared" si="300"/>
        <v/>
      </c>
    </row>
    <row r="3718" spans="14:64">
      <c r="N3718" s="35"/>
      <c r="O3718" s="35"/>
      <c r="BJ3718" s="31" t="b">
        <f t="shared" si="299"/>
        <v>0</v>
      </c>
      <c r="BK3718" s="31"/>
      <c r="BL3718" s="31" t="str">
        <f t="shared" si="300"/>
        <v/>
      </c>
    </row>
    <row r="3719" spans="14:64">
      <c r="N3719" s="35"/>
      <c r="O3719" s="35"/>
      <c r="BJ3719" s="31" t="b">
        <f t="shared" si="299"/>
        <v>0</v>
      </c>
      <c r="BK3719" s="31"/>
      <c r="BL3719" s="31" t="str">
        <f t="shared" si="300"/>
        <v/>
      </c>
    </row>
    <row r="3720" spans="14:64">
      <c r="N3720" s="35"/>
      <c r="O3720" s="35"/>
      <c r="BJ3720" s="31" t="b">
        <f t="shared" si="299"/>
        <v>0</v>
      </c>
      <c r="BK3720" s="31"/>
      <c r="BL3720" s="31" t="str">
        <f t="shared" si="300"/>
        <v/>
      </c>
    </row>
    <row r="3721" spans="14:64">
      <c r="N3721" s="35"/>
      <c r="O3721" s="35"/>
      <c r="BJ3721" s="31" t="b">
        <f t="shared" si="299"/>
        <v>0</v>
      </c>
      <c r="BK3721" s="31"/>
      <c r="BL3721" s="31" t="str">
        <f t="shared" si="300"/>
        <v/>
      </c>
    </row>
    <row r="3722" spans="14:64">
      <c r="N3722" s="35"/>
      <c r="O3722" s="35"/>
      <c r="BJ3722" s="31" t="b">
        <f t="shared" si="299"/>
        <v>0</v>
      </c>
      <c r="BK3722" s="31"/>
      <c r="BL3722" s="31" t="str">
        <f t="shared" si="300"/>
        <v/>
      </c>
    </row>
    <row r="3723" spans="14:64">
      <c r="N3723" s="35"/>
      <c r="O3723" s="35"/>
      <c r="BJ3723" s="31" t="b">
        <f t="shared" si="299"/>
        <v>0</v>
      </c>
      <c r="BK3723" s="31"/>
      <c r="BL3723" s="31" t="str">
        <f t="shared" si="300"/>
        <v/>
      </c>
    </row>
    <row r="3724" spans="14:64">
      <c r="N3724" s="35"/>
      <c r="O3724" s="35"/>
      <c r="BJ3724" s="31" t="b">
        <f t="shared" si="299"/>
        <v>0</v>
      </c>
      <c r="BK3724" s="31"/>
      <c r="BL3724" s="31" t="str">
        <f t="shared" si="300"/>
        <v/>
      </c>
    </row>
    <row r="3725" spans="14:64">
      <c r="N3725" s="35"/>
      <c r="O3725" s="35"/>
      <c r="BJ3725" s="31" t="b">
        <f t="shared" si="299"/>
        <v>0</v>
      </c>
      <c r="BK3725" s="31"/>
      <c r="BL3725" s="31" t="str">
        <f t="shared" si="300"/>
        <v/>
      </c>
    </row>
    <row r="3726" spans="14:64">
      <c r="N3726" s="35"/>
      <c r="O3726" s="35"/>
      <c r="BJ3726" s="31" t="b">
        <f t="shared" si="299"/>
        <v>0</v>
      </c>
      <c r="BK3726" s="31"/>
      <c r="BL3726" s="31" t="str">
        <f t="shared" si="300"/>
        <v/>
      </c>
    </row>
    <row r="3727" spans="14:64">
      <c r="N3727" s="35"/>
      <c r="O3727" s="35"/>
      <c r="BJ3727" s="31" t="b">
        <f t="shared" si="299"/>
        <v>0</v>
      </c>
      <c r="BK3727" s="31"/>
      <c r="BL3727" s="31" t="str">
        <f t="shared" si="300"/>
        <v/>
      </c>
    </row>
    <row r="3728" spans="14:64">
      <c r="N3728" s="35"/>
      <c r="O3728" s="35"/>
      <c r="BJ3728" s="31" t="b">
        <f t="shared" si="299"/>
        <v>0</v>
      </c>
      <c r="BK3728" s="31"/>
      <c r="BL3728" s="31" t="str">
        <f t="shared" si="300"/>
        <v/>
      </c>
    </row>
    <row r="3729" spans="14:64">
      <c r="N3729" s="35"/>
      <c r="O3729" s="35"/>
      <c r="BJ3729" s="31" t="b">
        <f t="shared" si="299"/>
        <v>0</v>
      </c>
      <c r="BK3729" s="31"/>
      <c r="BL3729" s="31" t="str">
        <f t="shared" si="300"/>
        <v/>
      </c>
    </row>
    <row r="3730" spans="14:64">
      <c r="N3730" s="35"/>
      <c r="O3730" s="35"/>
      <c r="BJ3730" s="31" t="b">
        <f t="shared" si="299"/>
        <v>0</v>
      </c>
      <c r="BK3730" s="31"/>
      <c r="BL3730" s="31" t="str">
        <f t="shared" si="300"/>
        <v/>
      </c>
    </row>
    <row r="3731" spans="14:64">
      <c r="N3731" s="35"/>
      <c r="O3731" s="35"/>
      <c r="BJ3731" s="31" t="b">
        <f t="shared" si="299"/>
        <v>0</v>
      </c>
      <c r="BK3731" s="31"/>
      <c r="BL3731" s="31" t="str">
        <f t="shared" si="300"/>
        <v/>
      </c>
    </row>
    <row r="3732" spans="14:64">
      <c r="N3732" s="35"/>
      <c r="O3732" s="35"/>
      <c r="BJ3732" s="31" t="b">
        <f t="shared" si="299"/>
        <v>0</v>
      </c>
      <c r="BK3732" s="31"/>
      <c r="BL3732" s="31" t="str">
        <f t="shared" si="300"/>
        <v/>
      </c>
    </row>
    <row r="3733" spans="14:64">
      <c r="N3733" s="35"/>
      <c r="O3733" s="35"/>
      <c r="BJ3733" s="31" t="b">
        <f t="shared" si="299"/>
        <v>0</v>
      </c>
      <c r="BK3733" s="31"/>
      <c r="BL3733" s="31" t="str">
        <f t="shared" si="300"/>
        <v/>
      </c>
    </row>
    <row r="3734" spans="14:64">
      <c r="N3734" s="35"/>
      <c r="O3734" s="35"/>
      <c r="BJ3734" s="31" t="b">
        <f t="shared" si="299"/>
        <v>0</v>
      </c>
      <c r="BK3734" s="31"/>
      <c r="BL3734" s="31" t="str">
        <f t="shared" si="300"/>
        <v/>
      </c>
    </row>
    <row r="3735" spans="14:64">
      <c r="N3735" s="35"/>
      <c r="O3735" s="35"/>
      <c r="BJ3735" s="31" t="b">
        <f t="shared" si="299"/>
        <v>0</v>
      </c>
      <c r="BK3735" s="31"/>
      <c r="BL3735" s="31" t="str">
        <f t="shared" si="300"/>
        <v/>
      </c>
    </row>
    <row r="3736" spans="14:64">
      <c r="N3736" s="35"/>
      <c r="O3736" s="35"/>
      <c r="BJ3736" s="31" t="b">
        <f t="shared" si="299"/>
        <v>0</v>
      </c>
      <c r="BK3736" s="31"/>
      <c r="BL3736" s="31" t="str">
        <f t="shared" si="300"/>
        <v/>
      </c>
    </row>
    <row r="3737" spans="14:64">
      <c r="N3737" s="35"/>
      <c r="O3737" s="35"/>
      <c r="BJ3737" s="31" t="b">
        <f t="shared" si="299"/>
        <v>0</v>
      </c>
      <c r="BK3737" s="31"/>
      <c r="BL3737" s="31" t="str">
        <f t="shared" si="300"/>
        <v/>
      </c>
    </row>
    <row r="3738" spans="14:64">
      <c r="N3738" s="35"/>
      <c r="O3738" s="35"/>
      <c r="BJ3738" s="31" t="b">
        <f t="shared" si="299"/>
        <v>0</v>
      </c>
      <c r="BK3738" s="31"/>
      <c r="BL3738" s="31" t="str">
        <f t="shared" si="300"/>
        <v/>
      </c>
    </row>
    <row r="3739" spans="14:64">
      <c r="N3739" s="35"/>
      <c r="O3739" s="35"/>
      <c r="BJ3739" s="31" t="b">
        <f t="shared" si="299"/>
        <v>0</v>
      </c>
      <c r="BK3739" s="31"/>
      <c r="BL3739" s="31" t="str">
        <f t="shared" si="300"/>
        <v/>
      </c>
    </row>
    <row r="3740" spans="14:64">
      <c r="N3740" s="35"/>
      <c r="O3740" s="35"/>
      <c r="BJ3740" s="31" t="b">
        <f t="shared" si="299"/>
        <v>0</v>
      </c>
      <c r="BK3740" s="31"/>
      <c r="BL3740" s="31" t="str">
        <f t="shared" si="300"/>
        <v/>
      </c>
    </row>
    <row r="3741" spans="14:64">
      <c r="N3741" s="35"/>
      <c r="O3741" s="35"/>
      <c r="BJ3741" s="31" t="b">
        <f t="shared" si="299"/>
        <v>0</v>
      </c>
      <c r="BK3741" s="31"/>
      <c r="BL3741" s="31" t="str">
        <f t="shared" si="300"/>
        <v/>
      </c>
    </row>
    <row r="3742" spans="14:64">
      <c r="N3742" s="35"/>
      <c r="O3742" s="35"/>
      <c r="BJ3742" s="31" t="b">
        <f t="shared" si="299"/>
        <v>0</v>
      </c>
      <c r="BK3742" s="31"/>
      <c r="BL3742" s="31" t="str">
        <f t="shared" si="300"/>
        <v/>
      </c>
    </row>
    <row r="3743" spans="14:64">
      <c r="N3743" s="35"/>
      <c r="O3743" s="35"/>
      <c r="BJ3743" s="31" t="b">
        <f t="shared" si="299"/>
        <v>0</v>
      </c>
      <c r="BK3743" s="31"/>
      <c r="BL3743" s="31" t="str">
        <f t="shared" si="300"/>
        <v/>
      </c>
    </row>
    <row r="3744" spans="14:64">
      <c r="N3744" s="35"/>
      <c r="O3744" s="35"/>
      <c r="BJ3744" s="31" t="b">
        <f t="shared" si="299"/>
        <v>0</v>
      </c>
      <c r="BK3744" s="31"/>
      <c r="BL3744" s="31" t="str">
        <f t="shared" si="300"/>
        <v/>
      </c>
    </row>
    <row r="3745" spans="14:64">
      <c r="N3745" s="35"/>
      <c r="O3745" s="35"/>
      <c r="BJ3745" s="31" t="b">
        <f t="shared" si="299"/>
        <v>0</v>
      </c>
      <c r="BK3745" s="31"/>
      <c r="BL3745" s="31" t="str">
        <f t="shared" si="300"/>
        <v/>
      </c>
    </row>
    <row r="3746" spans="14:64">
      <c r="N3746" s="35"/>
      <c r="O3746" s="35"/>
      <c r="BJ3746" s="31" t="b">
        <f t="shared" ref="BJ3746:BJ3809" si="301">IF(C3746&lt;&gt;"",AT3746+AX3746+BB3746+BF3746)</f>
        <v>0</v>
      </c>
      <c r="BK3746" s="31"/>
      <c r="BL3746" s="31" t="str">
        <f t="shared" ref="BL3746:BL3809" si="302">IF(C3746&lt;&gt;"",AV3746+AZ3746+BD3746+BH3746,"")</f>
        <v/>
      </c>
    </row>
    <row r="3747" spans="14:64">
      <c r="N3747" s="35"/>
      <c r="O3747" s="35"/>
      <c r="BJ3747" s="31" t="b">
        <f t="shared" si="301"/>
        <v>0</v>
      </c>
      <c r="BK3747" s="31"/>
      <c r="BL3747" s="31" t="str">
        <f t="shared" si="302"/>
        <v/>
      </c>
    </row>
    <row r="3748" spans="14:64">
      <c r="N3748" s="35"/>
      <c r="O3748" s="35"/>
      <c r="BJ3748" s="31" t="b">
        <f t="shared" si="301"/>
        <v>0</v>
      </c>
      <c r="BK3748" s="31"/>
      <c r="BL3748" s="31" t="str">
        <f t="shared" si="302"/>
        <v/>
      </c>
    </row>
    <row r="3749" spans="14:64">
      <c r="N3749" s="35"/>
      <c r="O3749" s="35"/>
      <c r="BJ3749" s="31" t="b">
        <f t="shared" si="301"/>
        <v>0</v>
      </c>
      <c r="BK3749" s="31"/>
      <c r="BL3749" s="31" t="str">
        <f t="shared" si="302"/>
        <v/>
      </c>
    </row>
    <row r="3750" spans="14:64">
      <c r="N3750" s="35"/>
      <c r="O3750" s="35"/>
      <c r="BJ3750" s="31" t="b">
        <f t="shared" si="301"/>
        <v>0</v>
      </c>
      <c r="BK3750" s="31"/>
      <c r="BL3750" s="31" t="str">
        <f t="shared" si="302"/>
        <v/>
      </c>
    </row>
    <row r="3751" spans="14:64">
      <c r="N3751" s="35"/>
      <c r="O3751" s="35"/>
      <c r="BJ3751" s="31" t="b">
        <f t="shared" si="301"/>
        <v>0</v>
      </c>
      <c r="BK3751" s="31"/>
      <c r="BL3751" s="31" t="str">
        <f t="shared" si="302"/>
        <v/>
      </c>
    </row>
    <row r="3752" spans="14:64">
      <c r="N3752" s="35"/>
      <c r="O3752" s="35"/>
      <c r="BJ3752" s="31" t="b">
        <f t="shared" si="301"/>
        <v>0</v>
      </c>
      <c r="BK3752" s="31"/>
      <c r="BL3752" s="31" t="str">
        <f t="shared" si="302"/>
        <v/>
      </c>
    </row>
    <row r="3753" spans="14:64">
      <c r="N3753" s="35"/>
      <c r="O3753" s="35"/>
      <c r="BJ3753" s="31" t="b">
        <f t="shared" si="301"/>
        <v>0</v>
      </c>
      <c r="BK3753" s="31"/>
      <c r="BL3753" s="31" t="str">
        <f t="shared" si="302"/>
        <v/>
      </c>
    </row>
    <row r="3754" spans="14:64">
      <c r="N3754" s="35"/>
      <c r="O3754" s="35"/>
      <c r="BJ3754" s="31" t="b">
        <f t="shared" si="301"/>
        <v>0</v>
      </c>
      <c r="BK3754" s="31"/>
      <c r="BL3754" s="31" t="str">
        <f t="shared" si="302"/>
        <v/>
      </c>
    </row>
    <row r="3755" spans="14:64">
      <c r="N3755" s="35"/>
      <c r="O3755" s="35"/>
      <c r="BJ3755" s="31" t="b">
        <f t="shared" si="301"/>
        <v>0</v>
      </c>
      <c r="BK3755" s="31"/>
      <c r="BL3755" s="31" t="str">
        <f t="shared" si="302"/>
        <v/>
      </c>
    </row>
    <row r="3756" spans="14:64">
      <c r="N3756" s="35"/>
      <c r="O3756" s="35"/>
      <c r="BJ3756" s="31" t="b">
        <f t="shared" si="301"/>
        <v>0</v>
      </c>
      <c r="BK3756" s="31"/>
      <c r="BL3756" s="31" t="str">
        <f t="shared" si="302"/>
        <v/>
      </c>
    </row>
    <row r="3757" spans="14:64">
      <c r="N3757" s="35"/>
      <c r="O3757" s="35"/>
      <c r="BJ3757" s="31" t="b">
        <f t="shared" si="301"/>
        <v>0</v>
      </c>
      <c r="BK3757" s="31"/>
      <c r="BL3757" s="31" t="str">
        <f t="shared" si="302"/>
        <v/>
      </c>
    </row>
    <row r="3758" spans="14:64">
      <c r="N3758" s="35"/>
      <c r="O3758" s="35"/>
      <c r="BJ3758" s="31" t="b">
        <f t="shared" si="301"/>
        <v>0</v>
      </c>
      <c r="BK3758" s="31"/>
      <c r="BL3758" s="31" t="str">
        <f t="shared" si="302"/>
        <v/>
      </c>
    </row>
    <row r="3759" spans="14:64">
      <c r="N3759" s="35"/>
      <c r="O3759" s="35"/>
      <c r="BJ3759" s="31" t="b">
        <f t="shared" si="301"/>
        <v>0</v>
      </c>
      <c r="BK3759" s="31"/>
      <c r="BL3759" s="31" t="str">
        <f t="shared" si="302"/>
        <v/>
      </c>
    </row>
    <row r="3760" spans="14:64">
      <c r="N3760" s="35"/>
      <c r="O3760" s="35"/>
      <c r="BJ3760" s="31" t="b">
        <f t="shared" si="301"/>
        <v>0</v>
      </c>
      <c r="BK3760" s="31"/>
      <c r="BL3760" s="31" t="str">
        <f t="shared" si="302"/>
        <v/>
      </c>
    </row>
    <row r="3761" spans="14:64">
      <c r="N3761" s="35"/>
      <c r="O3761" s="35"/>
      <c r="BJ3761" s="31" t="b">
        <f t="shared" si="301"/>
        <v>0</v>
      </c>
      <c r="BK3761" s="31"/>
      <c r="BL3761" s="31" t="str">
        <f t="shared" si="302"/>
        <v/>
      </c>
    </row>
    <row r="3762" spans="14:64">
      <c r="N3762" s="35"/>
      <c r="O3762" s="35"/>
      <c r="BJ3762" s="31" t="b">
        <f t="shared" si="301"/>
        <v>0</v>
      </c>
      <c r="BK3762" s="31"/>
      <c r="BL3762" s="31" t="str">
        <f t="shared" si="302"/>
        <v/>
      </c>
    </row>
    <row r="3763" spans="14:64">
      <c r="N3763" s="35"/>
      <c r="O3763" s="35"/>
      <c r="BJ3763" s="31" t="b">
        <f t="shared" si="301"/>
        <v>0</v>
      </c>
      <c r="BK3763" s="31"/>
      <c r="BL3763" s="31" t="str">
        <f t="shared" si="302"/>
        <v/>
      </c>
    </row>
    <row r="3764" spans="14:64">
      <c r="N3764" s="35"/>
      <c r="O3764" s="35"/>
      <c r="BJ3764" s="31" t="b">
        <f t="shared" si="301"/>
        <v>0</v>
      </c>
      <c r="BK3764" s="31"/>
      <c r="BL3764" s="31" t="str">
        <f t="shared" si="302"/>
        <v/>
      </c>
    </row>
    <row r="3765" spans="14:64">
      <c r="N3765" s="35"/>
      <c r="O3765" s="35"/>
      <c r="BJ3765" s="31" t="b">
        <f t="shared" si="301"/>
        <v>0</v>
      </c>
      <c r="BK3765" s="31"/>
      <c r="BL3765" s="31" t="str">
        <f t="shared" si="302"/>
        <v/>
      </c>
    </row>
    <row r="3766" spans="14:64">
      <c r="N3766" s="35"/>
      <c r="O3766" s="35"/>
      <c r="BJ3766" s="31" t="b">
        <f t="shared" si="301"/>
        <v>0</v>
      </c>
      <c r="BK3766" s="31"/>
      <c r="BL3766" s="31" t="str">
        <f t="shared" si="302"/>
        <v/>
      </c>
    </row>
    <row r="3767" spans="14:64">
      <c r="N3767" s="35"/>
      <c r="O3767" s="35"/>
      <c r="BJ3767" s="31" t="b">
        <f t="shared" si="301"/>
        <v>0</v>
      </c>
      <c r="BK3767" s="31"/>
      <c r="BL3767" s="31" t="str">
        <f t="shared" si="302"/>
        <v/>
      </c>
    </row>
    <row r="3768" spans="14:64">
      <c r="N3768" s="35"/>
      <c r="O3768" s="35"/>
      <c r="BJ3768" s="31" t="b">
        <f t="shared" si="301"/>
        <v>0</v>
      </c>
      <c r="BK3768" s="31"/>
      <c r="BL3768" s="31" t="str">
        <f t="shared" si="302"/>
        <v/>
      </c>
    </row>
    <row r="3769" spans="14:64">
      <c r="N3769" s="35"/>
      <c r="O3769" s="35"/>
      <c r="BJ3769" s="31" t="b">
        <f t="shared" si="301"/>
        <v>0</v>
      </c>
      <c r="BK3769" s="31"/>
      <c r="BL3769" s="31" t="str">
        <f t="shared" si="302"/>
        <v/>
      </c>
    </row>
    <row r="3770" spans="14:64">
      <c r="N3770" s="35"/>
      <c r="O3770" s="35"/>
      <c r="BJ3770" s="31" t="b">
        <f t="shared" si="301"/>
        <v>0</v>
      </c>
      <c r="BK3770" s="31"/>
      <c r="BL3770" s="31" t="str">
        <f t="shared" si="302"/>
        <v/>
      </c>
    </row>
    <row r="3771" spans="14:64">
      <c r="N3771" s="35"/>
      <c r="O3771" s="35"/>
      <c r="BJ3771" s="31" t="b">
        <f t="shared" si="301"/>
        <v>0</v>
      </c>
      <c r="BK3771" s="31"/>
      <c r="BL3771" s="31" t="str">
        <f t="shared" si="302"/>
        <v/>
      </c>
    </row>
    <row r="3772" spans="14:64">
      <c r="N3772" s="35"/>
      <c r="O3772" s="35"/>
      <c r="BJ3772" s="31" t="b">
        <f t="shared" si="301"/>
        <v>0</v>
      </c>
      <c r="BK3772" s="31"/>
      <c r="BL3772" s="31" t="str">
        <f t="shared" si="302"/>
        <v/>
      </c>
    </row>
    <row r="3773" spans="14:64">
      <c r="N3773" s="35"/>
      <c r="O3773" s="35"/>
      <c r="BJ3773" s="31" t="b">
        <f t="shared" si="301"/>
        <v>0</v>
      </c>
      <c r="BK3773" s="31"/>
      <c r="BL3773" s="31" t="str">
        <f t="shared" si="302"/>
        <v/>
      </c>
    </row>
    <row r="3774" spans="14:64">
      <c r="N3774" s="35"/>
      <c r="O3774" s="35"/>
      <c r="BJ3774" s="31" t="b">
        <f t="shared" si="301"/>
        <v>0</v>
      </c>
      <c r="BK3774" s="31"/>
      <c r="BL3774" s="31" t="str">
        <f t="shared" si="302"/>
        <v/>
      </c>
    </row>
    <row r="3775" spans="14:64">
      <c r="N3775" s="35"/>
      <c r="O3775" s="35"/>
      <c r="BJ3775" s="31" t="b">
        <f t="shared" si="301"/>
        <v>0</v>
      </c>
      <c r="BK3775" s="31"/>
      <c r="BL3775" s="31" t="str">
        <f t="shared" si="302"/>
        <v/>
      </c>
    </row>
    <row r="3776" spans="14:64">
      <c r="N3776" s="35"/>
      <c r="O3776" s="35"/>
      <c r="BJ3776" s="31" t="b">
        <f t="shared" si="301"/>
        <v>0</v>
      </c>
      <c r="BK3776" s="31"/>
      <c r="BL3776" s="31" t="str">
        <f t="shared" si="302"/>
        <v/>
      </c>
    </row>
    <row r="3777" spans="14:64">
      <c r="N3777" s="35"/>
      <c r="O3777" s="35"/>
      <c r="BJ3777" s="31" t="b">
        <f t="shared" si="301"/>
        <v>0</v>
      </c>
      <c r="BK3777" s="31"/>
      <c r="BL3777" s="31" t="str">
        <f t="shared" si="302"/>
        <v/>
      </c>
    </row>
    <row r="3778" spans="14:64">
      <c r="N3778" s="35"/>
      <c r="O3778" s="35"/>
      <c r="BJ3778" s="31" t="b">
        <f t="shared" si="301"/>
        <v>0</v>
      </c>
      <c r="BK3778" s="31"/>
      <c r="BL3778" s="31" t="str">
        <f t="shared" si="302"/>
        <v/>
      </c>
    </row>
    <row r="3779" spans="14:64">
      <c r="N3779" s="35"/>
      <c r="O3779" s="35"/>
      <c r="BJ3779" s="31" t="b">
        <f t="shared" si="301"/>
        <v>0</v>
      </c>
      <c r="BK3779" s="31"/>
      <c r="BL3779" s="31" t="str">
        <f t="shared" si="302"/>
        <v/>
      </c>
    </row>
    <row r="3780" spans="14:64">
      <c r="N3780" s="35"/>
      <c r="O3780" s="35"/>
      <c r="BJ3780" s="31" t="b">
        <f t="shared" si="301"/>
        <v>0</v>
      </c>
      <c r="BK3780" s="31"/>
      <c r="BL3780" s="31" t="str">
        <f t="shared" si="302"/>
        <v/>
      </c>
    </row>
    <row r="3781" spans="14:64">
      <c r="N3781" s="35"/>
      <c r="O3781" s="35"/>
      <c r="BJ3781" s="31" t="b">
        <f t="shared" si="301"/>
        <v>0</v>
      </c>
      <c r="BK3781" s="31"/>
      <c r="BL3781" s="31" t="str">
        <f t="shared" si="302"/>
        <v/>
      </c>
    </row>
    <row r="3782" spans="14:64">
      <c r="N3782" s="35"/>
      <c r="O3782" s="35"/>
      <c r="BJ3782" s="31" t="b">
        <f t="shared" si="301"/>
        <v>0</v>
      </c>
      <c r="BK3782" s="31"/>
      <c r="BL3782" s="31" t="str">
        <f t="shared" si="302"/>
        <v/>
      </c>
    </row>
    <row r="3783" spans="14:64">
      <c r="N3783" s="35"/>
      <c r="O3783" s="35"/>
      <c r="BJ3783" s="31" t="b">
        <f t="shared" si="301"/>
        <v>0</v>
      </c>
      <c r="BK3783" s="31"/>
      <c r="BL3783" s="31" t="str">
        <f t="shared" si="302"/>
        <v/>
      </c>
    </row>
    <row r="3784" spans="14:64">
      <c r="N3784" s="35"/>
      <c r="O3784" s="35"/>
      <c r="BJ3784" s="31" t="b">
        <f t="shared" si="301"/>
        <v>0</v>
      </c>
      <c r="BK3784" s="31"/>
      <c r="BL3784" s="31" t="str">
        <f t="shared" si="302"/>
        <v/>
      </c>
    </row>
    <row r="3785" spans="14:64">
      <c r="N3785" s="35"/>
      <c r="O3785" s="35"/>
      <c r="BJ3785" s="31" t="b">
        <f t="shared" si="301"/>
        <v>0</v>
      </c>
      <c r="BK3785" s="31"/>
      <c r="BL3785" s="31" t="str">
        <f t="shared" si="302"/>
        <v/>
      </c>
    </row>
    <row r="3786" spans="14:64">
      <c r="N3786" s="35"/>
      <c r="O3786" s="35"/>
      <c r="BJ3786" s="31" t="b">
        <f t="shared" si="301"/>
        <v>0</v>
      </c>
      <c r="BK3786" s="31"/>
      <c r="BL3786" s="31" t="str">
        <f t="shared" si="302"/>
        <v/>
      </c>
    </row>
    <row r="3787" spans="14:64">
      <c r="N3787" s="35"/>
      <c r="O3787" s="35"/>
      <c r="BJ3787" s="31" t="b">
        <f t="shared" si="301"/>
        <v>0</v>
      </c>
      <c r="BK3787" s="31"/>
      <c r="BL3787" s="31" t="str">
        <f t="shared" si="302"/>
        <v/>
      </c>
    </row>
    <row r="3788" spans="14:64">
      <c r="N3788" s="35"/>
      <c r="O3788" s="35"/>
      <c r="BJ3788" s="31" t="b">
        <f t="shared" si="301"/>
        <v>0</v>
      </c>
      <c r="BK3788" s="31"/>
      <c r="BL3788" s="31" t="str">
        <f t="shared" si="302"/>
        <v/>
      </c>
    </row>
    <row r="3789" spans="14:64">
      <c r="N3789" s="35"/>
      <c r="O3789" s="35"/>
      <c r="BJ3789" s="31" t="b">
        <f t="shared" si="301"/>
        <v>0</v>
      </c>
      <c r="BK3789" s="31"/>
      <c r="BL3789" s="31" t="str">
        <f t="shared" si="302"/>
        <v/>
      </c>
    </row>
    <row r="3790" spans="14:64">
      <c r="N3790" s="35"/>
      <c r="O3790" s="35"/>
      <c r="BJ3790" s="31" t="b">
        <f t="shared" si="301"/>
        <v>0</v>
      </c>
      <c r="BK3790" s="31"/>
      <c r="BL3790" s="31" t="str">
        <f t="shared" si="302"/>
        <v/>
      </c>
    </row>
    <row r="3791" spans="14:64">
      <c r="N3791" s="35"/>
      <c r="O3791" s="35"/>
      <c r="BJ3791" s="31" t="b">
        <f t="shared" si="301"/>
        <v>0</v>
      </c>
      <c r="BK3791" s="31"/>
      <c r="BL3791" s="31" t="str">
        <f t="shared" si="302"/>
        <v/>
      </c>
    </row>
    <row r="3792" spans="14:64">
      <c r="N3792" s="35"/>
      <c r="O3792" s="35"/>
      <c r="BJ3792" s="31" t="b">
        <f t="shared" si="301"/>
        <v>0</v>
      </c>
      <c r="BK3792" s="31"/>
      <c r="BL3792" s="31" t="str">
        <f t="shared" si="302"/>
        <v/>
      </c>
    </row>
    <row r="3793" spans="14:64">
      <c r="N3793" s="35"/>
      <c r="O3793" s="35"/>
      <c r="BJ3793" s="31" t="b">
        <f t="shared" si="301"/>
        <v>0</v>
      </c>
      <c r="BK3793" s="31"/>
      <c r="BL3793" s="31" t="str">
        <f t="shared" si="302"/>
        <v/>
      </c>
    </row>
    <row r="3794" spans="14:64">
      <c r="N3794" s="35"/>
      <c r="O3794" s="35"/>
      <c r="BJ3794" s="31" t="b">
        <f t="shared" si="301"/>
        <v>0</v>
      </c>
      <c r="BK3794" s="31"/>
      <c r="BL3794" s="31" t="str">
        <f t="shared" si="302"/>
        <v/>
      </c>
    </row>
    <row r="3795" spans="14:64">
      <c r="N3795" s="35"/>
      <c r="O3795" s="35"/>
      <c r="BJ3795" s="31" t="b">
        <f t="shared" si="301"/>
        <v>0</v>
      </c>
      <c r="BK3795" s="31"/>
      <c r="BL3795" s="31" t="str">
        <f t="shared" si="302"/>
        <v/>
      </c>
    </row>
    <row r="3796" spans="14:64">
      <c r="N3796" s="35"/>
      <c r="O3796" s="35"/>
      <c r="BJ3796" s="31" t="b">
        <f t="shared" si="301"/>
        <v>0</v>
      </c>
      <c r="BK3796" s="31"/>
      <c r="BL3796" s="31" t="str">
        <f t="shared" si="302"/>
        <v/>
      </c>
    </row>
    <row r="3797" spans="14:64">
      <c r="N3797" s="35"/>
      <c r="O3797" s="35"/>
      <c r="BJ3797" s="31" t="b">
        <f t="shared" si="301"/>
        <v>0</v>
      </c>
      <c r="BK3797" s="31"/>
      <c r="BL3797" s="31" t="str">
        <f t="shared" si="302"/>
        <v/>
      </c>
    </row>
    <row r="3798" spans="14:64">
      <c r="N3798" s="35"/>
      <c r="O3798" s="35"/>
      <c r="BJ3798" s="31" t="b">
        <f t="shared" si="301"/>
        <v>0</v>
      </c>
      <c r="BK3798" s="31"/>
      <c r="BL3798" s="31" t="str">
        <f t="shared" si="302"/>
        <v/>
      </c>
    </row>
    <row r="3799" spans="14:64">
      <c r="N3799" s="35"/>
      <c r="O3799" s="35"/>
      <c r="BJ3799" s="31" t="b">
        <f t="shared" si="301"/>
        <v>0</v>
      </c>
      <c r="BK3799" s="31"/>
      <c r="BL3799" s="31" t="str">
        <f t="shared" si="302"/>
        <v/>
      </c>
    </row>
    <row r="3800" spans="14:64">
      <c r="N3800" s="35"/>
      <c r="O3800" s="35"/>
      <c r="BJ3800" s="31" t="b">
        <f t="shared" si="301"/>
        <v>0</v>
      </c>
      <c r="BK3800" s="31"/>
      <c r="BL3800" s="31" t="str">
        <f t="shared" si="302"/>
        <v/>
      </c>
    </row>
    <row r="3801" spans="14:64">
      <c r="N3801" s="35"/>
      <c r="O3801" s="35"/>
      <c r="BJ3801" s="31" t="b">
        <f t="shared" si="301"/>
        <v>0</v>
      </c>
      <c r="BK3801" s="31"/>
      <c r="BL3801" s="31" t="str">
        <f t="shared" si="302"/>
        <v/>
      </c>
    </row>
    <row r="3802" spans="14:64">
      <c r="N3802" s="35"/>
      <c r="O3802" s="35"/>
      <c r="BJ3802" s="31" t="b">
        <f t="shared" si="301"/>
        <v>0</v>
      </c>
      <c r="BK3802" s="31"/>
      <c r="BL3802" s="31" t="str">
        <f t="shared" si="302"/>
        <v/>
      </c>
    </row>
    <row r="3803" spans="14:64">
      <c r="N3803" s="35"/>
      <c r="O3803" s="35"/>
      <c r="BJ3803" s="31" t="b">
        <f t="shared" si="301"/>
        <v>0</v>
      </c>
      <c r="BK3803" s="31"/>
      <c r="BL3803" s="31" t="str">
        <f t="shared" si="302"/>
        <v/>
      </c>
    </row>
    <row r="3804" spans="14:64">
      <c r="N3804" s="35"/>
      <c r="O3804" s="35"/>
      <c r="BJ3804" s="31" t="b">
        <f t="shared" si="301"/>
        <v>0</v>
      </c>
      <c r="BK3804" s="31"/>
      <c r="BL3804" s="31" t="str">
        <f t="shared" si="302"/>
        <v/>
      </c>
    </row>
    <row r="3805" spans="14:64">
      <c r="N3805" s="35"/>
      <c r="O3805" s="35"/>
      <c r="BJ3805" s="31" t="b">
        <f t="shared" si="301"/>
        <v>0</v>
      </c>
      <c r="BK3805" s="31"/>
      <c r="BL3805" s="31" t="str">
        <f t="shared" si="302"/>
        <v/>
      </c>
    </row>
    <row r="3806" spans="14:64">
      <c r="N3806" s="35"/>
      <c r="O3806" s="35"/>
      <c r="BJ3806" s="31" t="b">
        <f t="shared" si="301"/>
        <v>0</v>
      </c>
      <c r="BK3806" s="31"/>
      <c r="BL3806" s="31" t="str">
        <f t="shared" si="302"/>
        <v/>
      </c>
    </row>
    <row r="3807" spans="14:64">
      <c r="N3807" s="35"/>
      <c r="O3807" s="35"/>
      <c r="BJ3807" s="31" t="b">
        <f t="shared" si="301"/>
        <v>0</v>
      </c>
      <c r="BK3807" s="31"/>
      <c r="BL3807" s="31" t="str">
        <f t="shared" si="302"/>
        <v/>
      </c>
    </row>
    <row r="3808" spans="14:64">
      <c r="N3808" s="35"/>
      <c r="O3808" s="35"/>
      <c r="BJ3808" s="31" t="b">
        <f t="shared" si="301"/>
        <v>0</v>
      </c>
      <c r="BK3808" s="31"/>
      <c r="BL3808" s="31" t="str">
        <f t="shared" si="302"/>
        <v/>
      </c>
    </row>
    <row r="3809" spans="14:64">
      <c r="N3809" s="35"/>
      <c r="O3809" s="35"/>
      <c r="BJ3809" s="31" t="b">
        <f t="shared" si="301"/>
        <v>0</v>
      </c>
      <c r="BK3809" s="31"/>
      <c r="BL3809" s="31" t="str">
        <f t="shared" si="302"/>
        <v/>
      </c>
    </row>
    <row r="3810" spans="14:64">
      <c r="N3810" s="35"/>
      <c r="O3810" s="35"/>
      <c r="BJ3810" s="31" t="b">
        <f t="shared" ref="BJ3810:BJ3873" si="303">IF(C3810&lt;&gt;"",AT3810+AX3810+BB3810+BF3810)</f>
        <v>0</v>
      </c>
      <c r="BK3810" s="31"/>
      <c r="BL3810" s="31" t="str">
        <f t="shared" ref="BL3810:BL3873" si="304">IF(C3810&lt;&gt;"",AV3810+AZ3810+BD3810+BH3810,"")</f>
        <v/>
      </c>
    </row>
    <row r="3811" spans="14:64">
      <c r="N3811" s="35"/>
      <c r="O3811" s="35"/>
      <c r="BJ3811" s="31" t="b">
        <f t="shared" si="303"/>
        <v>0</v>
      </c>
      <c r="BK3811" s="31"/>
      <c r="BL3811" s="31" t="str">
        <f t="shared" si="304"/>
        <v/>
      </c>
    </row>
    <row r="3812" spans="14:64">
      <c r="N3812" s="35"/>
      <c r="O3812" s="35"/>
      <c r="BJ3812" s="31" t="b">
        <f t="shared" si="303"/>
        <v>0</v>
      </c>
      <c r="BK3812" s="31"/>
      <c r="BL3812" s="31" t="str">
        <f t="shared" si="304"/>
        <v/>
      </c>
    </row>
    <row r="3813" spans="14:64">
      <c r="N3813" s="35"/>
      <c r="O3813" s="35"/>
      <c r="BJ3813" s="31" t="b">
        <f t="shared" si="303"/>
        <v>0</v>
      </c>
      <c r="BK3813" s="31"/>
      <c r="BL3813" s="31" t="str">
        <f t="shared" si="304"/>
        <v/>
      </c>
    </row>
    <row r="3814" spans="14:64">
      <c r="N3814" s="35"/>
      <c r="O3814" s="35"/>
      <c r="BJ3814" s="31" t="b">
        <f t="shared" si="303"/>
        <v>0</v>
      </c>
      <c r="BK3814" s="31"/>
      <c r="BL3814" s="31" t="str">
        <f t="shared" si="304"/>
        <v/>
      </c>
    </row>
    <row r="3815" spans="14:64">
      <c r="N3815" s="35"/>
      <c r="O3815" s="35"/>
      <c r="BJ3815" s="31" t="b">
        <f t="shared" si="303"/>
        <v>0</v>
      </c>
      <c r="BK3815" s="31"/>
      <c r="BL3815" s="31" t="str">
        <f t="shared" si="304"/>
        <v/>
      </c>
    </row>
    <row r="3816" spans="14:64">
      <c r="N3816" s="35"/>
      <c r="O3816" s="35"/>
      <c r="BJ3816" s="31" t="b">
        <f t="shared" si="303"/>
        <v>0</v>
      </c>
      <c r="BK3816" s="31"/>
      <c r="BL3816" s="31" t="str">
        <f t="shared" si="304"/>
        <v/>
      </c>
    </row>
    <row r="3817" spans="14:64">
      <c r="N3817" s="35"/>
      <c r="O3817" s="35"/>
      <c r="BJ3817" s="31" t="b">
        <f t="shared" si="303"/>
        <v>0</v>
      </c>
      <c r="BK3817" s="31"/>
      <c r="BL3817" s="31" t="str">
        <f t="shared" si="304"/>
        <v/>
      </c>
    </row>
    <row r="3818" spans="14:64">
      <c r="N3818" s="35"/>
      <c r="O3818" s="35"/>
      <c r="BJ3818" s="31" t="b">
        <f t="shared" si="303"/>
        <v>0</v>
      </c>
      <c r="BK3818" s="31"/>
      <c r="BL3818" s="31" t="str">
        <f t="shared" si="304"/>
        <v/>
      </c>
    </row>
    <row r="3819" spans="14:64">
      <c r="N3819" s="35"/>
      <c r="O3819" s="35"/>
      <c r="BJ3819" s="31" t="b">
        <f t="shared" si="303"/>
        <v>0</v>
      </c>
      <c r="BK3819" s="31"/>
      <c r="BL3819" s="31" t="str">
        <f t="shared" si="304"/>
        <v/>
      </c>
    </row>
    <row r="3820" spans="14:64">
      <c r="N3820" s="35"/>
      <c r="O3820" s="35"/>
      <c r="BJ3820" s="31" t="b">
        <f t="shared" si="303"/>
        <v>0</v>
      </c>
      <c r="BK3820" s="31"/>
      <c r="BL3820" s="31" t="str">
        <f t="shared" si="304"/>
        <v/>
      </c>
    </row>
    <row r="3821" spans="14:64">
      <c r="N3821" s="35"/>
      <c r="O3821" s="35"/>
      <c r="BJ3821" s="31" t="b">
        <f t="shared" si="303"/>
        <v>0</v>
      </c>
      <c r="BK3821" s="31"/>
      <c r="BL3821" s="31" t="str">
        <f t="shared" si="304"/>
        <v/>
      </c>
    </row>
    <row r="3822" spans="14:64">
      <c r="N3822" s="35"/>
      <c r="O3822" s="35"/>
      <c r="BJ3822" s="31" t="b">
        <f t="shared" si="303"/>
        <v>0</v>
      </c>
      <c r="BK3822" s="31"/>
      <c r="BL3822" s="31" t="str">
        <f t="shared" si="304"/>
        <v/>
      </c>
    </row>
    <row r="3823" spans="14:64">
      <c r="N3823" s="35"/>
      <c r="O3823" s="35"/>
      <c r="BJ3823" s="31" t="b">
        <f t="shared" si="303"/>
        <v>0</v>
      </c>
      <c r="BK3823" s="31"/>
      <c r="BL3823" s="31" t="str">
        <f t="shared" si="304"/>
        <v/>
      </c>
    </row>
    <row r="3824" spans="14:64">
      <c r="N3824" s="35"/>
      <c r="O3824" s="35"/>
      <c r="BJ3824" s="31" t="b">
        <f t="shared" si="303"/>
        <v>0</v>
      </c>
      <c r="BK3824" s="31"/>
      <c r="BL3824" s="31" t="str">
        <f t="shared" si="304"/>
        <v/>
      </c>
    </row>
    <row r="3825" spans="14:64">
      <c r="N3825" s="35"/>
      <c r="O3825" s="35"/>
      <c r="BJ3825" s="31" t="b">
        <f t="shared" si="303"/>
        <v>0</v>
      </c>
      <c r="BK3825" s="31"/>
      <c r="BL3825" s="31" t="str">
        <f t="shared" si="304"/>
        <v/>
      </c>
    </row>
    <row r="3826" spans="14:64">
      <c r="N3826" s="35"/>
      <c r="O3826" s="35"/>
      <c r="BJ3826" s="31" t="b">
        <f t="shared" si="303"/>
        <v>0</v>
      </c>
      <c r="BK3826" s="31"/>
      <c r="BL3826" s="31" t="str">
        <f t="shared" si="304"/>
        <v/>
      </c>
    </row>
    <row r="3827" spans="14:64">
      <c r="N3827" s="35"/>
      <c r="O3827" s="35"/>
      <c r="BJ3827" s="31" t="b">
        <f t="shared" si="303"/>
        <v>0</v>
      </c>
      <c r="BK3827" s="31"/>
      <c r="BL3827" s="31" t="str">
        <f t="shared" si="304"/>
        <v/>
      </c>
    </row>
    <row r="3828" spans="14:64">
      <c r="N3828" s="35"/>
      <c r="O3828" s="35"/>
      <c r="BJ3828" s="31" t="b">
        <f t="shared" si="303"/>
        <v>0</v>
      </c>
      <c r="BK3828" s="31"/>
      <c r="BL3828" s="31" t="str">
        <f t="shared" si="304"/>
        <v/>
      </c>
    </row>
    <row r="3829" spans="14:64">
      <c r="N3829" s="35"/>
      <c r="O3829" s="35"/>
      <c r="BJ3829" s="31" t="b">
        <f t="shared" si="303"/>
        <v>0</v>
      </c>
      <c r="BK3829" s="31"/>
      <c r="BL3829" s="31" t="str">
        <f t="shared" si="304"/>
        <v/>
      </c>
    </row>
    <row r="3830" spans="14:64">
      <c r="N3830" s="35"/>
      <c r="O3830" s="35"/>
      <c r="BJ3830" s="31" t="b">
        <f t="shared" si="303"/>
        <v>0</v>
      </c>
      <c r="BK3830" s="31"/>
      <c r="BL3830" s="31" t="str">
        <f t="shared" si="304"/>
        <v/>
      </c>
    </row>
    <row r="3831" spans="14:64">
      <c r="N3831" s="35"/>
      <c r="O3831" s="35"/>
      <c r="BJ3831" s="31" t="b">
        <f t="shared" si="303"/>
        <v>0</v>
      </c>
      <c r="BK3831" s="31"/>
      <c r="BL3831" s="31" t="str">
        <f t="shared" si="304"/>
        <v/>
      </c>
    </row>
    <row r="3832" spans="14:64">
      <c r="N3832" s="35"/>
      <c r="O3832" s="35"/>
      <c r="BJ3832" s="31" t="b">
        <f t="shared" si="303"/>
        <v>0</v>
      </c>
      <c r="BK3832" s="31"/>
      <c r="BL3832" s="31" t="str">
        <f t="shared" si="304"/>
        <v/>
      </c>
    </row>
    <row r="3833" spans="14:64">
      <c r="N3833" s="35"/>
      <c r="O3833" s="35"/>
      <c r="BJ3833" s="31" t="b">
        <f t="shared" si="303"/>
        <v>0</v>
      </c>
      <c r="BK3833" s="31"/>
      <c r="BL3833" s="31" t="str">
        <f t="shared" si="304"/>
        <v/>
      </c>
    </row>
    <row r="3834" spans="14:64">
      <c r="N3834" s="35"/>
      <c r="O3834" s="35"/>
      <c r="BJ3834" s="31" t="b">
        <f t="shared" si="303"/>
        <v>0</v>
      </c>
      <c r="BK3834" s="31"/>
      <c r="BL3834" s="31" t="str">
        <f t="shared" si="304"/>
        <v/>
      </c>
    </row>
    <row r="3835" spans="14:64">
      <c r="N3835" s="35"/>
      <c r="O3835" s="35"/>
      <c r="BJ3835" s="31" t="b">
        <f t="shared" si="303"/>
        <v>0</v>
      </c>
      <c r="BK3835" s="31"/>
      <c r="BL3835" s="31" t="str">
        <f t="shared" si="304"/>
        <v/>
      </c>
    </row>
    <row r="3836" spans="14:64">
      <c r="N3836" s="35"/>
      <c r="O3836" s="35"/>
      <c r="BJ3836" s="31" t="b">
        <f t="shared" si="303"/>
        <v>0</v>
      </c>
      <c r="BK3836" s="31"/>
      <c r="BL3836" s="31" t="str">
        <f t="shared" si="304"/>
        <v/>
      </c>
    </row>
    <row r="3837" spans="14:64">
      <c r="N3837" s="35"/>
      <c r="O3837" s="35"/>
      <c r="BJ3837" s="31" t="b">
        <f t="shared" si="303"/>
        <v>0</v>
      </c>
      <c r="BK3837" s="31"/>
      <c r="BL3837" s="31" t="str">
        <f t="shared" si="304"/>
        <v/>
      </c>
    </row>
    <row r="3838" spans="14:64">
      <c r="N3838" s="35"/>
      <c r="O3838" s="35"/>
      <c r="BJ3838" s="31" t="b">
        <f t="shared" si="303"/>
        <v>0</v>
      </c>
      <c r="BK3838" s="31"/>
      <c r="BL3838" s="31" t="str">
        <f t="shared" si="304"/>
        <v/>
      </c>
    </row>
    <row r="3839" spans="14:64">
      <c r="N3839" s="35"/>
      <c r="O3839" s="35"/>
      <c r="BJ3839" s="31" t="b">
        <f t="shared" si="303"/>
        <v>0</v>
      </c>
      <c r="BK3839" s="31"/>
      <c r="BL3839" s="31" t="str">
        <f t="shared" si="304"/>
        <v/>
      </c>
    </row>
    <row r="3840" spans="14:64">
      <c r="N3840" s="35"/>
      <c r="O3840" s="35"/>
      <c r="BJ3840" s="31" t="b">
        <f t="shared" si="303"/>
        <v>0</v>
      </c>
      <c r="BK3840" s="31"/>
      <c r="BL3840" s="31" t="str">
        <f t="shared" si="304"/>
        <v/>
      </c>
    </row>
    <row r="3841" spans="14:64">
      <c r="N3841" s="35"/>
      <c r="O3841" s="35"/>
      <c r="BJ3841" s="31" t="b">
        <f t="shared" si="303"/>
        <v>0</v>
      </c>
      <c r="BK3841" s="31"/>
      <c r="BL3841" s="31" t="str">
        <f t="shared" si="304"/>
        <v/>
      </c>
    </row>
    <row r="3842" spans="14:64">
      <c r="N3842" s="35"/>
      <c r="O3842" s="35"/>
      <c r="BJ3842" s="31" t="b">
        <f t="shared" si="303"/>
        <v>0</v>
      </c>
      <c r="BK3842" s="31"/>
      <c r="BL3842" s="31" t="str">
        <f t="shared" si="304"/>
        <v/>
      </c>
    </row>
    <row r="3843" spans="14:64">
      <c r="N3843" s="35"/>
      <c r="O3843" s="35"/>
      <c r="BJ3843" s="31" t="b">
        <f t="shared" si="303"/>
        <v>0</v>
      </c>
      <c r="BK3843" s="31"/>
      <c r="BL3843" s="31" t="str">
        <f t="shared" si="304"/>
        <v/>
      </c>
    </row>
    <row r="3844" spans="14:64">
      <c r="N3844" s="35"/>
      <c r="O3844" s="35"/>
      <c r="BJ3844" s="31" t="b">
        <f t="shared" si="303"/>
        <v>0</v>
      </c>
      <c r="BK3844" s="31"/>
      <c r="BL3844" s="31" t="str">
        <f t="shared" si="304"/>
        <v/>
      </c>
    </row>
    <row r="3845" spans="14:64">
      <c r="N3845" s="35"/>
      <c r="O3845" s="35"/>
      <c r="BJ3845" s="31" t="b">
        <f t="shared" si="303"/>
        <v>0</v>
      </c>
      <c r="BK3845" s="31"/>
      <c r="BL3845" s="31" t="str">
        <f t="shared" si="304"/>
        <v/>
      </c>
    </row>
    <row r="3846" spans="14:64">
      <c r="N3846" s="35"/>
      <c r="O3846" s="35"/>
      <c r="BJ3846" s="31" t="b">
        <f t="shared" si="303"/>
        <v>0</v>
      </c>
      <c r="BK3846" s="31"/>
      <c r="BL3846" s="31" t="str">
        <f t="shared" si="304"/>
        <v/>
      </c>
    </row>
    <row r="3847" spans="14:64">
      <c r="N3847" s="35"/>
      <c r="O3847" s="35"/>
      <c r="BJ3847" s="31" t="b">
        <f t="shared" si="303"/>
        <v>0</v>
      </c>
      <c r="BK3847" s="31"/>
      <c r="BL3847" s="31" t="str">
        <f t="shared" si="304"/>
        <v/>
      </c>
    </row>
    <row r="3848" spans="14:64">
      <c r="N3848" s="35"/>
      <c r="O3848" s="35"/>
      <c r="BJ3848" s="31" t="b">
        <f t="shared" si="303"/>
        <v>0</v>
      </c>
      <c r="BK3848" s="31"/>
      <c r="BL3848" s="31" t="str">
        <f t="shared" si="304"/>
        <v/>
      </c>
    </row>
    <row r="3849" spans="14:64">
      <c r="N3849" s="35"/>
      <c r="O3849" s="35"/>
      <c r="BJ3849" s="31" t="b">
        <f t="shared" si="303"/>
        <v>0</v>
      </c>
      <c r="BK3849" s="31"/>
      <c r="BL3849" s="31" t="str">
        <f t="shared" si="304"/>
        <v/>
      </c>
    </row>
    <row r="3850" spans="14:64">
      <c r="N3850" s="35"/>
      <c r="O3850" s="35"/>
      <c r="BJ3850" s="31" t="b">
        <f t="shared" si="303"/>
        <v>0</v>
      </c>
      <c r="BK3850" s="31"/>
      <c r="BL3850" s="31" t="str">
        <f t="shared" si="304"/>
        <v/>
      </c>
    </row>
    <row r="3851" spans="14:64">
      <c r="N3851" s="35"/>
      <c r="O3851" s="35"/>
      <c r="BJ3851" s="31" t="b">
        <f t="shared" si="303"/>
        <v>0</v>
      </c>
      <c r="BK3851" s="31"/>
      <c r="BL3851" s="31" t="str">
        <f t="shared" si="304"/>
        <v/>
      </c>
    </row>
    <row r="3852" spans="14:64">
      <c r="N3852" s="35"/>
      <c r="O3852" s="35"/>
      <c r="BJ3852" s="31" t="b">
        <f t="shared" si="303"/>
        <v>0</v>
      </c>
      <c r="BK3852" s="31"/>
      <c r="BL3852" s="31" t="str">
        <f t="shared" si="304"/>
        <v/>
      </c>
    </row>
    <row r="3853" spans="14:64">
      <c r="N3853" s="35"/>
      <c r="O3853" s="35"/>
      <c r="BJ3853" s="31" t="b">
        <f t="shared" si="303"/>
        <v>0</v>
      </c>
      <c r="BK3853" s="31"/>
      <c r="BL3853" s="31" t="str">
        <f t="shared" si="304"/>
        <v/>
      </c>
    </row>
    <row r="3854" spans="14:64">
      <c r="N3854" s="35"/>
      <c r="O3854" s="35"/>
      <c r="BJ3854" s="31" t="b">
        <f t="shared" si="303"/>
        <v>0</v>
      </c>
      <c r="BK3854" s="31"/>
      <c r="BL3854" s="31" t="str">
        <f t="shared" si="304"/>
        <v/>
      </c>
    </row>
    <row r="3855" spans="14:64">
      <c r="N3855" s="35"/>
      <c r="O3855" s="35"/>
      <c r="BJ3855" s="31" t="b">
        <f t="shared" si="303"/>
        <v>0</v>
      </c>
      <c r="BK3855" s="31"/>
      <c r="BL3855" s="31" t="str">
        <f t="shared" si="304"/>
        <v/>
      </c>
    </row>
    <row r="3856" spans="14:64">
      <c r="N3856" s="35"/>
      <c r="O3856" s="35"/>
      <c r="BJ3856" s="31" t="b">
        <f t="shared" si="303"/>
        <v>0</v>
      </c>
      <c r="BK3856" s="31"/>
      <c r="BL3856" s="31" t="str">
        <f t="shared" si="304"/>
        <v/>
      </c>
    </row>
    <row r="3857" spans="14:64">
      <c r="N3857" s="35"/>
      <c r="O3857" s="35"/>
      <c r="BJ3857" s="31" t="b">
        <f t="shared" si="303"/>
        <v>0</v>
      </c>
      <c r="BK3857" s="31"/>
      <c r="BL3857" s="31" t="str">
        <f t="shared" si="304"/>
        <v/>
      </c>
    </row>
    <row r="3858" spans="14:64">
      <c r="N3858" s="35"/>
      <c r="O3858" s="35"/>
      <c r="BJ3858" s="31" t="b">
        <f t="shared" si="303"/>
        <v>0</v>
      </c>
      <c r="BK3858" s="31"/>
      <c r="BL3858" s="31" t="str">
        <f t="shared" si="304"/>
        <v/>
      </c>
    </row>
    <row r="3859" spans="14:64">
      <c r="N3859" s="35"/>
      <c r="O3859" s="35"/>
      <c r="BJ3859" s="31" t="b">
        <f t="shared" si="303"/>
        <v>0</v>
      </c>
      <c r="BK3859" s="31"/>
      <c r="BL3859" s="31" t="str">
        <f t="shared" si="304"/>
        <v/>
      </c>
    </row>
    <row r="3860" spans="14:64">
      <c r="N3860" s="35"/>
      <c r="O3860" s="35"/>
      <c r="BJ3860" s="31" t="b">
        <f t="shared" si="303"/>
        <v>0</v>
      </c>
      <c r="BK3860" s="31"/>
      <c r="BL3860" s="31" t="str">
        <f t="shared" si="304"/>
        <v/>
      </c>
    </row>
    <row r="3861" spans="14:64">
      <c r="N3861" s="35"/>
      <c r="O3861" s="35"/>
      <c r="BJ3861" s="31" t="b">
        <f t="shared" si="303"/>
        <v>0</v>
      </c>
      <c r="BK3861" s="31"/>
      <c r="BL3861" s="31" t="str">
        <f t="shared" si="304"/>
        <v/>
      </c>
    </row>
    <row r="3862" spans="14:64">
      <c r="N3862" s="35"/>
      <c r="O3862" s="35"/>
      <c r="BJ3862" s="31" t="b">
        <f t="shared" si="303"/>
        <v>0</v>
      </c>
      <c r="BK3862" s="31"/>
      <c r="BL3862" s="31" t="str">
        <f t="shared" si="304"/>
        <v/>
      </c>
    </row>
    <row r="3863" spans="14:64">
      <c r="N3863" s="35"/>
      <c r="O3863" s="35"/>
      <c r="BJ3863" s="31" t="b">
        <f t="shared" si="303"/>
        <v>0</v>
      </c>
      <c r="BK3863" s="31"/>
      <c r="BL3863" s="31" t="str">
        <f t="shared" si="304"/>
        <v/>
      </c>
    </row>
    <row r="3864" spans="14:64">
      <c r="N3864" s="35"/>
      <c r="O3864" s="35"/>
      <c r="BJ3864" s="31" t="b">
        <f t="shared" si="303"/>
        <v>0</v>
      </c>
      <c r="BK3864" s="31"/>
      <c r="BL3864" s="31" t="str">
        <f t="shared" si="304"/>
        <v/>
      </c>
    </row>
    <row r="3865" spans="14:64">
      <c r="N3865" s="35"/>
      <c r="O3865" s="35"/>
      <c r="BJ3865" s="31" t="b">
        <f t="shared" si="303"/>
        <v>0</v>
      </c>
      <c r="BK3865" s="31"/>
      <c r="BL3865" s="31" t="str">
        <f t="shared" si="304"/>
        <v/>
      </c>
    </row>
    <row r="3866" spans="14:64">
      <c r="N3866" s="35"/>
      <c r="O3866" s="35"/>
      <c r="BJ3866" s="31" t="b">
        <f t="shared" si="303"/>
        <v>0</v>
      </c>
      <c r="BK3866" s="31"/>
      <c r="BL3866" s="31" t="str">
        <f t="shared" si="304"/>
        <v/>
      </c>
    </row>
    <row r="3867" spans="14:64">
      <c r="N3867" s="35"/>
      <c r="O3867" s="35"/>
      <c r="BJ3867" s="31" t="b">
        <f t="shared" si="303"/>
        <v>0</v>
      </c>
      <c r="BK3867" s="31"/>
      <c r="BL3867" s="31" t="str">
        <f t="shared" si="304"/>
        <v/>
      </c>
    </row>
    <row r="3868" spans="14:64">
      <c r="N3868" s="35"/>
      <c r="O3868" s="35"/>
      <c r="BJ3868" s="31" t="b">
        <f t="shared" si="303"/>
        <v>0</v>
      </c>
      <c r="BK3868" s="31"/>
      <c r="BL3868" s="31" t="str">
        <f t="shared" si="304"/>
        <v/>
      </c>
    </row>
    <row r="3869" spans="14:64">
      <c r="N3869" s="35"/>
      <c r="O3869" s="35"/>
      <c r="BJ3869" s="31" t="b">
        <f t="shared" si="303"/>
        <v>0</v>
      </c>
      <c r="BK3869" s="31"/>
      <c r="BL3869" s="31" t="str">
        <f t="shared" si="304"/>
        <v/>
      </c>
    </row>
    <row r="3870" spans="14:64">
      <c r="N3870" s="35"/>
      <c r="O3870" s="35"/>
      <c r="BJ3870" s="31" t="b">
        <f t="shared" si="303"/>
        <v>0</v>
      </c>
      <c r="BK3870" s="31"/>
      <c r="BL3870" s="31" t="str">
        <f t="shared" si="304"/>
        <v/>
      </c>
    </row>
    <row r="3871" spans="14:64">
      <c r="N3871" s="35"/>
      <c r="O3871" s="35"/>
      <c r="BJ3871" s="31" t="b">
        <f t="shared" si="303"/>
        <v>0</v>
      </c>
      <c r="BK3871" s="31"/>
      <c r="BL3871" s="31" t="str">
        <f t="shared" si="304"/>
        <v/>
      </c>
    </row>
    <row r="3872" spans="14:64">
      <c r="N3872" s="35"/>
      <c r="O3872" s="35"/>
      <c r="BJ3872" s="31" t="b">
        <f t="shared" si="303"/>
        <v>0</v>
      </c>
      <c r="BK3872" s="31"/>
      <c r="BL3872" s="31" t="str">
        <f t="shared" si="304"/>
        <v/>
      </c>
    </row>
    <row r="3873" spans="14:64">
      <c r="N3873" s="35"/>
      <c r="O3873" s="35"/>
      <c r="BJ3873" s="31" t="b">
        <f t="shared" si="303"/>
        <v>0</v>
      </c>
      <c r="BK3873" s="31"/>
      <c r="BL3873" s="31" t="str">
        <f t="shared" si="304"/>
        <v/>
      </c>
    </row>
    <row r="3874" spans="14:64">
      <c r="N3874" s="35"/>
      <c r="O3874" s="35"/>
      <c r="BJ3874" s="31" t="b">
        <f t="shared" ref="BJ3874:BJ3937" si="305">IF(C3874&lt;&gt;"",AT3874+AX3874+BB3874+BF3874)</f>
        <v>0</v>
      </c>
      <c r="BK3874" s="31"/>
      <c r="BL3874" s="31" t="str">
        <f t="shared" ref="BL3874:BL3937" si="306">IF(C3874&lt;&gt;"",AV3874+AZ3874+BD3874+BH3874,"")</f>
        <v/>
      </c>
    </row>
    <row r="3875" spans="14:64">
      <c r="N3875" s="35"/>
      <c r="O3875" s="35"/>
      <c r="BJ3875" s="31" t="b">
        <f t="shared" si="305"/>
        <v>0</v>
      </c>
      <c r="BK3875" s="31"/>
      <c r="BL3875" s="31" t="str">
        <f t="shared" si="306"/>
        <v/>
      </c>
    </row>
    <row r="3876" spans="14:64">
      <c r="N3876" s="35"/>
      <c r="O3876" s="35"/>
      <c r="BJ3876" s="31" t="b">
        <f t="shared" si="305"/>
        <v>0</v>
      </c>
      <c r="BK3876" s="31"/>
      <c r="BL3876" s="31" t="str">
        <f t="shared" si="306"/>
        <v/>
      </c>
    </row>
    <row r="3877" spans="14:64">
      <c r="N3877" s="35"/>
      <c r="O3877" s="35"/>
      <c r="BJ3877" s="31" t="b">
        <f t="shared" si="305"/>
        <v>0</v>
      </c>
      <c r="BK3877" s="31"/>
      <c r="BL3877" s="31" t="str">
        <f t="shared" si="306"/>
        <v/>
      </c>
    </row>
    <row r="3878" spans="14:64">
      <c r="N3878" s="35"/>
      <c r="O3878" s="35"/>
      <c r="BJ3878" s="31" t="b">
        <f t="shared" si="305"/>
        <v>0</v>
      </c>
      <c r="BK3878" s="31"/>
      <c r="BL3878" s="31" t="str">
        <f t="shared" si="306"/>
        <v/>
      </c>
    </row>
    <row r="3879" spans="14:64">
      <c r="N3879" s="35"/>
      <c r="O3879" s="35"/>
      <c r="BJ3879" s="31" t="b">
        <f t="shared" si="305"/>
        <v>0</v>
      </c>
      <c r="BK3879" s="31"/>
      <c r="BL3879" s="31" t="str">
        <f t="shared" si="306"/>
        <v/>
      </c>
    </row>
    <row r="3880" spans="14:64">
      <c r="N3880" s="35"/>
      <c r="O3880" s="35"/>
      <c r="BJ3880" s="31" t="b">
        <f t="shared" si="305"/>
        <v>0</v>
      </c>
      <c r="BK3880" s="31"/>
      <c r="BL3880" s="31" t="str">
        <f t="shared" si="306"/>
        <v/>
      </c>
    </row>
    <row r="3881" spans="14:64">
      <c r="N3881" s="35"/>
      <c r="O3881" s="35"/>
      <c r="BJ3881" s="31" t="b">
        <f t="shared" si="305"/>
        <v>0</v>
      </c>
      <c r="BK3881" s="31"/>
      <c r="BL3881" s="31" t="str">
        <f t="shared" si="306"/>
        <v/>
      </c>
    </row>
    <row r="3882" spans="14:64">
      <c r="N3882" s="35"/>
      <c r="O3882" s="35"/>
      <c r="BJ3882" s="31" t="b">
        <f t="shared" si="305"/>
        <v>0</v>
      </c>
      <c r="BK3882" s="31"/>
      <c r="BL3882" s="31" t="str">
        <f t="shared" si="306"/>
        <v/>
      </c>
    </row>
    <row r="3883" spans="14:64">
      <c r="N3883" s="35"/>
      <c r="O3883" s="35"/>
      <c r="BJ3883" s="31" t="b">
        <f t="shared" si="305"/>
        <v>0</v>
      </c>
      <c r="BK3883" s="31"/>
      <c r="BL3883" s="31" t="str">
        <f t="shared" si="306"/>
        <v/>
      </c>
    </row>
    <row r="3884" spans="14:64">
      <c r="N3884" s="35"/>
      <c r="O3884" s="35"/>
      <c r="BJ3884" s="31" t="b">
        <f t="shared" si="305"/>
        <v>0</v>
      </c>
      <c r="BK3884" s="31"/>
      <c r="BL3884" s="31" t="str">
        <f t="shared" si="306"/>
        <v/>
      </c>
    </row>
    <row r="3885" spans="14:64">
      <c r="N3885" s="35"/>
      <c r="O3885" s="35"/>
      <c r="BJ3885" s="31" t="b">
        <f t="shared" si="305"/>
        <v>0</v>
      </c>
      <c r="BK3885" s="31"/>
      <c r="BL3885" s="31" t="str">
        <f t="shared" si="306"/>
        <v/>
      </c>
    </row>
    <row r="3886" spans="14:64">
      <c r="N3886" s="35"/>
      <c r="O3886" s="35"/>
      <c r="BJ3886" s="31" t="b">
        <f t="shared" si="305"/>
        <v>0</v>
      </c>
      <c r="BK3886" s="31"/>
      <c r="BL3886" s="31" t="str">
        <f t="shared" si="306"/>
        <v/>
      </c>
    </row>
    <row r="3887" spans="14:64">
      <c r="N3887" s="35"/>
      <c r="O3887" s="35"/>
      <c r="BJ3887" s="31" t="b">
        <f t="shared" si="305"/>
        <v>0</v>
      </c>
      <c r="BK3887" s="31"/>
      <c r="BL3887" s="31" t="str">
        <f t="shared" si="306"/>
        <v/>
      </c>
    </row>
    <row r="3888" spans="14:64">
      <c r="N3888" s="35"/>
      <c r="O3888" s="35"/>
      <c r="BJ3888" s="31" t="b">
        <f t="shared" si="305"/>
        <v>0</v>
      </c>
      <c r="BK3888" s="31"/>
      <c r="BL3888" s="31" t="str">
        <f t="shared" si="306"/>
        <v/>
      </c>
    </row>
    <row r="3889" spans="14:64">
      <c r="N3889" s="35"/>
      <c r="O3889" s="35"/>
      <c r="BJ3889" s="31" t="b">
        <f t="shared" si="305"/>
        <v>0</v>
      </c>
      <c r="BK3889" s="31"/>
      <c r="BL3889" s="31" t="str">
        <f t="shared" si="306"/>
        <v/>
      </c>
    </row>
    <row r="3890" spans="14:64">
      <c r="N3890" s="35"/>
      <c r="O3890" s="35"/>
      <c r="BJ3890" s="31" t="b">
        <f t="shared" si="305"/>
        <v>0</v>
      </c>
      <c r="BK3890" s="31"/>
      <c r="BL3890" s="31" t="str">
        <f t="shared" si="306"/>
        <v/>
      </c>
    </row>
    <row r="3891" spans="14:64">
      <c r="N3891" s="35"/>
      <c r="O3891" s="35"/>
      <c r="BJ3891" s="31" t="b">
        <f t="shared" si="305"/>
        <v>0</v>
      </c>
      <c r="BK3891" s="31"/>
      <c r="BL3891" s="31" t="str">
        <f t="shared" si="306"/>
        <v/>
      </c>
    </row>
    <row r="3892" spans="14:64">
      <c r="N3892" s="35"/>
      <c r="O3892" s="35"/>
      <c r="BJ3892" s="31" t="b">
        <f t="shared" si="305"/>
        <v>0</v>
      </c>
      <c r="BK3892" s="31"/>
      <c r="BL3892" s="31" t="str">
        <f t="shared" si="306"/>
        <v/>
      </c>
    </row>
    <row r="3893" spans="14:64">
      <c r="N3893" s="35"/>
      <c r="O3893" s="35"/>
      <c r="BJ3893" s="31" t="b">
        <f t="shared" si="305"/>
        <v>0</v>
      </c>
      <c r="BK3893" s="31"/>
      <c r="BL3893" s="31" t="str">
        <f t="shared" si="306"/>
        <v/>
      </c>
    </row>
    <row r="3894" spans="14:64">
      <c r="N3894" s="35"/>
      <c r="O3894" s="35"/>
      <c r="BJ3894" s="31" t="b">
        <f t="shared" si="305"/>
        <v>0</v>
      </c>
      <c r="BK3894" s="31"/>
      <c r="BL3894" s="31" t="str">
        <f t="shared" si="306"/>
        <v/>
      </c>
    </row>
    <row r="3895" spans="14:64">
      <c r="N3895" s="35"/>
      <c r="O3895" s="35"/>
      <c r="BJ3895" s="31" t="b">
        <f t="shared" si="305"/>
        <v>0</v>
      </c>
      <c r="BK3895" s="31"/>
      <c r="BL3895" s="31" t="str">
        <f t="shared" si="306"/>
        <v/>
      </c>
    </row>
    <row r="3896" spans="14:64">
      <c r="N3896" s="35"/>
      <c r="O3896" s="35"/>
      <c r="BJ3896" s="31" t="b">
        <f t="shared" si="305"/>
        <v>0</v>
      </c>
      <c r="BK3896" s="31"/>
      <c r="BL3896" s="31" t="str">
        <f t="shared" si="306"/>
        <v/>
      </c>
    </row>
    <row r="3897" spans="14:64">
      <c r="N3897" s="35"/>
      <c r="O3897" s="35"/>
      <c r="BJ3897" s="31" t="b">
        <f t="shared" si="305"/>
        <v>0</v>
      </c>
      <c r="BK3897" s="31"/>
      <c r="BL3897" s="31" t="str">
        <f t="shared" si="306"/>
        <v/>
      </c>
    </row>
    <row r="3898" spans="14:64">
      <c r="N3898" s="35"/>
      <c r="O3898" s="35"/>
      <c r="BJ3898" s="31" t="b">
        <f t="shared" si="305"/>
        <v>0</v>
      </c>
      <c r="BK3898" s="31"/>
      <c r="BL3898" s="31" t="str">
        <f t="shared" si="306"/>
        <v/>
      </c>
    </row>
    <row r="3899" spans="14:64">
      <c r="N3899" s="35"/>
      <c r="O3899" s="35"/>
      <c r="BJ3899" s="31" t="b">
        <f t="shared" si="305"/>
        <v>0</v>
      </c>
      <c r="BK3899" s="31"/>
      <c r="BL3899" s="31" t="str">
        <f t="shared" si="306"/>
        <v/>
      </c>
    </row>
    <row r="3900" spans="14:64">
      <c r="N3900" s="35"/>
      <c r="O3900" s="35"/>
      <c r="BJ3900" s="31" t="b">
        <f t="shared" si="305"/>
        <v>0</v>
      </c>
      <c r="BK3900" s="31"/>
      <c r="BL3900" s="31" t="str">
        <f t="shared" si="306"/>
        <v/>
      </c>
    </row>
    <row r="3901" spans="14:64">
      <c r="N3901" s="35"/>
      <c r="O3901" s="35"/>
      <c r="BJ3901" s="31" t="b">
        <f t="shared" si="305"/>
        <v>0</v>
      </c>
      <c r="BK3901" s="31"/>
      <c r="BL3901" s="31" t="str">
        <f t="shared" si="306"/>
        <v/>
      </c>
    </row>
    <row r="3902" spans="14:64">
      <c r="N3902" s="35"/>
      <c r="O3902" s="35"/>
      <c r="BJ3902" s="31" t="b">
        <f t="shared" si="305"/>
        <v>0</v>
      </c>
      <c r="BK3902" s="31"/>
      <c r="BL3902" s="31" t="str">
        <f t="shared" si="306"/>
        <v/>
      </c>
    </row>
    <row r="3903" spans="14:64">
      <c r="N3903" s="35"/>
      <c r="O3903" s="35"/>
      <c r="BJ3903" s="31" t="b">
        <f t="shared" si="305"/>
        <v>0</v>
      </c>
      <c r="BK3903" s="31"/>
      <c r="BL3903" s="31" t="str">
        <f t="shared" si="306"/>
        <v/>
      </c>
    </row>
    <row r="3904" spans="14:64">
      <c r="N3904" s="35"/>
      <c r="O3904" s="35"/>
      <c r="BJ3904" s="31" t="b">
        <f t="shared" si="305"/>
        <v>0</v>
      </c>
      <c r="BK3904" s="31"/>
      <c r="BL3904" s="31" t="str">
        <f t="shared" si="306"/>
        <v/>
      </c>
    </row>
    <row r="3905" spans="14:64">
      <c r="N3905" s="35"/>
      <c r="O3905" s="35"/>
      <c r="BJ3905" s="31" t="b">
        <f t="shared" si="305"/>
        <v>0</v>
      </c>
      <c r="BK3905" s="31"/>
      <c r="BL3905" s="31" t="str">
        <f t="shared" si="306"/>
        <v/>
      </c>
    </row>
    <row r="3906" spans="14:64">
      <c r="N3906" s="35"/>
      <c r="O3906" s="35"/>
      <c r="BJ3906" s="31" t="b">
        <f t="shared" si="305"/>
        <v>0</v>
      </c>
      <c r="BK3906" s="31"/>
      <c r="BL3906" s="31" t="str">
        <f t="shared" si="306"/>
        <v/>
      </c>
    </row>
    <row r="3907" spans="14:64">
      <c r="N3907" s="35"/>
      <c r="O3907" s="35"/>
      <c r="BJ3907" s="31" t="b">
        <f t="shared" si="305"/>
        <v>0</v>
      </c>
      <c r="BK3907" s="31"/>
      <c r="BL3907" s="31" t="str">
        <f t="shared" si="306"/>
        <v/>
      </c>
    </row>
    <row r="3908" spans="14:64">
      <c r="N3908" s="35"/>
      <c r="O3908" s="35"/>
      <c r="BJ3908" s="31" t="b">
        <f t="shared" si="305"/>
        <v>0</v>
      </c>
      <c r="BK3908" s="31"/>
      <c r="BL3908" s="31" t="str">
        <f t="shared" si="306"/>
        <v/>
      </c>
    </row>
    <row r="3909" spans="14:64">
      <c r="N3909" s="35"/>
      <c r="O3909" s="35"/>
      <c r="BJ3909" s="31" t="b">
        <f t="shared" si="305"/>
        <v>0</v>
      </c>
      <c r="BK3909" s="31"/>
      <c r="BL3909" s="31" t="str">
        <f t="shared" si="306"/>
        <v/>
      </c>
    </row>
    <row r="3910" spans="14:64">
      <c r="N3910" s="35"/>
      <c r="O3910" s="35"/>
      <c r="BJ3910" s="31" t="b">
        <f t="shared" si="305"/>
        <v>0</v>
      </c>
      <c r="BK3910" s="31"/>
      <c r="BL3910" s="31" t="str">
        <f t="shared" si="306"/>
        <v/>
      </c>
    </row>
    <row r="3911" spans="14:64">
      <c r="N3911" s="35"/>
      <c r="O3911" s="35"/>
      <c r="BJ3911" s="31" t="b">
        <f t="shared" si="305"/>
        <v>0</v>
      </c>
      <c r="BK3911" s="31"/>
      <c r="BL3911" s="31" t="str">
        <f t="shared" si="306"/>
        <v/>
      </c>
    </row>
    <row r="3912" spans="14:64">
      <c r="N3912" s="35"/>
      <c r="O3912" s="35"/>
      <c r="BJ3912" s="31" t="b">
        <f t="shared" si="305"/>
        <v>0</v>
      </c>
      <c r="BK3912" s="31"/>
      <c r="BL3912" s="31" t="str">
        <f t="shared" si="306"/>
        <v/>
      </c>
    </row>
    <row r="3913" spans="14:64">
      <c r="N3913" s="35"/>
      <c r="O3913" s="35"/>
      <c r="BJ3913" s="31" t="b">
        <f t="shared" si="305"/>
        <v>0</v>
      </c>
      <c r="BK3913" s="31"/>
      <c r="BL3913" s="31" t="str">
        <f t="shared" si="306"/>
        <v/>
      </c>
    </row>
    <row r="3914" spans="14:64">
      <c r="N3914" s="35"/>
      <c r="O3914" s="35"/>
      <c r="BJ3914" s="31" t="b">
        <f t="shared" si="305"/>
        <v>0</v>
      </c>
      <c r="BK3914" s="31"/>
      <c r="BL3914" s="31" t="str">
        <f t="shared" si="306"/>
        <v/>
      </c>
    </row>
    <row r="3915" spans="14:64">
      <c r="N3915" s="35"/>
      <c r="O3915" s="35"/>
      <c r="BJ3915" s="31" t="b">
        <f t="shared" si="305"/>
        <v>0</v>
      </c>
      <c r="BK3915" s="31"/>
      <c r="BL3915" s="31" t="str">
        <f t="shared" si="306"/>
        <v/>
      </c>
    </row>
    <row r="3916" spans="14:64">
      <c r="N3916" s="35"/>
      <c r="O3916" s="35"/>
      <c r="BJ3916" s="31" t="b">
        <f t="shared" si="305"/>
        <v>0</v>
      </c>
      <c r="BK3916" s="31"/>
      <c r="BL3916" s="31" t="str">
        <f t="shared" si="306"/>
        <v/>
      </c>
    </row>
    <row r="3917" spans="14:64">
      <c r="N3917" s="35"/>
      <c r="O3917" s="35"/>
      <c r="BJ3917" s="31" t="b">
        <f t="shared" si="305"/>
        <v>0</v>
      </c>
      <c r="BK3917" s="31"/>
      <c r="BL3917" s="31" t="str">
        <f t="shared" si="306"/>
        <v/>
      </c>
    </row>
    <row r="3918" spans="14:64">
      <c r="N3918" s="35"/>
      <c r="O3918" s="35"/>
      <c r="BJ3918" s="31" t="b">
        <f t="shared" si="305"/>
        <v>0</v>
      </c>
      <c r="BK3918" s="31"/>
      <c r="BL3918" s="31" t="str">
        <f t="shared" si="306"/>
        <v/>
      </c>
    </row>
    <row r="3919" spans="14:64">
      <c r="N3919" s="35"/>
      <c r="O3919" s="35"/>
      <c r="BJ3919" s="31" t="b">
        <f t="shared" si="305"/>
        <v>0</v>
      </c>
      <c r="BK3919" s="31"/>
      <c r="BL3919" s="31" t="str">
        <f t="shared" si="306"/>
        <v/>
      </c>
    </row>
    <row r="3920" spans="14:64">
      <c r="N3920" s="35"/>
      <c r="O3920" s="35"/>
      <c r="BJ3920" s="31" t="b">
        <f t="shared" si="305"/>
        <v>0</v>
      </c>
      <c r="BK3920" s="31"/>
      <c r="BL3920" s="31" t="str">
        <f t="shared" si="306"/>
        <v/>
      </c>
    </row>
    <row r="3921" spans="14:64">
      <c r="N3921" s="35"/>
      <c r="O3921" s="35"/>
      <c r="BJ3921" s="31" t="b">
        <f t="shared" si="305"/>
        <v>0</v>
      </c>
      <c r="BK3921" s="31"/>
      <c r="BL3921" s="31" t="str">
        <f t="shared" si="306"/>
        <v/>
      </c>
    </row>
    <row r="3922" spans="14:64">
      <c r="N3922" s="35"/>
      <c r="O3922" s="35"/>
      <c r="BJ3922" s="31" t="b">
        <f t="shared" si="305"/>
        <v>0</v>
      </c>
      <c r="BK3922" s="31"/>
      <c r="BL3922" s="31" t="str">
        <f t="shared" si="306"/>
        <v/>
      </c>
    </row>
    <row r="3923" spans="14:64">
      <c r="N3923" s="35"/>
      <c r="O3923" s="35"/>
      <c r="BJ3923" s="31" t="b">
        <f t="shared" si="305"/>
        <v>0</v>
      </c>
      <c r="BK3923" s="31"/>
      <c r="BL3923" s="31" t="str">
        <f t="shared" si="306"/>
        <v/>
      </c>
    </row>
    <row r="3924" spans="14:64">
      <c r="N3924" s="35"/>
      <c r="O3924" s="35"/>
      <c r="BJ3924" s="31" t="b">
        <f t="shared" si="305"/>
        <v>0</v>
      </c>
      <c r="BK3924" s="31"/>
      <c r="BL3924" s="31" t="str">
        <f t="shared" si="306"/>
        <v/>
      </c>
    </row>
    <row r="3925" spans="14:64">
      <c r="N3925" s="35"/>
      <c r="O3925" s="35"/>
      <c r="BJ3925" s="31" t="b">
        <f t="shared" si="305"/>
        <v>0</v>
      </c>
      <c r="BK3925" s="31"/>
      <c r="BL3925" s="31" t="str">
        <f t="shared" si="306"/>
        <v/>
      </c>
    </row>
    <row r="3926" spans="14:64">
      <c r="N3926" s="35"/>
      <c r="O3926" s="35"/>
      <c r="BJ3926" s="31" t="b">
        <f t="shared" si="305"/>
        <v>0</v>
      </c>
      <c r="BK3926" s="31"/>
      <c r="BL3926" s="31" t="str">
        <f t="shared" si="306"/>
        <v/>
      </c>
    </row>
    <row r="3927" spans="14:64">
      <c r="N3927" s="35"/>
      <c r="O3927" s="35"/>
      <c r="BJ3927" s="31" t="b">
        <f t="shared" si="305"/>
        <v>0</v>
      </c>
      <c r="BK3927" s="31"/>
      <c r="BL3927" s="31" t="str">
        <f t="shared" si="306"/>
        <v/>
      </c>
    </row>
    <row r="3928" spans="14:64">
      <c r="N3928" s="35"/>
      <c r="O3928" s="35"/>
      <c r="BJ3928" s="31" t="b">
        <f t="shared" si="305"/>
        <v>0</v>
      </c>
      <c r="BK3928" s="31"/>
      <c r="BL3928" s="31" t="str">
        <f t="shared" si="306"/>
        <v/>
      </c>
    </row>
    <row r="3929" spans="14:64">
      <c r="N3929" s="35"/>
      <c r="O3929" s="35"/>
      <c r="BJ3929" s="31" t="b">
        <f t="shared" si="305"/>
        <v>0</v>
      </c>
      <c r="BK3929" s="31"/>
      <c r="BL3929" s="31" t="str">
        <f t="shared" si="306"/>
        <v/>
      </c>
    </row>
    <row r="3930" spans="14:64">
      <c r="N3930" s="35"/>
      <c r="O3930" s="35"/>
      <c r="BJ3930" s="31" t="b">
        <f t="shared" si="305"/>
        <v>0</v>
      </c>
      <c r="BK3930" s="31"/>
      <c r="BL3930" s="31" t="str">
        <f t="shared" si="306"/>
        <v/>
      </c>
    </row>
    <row r="3931" spans="14:64">
      <c r="N3931" s="35"/>
      <c r="O3931" s="35"/>
      <c r="BJ3931" s="31" t="b">
        <f t="shared" si="305"/>
        <v>0</v>
      </c>
      <c r="BK3931" s="31"/>
      <c r="BL3931" s="31" t="str">
        <f t="shared" si="306"/>
        <v/>
      </c>
    </row>
    <row r="3932" spans="14:64">
      <c r="N3932" s="35"/>
      <c r="O3932" s="35"/>
      <c r="BJ3932" s="31" t="b">
        <f t="shared" si="305"/>
        <v>0</v>
      </c>
      <c r="BK3932" s="31"/>
      <c r="BL3932" s="31" t="str">
        <f t="shared" si="306"/>
        <v/>
      </c>
    </row>
    <row r="3933" spans="14:64">
      <c r="N3933" s="35"/>
      <c r="O3933" s="35"/>
      <c r="BJ3933" s="31" t="b">
        <f t="shared" si="305"/>
        <v>0</v>
      </c>
      <c r="BK3933" s="31"/>
      <c r="BL3933" s="31" t="str">
        <f t="shared" si="306"/>
        <v/>
      </c>
    </row>
    <row r="3934" spans="14:64">
      <c r="N3934" s="35"/>
      <c r="O3934" s="35"/>
      <c r="BJ3934" s="31" t="b">
        <f t="shared" si="305"/>
        <v>0</v>
      </c>
      <c r="BK3934" s="31"/>
      <c r="BL3934" s="31" t="str">
        <f t="shared" si="306"/>
        <v/>
      </c>
    </row>
    <row r="3935" spans="14:64">
      <c r="N3935" s="35"/>
      <c r="O3935" s="35"/>
      <c r="BJ3935" s="31" t="b">
        <f t="shared" si="305"/>
        <v>0</v>
      </c>
      <c r="BK3935" s="31"/>
      <c r="BL3935" s="31" t="str">
        <f t="shared" si="306"/>
        <v/>
      </c>
    </row>
    <row r="3936" spans="14:64">
      <c r="N3936" s="35"/>
      <c r="O3936" s="35"/>
      <c r="BJ3936" s="31" t="b">
        <f t="shared" si="305"/>
        <v>0</v>
      </c>
      <c r="BK3936" s="31"/>
      <c r="BL3936" s="31" t="str">
        <f t="shared" si="306"/>
        <v/>
      </c>
    </row>
    <row r="3937" spans="14:64">
      <c r="N3937" s="35"/>
      <c r="O3937" s="35"/>
      <c r="BJ3937" s="31" t="b">
        <f t="shared" si="305"/>
        <v>0</v>
      </c>
      <c r="BK3937" s="31"/>
      <c r="BL3937" s="31" t="str">
        <f t="shared" si="306"/>
        <v/>
      </c>
    </row>
    <row r="3938" spans="14:64">
      <c r="N3938" s="35"/>
      <c r="O3938" s="35"/>
      <c r="BJ3938" s="31" t="b">
        <f t="shared" ref="BJ3938:BJ4001" si="307">IF(C3938&lt;&gt;"",AT3938+AX3938+BB3938+BF3938)</f>
        <v>0</v>
      </c>
      <c r="BK3938" s="31"/>
      <c r="BL3938" s="31" t="str">
        <f t="shared" ref="BL3938:BL4001" si="308">IF(C3938&lt;&gt;"",AV3938+AZ3938+BD3938+BH3938,"")</f>
        <v/>
      </c>
    </row>
    <row r="3939" spans="14:64">
      <c r="N3939" s="35"/>
      <c r="O3939" s="35"/>
      <c r="BJ3939" s="31" t="b">
        <f t="shared" si="307"/>
        <v>0</v>
      </c>
      <c r="BK3939" s="31"/>
      <c r="BL3939" s="31" t="str">
        <f t="shared" si="308"/>
        <v/>
      </c>
    </row>
    <row r="3940" spans="14:64">
      <c r="N3940" s="35"/>
      <c r="O3940" s="35"/>
      <c r="BJ3940" s="31" t="b">
        <f t="shared" si="307"/>
        <v>0</v>
      </c>
      <c r="BK3940" s="31"/>
      <c r="BL3940" s="31" t="str">
        <f t="shared" si="308"/>
        <v/>
      </c>
    </row>
    <row r="3941" spans="14:64">
      <c r="N3941" s="35"/>
      <c r="O3941" s="35"/>
      <c r="BJ3941" s="31" t="b">
        <f t="shared" si="307"/>
        <v>0</v>
      </c>
      <c r="BK3941" s="31"/>
      <c r="BL3941" s="31" t="str">
        <f t="shared" si="308"/>
        <v/>
      </c>
    </row>
    <row r="3942" spans="14:64">
      <c r="N3942" s="35"/>
      <c r="O3942" s="35"/>
      <c r="BJ3942" s="31" t="b">
        <f t="shared" si="307"/>
        <v>0</v>
      </c>
      <c r="BK3942" s="31"/>
      <c r="BL3942" s="31" t="str">
        <f t="shared" si="308"/>
        <v/>
      </c>
    </row>
    <row r="3943" spans="14:64">
      <c r="N3943" s="35"/>
      <c r="O3943" s="35"/>
      <c r="BJ3943" s="31" t="b">
        <f t="shared" si="307"/>
        <v>0</v>
      </c>
      <c r="BK3943" s="31"/>
      <c r="BL3943" s="31" t="str">
        <f t="shared" si="308"/>
        <v/>
      </c>
    </row>
    <row r="3944" spans="14:64">
      <c r="N3944" s="35"/>
      <c r="O3944" s="35"/>
      <c r="BJ3944" s="31" t="b">
        <f t="shared" si="307"/>
        <v>0</v>
      </c>
      <c r="BK3944" s="31"/>
      <c r="BL3944" s="31" t="str">
        <f t="shared" si="308"/>
        <v/>
      </c>
    </row>
    <row r="3945" spans="14:64">
      <c r="N3945" s="35"/>
      <c r="O3945" s="35"/>
      <c r="BJ3945" s="31" t="b">
        <f t="shared" si="307"/>
        <v>0</v>
      </c>
      <c r="BK3945" s="31"/>
      <c r="BL3945" s="31" t="str">
        <f t="shared" si="308"/>
        <v/>
      </c>
    </row>
    <row r="3946" spans="14:64">
      <c r="N3946" s="35"/>
      <c r="O3946" s="35"/>
      <c r="BJ3946" s="31" t="b">
        <f t="shared" si="307"/>
        <v>0</v>
      </c>
      <c r="BK3946" s="31"/>
      <c r="BL3946" s="31" t="str">
        <f t="shared" si="308"/>
        <v/>
      </c>
    </row>
    <row r="3947" spans="14:64">
      <c r="N3947" s="35"/>
      <c r="O3947" s="35"/>
      <c r="BJ3947" s="31" t="b">
        <f t="shared" si="307"/>
        <v>0</v>
      </c>
      <c r="BK3947" s="31"/>
      <c r="BL3947" s="31" t="str">
        <f t="shared" si="308"/>
        <v/>
      </c>
    </row>
    <row r="3948" spans="14:64">
      <c r="N3948" s="35"/>
      <c r="O3948" s="35"/>
      <c r="BJ3948" s="31" t="b">
        <f t="shared" si="307"/>
        <v>0</v>
      </c>
      <c r="BK3948" s="31"/>
      <c r="BL3948" s="31" t="str">
        <f t="shared" si="308"/>
        <v/>
      </c>
    </row>
    <row r="3949" spans="14:64">
      <c r="N3949" s="35"/>
      <c r="O3949" s="35"/>
      <c r="BJ3949" s="31" t="b">
        <f t="shared" si="307"/>
        <v>0</v>
      </c>
      <c r="BK3949" s="31"/>
      <c r="BL3949" s="31" t="str">
        <f t="shared" si="308"/>
        <v/>
      </c>
    </row>
    <row r="3950" spans="14:64">
      <c r="N3950" s="35"/>
      <c r="O3950" s="35"/>
      <c r="BJ3950" s="31" t="b">
        <f t="shared" si="307"/>
        <v>0</v>
      </c>
      <c r="BK3950" s="31"/>
      <c r="BL3950" s="31" t="str">
        <f t="shared" si="308"/>
        <v/>
      </c>
    </row>
    <row r="3951" spans="14:64">
      <c r="N3951" s="35"/>
      <c r="O3951" s="35"/>
      <c r="BJ3951" s="31" t="b">
        <f t="shared" si="307"/>
        <v>0</v>
      </c>
      <c r="BK3951" s="31"/>
      <c r="BL3951" s="31" t="str">
        <f t="shared" si="308"/>
        <v/>
      </c>
    </row>
    <row r="3952" spans="14:64">
      <c r="N3952" s="35"/>
      <c r="O3952" s="35"/>
      <c r="BJ3952" s="31" t="b">
        <f t="shared" si="307"/>
        <v>0</v>
      </c>
      <c r="BK3952" s="31"/>
      <c r="BL3952" s="31" t="str">
        <f t="shared" si="308"/>
        <v/>
      </c>
    </row>
    <row r="3953" spans="14:64">
      <c r="N3953" s="35"/>
      <c r="O3953" s="35"/>
      <c r="BJ3953" s="31" t="b">
        <f t="shared" si="307"/>
        <v>0</v>
      </c>
      <c r="BK3953" s="31"/>
      <c r="BL3953" s="31" t="str">
        <f t="shared" si="308"/>
        <v/>
      </c>
    </row>
    <row r="3954" spans="14:64">
      <c r="N3954" s="35"/>
      <c r="O3954" s="35"/>
      <c r="BJ3954" s="31" t="b">
        <f t="shared" si="307"/>
        <v>0</v>
      </c>
      <c r="BK3954" s="31"/>
      <c r="BL3954" s="31" t="str">
        <f t="shared" si="308"/>
        <v/>
      </c>
    </row>
    <row r="3955" spans="14:64">
      <c r="N3955" s="35"/>
      <c r="O3955" s="35"/>
      <c r="BJ3955" s="31" t="b">
        <f t="shared" si="307"/>
        <v>0</v>
      </c>
      <c r="BK3955" s="31"/>
      <c r="BL3955" s="31" t="str">
        <f t="shared" si="308"/>
        <v/>
      </c>
    </row>
    <row r="3956" spans="14:64">
      <c r="N3956" s="35"/>
      <c r="O3956" s="35"/>
      <c r="BJ3956" s="31" t="b">
        <f t="shared" si="307"/>
        <v>0</v>
      </c>
      <c r="BK3956" s="31"/>
      <c r="BL3956" s="31" t="str">
        <f t="shared" si="308"/>
        <v/>
      </c>
    </row>
    <row r="3957" spans="14:64">
      <c r="N3957" s="35"/>
      <c r="O3957" s="35"/>
      <c r="BJ3957" s="31" t="b">
        <f t="shared" si="307"/>
        <v>0</v>
      </c>
      <c r="BK3957" s="31"/>
      <c r="BL3957" s="31" t="str">
        <f t="shared" si="308"/>
        <v/>
      </c>
    </row>
    <row r="3958" spans="14:64">
      <c r="N3958" s="35"/>
      <c r="O3958" s="35"/>
      <c r="BJ3958" s="31" t="b">
        <f t="shared" si="307"/>
        <v>0</v>
      </c>
      <c r="BK3958" s="31"/>
      <c r="BL3958" s="31" t="str">
        <f t="shared" si="308"/>
        <v/>
      </c>
    </row>
    <row r="3959" spans="14:64">
      <c r="N3959" s="35"/>
      <c r="O3959" s="35"/>
      <c r="BJ3959" s="31" t="b">
        <f t="shared" si="307"/>
        <v>0</v>
      </c>
      <c r="BK3959" s="31"/>
      <c r="BL3959" s="31" t="str">
        <f t="shared" si="308"/>
        <v/>
      </c>
    </row>
    <row r="3960" spans="14:64">
      <c r="N3960" s="35"/>
      <c r="O3960" s="35"/>
      <c r="BJ3960" s="31" t="b">
        <f t="shared" si="307"/>
        <v>0</v>
      </c>
      <c r="BK3960" s="31"/>
      <c r="BL3960" s="31" t="str">
        <f t="shared" si="308"/>
        <v/>
      </c>
    </row>
    <row r="3961" spans="14:64">
      <c r="N3961" s="35"/>
      <c r="O3961" s="35"/>
      <c r="BJ3961" s="31" t="b">
        <f t="shared" si="307"/>
        <v>0</v>
      </c>
      <c r="BK3961" s="31"/>
      <c r="BL3961" s="31" t="str">
        <f t="shared" si="308"/>
        <v/>
      </c>
    </row>
    <row r="3962" spans="14:64">
      <c r="N3962" s="35"/>
      <c r="O3962" s="35"/>
      <c r="BJ3962" s="31" t="b">
        <f t="shared" si="307"/>
        <v>0</v>
      </c>
      <c r="BK3962" s="31"/>
      <c r="BL3962" s="31" t="str">
        <f t="shared" si="308"/>
        <v/>
      </c>
    </row>
    <row r="3963" spans="14:64">
      <c r="N3963" s="35"/>
      <c r="O3963" s="35"/>
      <c r="BJ3963" s="31" t="b">
        <f t="shared" si="307"/>
        <v>0</v>
      </c>
      <c r="BK3963" s="31"/>
      <c r="BL3963" s="31" t="str">
        <f t="shared" si="308"/>
        <v/>
      </c>
    </row>
    <row r="3964" spans="14:64">
      <c r="N3964" s="35"/>
      <c r="O3964" s="35"/>
      <c r="BJ3964" s="31" t="b">
        <f t="shared" si="307"/>
        <v>0</v>
      </c>
      <c r="BK3964" s="31"/>
      <c r="BL3964" s="31" t="str">
        <f t="shared" si="308"/>
        <v/>
      </c>
    </row>
    <row r="3965" spans="14:64">
      <c r="N3965" s="35"/>
      <c r="O3965" s="35"/>
      <c r="BJ3965" s="31" t="b">
        <f t="shared" si="307"/>
        <v>0</v>
      </c>
      <c r="BK3965" s="31"/>
      <c r="BL3965" s="31" t="str">
        <f t="shared" si="308"/>
        <v/>
      </c>
    </row>
    <row r="3966" spans="14:64">
      <c r="N3966" s="35"/>
      <c r="O3966" s="35"/>
      <c r="BJ3966" s="31" t="b">
        <f t="shared" si="307"/>
        <v>0</v>
      </c>
      <c r="BK3966" s="31"/>
      <c r="BL3966" s="31" t="str">
        <f t="shared" si="308"/>
        <v/>
      </c>
    </row>
    <row r="3967" spans="14:64">
      <c r="N3967" s="35"/>
      <c r="O3967" s="35"/>
      <c r="BJ3967" s="31" t="b">
        <f t="shared" si="307"/>
        <v>0</v>
      </c>
      <c r="BK3967" s="31"/>
      <c r="BL3967" s="31" t="str">
        <f t="shared" si="308"/>
        <v/>
      </c>
    </row>
    <row r="3968" spans="14:64">
      <c r="N3968" s="35"/>
      <c r="O3968" s="35"/>
      <c r="BJ3968" s="31" t="b">
        <f t="shared" si="307"/>
        <v>0</v>
      </c>
      <c r="BK3968" s="31"/>
      <c r="BL3968" s="31" t="str">
        <f t="shared" si="308"/>
        <v/>
      </c>
    </row>
    <row r="3969" spans="14:64">
      <c r="N3969" s="35"/>
      <c r="O3969" s="35"/>
      <c r="BJ3969" s="31" t="b">
        <f t="shared" si="307"/>
        <v>0</v>
      </c>
      <c r="BK3969" s="31"/>
      <c r="BL3969" s="31" t="str">
        <f t="shared" si="308"/>
        <v/>
      </c>
    </row>
    <row r="3970" spans="14:64">
      <c r="N3970" s="35"/>
      <c r="O3970" s="35"/>
      <c r="BJ3970" s="31" t="b">
        <f t="shared" si="307"/>
        <v>0</v>
      </c>
      <c r="BK3970" s="31"/>
      <c r="BL3970" s="31" t="str">
        <f t="shared" si="308"/>
        <v/>
      </c>
    </row>
    <row r="3971" spans="14:64">
      <c r="N3971" s="35"/>
      <c r="O3971" s="35"/>
      <c r="BJ3971" s="31" t="b">
        <f t="shared" si="307"/>
        <v>0</v>
      </c>
      <c r="BK3971" s="31"/>
      <c r="BL3971" s="31" t="str">
        <f t="shared" si="308"/>
        <v/>
      </c>
    </row>
    <row r="3972" spans="14:64">
      <c r="N3972" s="35"/>
      <c r="O3972" s="35"/>
      <c r="BJ3972" s="31" t="b">
        <f t="shared" si="307"/>
        <v>0</v>
      </c>
      <c r="BK3972" s="31"/>
      <c r="BL3972" s="31" t="str">
        <f t="shared" si="308"/>
        <v/>
      </c>
    </row>
    <row r="3973" spans="14:64">
      <c r="N3973" s="35"/>
      <c r="O3973" s="35"/>
      <c r="BJ3973" s="31" t="b">
        <f t="shared" si="307"/>
        <v>0</v>
      </c>
      <c r="BK3973" s="31"/>
      <c r="BL3973" s="31" t="str">
        <f t="shared" si="308"/>
        <v/>
      </c>
    </row>
    <row r="3974" spans="14:64">
      <c r="N3974" s="35"/>
      <c r="O3974" s="35"/>
      <c r="BJ3974" s="31" t="b">
        <f t="shared" si="307"/>
        <v>0</v>
      </c>
      <c r="BK3974" s="31"/>
      <c r="BL3974" s="31" t="str">
        <f t="shared" si="308"/>
        <v/>
      </c>
    </row>
    <row r="3975" spans="14:64">
      <c r="N3975" s="35"/>
      <c r="O3975" s="35"/>
      <c r="BJ3975" s="31" t="b">
        <f t="shared" si="307"/>
        <v>0</v>
      </c>
      <c r="BK3975" s="31"/>
      <c r="BL3975" s="31" t="str">
        <f t="shared" si="308"/>
        <v/>
      </c>
    </row>
    <row r="3976" spans="14:64">
      <c r="N3976" s="35"/>
      <c r="O3976" s="35"/>
      <c r="BJ3976" s="31" t="b">
        <f t="shared" si="307"/>
        <v>0</v>
      </c>
      <c r="BK3976" s="31"/>
      <c r="BL3976" s="31" t="str">
        <f t="shared" si="308"/>
        <v/>
      </c>
    </row>
    <row r="3977" spans="14:64">
      <c r="N3977" s="35"/>
      <c r="O3977" s="35"/>
      <c r="BJ3977" s="31" t="b">
        <f t="shared" si="307"/>
        <v>0</v>
      </c>
      <c r="BK3977" s="31"/>
      <c r="BL3977" s="31" t="str">
        <f t="shared" si="308"/>
        <v/>
      </c>
    </row>
    <row r="3978" spans="14:64">
      <c r="N3978" s="35"/>
      <c r="O3978" s="35"/>
      <c r="BJ3978" s="31" t="b">
        <f t="shared" si="307"/>
        <v>0</v>
      </c>
      <c r="BK3978" s="31"/>
      <c r="BL3978" s="31" t="str">
        <f t="shared" si="308"/>
        <v/>
      </c>
    </row>
    <row r="3979" spans="14:64">
      <c r="N3979" s="35"/>
      <c r="O3979" s="35"/>
      <c r="BJ3979" s="31" t="b">
        <f t="shared" si="307"/>
        <v>0</v>
      </c>
      <c r="BK3979" s="31"/>
      <c r="BL3979" s="31" t="str">
        <f t="shared" si="308"/>
        <v/>
      </c>
    </row>
    <row r="3980" spans="14:64">
      <c r="N3980" s="35"/>
      <c r="O3980" s="35"/>
      <c r="BJ3980" s="31" t="b">
        <f t="shared" si="307"/>
        <v>0</v>
      </c>
      <c r="BK3980" s="31"/>
      <c r="BL3980" s="31" t="str">
        <f t="shared" si="308"/>
        <v/>
      </c>
    </row>
    <row r="3981" spans="14:64">
      <c r="N3981" s="35"/>
      <c r="O3981" s="35"/>
      <c r="BJ3981" s="31" t="b">
        <f t="shared" si="307"/>
        <v>0</v>
      </c>
      <c r="BK3981" s="31"/>
      <c r="BL3981" s="31" t="str">
        <f t="shared" si="308"/>
        <v/>
      </c>
    </row>
    <row r="3982" spans="14:64">
      <c r="N3982" s="35"/>
      <c r="O3982" s="35"/>
      <c r="BJ3982" s="31" t="b">
        <f t="shared" si="307"/>
        <v>0</v>
      </c>
      <c r="BK3982" s="31"/>
      <c r="BL3982" s="31" t="str">
        <f t="shared" si="308"/>
        <v/>
      </c>
    </row>
    <row r="3983" spans="14:64">
      <c r="N3983" s="35"/>
      <c r="O3983" s="35"/>
      <c r="BJ3983" s="31" t="b">
        <f t="shared" si="307"/>
        <v>0</v>
      </c>
      <c r="BK3983" s="31"/>
      <c r="BL3983" s="31" t="str">
        <f t="shared" si="308"/>
        <v/>
      </c>
    </row>
    <row r="3984" spans="14:64">
      <c r="N3984" s="35"/>
      <c r="O3984" s="35"/>
      <c r="BJ3984" s="31" t="b">
        <f t="shared" si="307"/>
        <v>0</v>
      </c>
      <c r="BK3984" s="31"/>
      <c r="BL3984" s="31" t="str">
        <f t="shared" si="308"/>
        <v/>
      </c>
    </row>
    <row r="3985" spans="14:64">
      <c r="N3985" s="35"/>
      <c r="O3985" s="35"/>
      <c r="BJ3985" s="31" t="b">
        <f t="shared" si="307"/>
        <v>0</v>
      </c>
      <c r="BK3985" s="31"/>
      <c r="BL3985" s="31" t="str">
        <f t="shared" si="308"/>
        <v/>
      </c>
    </row>
    <row r="3986" spans="14:64">
      <c r="N3986" s="35"/>
      <c r="O3986" s="35"/>
      <c r="BJ3986" s="31" t="b">
        <f t="shared" si="307"/>
        <v>0</v>
      </c>
      <c r="BK3986" s="31"/>
      <c r="BL3986" s="31" t="str">
        <f t="shared" si="308"/>
        <v/>
      </c>
    </row>
    <row r="3987" spans="14:64">
      <c r="N3987" s="35"/>
      <c r="O3987" s="35"/>
      <c r="BJ3987" s="31" t="b">
        <f t="shared" si="307"/>
        <v>0</v>
      </c>
      <c r="BK3987" s="31"/>
      <c r="BL3987" s="31" t="str">
        <f t="shared" si="308"/>
        <v/>
      </c>
    </row>
    <row r="3988" spans="14:64">
      <c r="N3988" s="35"/>
      <c r="O3988" s="35"/>
      <c r="BJ3988" s="31" t="b">
        <f t="shared" si="307"/>
        <v>0</v>
      </c>
      <c r="BK3988" s="31"/>
      <c r="BL3988" s="31" t="str">
        <f t="shared" si="308"/>
        <v/>
      </c>
    </row>
    <row r="3989" spans="14:64">
      <c r="N3989" s="35"/>
      <c r="O3989" s="35"/>
      <c r="BJ3989" s="31" t="b">
        <f t="shared" si="307"/>
        <v>0</v>
      </c>
      <c r="BK3989" s="31"/>
      <c r="BL3989" s="31" t="str">
        <f t="shared" si="308"/>
        <v/>
      </c>
    </row>
    <row r="3990" spans="14:64">
      <c r="N3990" s="35"/>
      <c r="O3990" s="35"/>
      <c r="BJ3990" s="31" t="b">
        <f t="shared" si="307"/>
        <v>0</v>
      </c>
      <c r="BK3990" s="31"/>
      <c r="BL3990" s="31" t="str">
        <f t="shared" si="308"/>
        <v/>
      </c>
    </row>
    <row r="3991" spans="14:64">
      <c r="N3991" s="35"/>
      <c r="O3991" s="35"/>
      <c r="BJ3991" s="31" t="b">
        <f t="shared" si="307"/>
        <v>0</v>
      </c>
      <c r="BK3991" s="31"/>
      <c r="BL3991" s="31" t="str">
        <f t="shared" si="308"/>
        <v/>
      </c>
    </row>
    <row r="3992" spans="14:64">
      <c r="N3992" s="35"/>
      <c r="O3992" s="35"/>
      <c r="BJ3992" s="31" t="b">
        <f t="shared" si="307"/>
        <v>0</v>
      </c>
      <c r="BK3992" s="31"/>
      <c r="BL3992" s="31" t="str">
        <f t="shared" si="308"/>
        <v/>
      </c>
    </row>
    <row r="3993" spans="14:64">
      <c r="N3993" s="35"/>
      <c r="O3993" s="35"/>
      <c r="BJ3993" s="31" t="b">
        <f t="shared" si="307"/>
        <v>0</v>
      </c>
      <c r="BK3993" s="31"/>
      <c r="BL3993" s="31" t="str">
        <f t="shared" si="308"/>
        <v/>
      </c>
    </row>
    <row r="3994" spans="14:64">
      <c r="N3994" s="35"/>
      <c r="O3994" s="35"/>
      <c r="BJ3994" s="31" t="b">
        <f t="shared" si="307"/>
        <v>0</v>
      </c>
      <c r="BK3994" s="31"/>
      <c r="BL3994" s="31" t="str">
        <f t="shared" si="308"/>
        <v/>
      </c>
    </row>
    <row r="3995" spans="14:64">
      <c r="N3995" s="35"/>
      <c r="O3995" s="35"/>
      <c r="BJ3995" s="31" t="b">
        <f t="shared" si="307"/>
        <v>0</v>
      </c>
      <c r="BK3995" s="31"/>
      <c r="BL3995" s="31" t="str">
        <f t="shared" si="308"/>
        <v/>
      </c>
    </row>
    <row r="3996" spans="14:64">
      <c r="N3996" s="35"/>
      <c r="O3996" s="35"/>
      <c r="BJ3996" s="31" t="b">
        <f t="shared" si="307"/>
        <v>0</v>
      </c>
      <c r="BK3996" s="31"/>
      <c r="BL3996" s="31" t="str">
        <f t="shared" si="308"/>
        <v/>
      </c>
    </row>
    <row r="3997" spans="14:64">
      <c r="N3997" s="35"/>
      <c r="O3997" s="35"/>
      <c r="BJ3997" s="31" t="b">
        <f t="shared" si="307"/>
        <v>0</v>
      </c>
      <c r="BK3997" s="31"/>
      <c r="BL3997" s="31" t="str">
        <f t="shared" si="308"/>
        <v/>
      </c>
    </row>
    <row r="3998" spans="14:64">
      <c r="N3998" s="35"/>
      <c r="O3998" s="35"/>
      <c r="BJ3998" s="31" t="b">
        <f t="shared" si="307"/>
        <v>0</v>
      </c>
      <c r="BK3998" s="31"/>
      <c r="BL3998" s="31" t="str">
        <f t="shared" si="308"/>
        <v/>
      </c>
    </row>
    <row r="3999" spans="14:64">
      <c r="N3999" s="35"/>
      <c r="O3999" s="35"/>
      <c r="BJ3999" s="31" t="b">
        <f t="shared" si="307"/>
        <v>0</v>
      </c>
      <c r="BK3999" s="31"/>
      <c r="BL3999" s="31" t="str">
        <f t="shared" si="308"/>
        <v/>
      </c>
    </row>
    <row r="4000" spans="14:64">
      <c r="N4000" s="35"/>
      <c r="O4000" s="35"/>
      <c r="BJ4000" s="31" t="b">
        <f t="shared" si="307"/>
        <v>0</v>
      </c>
      <c r="BK4000" s="31"/>
      <c r="BL4000" s="31" t="str">
        <f t="shared" si="308"/>
        <v/>
      </c>
    </row>
    <row r="4001" spans="14:64">
      <c r="N4001" s="35"/>
      <c r="O4001" s="35"/>
      <c r="BJ4001" s="31" t="b">
        <f t="shared" si="307"/>
        <v>0</v>
      </c>
      <c r="BK4001" s="31"/>
      <c r="BL4001" s="31" t="str">
        <f t="shared" si="308"/>
        <v/>
      </c>
    </row>
    <row r="4002" spans="14:64">
      <c r="N4002" s="35"/>
      <c r="O4002" s="35"/>
      <c r="BJ4002" s="31" t="b">
        <f t="shared" ref="BJ4002:BJ4065" si="309">IF(C4002&lt;&gt;"",AT4002+AX4002+BB4002+BF4002)</f>
        <v>0</v>
      </c>
      <c r="BK4002" s="31"/>
      <c r="BL4002" s="31" t="str">
        <f t="shared" ref="BL4002:BL4065" si="310">IF(C4002&lt;&gt;"",AV4002+AZ4002+BD4002+BH4002,"")</f>
        <v/>
      </c>
    </row>
    <row r="4003" spans="14:64">
      <c r="N4003" s="35"/>
      <c r="O4003" s="35"/>
      <c r="BJ4003" s="31" t="b">
        <f t="shared" si="309"/>
        <v>0</v>
      </c>
      <c r="BK4003" s="31"/>
      <c r="BL4003" s="31" t="str">
        <f t="shared" si="310"/>
        <v/>
      </c>
    </row>
    <row r="4004" spans="14:64">
      <c r="N4004" s="35"/>
      <c r="O4004" s="35"/>
      <c r="BJ4004" s="31" t="b">
        <f t="shared" si="309"/>
        <v>0</v>
      </c>
      <c r="BK4004" s="31"/>
      <c r="BL4004" s="31" t="str">
        <f t="shared" si="310"/>
        <v/>
      </c>
    </row>
    <row r="4005" spans="14:64">
      <c r="N4005" s="35"/>
      <c r="O4005" s="35"/>
      <c r="BJ4005" s="31" t="b">
        <f t="shared" si="309"/>
        <v>0</v>
      </c>
      <c r="BK4005" s="31"/>
      <c r="BL4005" s="31" t="str">
        <f t="shared" si="310"/>
        <v/>
      </c>
    </row>
    <row r="4006" spans="14:64">
      <c r="N4006" s="35"/>
      <c r="O4006" s="35"/>
      <c r="BJ4006" s="31" t="b">
        <f t="shared" si="309"/>
        <v>0</v>
      </c>
      <c r="BK4006" s="31"/>
      <c r="BL4006" s="31" t="str">
        <f t="shared" si="310"/>
        <v/>
      </c>
    </row>
    <row r="4007" spans="14:64">
      <c r="N4007" s="35"/>
      <c r="O4007" s="35"/>
      <c r="BJ4007" s="31" t="b">
        <f t="shared" si="309"/>
        <v>0</v>
      </c>
      <c r="BK4007" s="31"/>
      <c r="BL4007" s="31" t="str">
        <f t="shared" si="310"/>
        <v/>
      </c>
    </row>
    <row r="4008" spans="14:64">
      <c r="N4008" s="35"/>
      <c r="O4008" s="35"/>
      <c r="BJ4008" s="31" t="b">
        <f t="shared" si="309"/>
        <v>0</v>
      </c>
      <c r="BK4008" s="31"/>
      <c r="BL4008" s="31" t="str">
        <f t="shared" si="310"/>
        <v/>
      </c>
    </row>
    <row r="4009" spans="14:64">
      <c r="N4009" s="35"/>
      <c r="O4009" s="35"/>
      <c r="BJ4009" s="31" t="b">
        <f t="shared" si="309"/>
        <v>0</v>
      </c>
      <c r="BK4009" s="31"/>
      <c r="BL4009" s="31" t="str">
        <f t="shared" si="310"/>
        <v/>
      </c>
    </row>
    <row r="4010" spans="14:64">
      <c r="N4010" s="35"/>
      <c r="O4010" s="35"/>
      <c r="BJ4010" s="31" t="b">
        <f t="shared" si="309"/>
        <v>0</v>
      </c>
      <c r="BK4010" s="31"/>
      <c r="BL4010" s="31" t="str">
        <f t="shared" si="310"/>
        <v/>
      </c>
    </row>
    <row r="4011" spans="14:64">
      <c r="N4011" s="35"/>
      <c r="O4011" s="35"/>
      <c r="BJ4011" s="31" t="b">
        <f t="shared" si="309"/>
        <v>0</v>
      </c>
      <c r="BK4011" s="31"/>
      <c r="BL4011" s="31" t="str">
        <f t="shared" si="310"/>
        <v/>
      </c>
    </row>
    <row r="4012" spans="14:64">
      <c r="N4012" s="35"/>
      <c r="O4012" s="35"/>
      <c r="BJ4012" s="31" t="b">
        <f t="shared" si="309"/>
        <v>0</v>
      </c>
      <c r="BK4012" s="31"/>
      <c r="BL4012" s="31" t="str">
        <f t="shared" si="310"/>
        <v/>
      </c>
    </row>
    <row r="4013" spans="14:64">
      <c r="N4013" s="35"/>
      <c r="O4013" s="35"/>
      <c r="BJ4013" s="31" t="b">
        <f t="shared" si="309"/>
        <v>0</v>
      </c>
      <c r="BK4013" s="31"/>
      <c r="BL4013" s="31" t="str">
        <f t="shared" si="310"/>
        <v/>
      </c>
    </row>
    <row r="4014" spans="14:64">
      <c r="N4014" s="35"/>
      <c r="O4014" s="35"/>
      <c r="BJ4014" s="31" t="b">
        <f t="shared" si="309"/>
        <v>0</v>
      </c>
      <c r="BK4014" s="31"/>
      <c r="BL4014" s="31" t="str">
        <f t="shared" si="310"/>
        <v/>
      </c>
    </row>
    <row r="4015" spans="14:64">
      <c r="N4015" s="35"/>
      <c r="O4015" s="35"/>
      <c r="BJ4015" s="31" t="b">
        <f t="shared" si="309"/>
        <v>0</v>
      </c>
      <c r="BK4015" s="31"/>
      <c r="BL4015" s="31" t="str">
        <f t="shared" si="310"/>
        <v/>
      </c>
    </row>
    <row r="4016" spans="14:64">
      <c r="N4016" s="35"/>
      <c r="O4016" s="35"/>
      <c r="BJ4016" s="31" t="b">
        <f t="shared" si="309"/>
        <v>0</v>
      </c>
      <c r="BK4016" s="31"/>
      <c r="BL4016" s="31" t="str">
        <f t="shared" si="310"/>
        <v/>
      </c>
    </row>
    <row r="4017" spans="14:64">
      <c r="N4017" s="35"/>
      <c r="O4017" s="35"/>
      <c r="BJ4017" s="31" t="b">
        <f t="shared" si="309"/>
        <v>0</v>
      </c>
      <c r="BK4017" s="31"/>
      <c r="BL4017" s="31" t="str">
        <f t="shared" si="310"/>
        <v/>
      </c>
    </row>
    <row r="4018" spans="14:64">
      <c r="N4018" s="35"/>
      <c r="O4018" s="35"/>
      <c r="BJ4018" s="31" t="b">
        <f t="shared" si="309"/>
        <v>0</v>
      </c>
      <c r="BK4018" s="31"/>
      <c r="BL4018" s="31" t="str">
        <f t="shared" si="310"/>
        <v/>
      </c>
    </row>
    <row r="4019" spans="14:64">
      <c r="N4019" s="35"/>
      <c r="O4019" s="35"/>
      <c r="BJ4019" s="31" t="b">
        <f t="shared" si="309"/>
        <v>0</v>
      </c>
      <c r="BK4019" s="31"/>
      <c r="BL4019" s="31" t="str">
        <f t="shared" si="310"/>
        <v/>
      </c>
    </row>
    <row r="4020" spans="14:64">
      <c r="N4020" s="35"/>
      <c r="O4020" s="35"/>
      <c r="BJ4020" s="31" t="b">
        <f t="shared" si="309"/>
        <v>0</v>
      </c>
      <c r="BK4020" s="31"/>
      <c r="BL4020" s="31" t="str">
        <f t="shared" si="310"/>
        <v/>
      </c>
    </row>
    <row r="4021" spans="14:64">
      <c r="N4021" s="35"/>
      <c r="O4021" s="35"/>
      <c r="BJ4021" s="31" t="b">
        <f t="shared" si="309"/>
        <v>0</v>
      </c>
      <c r="BK4021" s="31"/>
      <c r="BL4021" s="31" t="str">
        <f t="shared" si="310"/>
        <v/>
      </c>
    </row>
    <row r="4022" spans="14:64">
      <c r="N4022" s="35"/>
      <c r="O4022" s="35"/>
      <c r="BJ4022" s="31" t="b">
        <f t="shared" si="309"/>
        <v>0</v>
      </c>
      <c r="BK4022" s="31"/>
      <c r="BL4022" s="31" t="str">
        <f t="shared" si="310"/>
        <v/>
      </c>
    </row>
    <row r="4023" spans="14:64">
      <c r="N4023" s="35"/>
      <c r="O4023" s="35"/>
      <c r="BJ4023" s="31" t="b">
        <f t="shared" si="309"/>
        <v>0</v>
      </c>
      <c r="BK4023" s="31"/>
      <c r="BL4023" s="31" t="str">
        <f t="shared" si="310"/>
        <v/>
      </c>
    </row>
    <row r="4024" spans="14:64">
      <c r="N4024" s="35"/>
      <c r="O4024" s="35"/>
      <c r="BJ4024" s="31" t="b">
        <f t="shared" si="309"/>
        <v>0</v>
      </c>
      <c r="BK4024" s="31"/>
      <c r="BL4024" s="31" t="str">
        <f t="shared" si="310"/>
        <v/>
      </c>
    </row>
    <row r="4025" spans="14:64">
      <c r="N4025" s="35"/>
      <c r="O4025" s="35"/>
      <c r="BJ4025" s="31" t="b">
        <f t="shared" si="309"/>
        <v>0</v>
      </c>
      <c r="BK4025" s="31"/>
      <c r="BL4025" s="31" t="str">
        <f t="shared" si="310"/>
        <v/>
      </c>
    </row>
    <row r="4026" spans="14:64">
      <c r="N4026" s="35"/>
      <c r="O4026" s="35"/>
      <c r="BJ4026" s="31" t="b">
        <f t="shared" si="309"/>
        <v>0</v>
      </c>
      <c r="BK4026" s="31"/>
      <c r="BL4026" s="31" t="str">
        <f t="shared" si="310"/>
        <v/>
      </c>
    </row>
    <row r="4027" spans="14:64">
      <c r="N4027" s="35"/>
      <c r="O4027" s="35"/>
      <c r="BJ4027" s="31" t="b">
        <f t="shared" si="309"/>
        <v>0</v>
      </c>
      <c r="BK4027" s="31"/>
      <c r="BL4027" s="31" t="str">
        <f t="shared" si="310"/>
        <v/>
      </c>
    </row>
    <row r="4028" spans="14:64">
      <c r="N4028" s="35"/>
      <c r="O4028" s="35"/>
      <c r="BJ4028" s="31" t="b">
        <f t="shared" si="309"/>
        <v>0</v>
      </c>
      <c r="BK4028" s="31"/>
      <c r="BL4028" s="31" t="str">
        <f t="shared" si="310"/>
        <v/>
      </c>
    </row>
    <row r="4029" spans="14:64">
      <c r="N4029" s="35"/>
      <c r="O4029" s="35"/>
      <c r="BJ4029" s="31" t="b">
        <f t="shared" si="309"/>
        <v>0</v>
      </c>
      <c r="BK4029" s="31"/>
      <c r="BL4029" s="31" t="str">
        <f t="shared" si="310"/>
        <v/>
      </c>
    </row>
    <row r="4030" spans="14:64">
      <c r="N4030" s="35"/>
      <c r="O4030" s="35"/>
      <c r="BJ4030" s="31" t="b">
        <f t="shared" si="309"/>
        <v>0</v>
      </c>
      <c r="BK4030" s="31"/>
      <c r="BL4030" s="31" t="str">
        <f t="shared" si="310"/>
        <v/>
      </c>
    </row>
    <row r="4031" spans="14:64">
      <c r="N4031" s="35"/>
      <c r="O4031" s="35"/>
      <c r="BJ4031" s="31" t="b">
        <f t="shared" si="309"/>
        <v>0</v>
      </c>
      <c r="BK4031" s="31"/>
      <c r="BL4031" s="31" t="str">
        <f t="shared" si="310"/>
        <v/>
      </c>
    </row>
    <row r="4032" spans="14:64">
      <c r="N4032" s="35"/>
      <c r="O4032" s="35"/>
      <c r="BJ4032" s="31" t="b">
        <f t="shared" si="309"/>
        <v>0</v>
      </c>
      <c r="BK4032" s="31"/>
      <c r="BL4032" s="31" t="str">
        <f t="shared" si="310"/>
        <v/>
      </c>
    </row>
    <row r="4033" spans="14:64">
      <c r="N4033" s="35"/>
      <c r="O4033" s="35"/>
      <c r="BJ4033" s="31" t="b">
        <f t="shared" si="309"/>
        <v>0</v>
      </c>
      <c r="BK4033" s="31"/>
      <c r="BL4033" s="31" t="str">
        <f t="shared" si="310"/>
        <v/>
      </c>
    </row>
    <row r="4034" spans="14:64">
      <c r="N4034" s="35"/>
      <c r="O4034" s="35"/>
      <c r="BJ4034" s="31" t="b">
        <f t="shared" si="309"/>
        <v>0</v>
      </c>
      <c r="BK4034" s="31"/>
      <c r="BL4034" s="31" t="str">
        <f t="shared" si="310"/>
        <v/>
      </c>
    </row>
    <row r="4035" spans="14:64">
      <c r="N4035" s="35"/>
      <c r="O4035" s="35"/>
      <c r="BJ4035" s="31" t="b">
        <f t="shared" si="309"/>
        <v>0</v>
      </c>
      <c r="BK4035" s="31"/>
      <c r="BL4035" s="31" t="str">
        <f t="shared" si="310"/>
        <v/>
      </c>
    </row>
    <row r="4036" spans="14:64">
      <c r="N4036" s="35"/>
      <c r="O4036" s="35"/>
      <c r="BJ4036" s="31" t="b">
        <f t="shared" si="309"/>
        <v>0</v>
      </c>
      <c r="BK4036" s="31"/>
      <c r="BL4036" s="31" t="str">
        <f t="shared" si="310"/>
        <v/>
      </c>
    </row>
    <row r="4037" spans="14:64">
      <c r="N4037" s="35"/>
      <c r="O4037" s="35"/>
      <c r="BJ4037" s="31" t="b">
        <f t="shared" si="309"/>
        <v>0</v>
      </c>
      <c r="BK4037" s="31"/>
      <c r="BL4037" s="31" t="str">
        <f t="shared" si="310"/>
        <v/>
      </c>
    </row>
    <row r="4038" spans="14:64">
      <c r="N4038" s="35"/>
      <c r="O4038" s="35"/>
      <c r="BJ4038" s="31" t="b">
        <f t="shared" si="309"/>
        <v>0</v>
      </c>
      <c r="BK4038" s="31"/>
      <c r="BL4038" s="31" t="str">
        <f t="shared" si="310"/>
        <v/>
      </c>
    </row>
    <row r="4039" spans="14:64">
      <c r="N4039" s="35"/>
      <c r="O4039" s="35"/>
      <c r="BJ4039" s="31" t="b">
        <f t="shared" si="309"/>
        <v>0</v>
      </c>
      <c r="BK4039" s="31"/>
      <c r="BL4039" s="31" t="str">
        <f t="shared" si="310"/>
        <v/>
      </c>
    </row>
    <row r="4040" spans="14:64">
      <c r="N4040" s="35"/>
      <c r="O4040" s="35"/>
      <c r="BJ4040" s="31" t="b">
        <f t="shared" si="309"/>
        <v>0</v>
      </c>
      <c r="BK4040" s="31"/>
      <c r="BL4040" s="31" t="str">
        <f t="shared" si="310"/>
        <v/>
      </c>
    </row>
    <row r="4041" spans="14:64">
      <c r="N4041" s="35"/>
      <c r="O4041" s="35"/>
      <c r="BJ4041" s="31" t="b">
        <f t="shared" si="309"/>
        <v>0</v>
      </c>
      <c r="BK4041" s="31"/>
      <c r="BL4041" s="31" t="str">
        <f t="shared" si="310"/>
        <v/>
      </c>
    </row>
    <row r="4042" spans="14:64">
      <c r="N4042" s="35"/>
      <c r="O4042" s="35"/>
      <c r="BJ4042" s="31" t="b">
        <f t="shared" si="309"/>
        <v>0</v>
      </c>
      <c r="BK4042" s="31"/>
      <c r="BL4042" s="31" t="str">
        <f t="shared" si="310"/>
        <v/>
      </c>
    </row>
    <row r="4043" spans="14:64">
      <c r="N4043" s="35"/>
      <c r="O4043" s="35"/>
      <c r="BJ4043" s="31" t="b">
        <f t="shared" si="309"/>
        <v>0</v>
      </c>
      <c r="BK4043" s="31"/>
      <c r="BL4043" s="31" t="str">
        <f t="shared" si="310"/>
        <v/>
      </c>
    </row>
    <row r="4044" spans="14:64">
      <c r="N4044" s="35"/>
      <c r="O4044" s="35"/>
      <c r="BJ4044" s="31" t="b">
        <f t="shared" si="309"/>
        <v>0</v>
      </c>
      <c r="BK4044" s="31"/>
      <c r="BL4044" s="31" t="str">
        <f t="shared" si="310"/>
        <v/>
      </c>
    </row>
    <row r="4045" spans="14:64">
      <c r="N4045" s="35"/>
      <c r="O4045" s="35"/>
      <c r="BJ4045" s="31" t="b">
        <f t="shared" si="309"/>
        <v>0</v>
      </c>
      <c r="BK4045" s="31"/>
      <c r="BL4045" s="31" t="str">
        <f t="shared" si="310"/>
        <v/>
      </c>
    </row>
    <row r="4046" spans="14:64">
      <c r="N4046" s="35"/>
      <c r="O4046" s="35"/>
      <c r="BJ4046" s="31" t="b">
        <f t="shared" si="309"/>
        <v>0</v>
      </c>
      <c r="BK4046" s="31"/>
      <c r="BL4046" s="31" t="str">
        <f t="shared" si="310"/>
        <v/>
      </c>
    </row>
    <row r="4047" spans="14:64">
      <c r="N4047" s="35"/>
      <c r="O4047" s="35"/>
      <c r="BJ4047" s="31" t="b">
        <f t="shared" si="309"/>
        <v>0</v>
      </c>
      <c r="BK4047" s="31"/>
      <c r="BL4047" s="31" t="str">
        <f t="shared" si="310"/>
        <v/>
      </c>
    </row>
    <row r="4048" spans="14:64">
      <c r="N4048" s="35"/>
      <c r="O4048" s="35"/>
      <c r="BJ4048" s="31" t="b">
        <f t="shared" si="309"/>
        <v>0</v>
      </c>
      <c r="BK4048" s="31"/>
      <c r="BL4048" s="31" t="str">
        <f t="shared" si="310"/>
        <v/>
      </c>
    </row>
    <row r="4049" spans="14:64">
      <c r="N4049" s="35"/>
      <c r="O4049" s="35"/>
      <c r="BJ4049" s="31" t="b">
        <f t="shared" si="309"/>
        <v>0</v>
      </c>
      <c r="BK4049" s="31"/>
      <c r="BL4049" s="31" t="str">
        <f t="shared" si="310"/>
        <v/>
      </c>
    </row>
    <row r="4050" spans="14:64">
      <c r="N4050" s="35"/>
      <c r="O4050" s="35"/>
      <c r="BJ4050" s="31" t="b">
        <f t="shared" si="309"/>
        <v>0</v>
      </c>
      <c r="BK4050" s="31"/>
      <c r="BL4050" s="31" t="str">
        <f t="shared" si="310"/>
        <v/>
      </c>
    </row>
    <row r="4051" spans="14:64">
      <c r="N4051" s="35"/>
      <c r="O4051" s="35"/>
      <c r="BJ4051" s="31" t="b">
        <f t="shared" si="309"/>
        <v>0</v>
      </c>
      <c r="BK4051" s="31"/>
      <c r="BL4051" s="31" t="str">
        <f t="shared" si="310"/>
        <v/>
      </c>
    </row>
    <row r="4052" spans="14:64">
      <c r="N4052" s="35"/>
      <c r="O4052" s="35"/>
      <c r="BJ4052" s="31" t="b">
        <f t="shared" si="309"/>
        <v>0</v>
      </c>
      <c r="BK4052" s="31"/>
      <c r="BL4052" s="31" t="str">
        <f t="shared" si="310"/>
        <v/>
      </c>
    </row>
    <row r="4053" spans="14:64">
      <c r="N4053" s="35"/>
      <c r="O4053" s="35"/>
      <c r="BJ4053" s="31" t="b">
        <f t="shared" si="309"/>
        <v>0</v>
      </c>
      <c r="BK4053" s="31"/>
      <c r="BL4053" s="31" t="str">
        <f t="shared" si="310"/>
        <v/>
      </c>
    </row>
    <row r="4054" spans="14:64">
      <c r="N4054" s="35"/>
      <c r="O4054" s="35"/>
      <c r="BJ4054" s="31" t="b">
        <f t="shared" si="309"/>
        <v>0</v>
      </c>
      <c r="BK4054" s="31"/>
      <c r="BL4054" s="31" t="str">
        <f t="shared" si="310"/>
        <v/>
      </c>
    </row>
    <row r="4055" spans="14:64">
      <c r="N4055" s="35"/>
      <c r="O4055" s="35"/>
      <c r="BJ4055" s="31" t="b">
        <f t="shared" si="309"/>
        <v>0</v>
      </c>
      <c r="BK4055" s="31"/>
      <c r="BL4055" s="31" t="str">
        <f t="shared" si="310"/>
        <v/>
      </c>
    </row>
    <row r="4056" spans="14:64">
      <c r="N4056" s="35"/>
      <c r="O4056" s="35"/>
      <c r="BJ4056" s="31" t="b">
        <f t="shared" si="309"/>
        <v>0</v>
      </c>
      <c r="BK4056" s="31"/>
      <c r="BL4056" s="31" t="str">
        <f t="shared" si="310"/>
        <v/>
      </c>
    </row>
    <row r="4057" spans="14:64">
      <c r="N4057" s="35"/>
      <c r="O4057" s="35"/>
      <c r="BJ4057" s="31" t="b">
        <f t="shared" si="309"/>
        <v>0</v>
      </c>
      <c r="BK4057" s="31"/>
      <c r="BL4057" s="31" t="str">
        <f t="shared" si="310"/>
        <v/>
      </c>
    </row>
    <row r="4058" spans="14:64">
      <c r="N4058" s="35"/>
      <c r="O4058" s="35"/>
      <c r="BJ4058" s="31" t="b">
        <f t="shared" si="309"/>
        <v>0</v>
      </c>
      <c r="BK4058" s="31"/>
      <c r="BL4058" s="31" t="str">
        <f t="shared" si="310"/>
        <v/>
      </c>
    </row>
    <row r="4059" spans="14:64">
      <c r="N4059" s="35"/>
      <c r="O4059" s="35"/>
      <c r="BJ4059" s="31" t="b">
        <f t="shared" si="309"/>
        <v>0</v>
      </c>
      <c r="BK4059" s="31"/>
      <c r="BL4059" s="31" t="str">
        <f t="shared" si="310"/>
        <v/>
      </c>
    </row>
    <row r="4060" spans="14:64">
      <c r="N4060" s="35"/>
      <c r="O4060" s="35"/>
      <c r="BJ4060" s="31" t="b">
        <f t="shared" si="309"/>
        <v>0</v>
      </c>
      <c r="BK4060" s="31"/>
      <c r="BL4060" s="31" t="str">
        <f t="shared" si="310"/>
        <v/>
      </c>
    </row>
    <row r="4061" spans="14:64">
      <c r="N4061" s="35"/>
      <c r="O4061" s="35"/>
      <c r="BJ4061" s="31" t="b">
        <f t="shared" si="309"/>
        <v>0</v>
      </c>
      <c r="BK4061" s="31"/>
      <c r="BL4061" s="31" t="str">
        <f t="shared" si="310"/>
        <v/>
      </c>
    </row>
    <row r="4062" spans="14:64">
      <c r="N4062" s="35"/>
      <c r="O4062" s="35"/>
      <c r="BJ4062" s="31" t="b">
        <f t="shared" si="309"/>
        <v>0</v>
      </c>
      <c r="BK4062" s="31"/>
      <c r="BL4062" s="31" t="str">
        <f t="shared" si="310"/>
        <v/>
      </c>
    </row>
    <row r="4063" spans="14:64">
      <c r="N4063" s="35"/>
      <c r="O4063" s="35"/>
      <c r="BJ4063" s="31" t="b">
        <f t="shared" si="309"/>
        <v>0</v>
      </c>
      <c r="BK4063" s="31"/>
      <c r="BL4063" s="31" t="str">
        <f t="shared" si="310"/>
        <v/>
      </c>
    </row>
    <row r="4064" spans="14:64">
      <c r="N4064" s="35"/>
      <c r="O4064" s="35"/>
      <c r="BJ4064" s="31" t="b">
        <f t="shared" si="309"/>
        <v>0</v>
      </c>
      <c r="BK4064" s="31"/>
      <c r="BL4064" s="31" t="str">
        <f t="shared" si="310"/>
        <v/>
      </c>
    </row>
    <row r="4065" spans="14:64">
      <c r="N4065" s="35"/>
      <c r="O4065" s="35"/>
      <c r="BJ4065" s="31" t="b">
        <f t="shared" si="309"/>
        <v>0</v>
      </c>
      <c r="BK4065" s="31"/>
      <c r="BL4065" s="31" t="str">
        <f t="shared" si="310"/>
        <v/>
      </c>
    </row>
    <row r="4066" spans="14:64">
      <c r="N4066" s="35"/>
      <c r="O4066" s="35"/>
      <c r="BJ4066" s="31" t="b">
        <f t="shared" ref="BJ4066:BJ4129" si="311">IF(C4066&lt;&gt;"",AT4066+AX4066+BB4066+BF4066)</f>
        <v>0</v>
      </c>
      <c r="BK4066" s="31"/>
      <c r="BL4066" s="31" t="str">
        <f t="shared" ref="BL4066:BL4129" si="312">IF(C4066&lt;&gt;"",AV4066+AZ4066+BD4066+BH4066,"")</f>
        <v/>
      </c>
    </row>
    <row r="4067" spans="14:64">
      <c r="N4067" s="35"/>
      <c r="O4067" s="35"/>
      <c r="BJ4067" s="31" t="b">
        <f t="shared" si="311"/>
        <v>0</v>
      </c>
      <c r="BK4067" s="31"/>
      <c r="BL4067" s="31" t="str">
        <f t="shared" si="312"/>
        <v/>
      </c>
    </row>
    <row r="4068" spans="14:64">
      <c r="N4068" s="35"/>
      <c r="O4068" s="35"/>
      <c r="BJ4068" s="31" t="b">
        <f t="shared" si="311"/>
        <v>0</v>
      </c>
      <c r="BK4068" s="31"/>
      <c r="BL4068" s="31" t="str">
        <f t="shared" si="312"/>
        <v/>
      </c>
    </row>
    <row r="4069" spans="14:64">
      <c r="N4069" s="35"/>
      <c r="O4069" s="35"/>
      <c r="BJ4069" s="31" t="b">
        <f t="shared" si="311"/>
        <v>0</v>
      </c>
      <c r="BK4069" s="31"/>
      <c r="BL4069" s="31" t="str">
        <f t="shared" si="312"/>
        <v/>
      </c>
    </row>
    <row r="4070" spans="14:64">
      <c r="N4070" s="35"/>
      <c r="O4070" s="35"/>
      <c r="BJ4070" s="31" t="b">
        <f t="shared" si="311"/>
        <v>0</v>
      </c>
      <c r="BK4070" s="31"/>
      <c r="BL4070" s="31" t="str">
        <f t="shared" si="312"/>
        <v/>
      </c>
    </row>
    <row r="4071" spans="14:64">
      <c r="N4071" s="35"/>
      <c r="O4071" s="35"/>
      <c r="BJ4071" s="31" t="b">
        <f t="shared" si="311"/>
        <v>0</v>
      </c>
      <c r="BK4071" s="31"/>
      <c r="BL4071" s="31" t="str">
        <f t="shared" si="312"/>
        <v/>
      </c>
    </row>
    <row r="4072" spans="14:64">
      <c r="N4072" s="35"/>
      <c r="O4072" s="35"/>
      <c r="BJ4072" s="31" t="b">
        <f t="shared" si="311"/>
        <v>0</v>
      </c>
      <c r="BK4072" s="31"/>
      <c r="BL4072" s="31" t="str">
        <f t="shared" si="312"/>
        <v/>
      </c>
    </row>
    <row r="4073" spans="14:64">
      <c r="N4073" s="35"/>
      <c r="O4073" s="35"/>
      <c r="BJ4073" s="31" t="b">
        <f t="shared" si="311"/>
        <v>0</v>
      </c>
      <c r="BK4073" s="31"/>
      <c r="BL4073" s="31" t="str">
        <f t="shared" si="312"/>
        <v/>
      </c>
    </row>
    <row r="4074" spans="14:64">
      <c r="N4074" s="35"/>
      <c r="O4074" s="35"/>
      <c r="BJ4074" s="31" t="b">
        <f t="shared" si="311"/>
        <v>0</v>
      </c>
      <c r="BK4074" s="31"/>
      <c r="BL4074" s="31" t="str">
        <f t="shared" si="312"/>
        <v/>
      </c>
    </row>
    <row r="4075" spans="14:64">
      <c r="N4075" s="35"/>
      <c r="O4075" s="35"/>
      <c r="BJ4075" s="31" t="b">
        <f t="shared" si="311"/>
        <v>0</v>
      </c>
      <c r="BK4075" s="31"/>
      <c r="BL4075" s="31" t="str">
        <f t="shared" si="312"/>
        <v/>
      </c>
    </row>
    <row r="4076" spans="14:64">
      <c r="N4076" s="35"/>
      <c r="O4076" s="35"/>
      <c r="BJ4076" s="31" t="b">
        <f t="shared" si="311"/>
        <v>0</v>
      </c>
      <c r="BK4076" s="31"/>
      <c r="BL4076" s="31" t="str">
        <f t="shared" si="312"/>
        <v/>
      </c>
    </row>
    <row r="4077" spans="14:64">
      <c r="N4077" s="35"/>
      <c r="O4077" s="35"/>
      <c r="BJ4077" s="31" t="b">
        <f t="shared" si="311"/>
        <v>0</v>
      </c>
      <c r="BK4077" s="31"/>
      <c r="BL4077" s="31" t="str">
        <f t="shared" si="312"/>
        <v/>
      </c>
    </row>
    <row r="4078" spans="14:64">
      <c r="N4078" s="35"/>
      <c r="O4078" s="35"/>
      <c r="BJ4078" s="31" t="b">
        <f t="shared" si="311"/>
        <v>0</v>
      </c>
      <c r="BK4078" s="31"/>
      <c r="BL4078" s="31" t="str">
        <f t="shared" si="312"/>
        <v/>
      </c>
    </row>
    <row r="4079" spans="14:64">
      <c r="N4079" s="35"/>
      <c r="O4079" s="35"/>
      <c r="BJ4079" s="31" t="b">
        <f t="shared" si="311"/>
        <v>0</v>
      </c>
      <c r="BK4079" s="31"/>
      <c r="BL4079" s="31" t="str">
        <f t="shared" si="312"/>
        <v/>
      </c>
    </row>
    <row r="4080" spans="14:64">
      <c r="N4080" s="35"/>
      <c r="O4080" s="35"/>
      <c r="BJ4080" s="31" t="b">
        <f t="shared" si="311"/>
        <v>0</v>
      </c>
      <c r="BK4080" s="31"/>
      <c r="BL4080" s="31" t="str">
        <f t="shared" si="312"/>
        <v/>
      </c>
    </row>
    <row r="4081" spans="14:64">
      <c r="N4081" s="35"/>
      <c r="O4081" s="35"/>
      <c r="BJ4081" s="31" t="b">
        <f t="shared" si="311"/>
        <v>0</v>
      </c>
      <c r="BK4081" s="31"/>
      <c r="BL4081" s="31" t="str">
        <f t="shared" si="312"/>
        <v/>
      </c>
    </row>
    <row r="4082" spans="14:64">
      <c r="N4082" s="35"/>
      <c r="O4082" s="35"/>
      <c r="BJ4082" s="31" t="b">
        <f t="shared" si="311"/>
        <v>0</v>
      </c>
      <c r="BK4082" s="31"/>
      <c r="BL4082" s="31" t="str">
        <f t="shared" si="312"/>
        <v/>
      </c>
    </row>
    <row r="4083" spans="14:64">
      <c r="N4083" s="35"/>
      <c r="O4083" s="35"/>
      <c r="BJ4083" s="31" t="b">
        <f t="shared" si="311"/>
        <v>0</v>
      </c>
      <c r="BK4083" s="31"/>
      <c r="BL4083" s="31" t="str">
        <f t="shared" si="312"/>
        <v/>
      </c>
    </row>
    <row r="4084" spans="14:64">
      <c r="N4084" s="35"/>
      <c r="O4084" s="35"/>
      <c r="BJ4084" s="31" t="b">
        <f t="shared" si="311"/>
        <v>0</v>
      </c>
      <c r="BK4084" s="31"/>
      <c r="BL4084" s="31" t="str">
        <f t="shared" si="312"/>
        <v/>
      </c>
    </row>
    <row r="4085" spans="14:64">
      <c r="N4085" s="35"/>
      <c r="O4085" s="35"/>
      <c r="BJ4085" s="31" t="b">
        <f t="shared" si="311"/>
        <v>0</v>
      </c>
      <c r="BK4085" s="31"/>
      <c r="BL4085" s="31" t="str">
        <f t="shared" si="312"/>
        <v/>
      </c>
    </row>
    <row r="4086" spans="14:64">
      <c r="N4086" s="35"/>
      <c r="O4086" s="35"/>
      <c r="BJ4086" s="31" t="b">
        <f t="shared" si="311"/>
        <v>0</v>
      </c>
      <c r="BK4086" s="31"/>
      <c r="BL4086" s="31" t="str">
        <f t="shared" si="312"/>
        <v/>
      </c>
    </row>
    <row r="4087" spans="14:64">
      <c r="N4087" s="35"/>
      <c r="O4087" s="35"/>
      <c r="BJ4087" s="31" t="b">
        <f t="shared" si="311"/>
        <v>0</v>
      </c>
      <c r="BK4087" s="31"/>
      <c r="BL4087" s="31" t="str">
        <f t="shared" si="312"/>
        <v/>
      </c>
    </row>
    <row r="4088" spans="14:64">
      <c r="N4088" s="35"/>
      <c r="O4088" s="35"/>
      <c r="BJ4088" s="31" t="b">
        <f t="shared" si="311"/>
        <v>0</v>
      </c>
      <c r="BK4088" s="31"/>
      <c r="BL4088" s="31" t="str">
        <f t="shared" si="312"/>
        <v/>
      </c>
    </row>
    <row r="4089" spans="14:64">
      <c r="N4089" s="35"/>
      <c r="O4089" s="35"/>
      <c r="BJ4089" s="31" t="b">
        <f t="shared" si="311"/>
        <v>0</v>
      </c>
      <c r="BK4089" s="31"/>
      <c r="BL4089" s="31" t="str">
        <f t="shared" si="312"/>
        <v/>
      </c>
    </row>
    <row r="4090" spans="14:64">
      <c r="N4090" s="35"/>
      <c r="O4090" s="35"/>
      <c r="BJ4090" s="31" t="b">
        <f t="shared" si="311"/>
        <v>0</v>
      </c>
      <c r="BK4090" s="31"/>
      <c r="BL4090" s="31" t="str">
        <f t="shared" si="312"/>
        <v/>
      </c>
    </row>
    <row r="4091" spans="14:64">
      <c r="N4091" s="35"/>
      <c r="O4091" s="35"/>
      <c r="BJ4091" s="31" t="b">
        <f t="shared" si="311"/>
        <v>0</v>
      </c>
      <c r="BK4091" s="31"/>
      <c r="BL4091" s="31" t="str">
        <f t="shared" si="312"/>
        <v/>
      </c>
    </row>
    <row r="4092" spans="14:64">
      <c r="N4092" s="35"/>
      <c r="O4092" s="35"/>
      <c r="BJ4092" s="31" t="b">
        <f t="shared" si="311"/>
        <v>0</v>
      </c>
      <c r="BK4092" s="31"/>
      <c r="BL4092" s="31" t="str">
        <f t="shared" si="312"/>
        <v/>
      </c>
    </row>
    <row r="4093" spans="14:64">
      <c r="N4093" s="35"/>
      <c r="O4093" s="35"/>
      <c r="BJ4093" s="31" t="b">
        <f t="shared" si="311"/>
        <v>0</v>
      </c>
      <c r="BK4093" s="31"/>
      <c r="BL4093" s="31" t="str">
        <f t="shared" si="312"/>
        <v/>
      </c>
    </row>
    <row r="4094" spans="14:64">
      <c r="N4094" s="35"/>
      <c r="O4094" s="35"/>
      <c r="BJ4094" s="31" t="b">
        <f t="shared" si="311"/>
        <v>0</v>
      </c>
      <c r="BK4094" s="31"/>
      <c r="BL4094" s="31" t="str">
        <f t="shared" si="312"/>
        <v/>
      </c>
    </row>
    <row r="4095" spans="14:64">
      <c r="N4095" s="35"/>
      <c r="O4095" s="35"/>
      <c r="BJ4095" s="31" t="b">
        <f t="shared" si="311"/>
        <v>0</v>
      </c>
      <c r="BK4095" s="31"/>
      <c r="BL4095" s="31" t="str">
        <f t="shared" si="312"/>
        <v/>
      </c>
    </row>
    <row r="4096" spans="14:64">
      <c r="N4096" s="35"/>
      <c r="O4096" s="35"/>
      <c r="BJ4096" s="31" t="b">
        <f t="shared" si="311"/>
        <v>0</v>
      </c>
      <c r="BK4096" s="31"/>
      <c r="BL4096" s="31" t="str">
        <f t="shared" si="312"/>
        <v/>
      </c>
    </row>
    <row r="4097" spans="14:64">
      <c r="N4097" s="35"/>
      <c r="O4097" s="35"/>
      <c r="BJ4097" s="31" t="b">
        <f t="shared" si="311"/>
        <v>0</v>
      </c>
      <c r="BK4097" s="31"/>
      <c r="BL4097" s="31" t="str">
        <f t="shared" si="312"/>
        <v/>
      </c>
    </row>
    <row r="4098" spans="14:64">
      <c r="N4098" s="35"/>
      <c r="O4098" s="35"/>
      <c r="BJ4098" s="31" t="b">
        <f t="shared" si="311"/>
        <v>0</v>
      </c>
      <c r="BK4098" s="31"/>
      <c r="BL4098" s="31" t="str">
        <f t="shared" si="312"/>
        <v/>
      </c>
    </row>
    <row r="4099" spans="14:64">
      <c r="N4099" s="35"/>
      <c r="O4099" s="35"/>
      <c r="BJ4099" s="31" t="b">
        <f t="shared" si="311"/>
        <v>0</v>
      </c>
      <c r="BK4099" s="31"/>
      <c r="BL4099" s="31" t="str">
        <f t="shared" si="312"/>
        <v/>
      </c>
    </row>
    <row r="4100" spans="14:64">
      <c r="N4100" s="35"/>
      <c r="O4100" s="35"/>
      <c r="BJ4100" s="31" t="b">
        <f t="shared" si="311"/>
        <v>0</v>
      </c>
      <c r="BK4100" s="31"/>
      <c r="BL4100" s="31" t="str">
        <f t="shared" si="312"/>
        <v/>
      </c>
    </row>
    <row r="4101" spans="14:64">
      <c r="N4101" s="35"/>
      <c r="O4101" s="35"/>
      <c r="BJ4101" s="31" t="b">
        <f t="shared" si="311"/>
        <v>0</v>
      </c>
      <c r="BK4101" s="31"/>
      <c r="BL4101" s="31" t="str">
        <f t="shared" si="312"/>
        <v/>
      </c>
    </row>
    <row r="4102" spans="14:64">
      <c r="N4102" s="35"/>
      <c r="O4102" s="35"/>
      <c r="BJ4102" s="31" t="b">
        <f t="shared" si="311"/>
        <v>0</v>
      </c>
      <c r="BK4102" s="31"/>
      <c r="BL4102" s="31" t="str">
        <f t="shared" si="312"/>
        <v/>
      </c>
    </row>
    <row r="4103" spans="14:64">
      <c r="N4103" s="35"/>
      <c r="O4103" s="35"/>
      <c r="BJ4103" s="31" t="b">
        <f t="shared" si="311"/>
        <v>0</v>
      </c>
      <c r="BK4103" s="31"/>
      <c r="BL4103" s="31" t="str">
        <f t="shared" si="312"/>
        <v/>
      </c>
    </row>
    <row r="4104" spans="14:64">
      <c r="N4104" s="35"/>
      <c r="O4104" s="35"/>
      <c r="BJ4104" s="31" t="b">
        <f t="shared" si="311"/>
        <v>0</v>
      </c>
      <c r="BK4104" s="31"/>
      <c r="BL4104" s="31" t="str">
        <f t="shared" si="312"/>
        <v/>
      </c>
    </row>
    <row r="4105" spans="14:64">
      <c r="N4105" s="35"/>
      <c r="O4105" s="35"/>
      <c r="BJ4105" s="31" t="b">
        <f t="shared" si="311"/>
        <v>0</v>
      </c>
      <c r="BK4105" s="31"/>
      <c r="BL4105" s="31" t="str">
        <f t="shared" si="312"/>
        <v/>
      </c>
    </row>
    <row r="4106" spans="14:64">
      <c r="N4106" s="35"/>
      <c r="O4106" s="35"/>
      <c r="BJ4106" s="31" t="b">
        <f t="shared" si="311"/>
        <v>0</v>
      </c>
      <c r="BK4106" s="31"/>
      <c r="BL4106" s="31" t="str">
        <f t="shared" si="312"/>
        <v/>
      </c>
    </row>
    <row r="4107" spans="14:64">
      <c r="N4107" s="35"/>
      <c r="O4107" s="35"/>
      <c r="BJ4107" s="31" t="b">
        <f t="shared" si="311"/>
        <v>0</v>
      </c>
      <c r="BK4107" s="31"/>
      <c r="BL4107" s="31" t="str">
        <f t="shared" si="312"/>
        <v/>
      </c>
    </row>
    <row r="4108" spans="14:64">
      <c r="N4108" s="35"/>
      <c r="O4108" s="35"/>
      <c r="BJ4108" s="31" t="b">
        <f t="shared" si="311"/>
        <v>0</v>
      </c>
      <c r="BK4108" s="31"/>
      <c r="BL4108" s="31" t="str">
        <f t="shared" si="312"/>
        <v/>
      </c>
    </row>
    <row r="4109" spans="14:64">
      <c r="N4109" s="35"/>
      <c r="O4109" s="35"/>
      <c r="BJ4109" s="31" t="b">
        <f t="shared" si="311"/>
        <v>0</v>
      </c>
      <c r="BK4109" s="31"/>
      <c r="BL4109" s="31" t="str">
        <f t="shared" si="312"/>
        <v/>
      </c>
    </row>
    <row r="4110" spans="14:64">
      <c r="N4110" s="35"/>
      <c r="O4110" s="35"/>
      <c r="BJ4110" s="31" t="b">
        <f t="shared" si="311"/>
        <v>0</v>
      </c>
      <c r="BK4110" s="31"/>
      <c r="BL4110" s="31" t="str">
        <f t="shared" si="312"/>
        <v/>
      </c>
    </row>
    <row r="4111" spans="14:64">
      <c r="N4111" s="35"/>
      <c r="O4111" s="35"/>
      <c r="BJ4111" s="31" t="b">
        <f t="shared" si="311"/>
        <v>0</v>
      </c>
      <c r="BK4111" s="31"/>
      <c r="BL4111" s="31" t="str">
        <f t="shared" si="312"/>
        <v/>
      </c>
    </row>
    <row r="4112" spans="14:64">
      <c r="N4112" s="35"/>
      <c r="O4112" s="35"/>
      <c r="BJ4112" s="31" t="b">
        <f t="shared" si="311"/>
        <v>0</v>
      </c>
      <c r="BK4112" s="31"/>
      <c r="BL4112" s="31" t="str">
        <f t="shared" si="312"/>
        <v/>
      </c>
    </row>
    <row r="4113" spans="14:64">
      <c r="N4113" s="35"/>
      <c r="O4113" s="35"/>
      <c r="BJ4113" s="31" t="b">
        <f t="shared" si="311"/>
        <v>0</v>
      </c>
      <c r="BK4113" s="31"/>
      <c r="BL4113" s="31" t="str">
        <f t="shared" si="312"/>
        <v/>
      </c>
    </row>
    <row r="4114" spans="14:64">
      <c r="N4114" s="35"/>
      <c r="O4114" s="35"/>
      <c r="BJ4114" s="31" t="b">
        <f t="shared" si="311"/>
        <v>0</v>
      </c>
      <c r="BK4114" s="31"/>
      <c r="BL4114" s="31" t="str">
        <f t="shared" si="312"/>
        <v/>
      </c>
    </row>
    <row r="4115" spans="14:64">
      <c r="N4115" s="35"/>
      <c r="O4115" s="35"/>
      <c r="BJ4115" s="31" t="b">
        <f t="shared" si="311"/>
        <v>0</v>
      </c>
      <c r="BK4115" s="31"/>
      <c r="BL4115" s="31" t="str">
        <f t="shared" si="312"/>
        <v/>
      </c>
    </row>
    <row r="4116" spans="14:64">
      <c r="N4116" s="35"/>
      <c r="O4116" s="35"/>
      <c r="BJ4116" s="31" t="b">
        <f t="shared" si="311"/>
        <v>0</v>
      </c>
      <c r="BK4116" s="31"/>
      <c r="BL4116" s="31" t="str">
        <f t="shared" si="312"/>
        <v/>
      </c>
    </row>
    <row r="4117" spans="14:64">
      <c r="N4117" s="35"/>
      <c r="O4117" s="35"/>
      <c r="BJ4117" s="31" t="b">
        <f t="shared" si="311"/>
        <v>0</v>
      </c>
      <c r="BK4117" s="31"/>
      <c r="BL4117" s="31" t="str">
        <f t="shared" si="312"/>
        <v/>
      </c>
    </row>
    <row r="4118" spans="14:64">
      <c r="N4118" s="35"/>
      <c r="O4118" s="35"/>
      <c r="BJ4118" s="31" t="b">
        <f t="shared" si="311"/>
        <v>0</v>
      </c>
      <c r="BK4118" s="31"/>
      <c r="BL4118" s="31" t="str">
        <f t="shared" si="312"/>
        <v/>
      </c>
    </row>
    <row r="4119" spans="14:64">
      <c r="N4119" s="35"/>
      <c r="O4119" s="35"/>
      <c r="BJ4119" s="31" t="b">
        <f t="shared" si="311"/>
        <v>0</v>
      </c>
      <c r="BK4119" s="31"/>
      <c r="BL4119" s="31" t="str">
        <f t="shared" si="312"/>
        <v/>
      </c>
    </row>
    <row r="4120" spans="14:64">
      <c r="N4120" s="35"/>
      <c r="O4120" s="35"/>
      <c r="BJ4120" s="31" t="b">
        <f t="shared" si="311"/>
        <v>0</v>
      </c>
      <c r="BK4120" s="31"/>
      <c r="BL4120" s="31" t="str">
        <f t="shared" si="312"/>
        <v/>
      </c>
    </row>
    <row r="4121" spans="14:64">
      <c r="N4121" s="35"/>
      <c r="O4121" s="35"/>
      <c r="BJ4121" s="31" t="b">
        <f t="shared" si="311"/>
        <v>0</v>
      </c>
      <c r="BK4121" s="31"/>
      <c r="BL4121" s="31" t="str">
        <f t="shared" si="312"/>
        <v/>
      </c>
    </row>
    <row r="4122" spans="14:64">
      <c r="N4122" s="35"/>
      <c r="O4122" s="35"/>
      <c r="BJ4122" s="31" t="b">
        <f t="shared" si="311"/>
        <v>0</v>
      </c>
      <c r="BK4122" s="31"/>
      <c r="BL4122" s="31" t="str">
        <f t="shared" si="312"/>
        <v/>
      </c>
    </row>
    <row r="4123" spans="14:64">
      <c r="N4123" s="35"/>
      <c r="O4123" s="35"/>
      <c r="BJ4123" s="31" t="b">
        <f t="shared" si="311"/>
        <v>0</v>
      </c>
      <c r="BK4123" s="31"/>
      <c r="BL4123" s="31" t="str">
        <f t="shared" si="312"/>
        <v/>
      </c>
    </row>
    <row r="4124" spans="14:64">
      <c r="N4124" s="35"/>
      <c r="O4124" s="35"/>
      <c r="BJ4124" s="31" t="b">
        <f t="shared" si="311"/>
        <v>0</v>
      </c>
      <c r="BK4124" s="31"/>
      <c r="BL4124" s="31" t="str">
        <f t="shared" si="312"/>
        <v/>
      </c>
    </row>
    <row r="4125" spans="14:64">
      <c r="N4125" s="35"/>
      <c r="O4125" s="35"/>
      <c r="BJ4125" s="31" t="b">
        <f t="shared" si="311"/>
        <v>0</v>
      </c>
      <c r="BK4125" s="31"/>
      <c r="BL4125" s="31" t="str">
        <f t="shared" si="312"/>
        <v/>
      </c>
    </row>
    <row r="4126" spans="14:64">
      <c r="N4126" s="35"/>
      <c r="O4126" s="35"/>
      <c r="BJ4126" s="31" t="b">
        <f t="shared" si="311"/>
        <v>0</v>
      </c>
      <c r="BK4126" s="31"/>
      <c r="BL4126" s="31" t="str">
        <f t="shared" si="312"/>
        <v/>
      </c>
    </row>
    <row r="4127" spans="14:64">
      <c r="N4127" s="35"/>
      <c r="O4127" s="35"/>
      <c r="BJ4127" s="31" t="b">
        <f t="shared" si="311"/>
        <v>0</v>
      </c>
      <c r="BK4127" s="31"/>
      <c r="BL4127" s="31" t="str">
        <f t="shared" si="312"/>
        <v/>
      </c>
    </row>
    <row r="4128" spans="14:64">
      <c r="N4128" s="35"/>
      <c r="O4128" s="35"/>
      <c r="BJ4128" s="31" t="b">
        <f t="shared" si="311"/>
        <v>0</v>
      </c>
      <c r="BK4128" s="31"/>
      <c r="BL4128" s="31" t="str">
        <f t="shared" si="312"/>
        <v/>
      </c>
    </row>
    <row r="4129" spans="14:64">
      <c r="N4129" s="35"/>
      <c r="O4129" s="35"/>
      <c r="BJ4129" s="31" t="b">
        <f t="shared" si="311"/>
        <v>0</v>
      </c>
      <c r="BK4129" s="31"/>
      <c r="BL4129" s="31" t="str">
        <f t="shared" si="312"/>
        <v/>
      </c>
    </row>
    <row r="4130" spans="14:64">
      <c r="N4130" s="35"/>
      <c r="O4130" s="35"/>
      <c r="BJ4130" s="31" t="b">
        <f t="shared" ref="BJ4130:BJ4193" si="313">IF(C4130&lt;&gt;"",AT4130+AX4130+BB4130+BF4130)</f>
        <v>0</v>
      </c>
      <c r="BK4130" s="31"/>
      <c r="BL4130" s="31" t="str">
        <f t="shared" ref="BL4130:BL4193" si="314">IF(C4130&lt;&gt;"",AV4130+AZ4130+BD4130+BH4130,"")</f>
        <v/>
      </c>
    </row>
    <row r="4131" spans="14:64">
      <c r="N4131" s="35"/>
      <c r="O4131" s="35"/>
      <c r="BJ4131" s="31" t="b">
        <f t="shared" si="313"/>
        <v>0</v>
      </c>
      <c r="BK4131" s="31"/>
      <c r="BL4131" s="31" t="str">
        <f t="shared" si="314"/>
        <v/>
      </c>
    </row>
    <row r="4132" spans="14:64">
      <c r="N4132" s="35"/>
      <c r="O4132" s="35"/>
      <c r="BJ4132" s="31" t="b">
        <f t="shared" si="313"/>
        <v>0</v>
      </c>
      <c r="BK4132" s="31"/>
      <c r="BL4132" s="31" t="str">
        <f t="shared" si="314"/>
        <v/>
      </c>
    </row>
    <row r="4133" spans="14:64">
      <c r="N4133" s="35"/>
      <c r="O4133" s="35"/>
      <c r="BJ4133" s="31" t="b">
        <f t="shared" si="313"/>
        <v>0</v>
      </c>
      <c r="BK4133" s="31"/>
      <c r="BL4133" s="31" t="str">
        <f t="shared" si="314"/>
        <v/>
      </c>
    </row>
    <row r="4134" spans="14:64">
      <c r="N4134" s="35"/>
      <c r="O4134" s="35"/>
      <c r="BJ4134" s="31" t="b">
        <f t="shared" si="313"/>
        <v>0</v>
      </c>
      <c r="BK4134" s="31"/>
      <c r="BL4134" s="31" t="str">
        <f t="shared" si="314"/>
        <v/>
      </c>
    </row>
    <row r="4135" spans="14:64">
      <c r="N4135" s="35"/>
      <c r="O4135" s="35"/>
      <c r="BJ4135" s="31" t="b">
        <f t="shared" si="313"/>
        <v>0</v>
      </c>
      <c r="BK4135" s="31"/>
      <c r="BL4135" s="31" t="str">
        <f t="shared" si="314"/>
        <v/>
      </c>
    </row>
    <row r="4136" spans="14:64">
      <c r="N4136" s="35"/>
      <c r="O4136" s="35"/>
      <c r="BJ4136" s="31" t="b">
        <f t="shared" si="313"/>
        <v>0</v>
      </c>
      <c r="BK4136" s="31"/>
      <c r="BL4136" s="31" t="str">
        <f t="shared" si="314"/>
        <v/>
      </c>
    </row>
    <row r="4137" spans="14:64">
      <c r="N4137" s="35"/>
      <c r="O4137" s="35"/>
      <c r="BJ4137" s="31" t="b">
        <f t="shared" si="313"/>
        <v>0</v>
      </c>
      <c r="BK4137" s="31"/>
      <c r="BL4137" s="31" t="str">
        <f t="shared" si="314"/>
        <v/>
      </c>
    </row>
    <row r="4138" spans="14:64">
      <c r="N4138" s="35"/>
      <c r="O4138" s="35"/>
      <c r="BJ4138" s="31" t="b">
        <f t="shared" si="313"/>
        <v>0</v>
      </c>
      <c r="BK4138" s="31"/>
      <c r="BL4138" s="31" t="str">
        <f t="shared" si="314"/>
        <v/>
      </c>
    </row>
    <row r="4139" spans="14:64">
      <c r="N4139" s="35"/>
      <c r="O4139" s="35"/>
      <c r="BJ4139" s="31" t="b">
        <f t="shared" si="313"/>
        <v>0</v>
      </c>
      <c r="BK4139" s="31"/>
      <c r="BL4139" s="31" t="str">
        <f t="shared" si="314"/>
        <v/>
      </c>
    </row>
    <row r="4140" spans="14:64">
      <c r="N4140" s="35"/>
      <c r="O4140" s="35"/>
      <c r="BJ4140" s="31" t="b">
        <f t="shared" si="313"/>
        <v>0</v>
      </c>
      <c r="BK4140" s="31"/>
      <c r="BL4140" s="31" t="str">
        <f t="shared" si="314"/>
        <v/>
      </c>
    </row>
    <row r="4141" spans="14:64">
      <c r="N4141" s="35"/>
      <c r="O4141" s="35"/>
      <c r="BJ4141" s="31" t="b">
        <f t="shared" si="313"/>
        <v>0</v>
      </c>
      <c r="BK4141" s="31"/>
      <c r="BL4141" s="31" t="str">
        <f t="shared" si="314"/>
        <v/>
      </c>
    </row>
    <row r="4142" spans="14:64">
      <c r="N4142" s="35"/>
      <c r="O4142" s="35"/>
      <c r="BJ4142" s="31" t="b">
        <f t="shared" si="313"/>
        <v>0</v>
      </c>
      <c r="BK4142" s="31"/>
      <c r="BL4142" s="31" t="str">
        <f t="shared" si="314"/>
        <v/>
      </c>
    </row>
    <row r="4143" spans="14:64">
      <c r="N4143" s="35"/>
      <c r="O4143" s="35"/>
      <c r="BJ4143" s="31" t="b">
        <f t="shared" si="313"/>
        <v>0</v>
      </c>
      <c r="BK4143" s="31"/>
      <c r="BL4143" s="31" t="str">
        <f t="shared" si="314"/>
        <v/>
      </c>
    </row>
    <row r="4144" spans="14:64">
      <c r="N4144" s="35"/>
      <c r="O4144" s="35"/>
      <c r="BJ4144" s="31" t="b">
        <f t="shared" si="313"/>
        <v>0</v>
      </c>
      <c r="BK4144" s="31"/>
      <c r="BL4144" s="31" t="str">
        <f t="shared" si="314"/>
        <v/>
      </c>
    </row>
    <row r="4145" spans="14:64">
      <c r="N4145" s="35"/>
      <c r="O4145" s="35"/>
      <c r="BJ4145" s="31" t="b">
        <f t="shared" si="313"/>
        <v>0</v>
      </c>
      <c r="BK4145" s="31"/>
      <c r="BL4145" s="31" t="str">
        <f t="shared" si="314"/>
        <v/>
      </c>
    </row>
    <row r="4146" spans="14:64">
      <c r="N4146" s="35"/>
      <c r="O4146" s="35"/>
      <c r="BJ4146" s="31" t="b">
        <f t="shared" si="313"/>
        <v>0</v>
      </c>
      <c r="BK4146" s="31"/>
      <c r="BL4146" s="31" t="str">
        <f t="shared" si="314"/>
        <v/>
      </c>
    </row>
    <row r="4147" spans="14:64">
      <c r="N4147" s="35"/>
      <c r="O4147" s="35"/>
      <c r="BJ4147" s="31" t="b">
        <f t="shared" si="313"/>
        <v>0</v>
      </c>
      <c r="BK4147" s="31"/>
      <c r="BL4147" s="31" t="str">
        <f t="shared" si="314"/>
        <v/>
      </c>
    </row>
    <row r="4148" spans="14:64">
      <c r="N4148" s="35"/>
      <c r="O4148" s="35"/>
      <c r="BJ4148" s="31" t="b">
        <f t="shared" si="313"/>
        <v>0</v>
      </c>
      <c r="BK4148" s="31"/>
      <c r="BL4148" s="31" t="str">
        <f t="shared" si="314"/>
        <v/>
      </c>
    </row>
    <row r="4149" spans="14:64">
      <c r="N4149" s="35"/>
      <c r="O4149" s="35"/>
      <c r="BJ4149" s="31" t="b">
        <f t="shared" si="313"/>
        <v>0</v>
      </c>
      <c r="BK4149" s="31"/>
      <c r="BL4149" s="31" t="str">
        <f t="shared" si="314"/>
        <v/>
      </c>
    </row>
    <row r="4150" spans="14:64">
      <c r="N4150" s="35"/>
      <c r="O4150" s="35"/>
      <c r="BJ4150" s="31" t="b">
        <f t="shared" si="313"/>
        <v>0</v>
      </c>
      <c r="BK4150" s="31"/>
      <c r="BL4150" s="31" t="str">
        <f t="shared" si="314"/>
        <v/>
      </c>
    </row>
    <row r="4151" spans="14:64">
      <c r="N4151" s="35"/>
      <c r="O4151" s="35"/>
      <c r="BJ4151" s="31" t="b">
        <f t="shared" si="313"/>
        <v>0</v>
      </c>
      <c r="BK4151" s="31"/>
      <c r="BL4151" s="31" t="str">
        <f t="shared" si="314"/>
        <v/>
      </c>
    </row>
    <row r="4152" spans="14:64">
      <c r="N4152" s="35"/>
      <c r="O4152" s="35"/>
      <c r="BJ4152" s="31" t="b">
        <f t="shared" si="313"/>
        <v>0</v>
      </c>
      <c r="BK4152" s="31"/>
      <c r="BL4152" s="31" t="str">
        <f t="shared" si="314"/>
        <v/>
      </c>
    </row>
    <row r="4153" spans="14:64">
      <c r="N4153" s="35"/>
      <c r="O4153" s="35"/>
      <c r="BJ4153" s="31" t="b">
        <f t="shared" si="313"/>
        <v>0</v>
      </c>
      <c r="BK4153" s="31"/>
      <c r="BL4153" s="31" t="str">
        <f t="shared" si="314"/>
        <v/>
      </c>
    </row>
    <row r="4154" spans="14:64">
      <c r="N4154" s="35"/>
      <c r="O4154" s="35"/>
      <c r="BJ4154" s="31" t="b">
        <f t="shared" si="313"/>
        <v>0</v>
      </c>
      <c r="BK4154" s="31"/>
      <c r="BL4154" s="31" t="str">
        <f t="shared" si="314"/>
        <v/>
      </c>
    </row>
    <row r="4155" spans="14:64">
      <c r="N4155" s="35"/>
      <c r="O4155" s="35"/>
      <c r="BJ4155" s="31" t="b">
        <f t="shared" si="313"/>
        <v>0</v>
      </c>
      <c r="BK4155" s="31"/>
      <c r="BL4155" s="31" t="str">
        <f t="shared" si="314"/>
        <v/>
      </c>
    </row>
    <row r="4156" spans="14:64">
      <c r="N4156" s="35"/>
      <c r="O4156" s="35"/>
      <c r="BJ4156" s="31" t="b">
        <f t="shared" si="313"/>
        <v>0</v>
      </c>
      <c r="BK4156" s="31"/>
      <c r="BL4156" s="31" t="str">
        <f t="shared" si="314"/>
        <v/>
      </c>
    </row>
    <row r="4157" spans="14:64">
      <c r="N4157" s="35"/>
      <c r="O4157" s="35"/>
      <c r="BJ4157" s="31" t="b">
        <f t="shared" si="313"/>
        <v>0</v>
      </c>
      <c r="BK4157" s="31"/>
      <c r="BL4157" s="31" t="str">
        <f t="shared" si="314"/>
        <v/>
      </c>
    </row>
    <row r="4158" spans="14:64">
      <c r="N4158" s="35"/>
      <c r="O4158" s="35"/>
      <c r="BJ4158" s="31" t="b">
        <f t="shared" si="313"/>
        <v>0</v>
      </c>
      <c r="BK4158" s="31"/>
      <c r="BL4158" s="31" t="str">
        <f t="shared" si="314"/>
        <v/>
      </c>
    </row>
    <row r="4159" spans="14:64">
      <c r="N4159" s="35"/>
      <c r="O4159" s="35"/>
      <c r="BJ4159" s="31" t="b">
        <f t="shared" si="313"/>
        <v>0</v>
      </c>
      <c r="BK4159" s="31"/>
      <c r="BL4159" s="31" t="str">
        <f t="shared" si="314"/>
        <v/>
      </c>
    </row>
    <row r="4160" spans="14:64">
      <c r="N4160" s="35"/>
      <c r="O4160" s="35"/>
      <c r="BJ4160" s="31" t="b">
        <f t="shared" si="313"/>
        <v>0</v>
      </c>
      <c r="BK4160" s="31"/>
      <c r="BL4160" s="31" t="str">
        <f t="shared" si="314"/>
        <v/>
      </c>
    </row>
    <row r="4161" spans="14:64">
      <c r="N4161" s="35"/>
      <c r="O4161" s="35"/>
      <c r="BJ4161" s="31" t="b">
        <f t="shared" si="313"/>
        <v>0</v>
      </c>
      <c r="BK4161" s="31"/>
      <c r="BL4161" s="31" t="str">
        <f t="shared" si="314"/>
        <v/>
      </c>
    </row>
    <row r="4162" spans="14:64">
      <c r="N4162" s="35"/>
      <c r="O4162" s="35"/>
      <c r="BJ4162" s="31" t="b">
        <f t="shared" si="313"/>
        <v>0</v>
      </c>
      <c r="BK4162" s="31"/>
      <c r="BL4162" s="31" t="str">
        <f t="shared" si="314"/>
        <v/>
      </c>
    </row>
    <row r="4163" spans="14:64">
      <c r="N4163" s="35"/>
      <c r="O4163" s="35"/>
      <c r="BJ4163" s="31" t="b">
        <f t="shared" si="313"/>
        <v>0</v>
      </c>
      <c r="BK4163" s="31"/>
      <c r="BL4163" s="31" t="str">
        <f t="shared" si="314"/>
        <v/>
      </c>
    </row>
    <row r="4164" spans="14:64">
      <c r="N4164" s="35"/>
      <c r="O4164" s="35"/>
      <c r="BJ4164" s="31" t="b">
        <f t="shared" si="313"/>
        <v>0</v>
      </c>
      <c r="BK4164" s="31"/>
      <c r="BL4164" s="31" t="str">
        <f t="shared" si="314"/>
        <v/>
      </c>
    </row>
    <row r="4165" spans="14:64">
      <c r="N4165" s="35"/>
      <c r="O4165" s="35"/>
      <c r="BJ4165" s="31" t="b">
        <f t="shared" si="313"/>
        <v>0</v>
      </c>
      <c r="BK4165" s="31"/>
      <c r="BL4165" s="31" t="str">
        <f t="shared" si="314"/>
        <v/>
      </c>
    </row>
    <row r="4166" spans="14:64">
      <c r="N4166" s="35"/>
      <c r="O4166" s="35"/>
      <c r="BJ4166" s="31" t="b">
        <f t="shared" si="313"/>
        <v>0</v>
      </c>
      <c r="BK4166" s="31"/>
      <c r="BL4166" s="31" t="str">
        <f t="shared" si="314"/>
        <v/>
      </c>
    </row>
    <row r="4167" spans="14:64">
      <c r="N4167" s="35"/>
      <c r="O4167" s="35"/>
      <c r="BJ4167" s="31" t="b">
        <f t="shared" si="313"/>
        <v>0</v>
      </c>
      <c r="BK4167" s="31"/>
      <c r="BL4167" s="31" t="str">
        <f t="shared" si="314"/>
        <v/>
      </c>
    </row>
    <row r="4168" spans="14:64">
      <c r="N4168" s="35"/>
      <c r="O4168" s="35"/>
      <c r="BJ4168" s="31" t="b">
        <f t="shared" si="313"/>
        <v>0</v>
      </c>
      <c r="BK4168" s="31"/>
      <c r="BL4168" s="31" t="str">
        <f t="shared" si="314"/>
        <v/>
      </c>
    </row>
    <row r="4169" spans="14:64">
      <c r="N4169" s="35"/>
      <c r="O4169" s="35"/>
      <c r="BJ4169" s="31" t="b">
        <f t="shared" si="313"/>
        <v>0</v>
      </c>
      <c r="BK4169" s="31"/>
      <c r="BL4169" s="31" t="str">
        <f t="shared" si="314"/>
        <v/>
      </c>
    </row>
    <row r="4170" spans="14:64">
      <c r="N4170" s="35"/>
      <c r="O4170" s="35"/>
      <c r="BJ4170" s="31" t="b">
        <f t="shared" si="313"/>
        <v>0</v>
      </c>
      <c r="BK4170" s="31"/>
      <c r="BL4170" s="31" t="str">
        <f t="shared" si="314"/>
        <v/>
      </c>
    </row>
    <row r="4171" spans="14:64">
      <c r="N4171" s="35"/>
      <c r="O4171" s="35"/>
      <c r="BJ4171" s="31" t="b">
        <f t="shared" si="313"/>
        <v>0</v>
      </c>
      <c r="BK4171" s="31"/>
      <c r="BL4171" s="31" t="str">
        <f t="shared" si="314"/>
        <v/>
      </c>
    </row>
    <row r="4172" spans="14:64">
      <c r="N4172" s="35"/>
      <c r="O4172" s="35"/>
      <c r="BJ4172" s="31" t="b">
        <f t="shared" si="313"/>
        <v>0</v>
      </c>
      <c r="BK4172" s="31"/>
      <c r="BL4172" s="31" t="str">
        <f t="shared" si="314"/>
        <v/>
      </c>
    </row>
    <row r="4173" spans="14:64">
      <c r="N4173" s="35"/>
      <c r="O4173" s="35"/>
      <c r="BJ4173" s="31" t="b">
        <f t="shared" si="313"/>
        <v>0</v>
      </c>
      <c r="BK4173" s="31"/>
      <c r="BL4173" s="31" t="str">
        <f t="shared" si="314"/>
        <v/>
      </c>
    </row>
    <row r="4174" spans="14:64">
      <c r="N4174" s="35"/>
      <c r="O4174" s="35"/>
      <c r="BJ4174" s="31" t="b">
        <f t="shared" si="313"/>
        <v>0</v>
      </c>
      <c r="BK4174" s="31"/>
      <c r="BL4174" s="31" t="str">
        <f t="shared" si="314"/>
        <v/>
      </c>
    </row>
    <row r="4175" spans="14:64">
      <c r="N4175" s="35"/>
      <c r="O4175" s="35"/>
      <c r="BJ4175" s="31" t="b">
        <f t="shared" si="313"/>
        <v>0</v>
      </c>
      <c r="BK4175" s="31"/>
      <c r="BL4175" s="31" t="str">
        <f t="shared" si="314"/>
        <v/>
      </c>
    </row>
    <row r="4176" spans="14:64">
      <c r="N4176" s="35"/>
      <c r="O4176" s="35"/>
      <c r="BJ4176" s="31" t="b">
        <f t="shared" si="313"/>
        <v>0</v>
      </c>
      <c r="BK4176" s="31"/>
      <c r="BL4176" s="31" t="str">
        <f t="shared" si="314"/>
        <v/>
      </c>
    </row>
    <row r="4177" spans="14:64">
      <c r="N4177" s="35"/>
      <c r="O4177" s="35"/>
      <c r="BJ4177" s="31" t="b">
        <f t="shared" si="313"/>
        <v>0</v>
      </c>
      <c r="BK4177" s="31"/>
      <c r="BL4177" s="31" t="str">
        <f t="shared" si="314"/>
        <v/>
      </c>
    </row>
    <row r="4178" spans="14:64">
      <c r="N4178" s="35"/>
      <c r="O4178" s="35"/>
      <c r="BJ4178" s="31" t="b">
        <f t="shared" si="313"/>
        <v>0</v>
      </c>
      <c r="BK4178" s="31"/>
      <c r="BL4178" s="31" t="str">
        <f t="shared" si="314"/>
        <v/>
      </c>
    </row>
    <row r="4179" spans="14:64">
      <c r="N4179" s="35"/>
      <c r="O4179" s="35"/>
      <c r="BJ4179" s="31" t="b">
        <f t="shared" si="313"/>
        <v>0</v>
      </c>
      <c r="BK4179" s="31"/>
      <c r="BL4179" s="31" t="str">
        <f t="shared" si="314"/>
        <v/>
      </c>
    </row>
    <row r="4180" spans="14:64">
      <c r="N4180" s="35"/>
      <c r="O4180" s="35"/>
      <c r="BJ4180" s="31" t="b">
        <f t="shared" si="313"/>
        <v>0</v>
      </c>
      <c r="BK4180" s="31"/>
      <c r="BL4180" s="31" t="str">
        <f t="shared" si="314"/>
        <v/>
      </c>
    </row>
    <row r="4181" spans="14:64">
      <c r="N4181" s="35"/>
      <c r="O4181" s="35"/>
      <c r="BJ4181" s="31" t="b">
        <f t="shared" si="313"/>
        <v>0</v>
      </c>
      <c r="BK4181" s="31"/>
      <c r="BL4181" s="31" t="str">
        <f t="shared" si="314"/>
        <v/>
      </c>
    </row>
    <row r="4182" spans="14:64">
      <c r="N4182" s="35"/>
      <c r="O4182" s="35"/>
      <c r="BJ4182" s="31" t="b">
        <f t="shared" si="313"/>
        <v>0</v>
      </c>
      <c r="BK4182" s="31"/>
      <c r="BL4182" s="31" t="str">
        <f t="shared" si="314"/>
        <v/>
      </c>
    </row>
    <row r="4183" spans="14:64">
      <c r="N4183" s="35"/>
      <c r="O4183" s="35"/>
      <c r="BJ4183" s="31" t="b">
        <f t="shared" si="313"/>
        <v>0</v>
      </c>
      <c r="BK4183" s="31"/>
      <c r="BL4183" s="31" t="str">
        <f t="shared" si="314"/>
        <v/>
      </c>
    </row>
    <row r="4184" spans="14:64">
      <c r="N4184" s="35"/>
      <c r="O4184" s="35"/>
      <c r="BJ4184" s="31" t="b">
        <f t="shared" si="313"/>
        <v>0</v>
      </c>
      <c r="BK4184" s="31"/>
      <c r="BL4184" s="31" t="str">
        <f t="shared" si="314"/>
        <v/>
      </c>
    </row>
    <row r="4185" spans="14:64">
      <c r="N4185" s="35"/>
      <c r="O4185" s="35"/>
      <c r="BJ4185" s="31" t="b">
        <f t="shared" si="313"/>
        <v>0</v>
      </c>
      <c r="BK4185" s="31"/>
      <c r="BL4185" s="31" t="str">
        <f t="shared" si="314"/>
        <v/>
      </c>
    </row>
    <row r="4186" spans="14:64">
      <c r="N4186" s="35"/>
      <c r="O4186" s="35"/>
      <c r="BJ4186" s="31" t="b">
        <f t="shared" si="313"/>
        <v>0</v>
      </c>
      <c r="BK4186" s="31"/>
      <c r="BL4186" s="31" t="str">
        <f t="shared" si="314"/>
        <v/>
      </c>
    </row>
    <row r="4187" spans="14:64">
      <c r="N4187" s="35"/>
      <c r="O4187" s="35"/>
      <c r="BJ4187" s="31" t="b">
        <f t="shared" si="313"/>
        <v>0</v>
      </c>
      <c r="BK4187" s="31"/>
      <c r="BL4187" s="31" t="str">
        <f t="shared" si="314"/>
        <v/>
      </c>
    </row>
    <row r="4188" spans="14:64">
      <c r="N4188" s="35"/>
      <c r="O4188" s="35"/>
      <c r="BJ4188" s="31" t="b">
        <f t="shared" si="313"/>
        <v>0</v>
      </c>
      <c r="BK4188" s="31"/>
      <c r="BL4188" s="31" t="str">
        <f t="shared" si="314"/>
        <v/>
      </c>
    </row>
    <row r="4189" spans="14:64">
      <c r="N4189" s="35"/>
      <c r="O4189" s="35"/>
      <c r="BJ4189" s="31" t="b">
        <f t="shared" si="313"/>
        <v>0</v>
      </c>
      <c r="BK4189" s="31"/>
      <c r="BL4189" s="31" t="str">
        <f t="shared" si="314"/>
        <v/>
      </c>
    </row>
    <row r="4190" spans="14:64">
      <c r="N4190" s="35"/>
      <c r="O4190" s="35"/>
      <c r="BJ4190" s="31" t="b">
        <f t="shared" si="313"/>
        <v>0</v>
      </c>
      <c r="BK4190" s="31"/>
      <c r="BL4190" s="31" t="str">
        <f t="shared" si="314"/>
        <v/>
      </c>
    </row>
    <row r="4191" spans="14:64">
      <c r="N4191" s="35"/>
      <c r="O4191" s="35"/>
      <c r="BJ4191" s="31" t="b">
        <f t="shared" si="313"/>
        <v>0</v>
      </c>
      <c r="BK4191" s="31"/>
      <c r="BL4191" s="31" t="str">
        <f t="shared" si="314"/>
        <v/>
      </c>
    </row>
    <row r="4192" spans="14:64">
      <c r="N4192" s="35"/>
      <c r="O4192" s="35"/>
      <c r="BJ4192" s="31" t="b">
        <f t="shared" si="313"/>
        <v>0</v>
      </c>
      <c r="BK4192" s="31"/>
      <c r="BL4192" s="31" t="str">
        <f t="shared" si="314"/>
        <v/>
      </c>
    </row>
    <row r="4193" spans="14:64">
      <c r="N4193" s="35"/>
      <c r="O4193" s="35"/>
      <c r="BJ4193" s="31" t="b">
        <f t="shared" si="313"/>
        <v>0</v>
      </c>
      <c r="BK4193" s="31"/>
      <c r="BL4193" s="31" t="str">
        <f t="shared" si="314"/>
        <v/>
      </c>
    </row>
    <row r="4194" spans="14:64">
      <c r="N4194" s="35"/>
      <c r="O4194" s="35"/>
      <c r="BJ4194" s="31" t="b">
        <f t="shared" ref="BJ4194:BJ4257" si="315">IF(C4194&lt;&gt;"",AT4194+AX4194+BB4194+BF4194)</f>
        <v>0</v>
      </c>
      <c r="BK4194" s="31"/>
      <c r="BL4194" s="31" t="str">
        <f t="shared" ref="BL4194:BL4257" si="316">IF(C4194&lt;&gt;"",AV4194+AZ4194+BD4194+BH4194,"")</f>
        <v/>
      </c>
    </row>
    <row r="4195" spans="14:64">
      <c r="N4195" s="35"/>
      <c r="O4195" s="35"/>
      <c r="BJ4195" s="31" t="b">
        <f t="shared" si="315"/>
        <v>0</v>
      </c>
      <c r="BK4195" s="31"/>
      <c r="BL4195" s="31" t="str">
        <f t="shared" si="316"/>
        <v/>
      </c>
    </row>
    <row r="4196" spans="14:64">
      <c r="N4196" s="35"/>
      <c r="O4196" s="35"/>
      <c r="BJ4196" s="31" t="b">
        <f t="shared" si="315"/>
        <v>0</v>
      </c>
      <c r="BK4196" s="31"/>
      <c r="BL4196" s="31" t="str">
        <f t="shared" si="316"/>
        <v/>
      </c>
    </row>
    <row r="4197" spans="14:64">
      <c r="N4197" s="35"/>
      <c r="O4197" s="35"/>
      <c r="BJ4197" s="31" t="b">
        <f t="shared" si="315"/>
        <v>0</v>
      </c>
      <c r="BK4197" s="31"/>
      <c r="BL4197" s="31" t="str">
        <f t="shared" si="316"/>
        <v/>
      </c>
    </row>
    <row r="4198" spans="14:64">
      <c r="N4198" s="35"/>
      <c r="O4198" s="35"/>
      <c r="BJ4198" s="31" t="b">
        <f t="shared" si="315"/>
        <v>0</v>
      </c>
      <c r="BK4198" s="31"/>
      <c r="BL4198" s="31" t="str">
        <f t="shared" si="316"/>
        <v/>
      </c>
    </row>
    <row r="4199" spans="14:64">
      <c r="N4199" s="35"/>
      <c r="O4199" s="35"/>
      <c r="BJ4199" s="31" t="b">
        <f t="shared" si="315"/>
        <v>0</v>
      </c>
      <c r="BK4199" s="31"/>
      <c r="BL4199" s="31" t="str">
        <f t="shared" si="316"/>
        <v/>
      </c>
    </row>
    <row r="4200" spans="14:64">
      <c r="N4200" s="35"/>
      <c r="O4200" s="35"/>
      <c r="BJ4200" s="31" t="b">
        <f t="shared" si="315"/>
        <v>0</v>
      </c>
      <c r="BK4200" s="31"/>
      <c r="BL4200" s="31" t="str">
        <f t="shared" si="316"/>
        <v/>
      </c>
    </row>
    <row r="4201" spans="14:64">
      <c r="N4201" s="35"/>
      <c r="O4201" s="35"/>
      <c r="BJ4201" s="31" t="b">
        <f t="shared" si="315"/>
        <v>0</v>
      </c>
      <c r="BK4201" s="31"/>
      <c r="BL4201" s="31" t="str">
        <f t="shared" si="316"/>
        <v/>
      </c>
    </row>
    <row r="4202" spans="14:64">
      <c r="N4202" s="35"/>
      <c r="O4202" s="35"/>
      <c r="BJ4202" s="31" t="b">
        <f t="shared" si="315"/>
        <v>0</v>
      </c>
      <c r="BK4202" s="31"/>
      <c r="BL4202" s="31" t="str">
        <f t="shared" si="316"/>
        <v/>
      </c>
    </row>
    <row r="4203" spans="14:64">
      <c r="N4203" s="35"/>
      <c r="O4203" s="35"/>
      <c r="BJ4203" s="31" t="b">
        <f t="shared" si="315"/>
        <v>0</v>
      </c>
      <c r="BK4203" s="31"/>
      <c r="BL4203" s="31" t="str">
        <f t="shared" si="316"/>
        <v/>
      </c>
    </row>
    <row r="4204" spans="14:64">
      <c r="N4204" s="35"/>
      <c r="O4204" s="35"/>
      <c r="BJ4204" s="31" t="b">
        <f t="shared" si="315"/>
        <v>0</v>
      </c>
      <c r="BK4204" s="31"/>
      <c r="BL4204" s="31" t="str">
        <f t="shared" si="316"/>
        <v/>
      </c>
    </row>
    <row r="4205" spans="14:64">
      <c r="N4205" s="35"/>
      <c r="O4205" s="35"/>
      <c r="BJ4205" s="31" t="b">
        <f t="shared" si="315"/>
        <v>0</v>
      </c>
      <c r="BK4205" s="31"/>
      <c r="BL4205" s="31" t="str">
        <f t="shared" si="316"/>
        <v/>
      </c>
    </row>
    <row r="4206" spans="14:64">
      <c r="N4206" s="35"/>
      <c r="O4206" s="35"/>
      <c r="BJ4206" s="31" t="b">
        <f t="shared" si="315"/>
        <v>0</v>
      </c>
      <c r="BK4206" s="31"/>
      <c r="BL4206" s="31" t="str">
        <f t="shared" si="316"/>
        <v/>
      </c>
    </row>
    <row r="4207" spans="14:64">
      <c r="N4207" s="35"/>
      <c r="O4207" s="35"/>
      <c r="BJ4207" s="31" t="b">
        <f t="shared" si="315"/>
        <v>0</v>
      </c>
      <c r="BK4207" s="31"/>
      <c r="BL4207" s="31" t="str">
        <f t="shared" si="316"/>
        <v/>
      </c>
    </row>
    <row r="4208" spans="14:64">
      <c r="N4208" s="35"/>
      <c r="O4208" s="35"/>
      <c r="BJ4208" s="31" t="b">
        <f t="shared" si="315"/>
        <v>0</v>
      </c>
      <c r="BK4208" s="31"/>
      <c r="BL4208" s="31" t="str">
        <f t="shared" si="316"/>
        <v/>
      </c>
    </row>
    <row r="4209" spans="14:64">
      <c r="N4209" s="35"/>
      <c r="O4209" s="35"/>
      <c r="BJ4209" s="31" t="b">
        <f t="shared" si="315"/>
        <v>0</v>
      </c>
      <c r="BK4209" s="31"/>
      <c r="BL4209" s="31" t="str">
        <f t="shared" si="316"/>
        <v/>
      </c>
    </row>
    <row r="4210" spans="14:64">
      <c r="N4210" s="35"/>
      <c r="O4210" s="35"/>
      <c r="BJ4210" s="31" t="b">
        <f t="shared" si="315"/>
        <v>0</v>
      </c>
      <c r="BK4210" s="31"/>
      <c r="BL4210" s="31" t="str">
        <f t="shared" si="316"/>
        <v/>
      </c>
    </row>
    <row r="4211" spans="14:64">
      <c r="N4211" s="35"/>
      <c r="O4211" s="35"/>
      <c r="BJ4211" s="31" t="b">
        <f t="shared" si="315"/>
        <v>0</v>
      </c>
      <c r="BK4211" s="31"/>
      <c r="BL4211" s="31" t="str">
        <f t="shared" si="316"/>
        <v/>
      </c>
    </row>
    <row r="4212" spans="14:64">
      <c r="N4212" s="35"/>
      <c r="O4212" s="35"/>
      <c r="BJ4212" s="31" t="b">
        <f t="shared" si="315"/>
        <v>0</v>
      </c>
      <c r="BK4212" s="31"/>
      <c r="BL4212" s="31" t="str">
        <f t="shared" si="316"/>
        <v/>
      </c>
    </row>
    <row r="4213" spans="14:64">
      <c r="N4213" s="35"/>
      <c r="O4213" s="35"/>
      <c r="BJ4213" s="31" t="b">
        <f t="shared" si="315"/>
        <v>0</v>
      </c>
      <c r="BK4213" s="31"/>
      <c r="BL4213" s="31" t="str">
        <f t="shared" si="316"/>
        <v/>
      </c>
    </row>
    <row r="4214" spans="14:64">
      <c r="N4214" s="35"/>
      <c r="O4214" s="35"/>
      <c r="BJ4214" s="31" t="b">
        <f t="shared" si="315"/>
        <v>0</v>
      </c>
      <c r="BK4214" s="31"/>
      <c r="BL4214" s="31" t="str">
        <f t="shared" si="316"/>
        <v/>
      </c>
    </row>
    <row r="4215" spans="14:64">
      <c r="N4215" s="35"/>
      <c r="O4215" s="35"/>
      <c r="BJ4215" s="31" t="b">
        <f t="shared" si="315"/>
        <v>0</v>
      </c>
      <c r="BK4215" s="31"/>
      <c r="BL4215" s="31" t="str">
        <f t="shared" si="316"/>
        <v/>
      </c>
    </row>
    <row r="4216" spans="14:64">
      <c r="N4216" s="35"/>
      <c r="O4216" s="35"/>
      <c r="BJ4216" s="31" t="b">
        <f t="shared" si="315"/>
        <v>0</v>
      </c>
      <c r="BK4216" s="31"/>
      <c r="BL4216" s="31" t="str">
        <f t="shared" si="316"/>
        <v/>
      </c>
    </row>
    <row r="4217" spans="14:64">
      <c r="N4217" s="35"/>
      <c r="O4217" s="35"/>
      <c r="BJ4217" s="31" t="b">
        <f t="shared" si="315"/>
        <v>0</v>
      </c>
      <c r="BK4217" s="31"/>
      <c r="BL4217" s="31" t="str">
        <f t="shared" si="316"/>
        <v/>
      </c>
    </row>
    <row r="4218" spans="14:64">
      <c r="N4218" s="35"/>
      <c r="O4218" s="35"/>
      <c r="BJ4218" s="31" t="b">
        <f t="shared" si="315"/>
        <v>0</v>
      </c>
      <c r="BK4218" s="31"/>
      <c r="BL4218" s="31" t="str">
        <f t="shared" si="316"/>
        <v/>
      </c>
    </row>
    <row r="4219" spans="14:64">
      <c r="N4219" s="35"/>
      <c r="O4219" s="35"/>
      <c r="BJ4219" s="31" t="b">
        <f t="shared" si="315"/>
        <v>0</v>
      </c>
      <c r="BK4219" s="31"/>
      <c r="BL4219" s="31" t="str">
        <f t="shared" si="316"/>
        <v/>
      </c>
    </row>
    <row r="4220" spans="14:64">
      <c r="N4220" s="35"/>
      <c r="O4220" s="35"/>
      <c r="BJ4220" s="31" t="b">
        <f t="shared" si="315"/>
        <v>0</v>
      </c>
      <c r="BK4220" s="31"/>
      <c r="BL4220" s="31" t="str">
        <f t="shared" si="316"/>
        <v/>
      </c>
    </row>
    <row r="4221" spans="14:64">
      <c r="N4221" s="35"/>
      <c r="O4221" s="35"/>
      <c r="BJ4221" s="31" t="b">
        <f t="shared" si="315"/>
        <v>0</v>
      </c>
      <c r="BK4221" s="31"/>
      <c r="BL4221" s="31" t="str">
        <f t="shared" si="316"/>
        <v/>
      </c>
    </row>
    <row r="4222" spans="14:64">
      <c r="N4222" s="35"/>
      <c r="O4222" s="35"/>
      <c r="BJ4222" s="31" t="b">
        <f t="shared" si="315"/>
        <v>0</v>
      </c>
      <c r="BK4222" s="31"/>
      <c r="BL4222" s="31" t="str">
        <f t="shared" si="316"/>
        <v/>
      </c>
    </row>
    <row r="4223" spans="14:64">
      <c r="N4223" s="35"/>
      <c r="O4223" s="35"/>
      <c r="BJ4223" s="31" t="b">
        <f t="shared" si="315"/>
        <v>0</v>
      </c>
      <c r="BK4223" s="31"/>
      <c r="BL4223" s="31" t="str">
        <f t="shared" si="316"/>
        <v/>
      </c>
    </row>
    <row r="4224" spans="14:64">
      <c r="N4224" s="35"/>
      <c r="O4224" s="35"/>
      <c r="BJ4224" s="31" t="b">
        <f t="shared" si="315"/>
        <v>0</v>
      </c>
      <c r="BK4224" s="31"/>
      <c r="BL4224" s="31" t="str">
        <f t="shared" si="316"/>
        <v/>
      </c>
    </row>
    <row r="4225" spans="14:64">
      <c r="N4225" s="35"/>
      <c r="O4225" s="35"/>
      <c r="BJ4225" s="31" t="b">
        <f t="shared" si="315"/>
        <v>0</v>
      </c>
      <c r="BK4225" s="31"/>
      <c r="BL4225" s="31" t="str">
        <f t="shared" si="316"/>
        <v/>
      </c>
    </row>
    <row r="4226" spans="14:64">
      <c r="N4226" s="35"/>
      <c r="O4226" s="35"/>
      <c r="BJ4226" s="31" t="b">
        <f t="shared" si="315"/>
        <v>0</v>
      </c>
      <c r="BK4226" s="31"/>
      <c r="BL4226" s="31" t="str">
        <f t="shared" si="316"/>
        <v/>
      </c>
    </row>
    <row r="4227" spans="14:64">
      <c r="N4227" s="35"/>
      <c r="O4227" s="35"/>
      <c r="BJ4227" s="31" t="b">
        <f t="shared" si="315"/>
        <v>0</v>
      </c>
      <c r="BK4227" s="31"/>
      <c r="BL4227" s="31" t="str">
        <f t="shared" si="316"/>
        <v/>
      </c>
    </row>
    <row r="4228" spans="14:64">
      <c r="N4228" s="35"/>
      <c r="O4228" s="35"/>
      <c r="BJ4228" s="31" t="b">
        <f t="shared" si="315"/>
        <v>0</v>
      </c>
      <c r="BK4228" s="31"/>
      <c r="BL4228" s="31" t="str">
        <f t="shared" si="316"/>
        <v/>
      </c>
    </row>
    <row r="4229" spans="14:64">
      <c r="N4229" s="35"/>
      <c r="O4229" s="35"/>
      <c r="BJ4229" s="31" t="b">
        <f t="shared" si="315"/>
        <v>0</v>
      </c>
      <c r="BK4229" s="31"/>
      <c r="BL4229" s="31" t="str">
        <f t="shared" si="316"/>
        <v/>
      </c>
    </row>
    <row r="4230" spans="14:64">
      <c r="N4230" s="35"/>
      <c r="O4230" s="35"/>
      <c r="BJ4230" s="31" t="b">
        <f t="shared" si="315"/>
        <v>0</v>
      </c>
      <c r="BK4230" s="31"/>
      <c r="BL4230" s="31" t="str">
        <f t="shared" si="316"/>
        <v/>
      </c>
    </row>
    <row r="4231" spans="14:64">
      <c r="N4231" s="35"/>
      <c r="O4231" s="35"/>
      <c r="BJ4231" s="31" t="b">
        <f t="shared" si="315"/>
        <v>0</v>
      </c>
      <c r="BK4231" s="31"/>
      <c r="BL4231" s="31" t="str">
        <f t="shared" si="316"/>
        <v/>
      </c>
    </row>
    <row r="4232" spans="14:64">
      <c r="N4232" s="35"/>
      <c r="O4232" s="35"/>
      <c r="BJ4232" s="31" t="b">
        <f t="shared" si="315"/>
        <v>0</v>
      </c>
      <c r="BK4232" s="31"/>
      <c r="BL4232" s="31" t="str">
        <f t="shared" si="316"/>
        <v/>
      </c>
    </row>
    <row r="4233" spans="14:64">
      <c r="N4233" s="35"/>
      <c r="O4233" s="35"/>
      <c r="BJ4233" s="31" t="b">
        <f t="shared" si="315"/>
        <v>0</v>
      </c>
      <c r="BK4233" s="31"/>
      <c r="BL4233" s="31" t="str">
        <f t="shared" si="316"/>
        <v/>
      </c>
    </row>
    <row r="4234" spans="14:64">
      <c r="N4234" s="35"/>
      <c r="O4234" s="35"/>
      <c r="BJ4234" s="31" t="b">
        <f t="shared" si="315"/>
        <v>0</v>
      </c>
      <c r="BK4234" s="31"/>
      <c r="BL4234" s="31" t="str">
        <f t="shared" si="316"/>
        <v/>
      </c>
    </row>
    <row r="4235" spans="14:64">
      <c r="N4235" s="35"/>
      <c r="O4235" s="35"/>
      <c r="BJ4235" s="31" t="b">
        <f t="shared" si="315"/>
        <v>0</v>
      </c>
      <c r="BK4235" s="31"/>
      <c r="BL4235" s="31" t="str">
        <f t="shared" si="316"/>
        <v/>
      </c>
    </row>
    <row r="4236" spans="14:64">
      <c r="N4236" s="35"/>
      <c r="O4236" s="35"/>
      <c r="BJ4236" s="31" t="b">
        <f t="shared" si="315"/>
        <v>0</v>
      </c>
      <c r="BK4236" s="31"/>
      <c r="BL4236" s="31" t="str">
        <f t="shared" si="316"/>
        <v/>
      </c>
    </row>
    <row r="4237" spans="14:64">
      <c r="N4237" s="35"/>
      <c r="O4237" s="35"/>
      <c r="BJ4237" s="31" t="b">
        <f t="shared" si="315"/>
        <v>0</v>
      </c>
      <c r="BK4237" s="31"/>
      <c r="BL4237" s="31" t="str">
        <f t="shared" si="316"/>
        <v/>
      </c>
    </row>
    <row r="4238" spans="14:64">
      <c r="N4238" s="35"/>
      <c r="O4238" s="35"/>
      <c r="BJ4238" s="31" t="b">
        <f t="shared" si="315"/>
        <v>0</v>
      </c>
      <c r="BK4238" s="31"/>
      <c r="BL4238" s="31" t="str">
        <f t="shared" si="316"/>
        <v/>
      </c>
    </row>
    <row r="4239" spans="14:64">
      <c r="N4239" s="35"/>
      <c r="O4239" s="35"/>
      <c r="BJ4239" s="31" t="b">
        <f t="shared" si="315"/>
        <v>0</v>
      </c>
      <c r="BK4239" s="31"/>
      <c r="BL4239" s="31" t="str">
        <f t="shared" si="316"/>
        <v/>
      </c>
    </row>
    <row r="4240" spans="14:64">
      <c r="N4240" s="35"/>
      <c r="O4240" s="35"/>
      <c r="BJ4240" s="31" t="b">
        <f t="shared" si="315"/>
        <v>0</v>
      </c>
      <c r="BK4240" s="31"/>
      <c r="BL4240" s="31" t="str">
        <f t="shared" si="316"/>
        <v/>
      </c>
    </row>
    <row r="4241" spans="14:64">
      <c r="N4241" s="35"/>
      <c r="O4241" s="35"/>
      <c r="BJ4241" s="31" t="b">
        <f t="shared" si="315"/>
        <v>0</v>
      </c>
      <c r="BK4241" s="31"/>
      <c r="BL4241" s="31" t="str">
        <f t="shared" si="316"/>
        <v/>
      </c>
    </row>
    <row r="4242" spans="14:64">
      <c r="N4242" s="35"/>
      <c r="O4242" s="35"/>
      <c r="BJ4242" s="31" t="b">
        <f t="shared" si="315"/>
        <v>0</v>
      </c>
      <c r="BK4242" s="31"/>
      <c r="BL4242" s="31" t="str">
        <f t="shared" si="316"/>
        <v/>
      </c>
    </row>
    <row r="4243" spans="14:64">
      <c r="N4243" s="35"/>
      <c r="O4243" s="35"/>
      <c r="BJ4243" s="31" t="b">
        <f t="shared" si="315"/>
        <v>0</v>
      </c>
      <c r="BK4243" s="31"/>
      <c r="BL4243" s="31" t="str">
        <f t="shared" si="316"/>
        <v/>
      </c>
    </row>
    <row r="4244" spans="14:64">
      <c r="N4244" s="35"/>
      <c r="O4244" s="35"/>
      <c r="BJ4244" s="31" t="b">
        <f t="shared" si="315"/>
        <v>0</v>
      </c>
      <c r="BK4244" s="31"/>
      <c r="BL4244" s="31" t="str">
        <f t="shared" si="316"/>
        <v/>
      </c>
    </row>
    <row r="4245" spans="14:64">
      <c r="N4245" s="35"/>
      <c r="O4245" s="35"/>
      <c r="BJ4245" s="31" t="b">
        <f t="shared" si="315"/>
        <v>0</v>
      </c>
      <c r="BK4245" s="31"/>
      <c r="BL4245" s="31" t="str">
        <f t="shared" si="316"/>
        <v/>
      </c>
    </row>
    <row r="4246" spans="14:64">
      <c r="N4246" s="35"/>
      <c r="O4246" s="35"/>
      <c r="BJ4246" s="31" t="b">
        <f t="shared" si="315"/>
        <v>0</v>
      </c>
      <c r="BK4246" s="31"/>
      <c r="BL4246" s="31" t="str">
        <f t="shared" si="316"/>
        <v/>
      </c>
    </row>
    <row r="4247" spans="14:64">
      <c r="N4247" s="35"/>
      <c r="O4247" s="35"/>
      <c r="BJ4247" s="31" t="b">
        <f t="shared" si="315"/>
        <v>0</v>
      </c>
      <c r="BK4247" s="31"/>
      <c r="BL4247" s="31" t="str">
        <f t="shared" si="316"/>
        <v/>
      </c>
    </row>
    <row r="4248" spans="14:64">
      <c r="N4248" s="35"/>
      <c r="O4248" s="35"/>
      <c r="BJ4248" s="31" t="b">
        <f t="shared" si="315"/>
        <v>0</v>
      </c>
      <c r="BK4248" s="31"/>
      <c r="BL4248" s="31" t="str">
        <f t="shared" si="316"/>
        <v/>
      </c>
    </row>
    <row r="4249" spans="14:64">
      <c r="N4249" s="35"/>
      <c r="O4249" s="35"/>
      <c r="BJ4249" s="31" t="b">
        <f t="shared" si="315"/>
        <v>0</v>
      </c>
      <c r="BK4249" s="31"/>
      <c r="BL4249" s="31" t="str">
        <f t="shared" si="316"/>
        <v/>
      </c>
    </row>
    <row r="4250" spans="14:64">
      <c r="N4250" s="35"/>
      <c r="O4250" s="35"/>
      <c r="BJ4250" s="31" t="b">
        <f t="shared" si="315"/>
        <v>0</v>
      </c>
      <c r="BK4250" s="31"/>
      <c r="BL4250" s="31" t="str">
        <f t="shared" si="316"/>
        <v/>
      </c>
    </row>
    <row r="4251" spans="14:64">
      <c r="N4251" s="35"/>
      <c r="O4251" s="35"/>
      <c r="BJ4251" s="31" t="b">
        <f t="shared" si="315"/>
        <v>0</v>
      </c>
      <c r="BK4251" s="31"/>
      <c r="BL4251" s="31" t="str">
        <f t="shared" si="316"/>
        <v/>
      </c>
    </row>
    <row r="4252" spans="14:64">
      <c r="N4252" s="35"/>
      <c r="O4252" s="35"/>
      <c r="BJ4252" s="31" t="b">
        <f t="shared" si="315"/>
        <v>0</v>
      </c>
      <c r="BK4252" s="31"/>
      <c r="BL4252" s="31" t="str">
        <f t="shared" si="316"/>
        <v/>
      </c>
    </row>
    <row r="4253" spans="14:64">
      <c r="N4253" s="35"/>
      <c r="O4253" s="35"/>
      <c r="BJ4253" s="31" t="b">
        <f t="shared" si="315"/>
        <v>0</v>
      </c>
      <c r="BK4253" s="31"/>
      <c r="BL4253" s="31" t="str">
        <f t="shared" si="316"/>
        <v/>
      </c>
    </row>
    <row r="4254" spans="14:64">
      <c r="N4254" s="35"/>
      <c r="O4254" s="35"/>
      <c r="BJ4254" s="31" t="b">
        <f t="shared" si="315"/>
        <v>0</v>
      </c>
      <c r="BK4254" s="31"/>
      <c r="BL4254" s="31" t="str">
        <f t="shared" si="316"/>
        <v/>
      </c>
    </row>
    <row r="4255" spans="14:64">
      <c r="N4255" s="35"/>
      <c r="O4255" s="35"/>
      <c r="BJ4255" s="31" t="b">
        <f t="shared" si="315"/>
        <v>0</v>
      </c>
      <c r="BK4255" s="31"/>
      <c r="BL4255" s="31" t="str">
        <f t="shared" si="316"/>
        <v/>
      </c>
    </row>
    <row r="4256" spans="14:64">
      <c r="N4256" s="35"/>
      <c r="O4256" s="35"/>
      <c r="BJ4256" s="31" t="b">
        <f t="shared" si="315"/>
        <v>0</v>
      </c>
      <c r="BK4256" s="31"/>
      <c r="BL4256" s="31" t="str">
        <f t="shared" si="316"/>
        <v/>
      </c>
    </row>
    <row r="4257" spans="14:64">
      <c r="N4257" s="35"/>
      <c r="O4257" s="35"/>
      <c r="BJ4257" s="31" t="b">
        <f t="shared" si="315"/>
        <v>0</v>
      </c>
      <c r="BK4257" s="31"/>
      <c r="BL4257" s="31" t="str">
        <f t="shared" si="316"/>
        <v/>
      </c>
    </row>
    <row r="4258" spans="14:64">
      <c r="N4258" s="35"/>
      <c r="O4258" s="35"/>
      <c r="BJ4258" s="31" t="b">
        <f t="shared" ref="BJ4258:BJ4321" si="317">IF(C4258&lt;&gt;"",AT4258+AX4258+BB4258+BF4258)</f>
        <v>0</v>
      </c>
      <c r="BK4258" s="31"/>
      <c r="BL4258" s="31" t="str">
        <f t="shared" ref="BL4258:BL4321" si="318">IF(C4258&lt;&gt;"",AV4258+AZ4258+BD4258+BH4258,"")</f>
        <v/>
      </c>
    </row>
    <row r="4259" spans="14:64">
      <c r="N4259" s="35"/>
      <c r="O4259" s="35"/>
      <c r="BJ4259" s="31" t="b">
        <f t="shared" si="317"/>
        <v>0</v>
      </c>
      <c r="BK4259" s="31"/>
      <c r="BL4259" s="31" t="str">
        <f t="shared" si="318"/>
        <v/>
      </c>
    </row>
    <row r="4260" spans="14:64">
      <c r="N4260" s="35"/>
      <c r="O4260" s="35"/>
      <c r="BJ4260" s="31" t="b">
        <f t="shared" si="317"/>
        <v>0</v>
      </c>
      <c r="BK4260" s="31"/>
      <c r="BL4260" s="31" t="str">
        <f t="shared" si="318"/>
        <v/>
      </c>
    </row>
    <row r="4261" spans="14:64">
      <c r="N4261" s="35"/>
      <c r="O4261" s="35"/>
      <c r="BJ4261" s="31" t="b">
        <f t="shared" si="317"/>
        <v>0</v>
      </c>
      <c r="BK4261" s="31"/>
      <c r="BL4261" s="31" t="str">
        <f t="shared" si="318"/>
        <v/>
      </c>
    </row>
    <row r="4262" spans="14:64">
      <c r="N4262" s="35"/>
      <c r="O4262" s="35"/>
      <c r="BJ4262" s="31" t="b">
        <f t="shared" si="317"/>
        <v>0</v>
      </c>
      <c r="BK4262" s="31"/>
      <c r="BL4262" s="31" t="str">
        <f t="shared" si="318"/>
        <v/>
      </c>
    </row>
    <row r="4263" spans="14:64">
      <c r="N4263" s="35"/>
      <c r="O4263" s="35"/>
      <c r="BJ4263" s="31" t="b">
        <f t="shared" si="317"/>
        <v>0</v>
      </c>
      <c r="BK4263" s="31"/>
      <c r="BL4263" s="31" t="str">
        <f t="shared" si="318"/>
        <v/>
      </c>
    </row>
    <row r="4264" spans="14:64">
      <c r="N4264" s="35"/>
      <c r="O4264" s="35"/>
      <c r="BJ4264" s="31" t="b">
        <f t="shared" si="317"/>
        <v>0</v>
      </c>
      <c r="BK4264" s="31"/>
      <c r="BL4264" s="31" t="str">
        <f t="shared" si="318"/>
        <v/>
      </c>
    </row>
    <row r="4265" spans="14:64">
      <c r="N4265" s="35"/>
      <c r="O4265" s="35"/>
      <c r="BJ4265" s="31" t="b">
        <f t="shared" si="317"/>
        <v>0</v>
      </c>
      <c r="BK4265" s="31"/>
      <c r="BL4265" s="31" t="str">
        <f t="shared" si="318"/>
        <v/>
      </c>
    </row>
    <row r="4266" spans="14:64">
      <c r="N4266" s="35"/>
      <c r="O4266" s="35"/>
      <c r="BJ4266" s="31" t="b">
        <f t="shared" si="317"/>
        <v>0</v>
      </c>
      <c r="BK4266" s="31"/>
      <c r="BL4266" s="31" t="str">
        <f t="shared" si="318"/>
        <v/>
      </c>
    </row>
    <row r="4267" spans="14:64">
      <c r="N4267" s="35"/>
      <c r="O4267" s="35"/>
      <c r="BJ4267" s="31" t="b">
        <f t="shared" si="317"/>
        <v>0</v>
      </c>
      <c r="BK4267" s="31"/>
      <c r="BL4267" s="31" t="str">
        <f t="shared" si="318"/>
        <v/>
      </c>
    </row>
    <row r="4268" spans="14:64">
      <c r="N4268" s="35"/>
      <c r="O4268" s="35"/>
      <c r="BJ4268" s="31" t="b">
        <f t="shared" si="317"/>
        <v>0</v>
      </c>
      <c r="BK4268" s="31"/>
      <c r="BL4268" s="31" t="str">
        <f t="shared" si="318"/>
        <v/>
      </c>
    </row>
    <row r="4269" spans="14:64">
      <c r="N4269" s="35"/>
      <c r="O4269" s="35"/>
      <c r="BJ4269" s="31" t="b">
        <f t="shared" si="317"/>
        <v>0</v>
      </c>
      <c r="BK4269" s="31"/>
      <c r="BL4269" s="31" t="str">
        <f t="shared" si="318"/>
        <v/>
      </c>
    </row>
    <row r="4270" spans="14:64">
      <c r="N4270" s="35"/>
      <c r="O4270" s="35"/>
      <c r="BJ4270" s="31" t="b">
        <f t="shared" si="317"/>
        <v>0</v>
      </c>
      <c r="BK4270" s="31"/>
      <c r="BL4270" s="31" t="str">
        <f t="shared" si="318"/>
        <v/>
      </c>
    </row>
    <row r="4271" spans="14:64">
      <c r="N4271" s="35"/>
      <c r="O4271" s="35"/>
      <c r="BJ4271" s="31" t="b">
        <f t="shared" si="317"/>
        <v>0</v>
      </c>
      <c r="BK4271" s="31"/>
      <c r="BL4271" s="31" t="str">
        <f t="shared" si="318"/>
        <v/>
      </c>
    </row>
    <row r="4272" spans="14:64">
      <c r="N4272" s="35"/>
      <c r="O4272" s="35"/>
      <c r="BJ4272" s="31" t="b">
        <f t="shared" si="317"/>
        <v>0</v>
      </c>
      <c r="BK4272" s="31"/>
      <c r="BL4272" s="31" t="str">
        <f t="shared" si="318"/>
        <v/>
      </c>
    </row>
    <row r="4273" spans="14:64">
      <c r="N4273" s="35"/>
      <c r="O4273" s="35"/>
      <c r="BJ4273" s="31" t="b">
        <f t="shared" si="317"/>
        <v>0</v>
      </c>
      <c r="BK4273" s="31"/>
      <c r="BL4273" s="31" t="str">
        <f t="shared" si="318"/>
        <v/>
      </c>
    </row>
    <row r="4274" spans="14:64">
      <c r="N4274" s="35"/>
      <c r="O4274" s="35"/>
      <c r="BJ4274" s="31" t="b">
        <f t="shared" si="317"/>
        <v>0</v>
      </c>
      <c r="BK4274" s="31"/>
      <c r="BL4274" s="31" t="str">
        <f t="shared" si="318"/>
        <v/>
      </c>
    </row>
    <row r="4275" spans="14:64">
      <c r="N4275" s="35"/>
      <c r="O4275" s="35"/>
      <c r="BJ4275" s="31" t="b">
        <f t="shared" si="317"/>
        <v>0</v>
      </c>
      <c r="BK4275" s="31"/>
      <c r="BL4275" s="31" t="str">
        <f t="shared" si="318"/>
        <v/>
      </c>
    </row>
    <row r="4276" spans="14:64">
      <c r="N4276" s="35"/>
      <c r="O4276" s="35"/>
      <c r="BJ4276" s="31" t="b">
        <f t="shared" si="317"/>
        <v>0</v>
      </c>
      <c r="BK4276" s="31"/>
      <c r="BL4276" s="31" t="str">
        <f t="shared" si="318"/>
        <v/>
      </c>
    </row>
    <row r="4277" spans="14:64">
      <c r="N4277" s="35"/>
      <c r="O4277" s="35"/>
      <c r="BJ4277" s="31" t="b">
        <f t="shared" si="317"/>
        <v>0</v>
      </c>
      <c r="BK4277" s="31"/>
      <c r="BL4277" s="31" t="str">
        <f t="shared" si="318"/>
        <v/>
      </c>
    </row>
    <row r="4278" spans="14:64">
      <c r="N4278" s="35"/>
      <c r="O4278" s="35"/>
      <c r="BJ4278" s="31" t="b">
        <f t="shared" si="317"/>
        <v>0</v>
      </c>
      <c r="BK4278" s="31"/>
      <c r="BL4278" s="31" t="str">
        <f t="shared" si="318"/>
        <v/>
      </c>
    </row>
    <row r="4279" spans="14:64">
      <c r="N4279" s="35"/>
      <c r="O4279" s="35"/>
      <c r="BJ4279" s="31" t="b">
        <f t="shared" si="317"/>
        <v>0</v>
      </c>
      <c r="BK4279" s="31"/>
      <c r="BL4279" s="31" t="str">
        <f t="shared" si="318"/>
        <v/>
      </c>
    </row>
    <row r="4280" spans="14:64">
      <c r="N4280" s="35"/>
      <c r="O4280" s="35"/>
      <c r="BJ4280" s="31" t="b">
        <f t="shared" si="317"/>
        <v>0</v>
      </c>
      <c r="BK4280" s="31"/>
      <c r="BL4280" s="31" t="str">
        <f t="shared" si="318"/>
        <v/>
      </c>
    </row>
    <row r="4281" spans="14:64">
      <c r="N4281" s="35"/>
      <c r="O4281" s="35"/>
      <c r="BJ4281" s="31" t="b">
        <f t="shared" si="317"/>
        <v>0</v>
      </c>
      <c r="BK4281" s="31"/>
      <c r="BL4281" s="31" t="str">
        <f t="shared" si="318"/>
        <v/>
      </c>
    </row>
    <row r="4282" spans="14:64">
      <c r="N4282" s="35"/>
      <c r="O4282" s="35"/>
      <c r="BJ4282" s="31" t="b">
        <f t="shared" si="317"/>
        <v>0</v>
      </c>
      <c r="BK4282" s="31"/>
      <c r="BL4282" s="31" t="str">
        <f t="shared" si="318"/>
        <v/>
      </c>
    </row>
    <row r="4283" spans="14:64">
      <c r="N4283" s="35"/>
      <c r="O4283" s="35"/>
      <c r="BJ4283" s="31" t="b">
        <f t="shared" si="317"/>
        <v>0</v>
      </c>
      <c r="BK4283" s="31"/>
      <c r="BL4283" s="31" t="str">
        <f t="shared" si="318"/>
        <v/>
      </c>
    </row>
    <row r="4284" spans="14:64">
      <c r="N4284" s="35"/>
      <c r="O4284" s="35"/>
      <c r="BJ4284" s="31" t="b">
        <f t="shared" si="317"/>
        <v>0</v>
      </c>
      <c r="BK4284" s="31"/>
      <c r="BL4284" s="31" t="str">
        <f t="shared" si="318"/>
        <v/>
      </c>
    </row>
    <row r="4285" spans="14:64">
      <c r="N4285" s="35"/>
      <c r="O4285" s="35"/>
      <c r="BJ4285" s="31" t="b">
        <f t="shared" si="317"/>
        <v>0</v>
      </c>
      <c r="BK4285" s="31"/>
      <c r="BL4285" s="31" t="str">
        <f t="shared" si="318"/>
        <v/>
      </c>
    </row>
    <row r="4286" spans="14:64">
      <c r="N4286" s="35"/>
      <c r="O4286" s="35"/>
      <c r="BJ4286" s="31" t="b">
        <f t="shared" si="317"/>
        <v>0</v>
      </c>
      <c r="BK4286" s="31"/>
      <c r="BL4286" s="31" t="str">
        <f t="shared" si="318"/>
        <v/>
      </c>
    </row>
    <row r="4287" spans="14:64">
      <c r="N4287" s="35"/>
      <c r="O4287" s="35"/>
      <c r="BJ4287" s="31" t="b">
        <f t="shared" si="317"/>
        <v>0</v>
      </c>
      <c r="BK4287" s="31"/>
      <c r="BL4287" s="31" t="str">
        <f t="shared" si="318"/>
        <v/>
      </c>
    </row>
    <row r="4288" spans="14:64">
      <c r="N4288" s="35"/>
      <c r="O4288" s="35"/>
      <c r="BJ4288" s="31" t="b">
        <f t="shared" si="317"/>
        <v>0</v>
      </c>
      <c r="BK4288" s="31"/>
      <c r="BL4288" s="31" t="str">
        <f t="shared" si="318"/>
        <v/>
      </c>
    </row>
    <row r="4289" spans="14:64">
      <c r="N4289" s="35"/>
      <c r="O4289" s="35"/>
      <c r="BJ4289" s="31" t="b">
        <f t="shared" si="317"/>
        <v>0</v>
      </c>
      <c r="BK4289" s="31"/>
      <c r="BL4289" s="31" t="str">
        <f t="shared" si="318"/>
        <v/>
      </c>
    </row>
    <row r="4290" spans="14:64">
      <c r="N4290" s="35"/>
      <c r="O4290" s="35"/>
      <c r="BJ4290" s="31" t="b">
        <f t="shared" si="317"/>
        <v>0</v>
      </c>
      <c r="BK4290" s="31"/>
      <c r="BL4290" s="31" t="str">
        <f t="shared" si="318"/>
        <v/>
      </c>
    </row>
    <row r="4291" spans="14:64">
      <c r="N4291" s="35"/>
      <c r="O4291" s="35"/>
      <c r="BJ4291" s="31" t="b">
        <f t="shared" si="317"/>
        <v>0</v>
      </c>
      <c r="BK4291" s="31"/>
      <c r="BL4291" s="31" t="str">
        <f t="shared" si="318"/>
        <v/>
      </c>
    </row>
    <row r="4292" spans="14:64">
      <c r="N4292" s="35"/>
      <c r="O4292" s="35"/>
      <c r="BJ4292" s="31" t="b">
        <f t="shared" si="317"/>
        <v>0</v>
      </c>
      <c r="BK4292" s="31"/>
      <c r="BL4292" s="31" t="str">
        <f t="shared" si="318"/>
        <v/>
      </c>
    </row>
    <row r="4293" spans="14:64">
      <c r="N4293" s="35"/>
      <c r="O4293" s="35"/>
      <c r="BJ4293" s="31" t="b">
        <f t="shared" si="317"/>
        <v>0</v>
      </c>
      <c r="BK4293" s="31"/>
      <c r="BL4293" s="31" t="str">
        <f t="shared" si="318"/>
        <v/>
      </c>
    </row>
    <row r="4294" spans="14:64">
      <c r="N4294" s="35"/>
      <c r="O4294" s="35"/>
      <c r="BJ4294" s="31" t="b">
        <f t="shared" si="317"/>
        <v>0</v>
      </c>
      <c r="BK4294" s="31"/>
      <c r="BL4294" s="31" t="str">
        <f t="shared" si="318"/>
        <v/>
      </c>
    </row>
    <row r="4295" spans="14:64">
      <c r="N4295" s="35"/>
      <c r="O4295" s="35"/>
      <c r="BJ4295" s="31" t="b">
        <f t="shared" si="317"/>
        <v>0</v>
      </c>
      <c r="BK4295" s="31"/>
      <c r="BL4295" s="31" t="str">
        <f t="shared" si="318"/>
        <v/>
      </c>
    </row>
    <row r="4296" spans="14:64">
      <c r="N4296" s="35"/>
      <c r="O4296" s="35"/>
      <c r="BJ4296" s="31" t="b">
        <f t="shared" si="317"/>
        <v>0</v>
      </c>
      <c r="BK4296" s="31"/>
      <c r="BL4296" s="31" t="str">
        <f t="shared" si="318"/>
        <v/>
      </c>
    </row>
    <row r="4297" spans="14:64">
      <c r="N4297" s="35"/>
      <c r="O4297" s="35"/>
      <c r="BJ4297" s="31" t="b">
        <f t="shared" si="317"/>
        <v>0</v>
      </c>
      <c r="BK4297" s="31"/>
      <c r="BL4297" s="31" t="str">
        <f t="shared" si="318"/>
        <v/>
      </c>
    </row>
    <row r="4298" spans="14:64">
      <c r="N4298" s="35"/>
      <c r="O4298" s="35"/>
      <c r="BJ4298" s="31" t="b">
        <f t="shared" si="317"/>
        <v>0</v>
      </c>
      <c r="BK4298" s="31"/>
      <c r="BL4298" s="31" t="str">
        <f t="shared" si="318"/>
        <v/>
      </c>
    </row>
    <row r="4299" spans="14:64">
      <c r="N4299" s="35"/>
      <c r="O4299" s="35"/>
      <c r="BJ4299" s="31" t="b">
        <f t="shared" si="317"/>
        <v>0</v>
      </c>
      <c r="BK4299" s="31"/>
      <c r="BL4299" s="31" t="str">
        <f t="shared" si="318"/>
        <v/>
      </c>
    </row>
    <row r="4300" spans="14:64">
      <c r="N4300" s="35"/>
      <c r="O4300" s="35"/>
      <c r="BJ4300" s="31" t="b">
        <f t="shared" si="317"/>
        <v>0</v>
      </c>
      <c r="BK4300" s="31"/>
      <c r="BL4300" s="31" t="str">
        <f t="shared" si="318"/>
        <v/>
      </c>
    </row>
    <row r="4301" spans="14:64">
      <c r="N4301" s="35"/>
      <c r="O4301" s="35"/>
      <c r="BJ4301" s="31" t="b">
        <f t="shared" si="317"/>
        <v>0</v>
      </c>
      <c r="BK4301" s="31"/>
      <c r="BL4301" s="31" t="str">
        <f t="shared" si="318"/>
        <v/>
      </c>
    </row>
    <row r="4302" spans="14:64">
      <c r="N4302" s="35"/>
      <c r="O4302" s="35"/>
      <c r="BJ4302" s="31" t="b">
        <f t="shared" si="317"/>
        <v>0</v>
      </c>
      <c r="BK4302" s="31"/>
      <c r="BL4302" s="31" t="str">
        <f t="shared" si="318"/>
        <v/>
      </c>
    </row>
    <row r="4303" spans="14:64">
      <c r="N4303" s="35"/>
      <c r="O4303" s="35"/>
      <c r="BJ4303" s="31" t="b">
        <f t="shared" si="317"/>
        <v>0</v>
      </c>
      <c r="BK4303" s="31"/>
      <c r="BL4303" s="31" t="str">
        <f t="shared" si="318"/>
        <v/>
      </c>
    </row>
    <row r="4304" spans="14:64">
      <c r="N4304" s="35"/>
      <c r="O4304" s="35"/>
      <c r="BJ4304" s="31" t="b">
        <f t="shared" si="317"/>
        <v>0</v>
      </c>
      <c r="BK4304" s="31"/>
      <c r="BL4304" s="31" t="str">
        <f t="shared" si="318"/>
        <v/>
      </c>
    </row>
    <row r="4305" spans="14:64">
      <c r="N4305" s="35"/>
      <c r="O4305" s="35"/>
      <c r="BJ4305" s="31" t="b">
        <f t="shared" si="317"/>
        <v>0</v>
      </c>
      <c r="BK4305" s="31"/>
      <c r="BL4305" s="31" t="str">
        <f t="shared" si="318"/>
        <v/>
      </c>
    </row>
    <row r="4306" spans="14:64">
      <c r="N4306" s="35"/>
      <c r="O4306" s="35"/>
      <c r="BJ4306" s="31" t="b">
        <f t="shared" si="317"/>
        <v>0</v>
      </c>
      <c r="BK4306" s="31"/>
      <c r="BL4306" s="31" t="str">
        <f t="shared" si="318"/>
        <v/>
      </c>
    </row>
    <row r="4307" spans="14:64">
      <c r="N4307" s="35"/>
      <c r="O4307" s="35"/>
      <c r="BJ4307" s="31" t="b">
        <f t="shared" si="317"/>
        <v>0</v>
      </c>
      <c r="BK4307" s="31"/>
      <c r="BL4307" s="31" t="str">
        <f t="shared" si="318"/>
        <v/>
      </c>
    </row>
    <row r="4308" spans="14:64">
      <c r="N4308" s="35"/>
      <c r="O4308" s="35"/>
      <c r="BJ4308" s="31" t="b">
        <f t="shared" si="317"/>
        <v>0</v>
      </c>
      <c r="BK4308" s="31"/>
      <c r="BL4308" s="31" t="str">
        <f t="shared" si="318"/>
        <v/>
      </c>
    </row>
    <row r="4309" spans="14:64">
      <c r="N4309" s="35"/>
      <c r="O4309" s="35"/>
      <c r="BJ4309" s="31" t="b">
        <f t="shared" si="317"/>
        <v>0</v>
      </c>
      <c r="BK4309" s="31"/>
      <c r="BL4309" s="31" t="str">
        <f t="shared" si="318"/>
        <v/>
      </c>
    </row>
    <row r="4310" spans="14:64">
      <c r="N4310" s="35"/>
      <c r="O4310" s="35"/>
      <c r="BJ4310" s="31" t="b">
        <f t="shared" si="317"/>
        <v>0</v>
      </c>
      <c r="BK4310" s="31"/>
      <c r="BL4310" s="31" t="str">
        <f t="shared" si="318"/>
        <v/>
      </c>
    </row>
    <row r="4311" spans="14:64">
      <c r="N4311" s="35"/>
      <c r="O4311" s="35"/>
      <c r="BJ4311" s="31" t="b">
        <f t="shared" si="317"/>
        <v>0</v>
      </c>
      <c r="BK4311" s="31"/>
      <c r="BL4311" s="31" t="str">
        <f t="shared" si="318"/>
        <v/>
      </c>
    </row>
    <row r="4312" spans="14:64">
      <c r="N4312" s="35"/>
      <c r="O4312" s="35"/>
      <c r="BJ4312" s="31" t="b">
        <f t="shared" si="317"/>
        <v>0</v>
      </c>
      <c r="BK4312" s="31"/>
      <c r="BL4312" s="31" t="str">
        <f t="shared" si="318"/>
        <v/>
      </c>
    </row>
    <row r="4313" spans="14:64">
      <c r="N4313" s="35"/>
      <c r="O4313" s="35"/>
      <c r="BJ4313" s="31" t="b">
        <f t="shared" si="317"/>
        <v>0</v>
      </c>
      <c r="BK4313" s="31"/>
      <c r="BL4313" s="31" t="str">
        <f t="shared" si="318"/>
        <v/>
      </c>
    </row>
    <row r="4314" spans="14:64">
      <c r="N4314" s="35"/>
      <c r="O4314" s="35"/>
      <c r="BJ4314" s="31" t="b">
        <f t="shared" si="317"/>
        <v>0</v>
      </c>
      <c r="BK4314" s="31"/>
      <c r="BL4314" s="31" t="str">
        <f t="shared" si="318"/>
        <v/>
      </c>
    </row>
    <row r="4315" spans="14:64">
      <c r="N4315" s="35"/>
      <c r="O4315" s="35"/>
      <c r="BJ4315" s="31" t="b">
        <f t="shared" si="317"/>
        <v>0</v>
      </c>
      <c r="BK4315" s="31"/>
      <c r="BL4315" s="31" t="str">
        <f t="shared" si="318"/>
        <v/>
      </c>
    </row>
    <row r="4316" spans="14:64">
      <c r="N4316" s="35"/>
      <c r="O4316" s="35"/>
      <c r="BJ4316" s="31" t="b">
        <f t="shared" si="317"/>
        <v>0</v>
      </c>
      <c r="BK4316" s="31"/>
      <c r="BL4316" s="31" t="str">
        <f t="shared" si="318"/>
        <v/>
      </c>
    </row>
    <row r="4317" spans="14:64">
      <c r="N4317" s="35"/>
      <c r="O4317" s="35"/>
      <c r="BJ4317" s="31" t="b">
        <f t="shared" si="317"/>
        <v>0</v>
      </c>
      <c r="BK4317" s="31"/>
      <c r="BL4317" s="31" t="str">
        <f t="shared" si="318"/>
        <v/>
      </c>
    </row>
    <row r="4318" spans="14:64">
      <c r="N4318" s="35"/>
      <c r="O4318" s="35"/>
      <c r="BJ4318" s="31" t="b">
        <f t="shared" si="317"/>
        <v>0</v>
      </c>
      <c r="BK4318" s="31"/>
      <c r="BL4318" s="31" t="str">
        <f t="shared" si="318"/>
        <v/>
      </c>
    </row>
    <row r="4319" spans="14:64">
      <c r="N4319" s="35"/>
      <c r="O4319" s="35"/>
      <c r="BJ4319" s="31" t="b">
        <f t="shared" si="317"/>
        <v>0</v>
      </c>
      <c r="BK4319" s="31"/>
      <c r="BL4319" s="31" t="str">
        <f t="shared" si="318"/>
        <v/>
      </c>
    </row>
    <row r="4320" spans="14:64">
      <c r="N4320" s="35"/>
      <c r="O4320" s="35"/>
      <c r="BJ4320" s="31" t="b">
        <f t="shared" si="317"/>
        <v>0</v>
      </c>
      <c r="BK4320" s="31"/>
      <c r="BL4320" s="31" t="str">
        <f t="shared" si="318"/>
        <v/>
      </c>
    </row>
    <row r="4321" spans="14:64">
      <c r="N4321" s="35"/>
      <c r="O4321" s="35"/>
      <c r="BJ4321" s="31" t="b">
        <f t="shared" si="317"/>
        <v>0</v>
      </c>
      <c r="BK4321" s="31"/>
      <c r="BL4321" s="31" t="str">
        <f t="shared" si="318"/>
        <v/>
      </c>
    </row>
    <row r="4322" spans="14:64">
      <c r="N4322" s="35"/>
      <c r="O4322" s="35"/>
      <c r="BJ4322" s="31" t="b">
        <f t="shared" ref="BJ4322:BJ4385" si="319">IF(C4322&lt;&gt;"",AT4322+AX4322+BB4322+BF4322)</f>
        <v>0</v>
      </c>
      <c r="BK4322" s="31"/>
      <c r="BL4322" s="31" t="str">
        <f t="shared" ref="BL4322:BL4385" si="320">IF(C4322&lt;&gt;"",AV4322+AZ4322+BD4322+BH4322,"")</f>
        <v/>
      </c>
    </row>
    <row r="4323" spans="14:64">
      <c r="N4323" s="35"/>
      <c r="O4323" s="35"/>
      <c r="BJ4323" s="31" t="b">
        <f t="shared" si="319"/>
        <v>0</v>
      </c>
      <c r="BK4323" s="31"/>
      <c r="BL4323" s="31" t="str">
        <f t="shared" si="320"/>
        <v/>
      </c>
    </row>
    <row r="4324" spans="14:64">
      <c r="N4324" s="35"/>
      <c r="O4324" s="35"/>
      <c r="BJ4324" s="31" t="b">
        <f t="shared" si="319"/>
        <v>0</v>
      </c>
      <c r="BK4324" s="31"/>
      <c r="BL4324" s="31" t="str">
        <f t="shared" si="320"/>
        <v/>
      </c>
    </row>
    <row r="4325" spans="14:64">
      <c r="N4325" s="35"/>
      <c r="O4325" s="35"/>
      <c r="BJ4325" s="31" t="b">
        <f t="shared" si="319"/>
        <v>0</v>
      </c>
      <c r="BK4325" s="31"/>
      <c r="BL4325" s="31" t="str">
        <f t="shared" si="320"/>
        <v/>
      </c>
    </row>
    <row r="4326" spans="14:64">
      <c r="N4326" s="35"/>
      <c r="O4326" s="35"/>
      <c r="BJ4326" s="31" t="b">
        <f t="shared" si="319"/>
        <v>0</v>
      </c>
      <c r="BK4326" s="31"/>
      <c r="BL4326" s="31" t="str">
        <f t="shared" si="320"/>
        <v/>
      </c>
    </row>
    <row r="4327" spans="14:64">
      <c r="N4327" s="35"/>
      <c r="O4327" s="35"/>
      <c r="BJ4327" s="31" t="b">
        <f t="shared" si="319"/>
        <v>0</v>
      </c>
      <c r="BK4327" s="31"/>
      <c r="BL4327" s="31" t="str">
        <f t="shared" si="320"/>
        <v/>
      </c>
    </row>
    <row r="4328" spans="14:64">
      <c r="N4328" s="35"/>
      <c r="O4328" s="35"/>
      <c r="BJ4328" s="31" t="b">
        <f t="shared" si="319"/>
        <v>0</v>
      </c>
      <c r="BK4328" s="31"/>
      <c r="BL4328" s="31" t="str">
        <f t="shared" si="320"/>
        <v/>
      </c>
    </row>
    <row r="4329" spans="14:64">
      <c r="N4329" s="35"/>
      <c r="O4329" s="35"/>
      <c r="BJ4329" s="31" t="b">
        <f t="shared" si="319"/>
        <v>0</v>
      </c>
      <c r="BK4329" s="31"/>
      <c r="BL4329" s="31" t="str">
        <f t="shared" si="320"/>
        <v/>
      </c>
    </row>
    <row r="4330" spans="14:64">
      <c r="N4330" s="35"/>
      <c r="O4330" s="35"/>
      <c r="BJ4330" s="31" t="b">
        <f t="shared" si="319"/>
        <v>0</v>
      </c>
      <c r="BK4330" s="31"/>
      <c r="BL4330" s="31" t="str">
        <f t="shared" si="320"/>
        <v/>
      </c>
    </row>
    <row r="4331" spans="14:64">
      <c r="N4331" s="35"/>
      <c r="O4331" s="35"/>
      <c r="BJ4331" s="31" t="b">
        <f t="shared" si="319"/>
        <v>0</v>
      </c>
      <c r="BK4331" s="31"/>
      <c r="BL4331" s="31" t="str">
        <f t="shared" si="320"/>
        <v/>
      </c>
    </row>
    <row r="4332" spans="14:64">
      <c r="N4332" s="35"/>
      <c r="O4332" s="35"/>
      <c r="BJ4332" s="31" t="b">
        <f t="shared" si="319"/>
        <v>0</v>
      </c>
      <c r="BK4332" s="31"/>
      <c r="BL4332" s="31" t="str">
        <f t="shared" si="320"/>
        <v/>
      </c>
    </row>
    <row r="4333" spans="14:64">
      <c r="N4333" s="35"/>
      <c r="O4333" s="35"/>
      <c r="BJ4333" s="31" t="b">
        <f t="shared" si="319"/>
        <v>0</v>
      </c>
      <c r="BK4333" s="31"/>
      <c r="BL4333" s="31" t="str">
        <f t="shared" si="320"/>
        <v/>
      </c>
    </row>
    <row r="4334" spans="14:64">
      <c r="N4334" s="35"/>
      <c r="O4334" s="35"/>
      <c r="BJ4334" s="31" t="b">
        <f t="shared" si="319"/>
        <v>0</v>
      </c>
      <c r="BK4334" s="31"/>
      <c r="BL4334" s="31" t="str">
        <f t="shared" si="320"/>
        <v/>
      </c>
    </row>
    <row r="4335" spans="14:64">
      <c r="N4335" s="35"/>
      <c r="O4335" s="35"/>
      <c r="BJ4335" s="31" t="b">
        <f t="shared" si="319"/>
        <v>0</v>
      </c>
      <c r="BK4335" s="31"/>
      <c r="BL4335" s="31" t="str">
        <f t="shared" si="320"/>
        <v/>
      </c>
    </row>
    <row r="4336" spans="14:64">
      <c r="N4336" s="35"/>
      <c r="O4336" s="35"/>
      <c r="BJ4336" s="31" t="b">
        <f t="shared" si="319"/>
        <v>0</v>
      </c>
      <c r="BK4336" s="31"/>
      <c r="BL4336" s="31" t="str">
        <f t="shared" si="320"/>
        <v/>
      </c>
    </row>
    <row r="4337" spans="14:64">
      <c r="N4337" s="35"/>
      <c r="O4337" s="35"/>
      <c r="BJ4337" s="31" t="b">
        <f t="shared" si="319"/>
        <v>0</v>
      </c>
      <c r="BK4337" s="31"/>
      <c r="BL4337" s="31" t="str">
        <f t="shared" si="320"/>
        <v/>
      </c>
    </row>
    <row r="4338" spans="14:64">
      <c r="N4338" s="35"/>
      <c r="O4338" s="35"/>
      <c r="BJ4338" s="31" t="b">
        <f t="shared" si="319"/>
        <v>0</v>
      </c>
      <c r="BK4338" s="31"/>
      <c r="BL4338" s="31" t="str">
        <f t="shared" si="320"/>
        <v/>
      </c>
    </row>
    <row r="4339" spans="14:64">
      <c r="N4339" s="35"/>
      <c r="O4339" s="35"/>
      <c r="BJ4339" s="31" t="b">
        <f t="shared" si="319"/>
        <v>0</v>
      </c>
      <c r="BK4339" s="31"/>
      <c r="BL4339" s="31" t="str">
        <f t="shared" si="320"/>
        <v/>
      </c>
    </row>
    <row r="4340" spans="14:64">
      <c r="N4340" s="35"/>
      <c r="O4340" s="35"/>
      <c r="BJ4340" s="31" t="b">
        <f t="shared" si="319"/>
        <v>0</v>
      </c>
      <c r="BK4340" s="31"/>
      <c r="BL4340" s="31" t="str">
        <f t="shared" si="320"/>
        <v/>
      </c>
    </row>
    <row r="4341" spans="14:64">
      <c r="N4341" s="35"/>
      <c r="O4341" s="35"/>
      <c r="BJ4341" s="31" t="b">
        <f t="shared" si="319"/>
        <v>0</v>
      </c>
      <c r="BK4341" s="31"/>
      <c r="BL4341" s="31" t="str">
        <f t="shared" si="320"/>
        <v/>
      </c>
    </row>
    <row r="4342" spans="14:64">
      <c r="N4342" s="35"/>
      <c r="O4342" s="35"/>
      <c r="BJ4342" s="31" t="b">
        <f t="shared" si="319"/>
        <v>0</v>
      </c>
      <c r="BK4342" s="31"/>
      <c r="BL4342" s="31" t="str">
        <f t="shared" si="320"/>
        <v/>
      </c>
    </row>
    <row r="4343" spans="14:64">
      <c r="N4343" s="35"/>
      <c r="O4343" s="35"/>
      <c r="BJ4343" s="31" t="b">
        <f t="shared" si="319"/>
        <v>0</v>
      </c>
      <c r="BK4343" s="31"/>
      <c r="BL4343" s="31" t="str">
        <f t="shared" si="320"/>
        <v/>
      </c>
    </row>
    <row r="4344" spans="14:64">
      <c r="N4344" s="35"/>
      <c r="O4344" s="35"/>
      <c r="BJ4344" s="31" t="b">
        <f t="shared" si="319"/>
        <v>0</v>
      </c>
      <c r="BK4344" s="31"/>
      <c r="BL4344" s="31" t="str">
        <f t="shared" si="320"/>
        <v/>
      </c>
    </row>
    <row r="4345" spans="14:64">
      <c r="N4345" s="35"/>
      <c r="O4345" s="35"/>
      <c r="BJ4345" s="31" t="b">
        <f t="shared" si="319"/>
        <v>0</v>
      </c>
      <c r="BK4345" s="31"/>
      <c r="BL4345" s="31" t="str">
        <f t="shared" si="320"/>
        <v/>
      </c>
    </row>
    <row r="4346" spans="14:64">
      <c r="N4346" s="35"/>
      <c r="O4346" s="35"/>
      <c r="BJ4346" s="31" t="b">
        <f t="shared" si="319"/>
        <v>0</v>
      </c>
      <c r="BK4346" s="31"/>
      <c r="BL4346" s="31" t="str">
        <f t="shared" si="320"/>
        <v/>
      </c>
    </row>
    <row r="4347" spans="14:64">
      <c r="N4347" s="35"/>
      <c r="O4347" s="35"/>
      <c r="BJ4347" s="31" t="b">
        <f t="shared" si="319"/>
        <v>0</v>
      </c>
      <c r="BK4347" s="31"/>
      <c r="BL4347" s="31" t="str">
        <f t="shared" si="320"/>
        <v/>
      </c>
    </row>
    <row r="4348" spans="14:64">
      <c r="N4348" s="35"/>
      <c r="O4348" s="35"/>
      <c r="BJ4348" s="31" t="b">
        <f t="shared" si="319"/>
        <v>0</v>
      </c>
      <c r="BK4348" s="31"/>
      <c r="BL4348" s="31" t="str">
        <f t="shared" si="320"/>
        <v/>
      </c>
    </row>
    <row r="4349" spans="14:64">
      <c r="N4349" s="35"/>
      <c r="O4349" s="35"/>
      <c r="BJ4349" s="31" t="b">
        <f t="shared" si="319"/>
        <v>0</v>
      </c>
      <c r="BK4349" s="31"/>
      <c r="BL4349" s="31" t="str">
        <f t="shared" si="320"/>
        <v/>
      </c>
    </row>
    <row r="4350" spans="14:64">
      <c r="N4350" s="35"/>
      <c r="O4350" s="35"/>
      <c r="BJ4350" s="31" t="b">
        <f t="shared" si="319"/>
        <v>0</v>
      </c>
      <c r="BK4350" s="31"/>
      <c r="BL4350" s="31" t="str">
        <f t="shared" si="320"/>
        <v/>
      </c>
    </row>
    <row r="4351" spans="14:64">
      <c r="N4351" s="35"/>
      <c r="O4351" s="35"/>
      <c r="BJ4351" s="31" t="b">
        <f t="shared" si="319"/>
        <v>0</v>
      </c>
      <c r="BK4351" s="31"/>
      <c r="BL4351" s="31" t="str">
        <f t="shared" si="320"/>
        <v/>
      </c>
    </row>
    <row r="4352" spans="14:64">
      <c r="N4352" s="35"/>
      <c r="O4352" s="35"/>
      <c r="BJ4352" s="31" t="b">
        <f t="shared" si="319"/>
        <v>0</v>
      </c>
      <c r="BK4352" s="31"/>
      <c r="BL4352" s="31" t="str">
        <f t="shared" si="320"/>
        <v/>
      </c>
    </row>
    <row r="4353" spans="14:64">
      <c r="N4353" s="35"/>
      <c r="O4353" s="35"/>
      <c r="BJ4353" s="31" t="b">
        <f t="shared" si="319"/>
        <v>0</v>
      </c>
      <c r="BK4353" s="31"/>
      <c r="BL4353" s="31" t="str">
        <f t="shared" si="320"/>
        <v/>
      </c>
    </row>
    <row r="4354" spans="14:64">
      <c r="N4354" s="35"/>
      <c r="O4354" s="35"/>
      <c r="BJ4354" s="31" t="b">
        <f t="shared" si="319"/>
        <v>0</v>
      </c>
      <c r="BK4354" s="31"/>
      <c r="BL4354" s="31" t="str">
        <f t="shared" si="320"/>
        <v/>
      </c>
    </row>
    <row r="4355" spans="14:64">
      <c r="N4355" s="35"/>
      <c r="O4355" s="35"/>
      <c r="BJ4355" s="31" t="b">
        <f t="shared" si="319"/>
        <v>0</v>
      </c>
      <c r="BK4355" s="31"/>
      <c r="BL4355" s="31" t="str">
        <f t="shared" si="320"/>
        <v/>
      </c>
    </row>
    <row r="4356" spans="14:64">
      <c r="N4356" s="35"/>
      <c r="O4356" s="35"/>
      <c r="BJ4356" s="31" t="b">
        <f t="shared" si="319"/>
        <v>0</v>
      </c>
      <c r="BK4356" s="31"/>
      <c r="BL4356" s="31" t="str">
        <f t="shared" si="320"/>
        <v/>
      </c>
    </row>
    <row r="4357" spans="14:64">
      <c r="N4357" s="35"/>
      <c r="O4357" s="35"/>
      <c r="BJ4357" s="31" t="b">
        <f t="shared" si="319"/>
        <v>0</v>
      </c>
      <c r="BK4357" s="31"/>
      <c r="BL4357" s="31" t="str">
        <f t="shared" si="320"/>
        <v/>
      </c>
    </row>
    <row r="4358" spans="14:64">
      <c r="N4358" s="35"/>
      <c r="O4358" s="35"/>
      <c r="BJ4358" s="31" t="b">
        <f t="shared" si="319"/>
        <v>0</v>
      </c>
      <c r="BK4358" s="31"/>
      <c r="BL4358" s="31" t="str">
        <f t="shared" si="320"/>
        <v/>
      </c>
    </row>
    <row r="4359" spans="14:64">
      <c r="N4359" s="35"/>
      <c r="O4359" s="35"/>
      <c r="BJ4359" s="31" t="b">
        <f t="shared" si="319"/>
        <v>0</v>
      </c>
      <c r="BK4359" s="31"/>
      <c r="BL4359" s="31" t="str">
        <f t="shared" si="320"/>
        <v/>
      </c>
    </row>
    <row r="4360" spans="14:64">
      <c r="N4360" s="35"/>
      <c r="O4360" s="35"/>
      <c r="BJ4360" s="31" t="b">
        <f t="shared" si="319"/>
        <v>0</v>
      </c>
      <c r="BK4360" s="31"/>
      <c r="BL4360" s="31" t="str">
        <f t="shared" si="320"/>
        <v/>
      </c>
    </row>
    <row r="4361" spans="14:64">
      <c r="N4361" s="35"/>
      <c r="O4361" s="35"/>
      <c r="BJ4361" s="31" t="b">
        <f t="shared" si="319"/>
        <v>0</v>
      </c>
      <c r="BK4361" s="31"/>
      <c r="BL4361" s="31" t="str">
        <f t="shared" si="320"/>
        <v/>
      </c>
    </row>
    <row r="4362" spans="14:64">
      <c r="N4362" s="35"/>
      <c r="O4362" s="35"/>
      <c r="BJ4362" s="31" t="b">
        <f t="shared" si="319"/>
        <v>0</v>
      </c>
      <c r="BK4362" s="31"/>
      <c r="BL4362" s="31" t="str">
        <f t="shared" si="320"/>
        <v/>
      </c>
    </row>
    <row r="4363" spans="14:64">
      <c r="N4363" s="35"/>
      <c r="O4363" s="35"/>
      <c r="BJ4363" s="31" t="b">
        <f t="shared" si="319"/>
        <v>0</v>
      </c>
      <c r="BK4363" s="31"/>
      <c r="BL4363" s="31" t="str">
        <f t="shared" si="320"/>
        <v/>
      </c>
    </row>
    <row r="4364" spans="14:64">
      <c r="N4364" s="35"/>
      <c r="O4364" s="35"/>
      <c r="BJ4364" s="31" t="b">
        <f t="shared" si="319"/>
        <v>0</v>
      </c>
      <c r="BK4364" s="31"/>
      <c r="BL4364" s="31" t="str">
        <f t="shared" si="320"/>
        <v/>
      </c>
    </row>
    <row r="4365" spans="14:64">
      <c r="N4365" s="35"/>
      <c r="O4365" s="35"/>
      <c r="BJ4365" s="31" t="b">
        <f t="shared" si="319"/>
        <v>0</v>
      </c>
      <c r="BK4365" s="31"/>
      <c r="BL4365" s="31" t="str">
        <f t="shared" si="320"/>
        <v/>
      </c>
    </row>
    <row r="4366" spans="14:64">
      <c r="N4366" s="35"/>
      <c r="O4366" s="35"/>
      <c r="BJ4366" s="31" t="b">
        <f t="shared" si="319"/>
        <v>0</v>
      </c>
      <c r="BK4366" s="31"/>
      <c r="BL4366" s="31" t="str">
        <f t="shared" si="320"/>
        <v/>
      </c>
    </row>
    <row r="4367" spans="14:64">
      <c r="N4367" s="35"/>
      <c r="O4367" s="35"/>
      <c r="BJ4367" s="31" t="b">
        <f t="shared" si="319"/>
        <v>0</v>
      </c>
      <c r="BK4367" s="31"/>
      <c r="BL4367" s="31" t="str">
        <f t="shared" si="320"/>
        <v/>
      </c>
    </row>
    <row r="4368" spans="14:64">
      <c r="N4368" s="35"/>
      <c r="O4368" s="35"/>
      <c r="BJ4368" s="31" t="b">
        <f t="shared" si="319"/>
        <v>0</v>
      </c>
      <c r="BK4368" s="31"/>
      <c r="BL4368" s="31" t="str">
        <f t="shared" si="320"/>
        <v/>
      </c>
    </row>
    <row r="4369" spans="14:64">
      <c r="N4369" s="35"/>
      <c r="O4369" s="35"/>
      <c r="BJ4369" s="31" t="b">
        <f t="shared" si="319"/>
        <v>0</v>
      </c>
      <c r="BK4369" s="31"/>
      <c r="BL4369" s="31" t="str">
        <f t="shared" si="320"/>
        <v/>
      </c>
    </row>
    <row r="4370" spans="14:64">
      <c r="N4370" s="35"/>
      <c r="O4370" s="35"/>
      <c r="BJ4370" s="31" t="b">
        <f t="shared" si="319"/>
        <v>0</v>
      </c>
      <c r="BK4370" s="31"/>
      <c r="BL4370" s="31" t="str">
        <f t="shared" si="320"/>
        <v/>
      </c>
    </row>
    <row r="4371" spans="14:64">
      <c r="N4371" s="35"/>
      <c r="O4371" s="35"/>
      <c r="BJ4371" s="31" t="b">
        <f t="shared" si="319"/>
        <v>0</v>
      </c>
      <c r="BK4371" s="31"/>
      <c r="BL4371" s="31" t="str">
        <f t="shared" si="320"/>
        <v/>
      </c>
    </row>
    <row r="4372" spans="14:64">
      <c r="N4372" s="35"/>
      <c r="O4372" s="35"/>
      <c r="BJ4372" s="31" t="b">
        <f t="shared" si="319"/>
        <v>0</v>
      </c>
      <c r="BK4372" s="31"/>
      <c r="BL4372" s="31" t="str">
        <f t="shared" si="320"/>
        <v/>
      </c>
    </row>
    <row r="4373" spans="14:64">
      <c r="N4373" s="35"/>
      <c r="O4373" s="35"/>
      <c r="BJ4373" s="31" t="b">
        <f t="shared" si="319"/>
        <v>0</v>
      </c>
      <c r="BK4373" s="31"/>
      <c r="BL4373" s="31" t="str">
        <f t="shared" si="320"/>
        <v/>
      </c>
    </row>
    <row r="4374" spans="14:64">
      <c r="N4374" s="35"/>
      <c r="O4374" s="35"/>
      <c r="BJ4374" s="31" t="b">
        <f t="shared" si="319"/>
        <v>0</v>
      </c>
      <c r="BK4374" s="31"/>
      <c r="BL4374" s="31" t="str">
        <f t="shared" si="320"/>
        <v/>
      </c>
    </row>
    <row r="4375" spans="14:64">
      <c r="N4375" s="35"/>
      <c r="O4375" s="35"/>
      <c r="BJ4375" s="31" t="b">
        <f t="shared" si="319"/>
        <v>0</v>
      </c>
      <c r="BK4375" s="31"/>
      <c r="BL4375" s="31" t="str">
        <f t="shared" si="320"/>
        <v/>
      </c>
    </row>
    <row r="4376" spans="14:64">
      <c r="N4376" s="35"/>
      <c r="O4376" s="35"/>
      <c r="BJ4376" s="31" t="b">
        <f t="shared" si="319"/>
        <v>0</v>
      </c>
      <c r="BK4376" s="31"/>
      <c r="BL4376" s="31" t="str">
        <f t="shared" si="320"/>
        <v/>
      </c>
    </row>
    <row r="4377" spans="14:64">
      <c r="N4377" s="35"/>
      <c r="O4377" s="35"/>
      <c r="BJ4377" s="31" t="b">
        <f t="shared" si="319"/>
        <v>0</v>
      </c>
      <c r="BK4377" s="31"/>
      <c r="BL4377" s="31" t="str">
        <f t="shared" si="320"/>
        <v/>
      </c>
    </row>
    <row r="4378" spans="14:64">
      <c r="N4378" s="35"/>
      <c r="O4378" s="35"/>
      <c r="BJ4378" s="31" t="b">
        <f t="shared" si="319"/>
        <v>0</v>
      </c>
      <c r="BK4378" s="31"/>
      <c r="BL4378" s="31" t="str">
        <f t="shared" si="320"/>
        <v/>
      </c>
    </row>
    <row r="4379" spans="14:64">
      <c r="N4379" s="35"/>
      <c r="O4379" s="35"/>
      <c r="BJ4379" s="31" t="b">
        <f t="shared" si="319"/>
        <v>0</v>
      </c>
      <c r="BK4379" s="31"/>
      <c r="BL4379" s="31" t="str">
        <f t="shared" si="320"/>
        <v/>
      </c>
    </row>
    <row r="4380" spans="14:64">
      <c r="N4380" s="35"/>
      <c r="O4380" s="35"/>
      <c r="BJ4380" s="31" t="b">
        <f t="shared" si="319"/>
        <v>0</v>
      </c>
      <c r="BK4380" s="31"/>
      <c r="BL4380" s="31" t="str">
        <f t="shared" si="320"/>
        <v/>
      </c>
    </row>
    <row r="4381" spans="14:64">
      <c r="N4381" s="35"/>
      <c r="O4381" s="35"/>
      <c r="BJ4381" s="31" t="b">
        <f t="shared" si="319"/>
        <v>0</v>
      </c>
      <c r="BK4381" s="31"/>
      <c r="BL4381" s="31" t="str">
        <f t="shared" si="320"/>
        <v/>
      </c>
    </row>
    <row r="4382" spans="14:64">
      <c r="N4382" s="35"/>
      <c r="O4382" s="35"/>
      <c r="BJ4382" s="31" t="b">
        <f t="shared" si="319"/>
        <v>0</v>
      </c>
      <c r="BK4382" s="31"/>
      <c r="BL4382" s="31" t="str">
        <f t="shared" si="320"/>
        <v/>
      </c>
    </row>
    <row r="4383" spans="14:64">
      <c r="N4383" s="35"/>
      <c r="O4383" s="35"/>
      <c r="BJ4383" s="31" t="b">
        <f t="shared" si="319"/>
        <v>0</v>
      </c>
      <c r="BK4383" s="31"/>
      <c r="BL4383" s="31" t="str">
        <f t="shared" si="320"/>
        <v/>
      </c>
    </row>
    <row r="4384" spans="14:64">
      <c r="N4384" s="35"/>
      <c r="O4384" s="35"/>
      <c r="BJ4384" s="31" t="b">
        <f t="shared" si="319"/>
        <v>0</v>
      </c>
      <c r="BK4384" s="31"/>
      <c r="BL4384" s="31" t="str">
        <f t="shared" si="320"/>
        <v/>
      </c>
    </row>
    <row r="4385" spans="14:64">
      <c r="N4385" s="35"/>
      <c r="O4385" s="35"/>
      <c r="BJ4385" s="31" t="b">
        <f t="shared" si="319"/>
        <v>0</v>
      </c>
      <c r="BK4385" s="31"/>
      <c r="BL4385" s="31" t="str">
        <f t="shared" si="320"/>
        <v/>
      </c>
    </row>
    <row r="4386" spans="14:64">
      <c r="N4386" s="35"/>
      <c r="O4386" s="35"/>
      <c r="BJ4386" s="31" t="b">
        <f t="shared" ref="BJ4386:BJ4449" si="321">IF(C4386&lt;&gt;"",AT4386+AX4386+BB4386+BF4386)</f>
        <v>0</v>
      </c>
      <c r="BK4386" s="31"/>
      <c r="BL4386" s="31" t="str">
        <f t="shared" ref="BL4386:BL4449" si="322">IF(C4386&lt;&gt;"",AV4386+AZ4386+BD4386+BH4386,"")</f>
        <v/>
      </c>
    </row>
    <row r="4387" spans="14:64">
      <c r="N4387" s="35"/>
      <c r="O4387" s="35"/>
      <c r="BJ4387" s="31" t="b">
        <f t="shared" si="321"/>
        <v>0</v>
      </c>
      <c r="BK4387" s="31"/>
      <c r="BL4387" s="31" t="str">
        <f t="shared" si="322"/>
        <v/>
      </c>
    </row>
    <row r="4388" spans="14:64">
      <c r="N4388" s="35"/>
      <c r="O4388" s="35"/>
      <c r="BJ4388" s="31" t="b">
        <f t="shared" si="321"/>
        <v>0</v>
      </c>
      <c r="BK4388" s="31"/>
      <c r="BL4388" s="31" t="str">
        <f t="shared" si="322"/>
        <v/>
      </c>
    </row>
    <row r="4389" spans="14:64">
      <c r="N4389" s="35"/>
      <c r="O4389" s="35"/>
      <c r="BJ4389" s="31" t="b">
        <f t="shared" si="321"/>
        <v>0</v>
      </c>
      <c r="BK4389" s="31"/>
      <c r="BL4389" s="31" t="str">
        <f t="shared" si="322"/>
        <v/>
      </c>
    </row>
    <row r="4390" spans="14:64">
      <c r="N4390" s="35"/>
      <c r="O4390" s="35"/>
      <c r="BJ4390" s="31" t="b">
        <f t="shared" si="321"/>
        <v>0</v>
      </c>
      <c r="BK4390" s="31"/>
      <c r="BL4390" s="31" t="str">
        <f t="shared" si="322"/>
        <v/>
      </c>
    </row>
    <row r="4391" spans="14:64">
      <c r="N4391" s="35"/>
      <c r="O4391" s="35"/>
      <c r="BJ4391" s="31" t="b">
        <f t="shared" si="321"/>
        <v>0</v>
      </c>
      <c r="BK4391" s="31"/>
      <c r="BL4391" s="31" t="str">
        <f t="shared" si="322"/>
        <v/>
      </c>
    </row>
    <row r="4392" spans="14:64">
      <c r="N4392" s="35"/>
      <c r="O4392" s="35"/>
      <c r="BJ4392" s="31" t="b">
        <f t="shared" si="321"/>
        <v>0</v>
      </c>
      <c r="BK4392" s="31"/>
      <c r="BL4392" s="31" t="str">
        <f t="shared" si="322"/>
        <v/>
      </c>
    </row>
    <row r="4393" spans="14:64">
      <c r="N4393" s="35"/>
      <c r="O4393" s="35"/>
      <c r="BJ4393" s="31" t="b">
        <f t="shared" si="321"/>
        <v>0</v>
      </c>
      <c r="BK4393" s="31"/>
      <c r="BL4393" s="31" t="str">
        <f t="shared" si="322"/>
        <v/>
      </c>
    </row>
    <row r="4394" spans="14:64">
      <c r="N4394" s="35"/>
      <c r="O4394" s="35"/>
      <c r="BJ4394" s="31" t="b">
        <f t="shared" si="321"/>
        <v>0</v>
      </c>
      <c r="BK4394" s="31"/>
      <c r="BL4394" s="31" t="str">
        <f t="shared" si="322"/>
        <v/>
      </c>
    </row>
    <row r="4395" spans="14:64">
      <c r="N4395" s="35"/>
      <c r="O4395" s="35"/>
      <c r="BJ4395" s="31" t="b">
        <f t="shared" si="321"/>
        <v>0</v>
      </c>
      <c r="BK4395" s="31"/>
      <c r="BL4395" s="31" t="str">
        <f t="shared" si="322"/>
        <v/>
      </c>
    </row>
    <row r="4396" spans="14:64">
      <c r="N4396" s="35"/>
      <c r="O4396" s="35"/>
      <c r="BJ4396" s="31" t="b">
        <f t="shared" si="321"/>
        <v>0</v>
      </c>
      <c r="BK4396" s="31"/>
      <c r="BL4396" s="31" t="str">
        <f t="shared" si="322"/>
        <v/>
      </c>
    </row>
    <row r="4397" spans="14:64">
      <c r="N4397" s="35"/>
      <c r="O4397" s="35"/>
      <c r="BJ4397" s="31" t="b">
        <f t="shared" si="321"/>
        <v>0</v>
      </c>
      <c r="BK4397" s="31"/>
      <c r="BL4397" s="31" t="str">
        <f t="shared" si="322"/>
        <v/>
      </c>
    </row>
    <row r="4398" spans="14:64">
      <c r="N4398" s="35"/>
      <c r="O4398" s="35"/>
      <c r="BJ4398" s="31" t="b">
        <f t="shared" si="321"/>
        <v>0</v>
      </c>
      <c r="BK4398" s="31"/>
      <c r="BL4398" s="31" t="str">
        <f t="shared" si="322"/>
        <v/>
      </c>
    </row>
    <row r="4399" spans="14:64">
      <c r="N4399" s="35"/>
      <c r="O4399" s="35"/>
      <c r="BJ4399" s="31" t="b">
        <f t="shared" si="321"/>
        <v>0</v>
      </c>
      <c r="BK4399" s="31"/>
      <c r="BL4399" s="31" t="str">
        <f t="shared" si="322"/>
        <v/>
      </c>
    </row>
    <row r="4400" spans="14:64">
      <c r="N4400" s="35"/>
      <c r="O4400" s="35"/>
      <c r="BJ4400" s="31" t="b">
        <f t="shared" si="321"/>
        <v>0</v>
      </c>
      <c r="BK4400" s="31"/>
      <c r="BL4400" s="31" t="str">
        <f t="shared" si="322"/>
        <v/>
      </c>
    </row>
    <row r="4401" spans="14:64">
      <c r="N4401" s="35"/>
      <c r="O4401" s="35"/>
      <c r="BJ4401" s="31" t="b">
        <f t="shared" si="321"/>
        <v>0</v>
      </c>
      <c r="BK4401" s="31"/>
      <c r="BL4401" s="31" t="str">
        <f t="shared" si="322"/>
        <v/>
      </c>
    </row>
    <row r="4402" spans="14:64">
      <c r="N4402" s="35"/>
      <c r="O4402" s="35"/>
      <c r="BJ4402" s="31" t="b">
        <f t="shared" si="321"/>
        <v>0</v>
      </c>
      <c r="BK4402" s="31"/>
      <c r="BL4402" s="31" t="str">
        <f t="shared" si="322"/>
        <v/>
      </c>
    </row>
    <row r="4403" spans="14:64">
      <c r="N4403" s="35"/>
      <c r="O4403" s="35"/>
      <c r="BJ4403" s="31" t="b">
        <f t="shared" si="321"/>
        <v>0</v>
      </c>
      <c r="BK4403" s="31"/>
      <c r="BL4403" s="31" t="str">
        <f t="shared" si="322"/>
        <v/>
      </c>
    </row>
    <row r="4404" spans="14:64">
      <c r="N4404" s="35"/>
      <c r="O4404" s="35"/>
      <c r="BJ4404" s="31" t="b">
        <f t="shared" si="321"/>
        <v>0</v>
      </c>
      <c r="BK4404" s="31"/>
      <c r="BL4404" s="31" t="str">
        <f t="shared" si="322"/>
        <v/>
      </c>
    </row>
    <row r="4405" spans="14:64">
      <c r="N4405" s="35"/>
      <c r="O4405" s="35"/>
      <c r="BJ4405" s="31" t="b">
        <f t="shared" si="321"/>
        <v>0</v>
      </c>
      <c r="BK4405" s="31"/>
      <c r="BL4405" s="31" t="str">
        <f t="shared" si="322"/>
        <v/>
      </c>
    </row>
    <row r="4406" spans="14:64">
      <c r="N4406" s="35"/>
      <c r="O4406" s="35"/>
      <c r="BJ4406" s="31" t="b">
        <f t="shared" si="321"/>
        <v>0</v>
      </c>
      <c r="BK4406" s="31"/>
      <c r="BL4406" s="31" t="str">
        <f t="shared" si="322"/>
        <v/>
      </c>
    </row>
    <row r="4407" spans="14:64">
      <c r="N4407" s="35"/>
      <c r="O4407" s="35"/>
      <c r="BJ4407" s="31" t="b">
        <f t="shared" si="321"/>
        <v>0</v>
      </c>
      <c r="BK4407" s="31"/>
      <c r="BL4407" s="31" t="str">
        <f t="shared" si="322"/>
        <v/>
      </c>
    </row>
    <row r="4408" spans="14:64">
      <c r="N4408" s="35"/>
      <c r="O4408" s="35"/>
      <c r="BJ4408" s="31" t="b">
        <f t="shared" si="321"/>
        <v>0</v>
      </c>
      <c r="BK4408" s="31"/>
      <c r="BL4408" s="31" t="str">
        <f t="shared" si="322"/>
        <v/>
      </c>
    </row>
    <row r="4409" spans="14:64">
      <c r="N4409" s="35"/>
      <c r="O4409" s="35"/>
      <c r="BJ4409" s="31" t="b">
        <f t="shared" si="321"/>
        <v>0</v>
      </c>
      <c r="BK4409" s="31"/>
      <c r="BL4409" s="31" t="str">
        <f t="shared" si="322"/>
        <v/>
      </c>
    </row>
    <row r="4410" spans="14:64">
      <c r="N4410" s="35"/>
      <c r="O4410" s="35"/>
      <c r="BJ4410" s="31" t="b">
        <f t="shared" si="321"/>
        <v>0</v>
      </c>
      <c r="BK4410" s="31"/>
      <c r="BL4410" s="31" t="str">
        <f t="shared" si="322"/>
        <v/>
      </c>
    </row>
    <row r="4411" spans="14:64">
      <c r="N4411" s="35"/>
      <c r="O4411" s="35"/>
      <c r="BJ4411" s="31" t="b">
        <f t="shared" si="321"/>
        <v>0</v>
      </c>
      <c r="BK4411" s="31"/>
      <c r="BL4411" s="31" t="str">
        <f t="shared" si="322"/>
        <v/>
      </c>
    </row>
    <row r="4412" spans="14:64">
      <c r="N4412" s="35"/>
      <c r="O4412" s="35"/>
      <c r="BJ4412" s="31" t="b">
        <f t="shared" si="321"/>
        <v>0</v>
      </c>
      <c r="BK4412" s="31"/>
      <c r="BL4412" s="31" t="str">
        <f t="shared" si="322"/>
        <v/>
      </c>
    </row>
    <row r="4413" spans="14:64">
      <c r="N4413" s="35"/>
      <c r="O4413" s="35"/>
      <c r="BJ4413" s="31" t="b">
        <f t="shared" si="321"/>
        <v>0</v>
      </c>
      <c r="BK4413" s="31"/>
      <c r="BL4413" s="31" t="str">
        <f t="shared" si="322"/>
        <v/>
      </c>
    </row>
    <row r="4414" spans="14:64">
      <c r="N4414" s="35"/>
      <c r="O4414" s="35"/>
      <c r="BJ4414" s="31" t="b">
        <f t="shared" si="321"/>
        <v>0</v>
      </c>
      <c r="BK4414" s="31"/>
      <c r="BL4414" s="31" t="str">
        <f t="shared" si="322"/>
        <v/>
      </c>
    </row>
    <row r="4415" spans="14:64">
      <c r="N4415" s="35"/>
      <c r="O4415" s="35"/>
      <c r="BJ4415" s="31" t="b">
        <f t="shared" si="321"/>
        <v>0</v>
      </c>
      <c r="BK4415" s="31"/>
      <c r="BL4415" s="31" t="str">
        <f t="shared" si="322"/>
        <v/>
      </c>
    </row>
    <row r="4416" spans="14:64">
      <c r="N4416" s="35"/>
      <c r="O4416" s="35"/>
      <c r="BJ4416" s="31" t="b">
        <f t="shared" si="321"/>
        <v>0</v>
      </c>
      <c r="BK4416" s="31"/>
      <c r="BL4416" s="31" t="str">
        <f t="shared" si="322"/>
        <v/>
      </c>
    </row>
    <row r="4417" spans="14:64">
      <c r="N4417" s="35"/>
      <c r="O4417" s="35"/>
      <c r="BJ4417" s="31" t="b">
        <f t="shared" si="321"/>
        <v>0</v>
      </c>
      <c r="BK4417" s="31"/>
      <c r="BL4417" s="31" t="str">
        <f t="shared" si="322"/>
        <v/>
      </c>
    </row>
    <row r="4418" spans="14:64">
      <c r="N4418" s="35"/>
      <c r="O4418" s="35"/>
      <c r="BJ4418" s="31" t="b">
        <f t="shared" si="321"/>
        <v>0</v>
      </c>
      <c r="BK4418" s="31"/>
      <c r="BL4418" s="31" t="str">
        <f t="shared" si="322"/>
        <v/>
      </c>
    </row>
    <row r="4419" spans="14:64">
      <c r="N4419" s="35"/>
      <c r="O4419" s="35"/>
      <c r="BJ4419" s="31" t="b">
        <f t="shared" si="321"/>
        <v>0</v>
      </c>
      <c r="BK4419" s="31"/>
      <c r="BL4419" s="31" t="str">
        <f t="shared" si="322"/>
        <v/>
      </c>
    </row>
    <row r="4420" spans="14:64">
      <c r="N4420" s="35"/>
      <c r="O4420" s="35"/>
      <c r="BJ4420" s="31" t="b">
        <f t="shared" si="321"/>
        <v>0</v>
      </c>
      <c r="BK4420" s="31"/>
      <c r="BL4420" s="31" t="str">
        <f t="shared" si="322"/>
        <v/>
      </c>
    </row>
    <row r="4421" spans="14:64">
      <c r="N4421" s="35"/>
      <c r="O4421" s="35"/>
      <c r="BJ4421" s="31" t="b">
        <f t="shared" si="321"/>
        <v>0</v>
      </c>
      <c r="BK4421" s="31"/>
      <c r="BL4421" s="31" t="str">
        <f t="shared" si="322"/>
        <v/>
      </c>
    </row>
    <row r="4422" spans="14:64">
      <c r="N4422" s="35"/>
      <c r="O4422" s="35"/>
      <c r="BJ4422" s="31" t="b">
        <f t="shared" si="321"/>
        <v>0</v>
      </c>
      <c r="BK4422" s="31"/>
      <c r="BL4422" s="31" t="str">
        <f t="shared" si="322"/>
        <v/>
      </c>
    </row>
    <row r="4423" spans="14:64">
      <c r="N4423" s="35"/>
      <c r="O4423" s="35"/>
      <c r="BJ4423" s="31" t="b">
        <f t="shared" si="321"/>
        <v>0</v>
      </c>
      <c r="BK4423" s="31"/>
      <c r="BL4423" s="31" t="str">
        <f t="shared" si="322"/>
        <v/>
      </c>
    </row>
    <row r="4424" spans="14:64">
      <c r="N4424" s="35"/>
      <c r="O4424" s="35"/>
      <c r="BJ4424" s="31" t="b">
        <f t="shared" si="321"/>
        <v>0</v>
      </c>
      <c r="BK4424" s="31"/>
      <c r="BL4424" s="31" t="str">
        <f t="shared" si="322"/>
        <v/>
      </c>
    </row>
    <row r="4425" spans="14:64">
      <c r="N4425" s="35"/>
      <c r="O4425" s="35"/>
      <c r="BJ4425" s="31" t="b">
        <f t="shared" si="321"/>
        <v>0</v>
      </c>
      <c r="BK4425" s="31"/>
      <c r="BL4425" s="31" t="str">
        <f t="shared" si="322"/>
        <v/>
      </c>
    </row>
    <row r="4426" spans="14:64">
      <c r="N4426" s="35"/>
      <c r="O4426" s="35"/>
      <c r="BJ4426" s="31" t="b">
        <f t="shared" si="321"/>
        <v>0</v>
      </c>
      <c r="BK4426" s="31"/>
      <c r="BL4426" s="31" t="str">
        <f t="shared" si="322"/>
        <v/>
      </c>
    </row>
    <row r="4427" spans="14:64">
      <c r="N4427" s="35"/>
      <c r="O4427" s="35"/>
      <c r="BJ4427" s="31" t="b">
        <f t="shared" si="321"/>
        <v>0</v>
      </c>
      <c r="BK4427" s="31"/>
      <c r="BL4427" s="31" t="str">
        <f t="shared" si="322"/>
        <v/>
      </c>
    </row>
    <row r="4428" spans="14:64">
      <c r="N4428" s="35"/>
      <c r="O4428" s="35"/>
      <c r="BJ4428" s="31" t="b">
        <f t="shared" si="321"/>
        <v>0</v>
      </c>
      <c r="BK4428" s="31"/>
      <c r="BL4428" s="31" t="str">
        <f t="shared" si="322"/>
        <v/>
      </c>
    </row>
    <row r="4429" spans="14:64">
      <c r="N4429" s="35"/>
      <c r="O4429" s="35"/>
      <c r="BJ4429" s="31" t="b">
        <f t="shared" si="321"/>
        <v>0</v>
      </c>
      <c r="BK4429" s="31"/>
      <c r="BL4429" s="31" t="str">
        <f t="shared" si="322"/>
        <v/>
      </c>
    </row>
    <row r="4430" spans="14:64">
      <c r="N4430" s="35"/>
      <c r="O4430" s="35"/>
      <c r="BJ4430" s="31" t="b">
        <f t="shared" si="321"/>
        <v>0</v>
      </c>
      <c r="BK4430" s="31"/>
      <c r="BL4430" s="31" t="str">
        <f t="shared" si="322"/>
        <v/>
      </c>
    </row>
    <row r="4431" spans="14:64">
      <c r="N4431" s="35"/>
      <c r="O4431" s="35"/>
      <c r="BJ4431" s="31" t="b">
        <f t="shared" si="321"/>
        <v>0</v>
      </c>
      <c r="BK4431" s="31"/>
      <c r="BL4431" s="31" t="str">
        <f t="shared" si="322"/>
        <v/>
      </c>
    </row>
    <row r="4432" spans="14:64">
      <c r="N4432" s="35"/>
      <c r="O4432" s="35"/>
      <c r="BJ4432" s="31" t="b">
        <f t="shared" si="321"/>
        <v>0</v>
      </c>
      <c r="BK4432" s="31"/>
      <c r="BL4432" s="31" t="str">
        <f t="shared" si="322"/>
        <v/>
      </c>
    </row>
    <row r="4433" spans="14:64">
      <c r="N4433" s="35"/>
      <c r="O4433" s="35"/>
      <c r="BJ4433" s="31" t="b">
        <f t="shared" si="321"/>
        <v>0</v>
      </c>
      <c r="BK4433" s="31"/>
      <c r="BL4433" s="31" t="str">
        <f t="shared" si="322"/>
        <v/>
      </c>
    </row>
    <row r="4434" spans="14:64">
      <c r="N4434" s="35"/>
      <c r="O4434" s="35"/>
      <c r="BJ4434" s="31" t="b">
        <f t="shared" si="321"/>
        <v>0</v>
      </c>
      <c r="BK4434" s="31"/>
      <c r="BL4434" s="31" t="str">
        <f t="shared" si="322"/>
        <v/>
      </c>
    </row>
    <row r="4435" spans="14:64">
      <c r="N4435" s="35"/>
      <c r="O4435" s="35"/>
      <c r="BJ4435" s="31" t="b">
        <f t="shared" si="321"/>
        <v>0</v>
      </c>
      <c r="BK4435" s="31"/>
      <c r="BL4435" s="31" t="str">
        <f t="shared" si="322"/>
        <v/>
      </c>
    </row>
    <row r="4436" spans="14:64">
      <c r="N4436" s="35"/>
      <c r="O4436" s="35"/>
      <c r="BJ4436" s="31" t="b">
        <f t="shared" si="321"/>
        <v>0</v>
      </c>
      <c r="BK4436" s="31"/>
      <c r="BL4436" s="31" t="str">
        <f t="shared" si="322"/>
        <v/>
      </c>
    </row>
    <row r="4437" spans="14:64">
      <c r="N4437" s="35"/>
      <c r="O4437" s="35"/>
      <c r="BJ4437" s="31" t="b">
        <f t="shared" si="321"/>
        <v>0</v>
      </c>
      <c r="BK4437" s="31"/>
      <c r="BL4437" s="31" t="str">
        <f t="shared" si="322"/>
        <v/>
      </c>
    </row>
    <row r="4438" spans="14:64">
      <c r="N4438" s="35"/>
      <c r="O4438" s="35"/>
      <c r="BJ4438" s="31" t="b">
        <f t="shared" si="321"/>
        <v>0</v>
      </c>
      <c r="BK4438" s="31"/>
      <c r="BL4438" s="31" t="str">
        <f t="shared" si="322"/>
        <v/>
      </c>
    </row>
    <row r="4439" spans="14:64">
      <c r="N4439" s="35"/>
      <c r="O4439" s="35"/>
      <c r="BJ4439" s="31" t="b">
        <f t="shared" si="321"/>
        <v>0</v>
      </c>
      <c r="BK4439" s="31"/>
      <c r="BL4439" s="31" t="str">
        <f t="shared" si="322"/>
        <v/>
      </c>
    </row>
    <row r="4440" spans="14:64">
      <c r="N4440" s="35"/>
      <c r="O4440" s="35"/>
      <c r="BJ4440" s="31" t="b">
        <f t="shared" si="321"/>
        <v>0</v>
      </c>
      <c r="BK4440" s="31"/>
      <c r="BL4440" s="31" t="str">
        <f t="shared" si="322"/>
        <v/>
      </c>
    </row>
    <row r="4441" spans="14:64">
      <c r="N4441" s="35"/>
      <c r="O4441" s="35"/>
      <c r="BJ4441" s="31" t="b">
        <f t="shared" si="321"/>
        <v>0</v>
      </c>
      <c r="BK4441" s="31"/>
      <c r="BL4441" s="31" t="str">
        <f t="shared" si="322"/>
        <v/>
      </c>
    </row>
    <row r="4442" spans="14:64">
      <c r="N4442" s="35"/>
      <c r="O4442" s="35"/>
      <c r="BJ4442" s="31" t="b">
        <f t="shared" si="321"/>
        <v>0</v>
      </c>
      <c r="BK4442" s="31"/>
      <c r="BL4442" s="31" t="str">
        <f t="shared" si="322"/>
        <v/>
      </c>
    </row>
    <row r="4443" spans="14:64">
      <c r="N4443" s="35"/>
      <c r="O4443" s="35"/>
      <c r="BJ4443" s="31" t="b">
        <f t="shared" si="321"/>
        <v>0</v>
      </c>
      <c r="BK4443" s="31"/>
      <c r="BL4443" s="31" t="str">
        <f t="shared" si="322"/>
        <v/>
      </c>
    </row>
    <row r="4444" spans="14:64">
      <c r="N4444" s="35"/>
      <c r="O4444" s="35"/>
      <c r="BJ4444" s="31" t="b">
        <f t="shared" si="321"/>
        <v>0</v>
      </c>
      <c r="BK4444" s="31"/>
      <c r="BL4444" s="31" t="str">
        <f t="shared" si="322"/>
        <v/>
      </c>
    </row>
    <row r="4445" spans="14:64">
      <c r="N4445" s="35"/>
      <c r="O4445" s="35"/>
      <c r="BJ4445" s="31" t="b">
        <f t="shared" si="321"/>
        <v>0</v>
      </c>
      <c r="BK4445" s="31"/>
      <c r="BL4445" s="31" t="str">
        <f t="shared" si="322"/>
        <v/>
      </c>
    </row>
    <row r="4446" spans="14:64">
      <c r="N4446" s="35"/>
      <c r="O4446" s="35"/>
      <c r="BJ4446" s="31" t="b">
        <f t="shared" si="321"/>
        <v>0</v>
      </c>
      <c r="BK4446" s="31"/>
      <c r="BL4446" s="31" t="str">
        <f t="shared" si="322"/>
        <v/>
      </c>
    </row>
    <row r="4447" spans="14:64">
      <c r="N4447" s="35"/>
      <c r="O4447" s="35"/>
      <c r="BJ4447" s="31" t="b">
        <f t="shared" si="321"/>
        <v>0</v>
      </c>
      <c r="BK4447" s="31"/>
      <c r="BL4447" s="31" t="str">
        <f t="shared" si="322"/>
        <v/>
      </c>
    </row>
    <row r="4448" spans="14:64">
      <c r="N4448" s="35"/>
      <c r="O4448" s="35"/>
      <c r="BJ4448" s="31" t="b">
        <f t="shared" si="321"/>
        <v>0</v>
      </c>
      <c r="BK4448" s="31"/>
      <c r="BL4448" s="31" t="str">
        <f t="shared" si="322"/>
        <v/>
      </c>
    </row>
    <row r="4449" spans="14:64">
      <c r="N4449" s="35"/>
      <c r="O4449" s="35"/>
      <c r="BJ4449" s="31" t="b">
        <f t="shared" si="321"/>
        <v>0</v>
      </c>
      <c r="BK4449" s="31"/>
      <c r="BL4449" s="31" t="str">
        <f t="shared" si="322"/>
        <v/>
      </c>
    </row>
    <row r="4450" spans="14:64">
      <c r="N4450" s="35"/>
      <c r="O4450" s="35"/>
      <c r="BJ4450" s="31" t="b">
        <f t="shared" ref="BJ4450:BJ4513" si="323">IF(C4450&lt;&gt;"",AT4450+AX4450+BB4450+BF4450)</f>
        <v>0</v>
      </c>
      <c r="BK4450" s="31"/>
      <c r="BL4450" s="31" t="str">
        <f t="shared" ref="BL4450:BL4513" si="324">IF(C4450&lt;&gt;"",AV4450+AZ4450+BD4450+BH4450,"")</f>
        <v/>
      </c>
    </row>
    <row r="4451" spans="14:64">
      <c r="N4451" s="35"/>
      <c r="O4451" s="35"/>
      <c r="BJ4451" s="31" t="b">
        <f t="shared" si="323"/>
        <v>0</v>
      </c>
      <c r="BK4451" s="31"/>
      <c r="BL4451" s="31" t="str">
        <f t="shared" si="324"/>
        <v/>
      </c>
    </row>
    <row r="4452" spans="14:64">
      <c r="N4452" s="35"/>
      <c r="O4452" s="35"/>
      <c r="BJ4452" s="31" t="b">
        <f t="shared" si="323"/>
        <v>0</v>
      </c>
      <c r="BK4452" s="31"/>
      <c r="BL4452" s="31" t="str">
        <f t="shared" si="324"/>
        <v/>
      </c>
    </row>
    <row r="4453" spans="14:64">
      <c r="N4453" s="35"/>
      <c r="O4453" s="35"/>
      <c r="BJ4453" s="31" t="b">
        <f t="shared" si="323"/>
        <v>0</v>
      </c>
      <c r="BK4453" s="31"/>
      <c r="BL4453" s="31" t="str">
        <f t="shared" si="324"/>
        <v/>
      </c>
    </row>
    <row r="4454" spans="14:64">
      <c r="N4454" s="35"/>
      <c r="O4454" s="35"/>
      <c r="BJ4454" s="31" t="b">
        <f t="shared" si="323"/>
        <v>0</v>
      </c>
      <c r="BK4454" s="31"/>
      <c r="BL4454" s="31" t="str">
        <f t="shared" si="324"/>
        <v/>
      </c>
    </row>
    <row r="4455" spans="14:64">
      <c r="N4455" s="35"/>
      <c r="O4455" s="35"/>
      <c r="BJ4455" s="31" t="b">
        <f t="shared" si="323"/>
        <v>0</v>
      </c>
      <c r="BK4455" s="31"/>
      <c r="BL4455" s="31" t="str">
        <f t="shared" si="324"/>
        <v/>
      </c>
    </row>
    <row r="4456" spans="14:64">
      <c r="N4456" s="35"/>
      <c r="O4456" s="35"/>
      <c r="BJ4456" s="31" t="b">
        <f t="shared" si="323"/>
        <v>0</v>
      </c>
      <c r="BK4456" s="31"/>
      <c r="BL4456" s="31" t="str">
        <f t="shared" si="324"/>
        <v/>
      </c>
    </row>
    <row r="4457" spans="14:64">
      <c r="N4457" s="35"/>
      <c r="O4457" s="35"/>
      <c r="BJ4457" s="31" t="b">
        <f t="shared" si="323"/>
        <v>0</v>
      </c>
      <c r="BK4457" s="31"/>
      <c r="BL4457" s="31" t="str">
        <f t="shared" si="324"/>
        <v/>
      </c>
    </row>
    <row r="4458" spans="14:64">
      <c r="N4458" s="35"/>
      <c r="O4458" s="35"/>
      <c r="BJ4458" s="31" t="b">
        <f t="shared" si="323"/>
        <v>0</v>
      </c>
      <c r="BK4458" s="31"/>
      <c r="BL4458" s="31" t="str">
        <f t="shared" si="324"/>
        <v/>
      </c>
    </row>
    <row r="4459" spans="14:64">
      <c r="N4459" s="35"/>
      <c r="O4459" s="35"/>
      <c r="BJ4459" s="31" t="b">
        <f t="shared" si="323"/>
        <v>0</v>
      </c>
      <c r="BK4459" s="31"/>
      <c r="BL4459" s="31" t="str">
        <f t="shared" si="324"/>
        <v/>
      </c>
    </row>
    <row r="4460" spans="14:64">
      <c r="N4460" s="35"/>
      <c r="O4460" s="35"/>
      <c r="BJ4460" s="31" t="b">
        <f t="shared" si="323"/>
        <v>0</v>
      </c>
      <c r="BK4460" s="31"/>
      <c r="BL4460" s="31" t="str">
        <f t="shared" si="324"/>
        <v/>
      </c>
    </row>
    <row r="4461" spans="14:64">
      <c r="N4461" s="35"/>
      <c r="O4461" s="35"/>
      <c r="BJ4461" s="31" t="b">
        <f t="shared" si="323"/>
        <v>0</v>
      </c>
      <c r="BK4461" s="31"/>
      <c r="BL4461" s="31" t="str">
        <f t="shared" si="324"/>
        <v/>
      </c>
    </row>
    <row r="4462" spans="14:64">
      <c r="N4462" s="35"/>
      <c r="O4462" s="35"/>
      <c r="BJ4462" s="31" t="b">
        <f t="shared" si="323"/>
        <v>0</v>
      </c>
      <c r="BK4462" s="31"/>
      <c r="BL4462" s="31" t="str">
        <f t="shared" si="324"/>
        <v/>
      </c>
    </row>
    <row r="4463" spans="14:64">
      <c r="N4463" s="35"/>
      <c r="O4463" s="35"/>
      <c r="BJ4463" s="31" t="b">
        <f t="shared" si="323"/>
        <v>0</v>
      </c>
      <c r="BK4463" s="31"/>
      <c r="BL4463" s="31" t="str">
        <f t="shared" si="324"/>
        <v/>
      </c>
    </row>
    <row r="4464" spans="14:64">
      <c r="N4464" s="35"/>
      <c r="O4464" s="35"/>
      <c r="BJ4464" s="31" t="b">
        <f t="shared" si="323"/>
        <v>0</v>
      </c>
      <c r="BK4464" s="31"/>
      <c r="BL4464" s="31" t="str">
        <f t="shared" si="324"/>
        <v/>
      </c>
    </row>
    <row r="4465" spans="14:64">
      <c r="N4465" s="35"/>
      <c r="O4465" s="35"/>
      <c r="BJ4465" s="31" t="b">
        <f t="shared" si="323"/>
        <v>0</v>
      </c>
      <c r="BK4465" s="31"/>
      <c r="BL4465" s="31" t="str">
        <f t="shared" si="324"/>
        <v/>
      </c>
    </row>
    <row r="4466" spans="14:64">
      <c r="N4466" s="35"/>
      <c r="O4466" s="35"/>
      <c r="BJ4466" s="31" t="b">
        <f t="shared" si="323"/>
        <v>0</v>
      </c>
      <c r="BK4466" s="31"/>
      <c r="BL4466" s="31" t="str">
        <f t="shared" si="324"/>
        <v/>
      </c>
    </row>
    <row r="4467" spans="14:64">
      <c r="N4467" s="35"/>
      <c r="O4467" s="35"/>
      <c r="BJ4467" s="31" t="b">
        <f t="shared" si="323"/>
        <v>0</v>
      </c>
      <c r="BK4467" s="31"/>
      <c r="BL4467" s="31" t="str">
        <f t="shared" si="324"/>
        <v/>
      </c>
    </row>
    <row r="4468" spans="14:64">
      <c r="N4468" s="35"/>
      <c r="O4468" s="35"/>
      <c r="BJ4468" s="31" t="b">
        <f t="shared" si="323"/>
        <v>0</v>
      </c>
      <c r="BK4468" s="31"/>
      <c r="BL4468" s="31" t="str">
        <f t="shared" si="324"/>
        <v/>
      </c>
    </row>
    <row r="4469" spans="14:64">
      <c r="N4469" s="35"/>
      <c r="O4469" s="35"/>
      <c r="BJ4469" s="31" t="b">
        <f t="shared" si="323"/>
        <v>0</v>
      </c>
      <c r="BK4469" s="31"/>
      <c r="BL4469" s="31" t="str">
        <f t="shared" si="324"/>
        <v/>
      </c>
    </row>
    <row r="4470" spans="14:64">
      <c r="N4470" s="35"/>
      <c r="O4470" s="35"/>
      <c r="BJ4470" s="31" t="b">
        <f t="shared" si="323"/>
        <v>0</v>
      </c>
      <c r="BK4470" s="31"/>
      <c r="BL4470" s="31" t="str">
        <f t="shared" si="324"/>
        <v/>
      </c>
    </row>
    <row r="4471" spans="14:64">
      <c r="N4471" s="35"/>
      <c r="O4471" s="35"/>
      <c r="BJ4471" s="31" t="b">
        <f t="shared" si="323"/>
        <v>0</v>
      </c>
      <c r="BK4471" s="31"/>
      <c r="BL4471" s="31" t="str">
        <f t="shared" si="324"/>
        <v/>
      </c>
    </row>
    <row r="4472" spans="14:64">
      <c r="N4472" s="35"/>
      <c r="O4472" s="35"/>
      <c r="BJ4472" s="31" t="b">
        <f t="shared" si="323"/>
        <v>0</v>
      </c>
      <c r="BK4472" s="31"/>
      <c r="BL4472" s="31" t="str">
        <f t="shared" si="324"/>
        <v/>
      </c>
    </row>
    <row r="4473" spans="14:64">
      <c r="N4473" s="35"/>
      <c r="O4473" s="35"/>
      <c r="BJ4473" s="31" t="b">
        <f t="shared" si="323"/>
        <v>0</v>
      </c>
      <c r="BK4473" s="31"/>
      <c r="BL4473" s="31" t="str">
        <f t="shared" si="324"/>
        <v/>
      </c>
    </row>
    <row r="4474" spans="14:64">
      <c r="N4474" s="35"/>
      <c r="O4474" s="35"/>
      <c r="BJ4474" s="31" t="b">
        <f t="shared" si="323"/>
        <v>0</v>
      </c>
      <c r="BK4474" s="31"/>
      <c r="BL4474" s="31" t="str">
        <f t="shared" si="324"/>
        <v/>
      </c>
    </row>
    <row r="4475" spans="14:64">
      <c r="N4475" s="35"/>
      <c r="O4475" s="35"/>
      <c r="BJ4475" s="31" t="b">
        <f t="shared" si="323"/>
        <v>0</v>
      </c>
      <c r="BK4475" s="31"/>
      <c r="BL4475" s="31" t="str">
        <f t="shared" si="324"/>
        <v/>
      </c>
    </row>
    <row r="4476" spans="14:64">
      <c r="N4476" s="35"/>
      <c r="O4476" s="35"/>
      <c r="BJ4476" s="31" t="b">
        <f t="shared" si="323"/>
        <v>0</v>
      </c>
      <c r="BK4476" s="31"/>
      <c r="BL4476" s="31" t="str">
        <f t="shared" si="324"/>
        <v/>
      </c>
    </row>
    <row r="4477" spans="14:64">
      <c r="N4477" s="35"/>
      <c r="O4477" s="35"/>
      <c r="BJ4477" s="31" t="b">
        <f t="shared" si="323"/>
        <v>0</v>
      </c>
      <c r="BK4477" s="31"/>
      <c r="BL4477" s="31" t="str">
        <f t="shared" si="324"/>
        <v/>
      </c>
    </row>
    <row r="4478" spans="14:64">
      <c r="N4478" s="35"/>
      <c r="O4478" s="35"/>
      <c r="BJ4478" s="31" t="b">
        <f t="shared" si="323"/>
        <v>0</v>
      </c>
      <c r="BK4478" s="31"/>
      <c r="BL4478" s="31" t="str">
        <f t="shared" si="324"/>
        <v/>
      </c>
    </row>
    <row r="4479" spans="14:64">
      <c r="N4479" s="35"/>
      <c r="O4479" s="35"/>
      <c r="BJ4479" s="31" t="b">
        <f t="shared" si="323"/>
        <v>0</v>
      </c>
      <c r="BK4479" s="31"/>
      <c r="BL4479" s="31" t="str">
        <f t="shared" si="324"/>
        <v/>
      </c>
    </row>
    <row r="4480" spans="14:64">
      <c r="N4480" s="35"/>
      <c r="O4480" s="35"/>
      <c r="BJ4480" s="31" t="b">
        <f t="shared" si="323"/>
        <v>0</v>
      </c>
      <c r="BK4480" s="31"/>
      <c r="BL4480" s="31" t="str">
        <f t="shared" si="324"/>
        <v/>
      </c>
    </row>
    <row r="4481" spans="14:64">
      <c r="N4481" s="35"/>
      <c r="O4481" s="35"/>
      <c r="BJ4481" s="31" t="b">
        <f t="shared" si="323"/>
        <v>0</v>
      </c>
      <c r="BK4481" s="31"/>
      <c r="BL4481" s="31" t="str">
        <f t="shared" si="324"/>
        <v/>
      </c>
    </row>
    <row r="4482" spans="14:64">
      <c r="N4482" s="35"/>
      <c r="O4482" s="35"/>
      <c r="BJ4482" s="31" t="b">
        <f t="shared" si="323"/>
        <v>0</v>
      </c>
      <c r="BK4482" s="31"/>
      <c r="BL4482" s="31" t="str">
        <f t="shared" si="324"/>
        <v/>
      </c>
    </row>
    <row r="4483" spans="14:64">
      <c r="N4483" s="35"/>
      <c r="O4483" s="35"/>
      <c r="BJ4483" s="31" t="b">
        <f t="shared" si="323"/>
        <v>0</v>
      </c>
      <c r="BK4483" s="31"/>
      <c r="BL4483" s="31" t="str">
        <f t="shared" si="324"/>
        <v/>
      </c>
    </row>
    <row r="4484" spans="14:64">
      <c r="N4484" s="35"/>
      <c r="O4484" s="35"/>
      <c r="BJ4484" s="31" t="b">
        <f t="shared" si="323"/>
        <v>0</v>
      </c>
      <c r="BK4484" s="31"/>
      <c r="BL4484" s="31" t="str">
        <f t="shared" si="324"/>
        <v/>
      </c>
    </row>
    <row r="4485" spans="14:64">
      <c r="N4485" s="35"/>
      <c r="O4485" s="35"/>
      <c r="BJ4485" s="31" t="b">
        <f t="shared" si="323"/>
        <v>0</v>
      </c>
      <c r="BK4485" s="31"/>
      <c r="BL4485" s="31" t="str">
        <f t="shared" si="324"/>
        <v/>
      </c>
    </row>
    <row r="4486" spans="14:64">
      <c r="N4486" s="35"/>
      <c r="O4486" s="35"/>
      <c r="BJ4486" s="31" t="b">
        <f t="shared" si="323"/>
        <v>0</v>
      </c>
      <c r="BK4486" s="31"/>
      <c r="BL4486" s="31" t="str">
        <f t="shared" si="324"/>
        <v/>
      </c>
    </row>
    <row r="4487" spans="14:64">
      <c r="N4487" s="35"/>
      <c r="O4487" s="35"/>
      <c r="BJ4487" s="31" t="b">
        <f t="shared" si="323"/>
        <v>0</v>
      </c>
      <c r="BK4487" s="31"/>
      <c r="BL4487" s="31" t="str">
        <f t="shared" si="324"/>
        <v/>
      </c>
    </row>
    <row r="4488" spans="14:64">
      <c r="N4488" s="35"/>
      <c r="O4488" s="35"/>
      <c r="BJ4488" s="31" t="b">
        <f t="shared" si="323"/>
        <v>0</v>
      </c>
      <c r="BK4488" s="31"/>
      <c r="BL4488" s="31" t="str">
        <f t="shared" si="324"/>
        <v/>
      </c>
    </row>
    <row r="4489" spans="14:64">
      <c r="N4489" s="35"/>
      <c r="O4489" s="35"/>
      <c r="BJ4489" s="31" t="b">
        <f t="shared" si="323"/>
        <v>0</v>
      </c>
      <c r="BK4489" s="31"/>
      <c r="BL4489" s="31" t="str">
        <f t="shared" si="324"/>
        <v/>
      </c>
    </row>
    <row r="4490" spans="14:64">
      <c r="N4490" s="35"/>
      <c r="O4490" s="35"/>
      <c r="BJ4490" s="31" t="b">
        <f t="shared" si="323"/>
        <v>0</v>
      </c>
      <c r="BK4490" s="31"/>
      <c r="BL4490" s="31" t="str">
        <f t="shared" si="324"/>
        <v/>
      </c>
    </row>
    <row r="4491" spans="14:64">
      <c r="N4491" s="35"/>
      <c r="O4491" s="35"/>
      <c r="BJ4491" s="31" t="b">
        <f t="shared" si="323"/>
        <v>0</v>
      </c>
      <c r="BK4491" s="31"/>
      <c r="BL4491" s="31" t="str">
        <f t="shared" si="324"/>
        <v/>
      </c>
    </row>
    <row r="4492" spans="14:64">
      <c r="N4492" s="35"/>
      <c r="O4492" s="35"/>
      <c r="BJ4492" s="31" t="b">
        <f t="shared" si="323"/>
        <v>0</v>
      </c>
      <c r="BK4492" s="31"/>
      <c r="BL4492" s="31" t="str">
        <f t="shared" si="324"/>
        <v/>
      </c>
    </row>
    <row r="4493" spans="14:64">
      <c r="N4493" s="35"/>
      <c r="O4493" s="35"/>
      <c r="BJ4493" s="31" t="b">
        <f t="shared" si="323"/>
        <v>0</v>
      </c>
      <c r="BK4493" s="31"/>
      <c r="BL4493" s="31" t="str">
        <f t="shared" si="324"/>
        <v/>
      </c>
    </row>
    <row r="4494" spans="14:64">
      <c r="N4494" s="35"/>
      <c r="O4494" s="35"/>
      <c r="BJ4494" s="31" t="b">
        <f t="shared" si="323"/>
        <v>0</v>
      </c>
      <c r="BK4494" s="31"/>
      <c r="BL4494" s="31" t="str">
        <f t="shared" si="324"/>
        <v/>
      </c>
    </row>
    <row r="4495" spans="14:64">
      <c r="N4495" s="35"/>
      <c r="O4495" s="35"/>
      <c r="BJ4495" s="31" t="b">
        <f t="shared" si="323"/>
        <v>0</v>
      </c>
      <c r="BK4495" s="31"/>
      <c r="BL4495" s="31" t="str">
        <f t="shared" si="324"/>
        <v/>
      </c>
    </row>
    <row r="4496" spans="14:64">
      <c r="N4496" s="35"/>
      <c r="O4496" s="35"/>
      <c r="BJ4496" s="31" t="b">
        <f t="shared" si="323"/>
        <v>0</v>
      </c>
      <c r="BK4496" s="31"/>
      <c r="BL4496" s="31" t="str">
        <f t="shared" si="324"/>
        <v/>
      </c>
    </row>
    <row r="4497" spans="14:64">
      <c r="N4497" s="35"/>
      <c r="O4497" s="35"/>
      <c r="BJ4497" s="31" t="b">
        <f t="shared" si="323"/>
        <v>0</v>
      </c>
      <c r="BK4497" s="31"/>
      <c r="BL4497" s="31" t="str">
        <f t="shared" si="324"/>
        <v/>
      </c>
    </row>
    <row r="4498" spans="14:64">
      <c r="N4498" s="35"/>
      <c r="O4498" s="35"/>
      <c r="BJ4498" s="31" t="b">
        <f t="shared" si="323"/>
        <v>0</v>
      </c>
      <c r="BK4498" s="31"/>
      <c r="BL4498" s="31" t="str">
        <f t="shared" si="324"/>
        <v/>
      </c>
    </row>
    <row r="4499" spans="14:64">
      <c r="N4499" s="35"/>
      <c r="O4499" s="35"/>
      <c r="BJ4499" s="31" t="b">
        <f t="shared" si="323"/>
        <v>0</v>
      </c>
      <c r="BK4499" s="31"/>
      <c r="BL4499" s="31" t="str">
        <f t="shared" si="324"/>
        <v/>
      </c>
    </row>
    <row r="4500" spans="14:64">
      <c r="N4500" s="35"/>
      <c r="O4500" s="35"/>
      <c r="BJ4500" s="31" t="b">
        <f t="shared" si="323"/>
        <v>0</v>
      </c>
      <c r="BK4500" s="31"/>
      <c r="BL4500" s="31" t="str">
        <f t="shared" si="324"/>
        <v/>
      </c>
    </row>
    <row r="4501" spans="14:64">
      <c r="N4501" s="35"/>
      <c r="O4501" s="35"/>
      <c r="BJ4501" s="31" t="b">
        <f t="shared" si="323"/>
        <v>0</v>
      </c>
      <c r="BK4501" s="31"/>
      <c r="BL4501" s="31" t="str">
        <f t="shared" si="324"/>
        <v/>
      </c>
    </row>
    <row r="4502" spans="14:64">
      <c r="N4502" s="35"/>
      <c r="O4502" s="35"/>
      <c r="BJ4502" s="31" t="b">
        <f t="shared" si="323"/>
        <v>0</v>
      </c>
      <c r="BK4502" s="31"/>
      <c r="BL4502" s="31" t="str">
        <f t="shared" si="324"/>
        <v/>
      </c>
    </row>
    <row r="4503" spans="14:64">
      <c r="N4503" s="35"/>
      <c r="O4503" s="35"/>
      <c r="BJ4503" s="31" t="b">
        <f t="shared" si="323"/>
        <v>0</v>
      </c>
      <c r="BK4503" s="31"/>
      <c r="BL4503" s="31" t="str">
        <f t="shared" si="324"/>
        <v/>
      </c>
    </row>
    <row r="4504" spans="14:64">
      <c r="N4504" s="35"/>
      <c r="O4504" s="35"/>
      <c r="BJ4504" s="31" t="b">
        <f t="shared" si="323"/>
        <v>0</v>
      </c>
      <c r="BK4504" s="31"/>
      <c r="BL4504" s="31" t="str">
        <f t="shared" si="324"/>
        <v/>
      </c>
    </row>
    <row r="4505" spans="14:64">
      <c r="N4505" s="35"/>
      <c r="O4505" s="35"/>
      <c r="BJ4505" s="31" t="b">
        <f t="shared" si="323"/>
        <v>0</v>
      </c>
      <c r="BK4505" s="31"/>
      <c r="BL4505" s="31" t="str">
        <f t="shared" si="324"/>
        <v/>
      </c>
    </row>
    <row r="4506" spans="14:64">
      <c r="N4506" s="35"/>
      <c r="O4506" s="35"/>
      <c r="BJ4506" s="31" t="b">
        <f t="shared" si="323"/>
        <v>0</v>
      </c>
      <c r="BK4506" s="31"/>
      <c r="BL4506" s="31" t="str">
        <f t="shared" si="324"/>
        <v/>
      </c>
    </row>
    <row r="4507" spans="14:64">
      <c r="N4507" s="35"/>
      <c r="O4507" s="35"/>
      <c r="BJ4507" s="31" t="b">
        <f t="shared" si="323"/>
        <v>0</v>
      </c>
      <c r="BK4507" s="31"/>
      <c r="BL4507" s="31" t="str">
        <f t="shared" si="324"/>
        <v/>
      </c>
    </row>
    <row r="4508" spans="14:64">
      <c r="N4508" s="35"/>
      <c r="O4508" s="35"/>
      <c r="BJ4508" s="31" t="b">
        <f t="shared" si="323"/>
        <v>0</v>
      </c>
      <c r="BK4508" s="31"/>
      <c r="BL4508" s="31" t="str">
        <f t="shared" si="324"/>
        <v/>
      </c>
    </row>
    <row r="4509" spans="14:64">
      <c r="N4509" s="35"/>
      <c r="O4509" s="35"/>
      <c r="BJ4509" s="31" t="b">
        <f t="shared" si="323"/>
        <v>0</v>
      </c>
      <c r="BK4509" s="31"/>
      <c r="BL4509" s="31" t="str">
        <f t="shared" si="324"/>
        <v/>
      </c>
    </row>
    <row r="4510" spans="14:64">
      <c r="N4510" s="35"/>
      <c r="O4510" s="35"/>
      <c r="BJ4510" s="31" t="b">
        <f t="shared" si="323"/>
        <v>0</v>
      </c>
      <c r="BK4510" s="31"/>
      <c r="BL4510" s="31" t="str">
        <f t="shared" si="324"/>
        <v/>
      </c>
    </row>
    <row r="4511" spans="14:64">
      <c r="N4511" s="35"/>
      <c r="O4511" s="35"/>
      <c r="BJ4511" s="31" t="b">
        <f t="shared" si="323"/>
        <v>0</v>
      </c>
      <c r="BK4511" s="31"/>
      <c r="BL4511" s="31" t="str">
        <f t="shared" si="324"/>
        <v/>
      </c>
    </row>
    <row r="4512" spans="14:64">
      <c r="N4512" s="35"/>
      <c r="O4512" s="35"/>
      <c r="BJ4512" s="31" t="b">
        <f t="shared" si="323"/>
        <v>0</v>
      </c>
      <c r="BK4512" s="31"/>
      <c r="BL4512" s="31" t="str">
        <f t="shared" si="324"/>
        <v/>
      </c>
    </row>
    <row r="4513" spans="14:64">
      <c r="N4513" s="35"/>
      <c r="O4513" s="35"/>
      <c r="BJ4513" s="31" t="b">
        <f t="shared" si="323"/>
        <v>0</v>
      </c>
      <c r="BK4513" s="31"/>
      <c r="BL4513" s="31" t="str">
        <f t="shared" si="324"/>
        <v/>
      </c>
    </row>
    <row r="4514" spans="14:64">
      <c r="N4514" s="35"/>
      <c r="O4514" s="35"/>
      <c r="BJ4514" s="31" t="b">
        <f t="shared" ref="BJ4514:BJ4577" si="325">IF(C4514&lt;&gt;"",AT4514+AX4514+BB4514+BF4514)</f>
        <v>0</v>
      </c>
      <c r="BK4514" s="31"/>
      <c r="BL4514" s="31" t="str">
        <f t="shared" ref="BL4514:BL4577" si="326">IF(C4514&lt;&gt;"",AV4514+AZ4514+BD4514+BH4514,"")</f>
        <v/>
      </c>
    </row>
    <row r="4515" spans="14:64">
      <c r="N4515" s="35"/>
      <c r="O4515" s="35"/>
      <c r="BJ4515" s="31" t="b">
        <f t="shared" si="325"/>
        <v>0</v>
      </c>
      <c r="BK4515" s="31"/>
      <c r="BL4515" s="31" t="str">
        <f t="shared" si="326"/>
        <v/>
      </c>
    </row>
    <row r="4516" spans="14:64">
      <c r="N4516" s="35"/>
      <c r="O4516" s="35"/>
      <c r="BJ4516" s="31" t="b">
        <f t="shared" si="325"/>
        <v>0</v>
      </c>
      <c r="BK4516" s="31"/>
      <c r="BL4516" s="31" t="str">
        <f t="shared" si="326"/>
        <v/>
      </c>
    </row>
    <row r="4517" spans="14:64">
      <c r="N4517" s="35"/>
      <c r="O4517" s="35"/>
      <c r="BJ4517" s="31" t="b">
        <f t="shared" si="325"/>
        <v>0</v>
      </c>
      <c r="BK4517" s="31"/>
      <c r="BL4517" s="31" t="str">
        <f t="shared" si="326"/>
        <v/>
      </c>
    </row>
    <row r="4518" spans="14:64">
      <c r="N4518" s="35"/>
      <c r="O4518" s="35"/>
      <c r="BJ4518" s="31" t="b">
        <f t="shared" si="325"/>
        <v>0</v>
      </c>
      <c r="BK4518" s="31"/>
      <c r="BL4518" s="31" t="str">
        <f t="shared" si="326"/>
        <v/>
      </c>
    </row>
    <row r="4519" spans="14:64">
      <c r="N4519" s="35"/>
      <c r="O4519" s="35"/>
      <c r="BJ4519" s="31" t="b">
        <f t="shared" si="325"/>
        <v>0</v>
      </c>
      <c r="BK4519" s="31"/>
      <c r="BL4519" s="31" t="str">
        <f t="shared" si="326"/>
        <v/>
      </c>
    </row>
    <row r="4520" spans="14:64">
      <c r="N4520" s="35"/>
      <c r="O4520" s="35"/>
      <c r="BJ4520" s="31" t="b">
        <f t="shared" si="325"/>
        <v>0</v>
      </c>
      <c r="BK4520" s="31"/>
      <c r="BL4520" s="31" t="str">
        <f t="shared" si="326"/>
        <v/>
      </c>
    </row>
    <row r="4521" spans="14:64">
      <c r="N4521" s="35"/>
      <c r="O4521" s="35"/>
      <c r="BJ4521" s="31" t="b">
        <f t="shared" si="325"/>
        <v>0</v>
      </c>
      <c r="BK4521" s="31"/>
      <c r="BL4521" s="31" t="str">
        <f t="shared" si="326"/>
        <v/>
      </c>
    </row>
    <row r="4522" spans="14:64">
      <c r="N4522" s="35"/>
      <c r="O4522" s="35"/>
      <c r="BJ4522" s="31" t="b">
        <f t="shared" si="325"/>
        <v>0</v>
      </c>
      <c r="BK4522" s="31"/>
      <c r="BL4522" s="31" t="str">
        <f t="shared" si="326"/>
        <v/>
      </c>
    </row>
    <row r="4523" spans="14:64">
      <c r="N4523" s="35"/>
      <c r="O4523" s="35"/>
      <c r="BJ4523" s="31" t="b">
        <f t="shared" si="325"/>
        <v>0</v>
      </c>
      <c r="BK4523" s="31"/>
      <c r="BL4523" s="31" t="str">
        <f t="shared" si="326"/>
        <v/>
      </c>
    </row>
    <row r="4524" spans="14:64">
      <c r="N4524" s="35"/>
      <c r="O4524" s="35"/>
      <c r="BJ4524" s="31" t="b">
        <f t="shared" si="325"/>
        <v>0</v>
      </c>
      <c r="BK4524" s="31"/>
      <c r="BL4524" s="31" t="str">
        <f t="shared" si="326"/>
        <v/>
      </c>
    </row>
    <row r="4525" spans="14:64">
      <c r="N4525" s="35"/>
      <c r="O4525" s="35"/>
      <c r="BJ4525" s="31" t="b">
        <f t="shared" si="325"/>
        <v>0</v>
      </c>
      <c r="BK4525" s="31"/>
      <c r="BL4525" s="31" t="str">
        <f t="shared" si="326"/>
        <v/>
      </c>
    </row>
    <row r="4526" spans="14:64">
      <c r="N4526" s="35"/>
      <c r="O4526" s="35"/>
      <c r="BJ4526" s="31" t="b">
        <f t="shared" si="325"/>
        <v>0</v>
      </c>
      <c r="BK4526" s="31"/>
      <c r="BL4526" s="31" t="str">
        <f t="shared" si="326"/>
        <v/>
      </c>
    </row>
    <row r="4527" spans="14:64">
      <c r="N4527" s="35"/>
      <c r="O4527" s="35"/>
      <c r="BJ4527" s="31" t="b">
        <f t="shared" si="325"/>
        <v>0</v>
      </c>
      <c r="BK4527" s="31"/>
      <c r="BL4527" s="31" t="str">
        <f t="shared" si="326"/>
        <v/>
      </c>
    </row>
    <row r="4528" spans="14:64">
      <c r="N4528" s="35"/>
      <c r="O4528" s="35"/>
      <c r="BJ4528" s="31" t="b">
        <f t="shared" si="325"/>
        <v>0</v>
      </c>
      <c r="BK4528" s="31"/>
      <c r="BL4528" s="31" t="str">
        <f t="shared" si="326"/>
        <v/>
      </c>
    </row>
    <row r="4529" spans="14:64">
      <c r="N4529" s="35"/>
      <c r="O4529" s="35"/>
      <c r="BJ4529" s="31" t="b">
        <f t="shared" si="325"/>
        <v>0</v>
      </c>
      <c r="BK4529" s="31"/>
      <c r="BL4529" s="31" t="str">
        <f t="shared" si="326"/>
        <v/>
      </c>
    </row>
    <row r="4530" spans="14:64">
      <c r="N4530" s="35"/>
      <c r="O4530" s="35"/>
      <c r="BJ4530" s="31" t="b">
        <f t="shared" si="325"/>
        <v>0</v>
      </c>
      <c r="BK4530" s="31"/>
      <c r="BL4530" s="31" t="str">
        <f t="shared" si="326"/>
        <v/>
      </c>
    </row>
    <row r="4531" spans="14:64">
      <c r="N4531" s="35"/>
      <c r="O4531" s="35"/>
      <c r="BJ4531" s="31" t="b">
        <f t="shared" si="325"/>
        <v>0</v>
      </c>
      <c r="BK4531" s="31"/>
      <c r="BL4531" s="31" t="str">
        <f t="shared" si="326"/>
        <v/>
      </c>
    </row>
    <row r="4532" spans="14:64">
      <c r="N4532" s="35"/>
      <c r="O4532" s="35"/>
      <c r="BJ4532" s="31" t="b">
        <f t="shared" si="325"/>
        <v>0</v>
      </c>
      <c r="BK4532" s="31"/>
      <c r="BL4532" s="31" t="str">
        <f t="shared" si="326"/>
        <v/>
      </c>
    </row>
    <row r="4533" spans="14:64">
      <c r="N4533" s="35"/>
      <c r="O4533" s="35"/>
      <c r="BJ4533" s="31" t="b">
        <f t="shared" si="325"/>
        <v>0</v>
      </c>
      <c r="BK4533" s="31"/>
      <c r="BL4533" s="31" t="str">
        <f t="shared" si="326"/>
        <v/>
      </c>
    </row>
    <row r="4534" spans="14:64">
      <c r="N4534" s="35"/>
      <c r="O4534" s="35"/>
      <c r="BJ4534" s="31" t="b">
        <f t="shared" si="325"/>
        <v>0</v>
      </c>
      <c r="BK4534" s="31"/>
      <c r="BL4534" s="31" t="str">
        <f t="shared" si="326"/>
        <v/>
      </c>
    </row>
    <row r="4535" spans="14:64">
      <c r="N4535" s="35"/>
      <c r="O4535" s="35"/>
      <c r="BJ4535" s="31" t="b">
        <f t="shared" si="325"/>
        <v>0</v>
      </c>
      <c r="BK4535" s="31"/>
      <c r="BL4535" s="31" t="str">
        <f t="shared" si="326"/>
        <v/>
      </c>
    </row>
    <row r="4536" spans="14:64">
      <c r="N4536" s="35"/>
      <c r="O4536" s="35"/>
      <c r="BJ4536" s="31" t="b">
        <f t="shared" si="325"/>
        <v>0</v>
      </c>
      <c r="BK4536" s="31"/>
      <c r="BL4536" s="31" t="str">
        <f t="shared" si="326"/>
        <v/>
      </c>
    </row>
    <row r="4537" spans="14:64">
      <c r="N4537" s="35"/>
      <c r="O4537" s="35"/>
      <c r="BJ4537" s="31" t="b">
        <f t="shared" si="325"/>
        <v>0</v>
      </c>
      <c r="BK4537" s="31"/>
      <c r="BL4537" s="31" t="str">
        <f t="shared" si="326"/>
        <v/>
      </c>
    </row>
    <row r="4538" spans="14:64">
      <c r="N4538" s="35"/>
      <c r="O4538" s="35"/>
      <c r="BJ4538" s="31" t="b">
        <f t="shared" si="325"/>
        <v>0</v>
      </c>
      <c r="BK4538" s="31"/>
      <c r="BL4538" s="31" t="str">
        <f t="shared" si="326"/>
        <v/>
      </c>
    </row>
    <row r="4539" spans="14:64">
      <c r="N4539" s="35"/>
      <c r="O4539" s="35"/>
      <c r="BJ4539" s="31" t="b">
        <f t="shared" si="325"/>
        <v>0</v>
      </c>
      <c r="BK4539" s="31"/>
      <c r="BL4539" s="31" t="str">
        <f t="shared" si="326"/>
        <v/>
      </c>
    </row>
    <row r="4540" spans="14:64">
      <c r="N4540" s="35"/>
      <c r="O4540" s="35"/>
      <c r="BJ4540" s="31" t="b">
        <f t="shared" si="325"/>
        <v>0</v>
      </c>
      <c r="BK4540" s="31"/>
      <c r="BL4540" s="31" t="str">
        <f t="shared" si="326"/>
        <v/>
      </c>
    </row>
    <row r="4541" spans="14:64">
      <c r="N4541" s="35"/>
      <c r="O4541" s="35"/>
      <c r="BJ4541" s="31" t="b">
        <f t="shared" si="325"/>
        <v>0</v>
      </c>
      <c r="BK4541" s="31"/>
      <c r="BL4541" s="31" t="str">
        <f t="shared" si="326"/>
        <v/>
      </c>
    </row>
    <row r="4542" spans="14:64">
      <c r="N4542" s="35"/>
      <c r="O4542" s="35"/>
      <c r="BJ4542" s="31" t="b">
        <f t="shared" si="325"/>
        <v>0</v>
      </c>
      <c r="BK4542" s="31"/>
      <c r="BL4542" s="31" t="str">
        <f t="shared" si="326"/>
        <v/>
      </c>
    </row>
    <row r="4543" spans="14:64">
      <c r="N4543" s="35"/>
      <c r="O4543" s="35"/>
      <c r="BJ4543" s="31" t="b">
        <f t="shared" si="325"/>
        <v>0</v>
      </c>
      <c r="BK4543" s="31"/>
      <c r="BL4543" s="31" t="str">
        <f t="shared" si="326"/>
        <v/>
      </c>
    </row>
    <row r="4544" spans="14:64">
      <c r="N4544" s="35"/>
      <c r="O4544" s="35"/>
      <c r="BJ4544" s="31" t="b">
        <f t="shared" si="325"/>
        <v>0</v>
      </c>
      <c r="BK4544" s="31"/>
      <c r="BL4544" s="31" t="str">
        <f t="shared" si="326"/>
        <v/>
      </c>
    </row>
    <row r="4545" spans="14:64">
      <c r="N4545" s="35"/>
      <c r="O4545" s="35"/>
      <c r="BJ4545" s="31" t="b">
        <f t="shared" si="325"/>
        <v>0</v>
      </c>
      <c r="BK4545" s="31"/>
      <c r="BL4545" s="31" t="str">
        <f t="shared" si="326"/>
        <v/>
      </c>
    </row>
    <row r="4546" spans="14:64">
      <c r="N4546" s="35"/>
      <c r="O4546" s="35"/>
      <c r="BJ4546" s="31" t="b">
        <f t="shared" si="325"/>
        <v>0</v>
      </c>
      <c r="BK4546" s="31"/>
      <c r="BL4546" s="31" t="str">
        <f t="shared" si="326"/>
        <v/>
      </c>
    </row>
    <row r="4547" spans="14:64">
      <c r="N4547" s="35"/>
      <c r="O4547" s="35"/>
      <c r="BJ4547" s="31" t="b">
        <f t="shared" si="325"/>
        <v>0</v>
      </c>
      <c r="BK4547" s="31"/>
      <c r="BL4547" s="31" t="str">
        <f t="shared" si="326"/>
        <v/>
      </c>
    </row>
    <row r="4548" spans="14:64">
      <c r="N4548" s="35"/>
      <c r="O4548" s="35"/>
      <c r="BJ4548" s="31" t="b">
        <f t="shared" si="325"/>
        <v>0</v>
      </c>
      <c r="BK4548" s="31"/>
      <c r="BL4548" s="31" t="str">
        <f t="shared" si="326"/>
        <v/>
      </c>
    </row>
    <row r="4549" spans="14:64">
      <c r="N4549" s="35"/>
      <c r="O4549" s="35"/>
      <c r="BJ4549" s="31" t="b">
        <f t="shared" si="325"/>
        <v>0</v>
      </c>
      <c r="BK4549" s="31"/>
      <c r="BL4549" s="31" t="str">
        <f t="shared" si="326"/>
        <v/>
      </c>
    </row>
    <row r="4550" spans="14:64">
      <c r="N4550" s="35"/>
      <c r="O4550" s="35"/>
      <c r="BJ4550" s="31" t="b">
        <f t="shared" si="325"/>
        <v>0</v>
      </c>
      <c r="BK4550" s="31"/>
      <c r="BL4550" s="31" t="str">
        <f t="shared" si="326"/>
        <v/>
      </c>
    </row>
    <row r="4551" spans="14:64">
      <c r="N4551" s="35"/>
      <c r="O4551" s="35"/>
      <c r="BJ4551" s="31" t="b">
        <f t="shared" si="325"/>
        <v>0</v>
      </c>
      <c r="BK4551" s="31"/>
      <c r="BL4551" s="31" t="str">
        <f t="shared" si="326"/>
        <v/>
      </c>
    </row>
    <row r="4552" spans="14:64">
      <c r="N4552" s="35"/>
      <c r="O4552" s="35"/>
      <c r="BJ4552" s="31" t="b">
        <f t="shared" si="325"/>
        <v>0</v>
      </c>
      <c r="BK4552" s="31"/>
      <c r="BL4552" s="31" t="str">
        <f t="shared" si="326"/>
        <v/>
      </c>
    </row>
    <row r="4553" spans="14:64">
      <c r="N4553" s="35"/>
      <c r="O4553" s="35"/>
      <c r="BJ4553" s="31" t="b">
        <f t="shared" si="325"/>
        <v>0</v>
      </c>
      <c r="BK4553" s="31"/>
      <c r="BL4553" s="31" t="str">
        <f t="shared" si="326"/>
        <v/>
      </c>
    </row>
    <row r="4554" spans="14:64">
      <c r="N4554" s="35"/>
      <c r="O4554" s="35"/>
      <c r="BJ4554" s="31" t="b">
        <f t="shared" si="325"/>
        <v>0</v>
      </c>
      <c r="BK4554" s="31"/>
      <c r="BL4554" s="31" t="str">
        <f t="shared" si="326"/>
        <v/>
      </c>
    </row>
    <row r="4555" spans="14:64">
      <c r="N4555" s="35"/>
      <c r="O4555" s="35"/>
      <c r="BJ4555" s="31" t="b">
        <f t="shared" si="325"/>
        <v>0</v>
      </c>
      <c r="BK4555" s="31"/>
      <c r="BL4555" s="31" t="str">
        <f t="shared" si="326"/>
        <v/>
      </c>
    </row>
    <row r="4556" spans="14:64">
      <c r="N4556" s="35"/>
      <c r="O4556" s="35"/>
      <c r="BJ4556" s="31" t="b">
        <f t="shared" si="325"/>
        <v>0</v>
      </c>
      <c r="BK4556" s="31"/>
      <c r="BL4556" s="31" t="str">
        <f t="shared" si="326"/>
        <v/>
      </c>
    </row>
    <row r="4557" spans="14:64">
      <c r="N4557" s="35"/>
      <c r="O4557" s="35"/>
      <c r="BJ4557" s="31" t="b">
        <f t="shared" si="325"/>
        <v>0</v>
      </c>
      <c r="BK4557" s="31"/>
      <c r="BL4557" s="31" t="str">
        <f t="shared" si="326"/>
        <v/>
      </c>
    </row>
    <row r="4558" spans="14:64">
      <c r="N4558" s="35"/>
      <c r="O4558" s="35"/>
      <c r="BJ4558" s="31" t="b">
        <f t="shared" si="325"/>
        <v>0</v>
      </c>
      <c r="BK4558" s="31"/>
      <c r="BL4558" s="31" t="str">
        <f t="shared" si="326"/>
        <v/>
      </c>
    </row>
    <row r="4559" spans="14:64">
      <c r="N4559" s="35"/>
      <c r="O4559" s="35"/>
      <c r="BJ4559" s="31" t="b">
        <f t="shared" si="325"/>
        <v>0</v>
      </c>
      <c r="BK4559" s="31"/>
      <c r="BL4559" s="31" t="str">
        <f t="shared" si="326"/>
        <v/>
      </c>
    </row>
    <row r="4560" spans="14:64">
      <c r="N4560" s="35"/>
      <c r="O4560" s="35"/>
      <c r="BJ4560" s="31" t="b">
        <f t="shared" si="325"/>
        <v>0</v>
      </c>
      <c r="BK4560" s="31"/>
      <c r="BL4560" s="31" t="str">
        <f t="shared" si="326"/>
        <v/>
      </c>
    </row>
    <row r="4561" spans="14:64">
      <c r="N4561" s="35"/>
      <c r="O4561" s="35"/>
      <c r="BJ4561" s="31" t="b">
        <f t="shared" si="325"/>
        <v>0</v>
      </c>
      <c r="BK4561" s="31"/>
      <c r="BL4561" s="31" t="str">
        <f t="shared" si="326"/>
        <v/>
      </c>
    </row>
    <row r="4562" spans="14:64">
      <c r="N4562" s="35"/>
      <c r="O4562" s="35"/>
      <c r="BJ4562" s="31" t="b">
        <f t="shared" si="325"/>
        <v>0</v>
      </c>
      <c r="BK4562" s="31"/>
      <c r="BL4562" s="31" t="str">
        <f t="shared" si="326"/>
        <v/>
      </c>
    </row>
    <row r="4563" spans="14:64">
      <c r="N4563" s="35"/>
      <c r="O4563" s="35"/>
      <c r="BJ4563" s="31" t="b">
        <f t="shared" si="325"/>
        <v>0</v>
      </c>
      <c r="BK4563" s="31"/>
      <c r="BL4563" s="31" t="str">
        <f t="shared" si="326"/>
        <v/>
      </c>
    </row>
    <row r="4564" spans="14:64">
      <c r="N4564" s="35"/>
      <c r="O4564" s="35"/>
      <c r="BJ4564" s="31" t="b">
        <f t="shared" si="325"/>
        <v>0</v>
      </c>
      <c r="BK4564" s="31"/>
      <c r="BL4564" s="31" t="str">
        <f t="shared" si="326"/>
        <v/>
      </c>
    </row>
    <row r="4565" spans="14:64">
      <c r="N4565" s="35"/>
      <c r="O4565" s="35"/>
      <c r="BJ4565" s="31" t="b">
        <f t="shared" si="325"/>
        <v>0</v>
      </c>
      <c r="BK4565" s="31"/>
      <c r="BL4565" s="31" t="str">
        <f t="shared" si="326"/>
        <v/>
      </c>
    </row>
    <row r="4566" spans="14:64">
      <c r="N4566" s="35"/>
      <c r="O4566" s="35"/>
      <c r="BJ4566" s="31" t="b">
        <f t="shared" si="325"/>
        <v>0</v>
      </c>
      <c r="BK4566" s="31"/>
      <c r="BL4566" s="31" t="str">
        <f t="shared" si="326"/>
        <v/>
      </c>
    </row>
    <row r="4567" spans="14:64">
      <c r="N4567" s="35"/>
      <c r="O4567" s="35"/>
      <c r="BJ4567" s="31" t="b">
        <f t="shared" si="325"/>
        <v>0</v>
      </c>
      <c r="BK4567" s="31"/>
      <c r="BL4567" s="31" t="str">
        <f t="shared" si="326"/>
        <v/>
      </c>
    </row>
    <row r="4568" spans="14:64">
      <c r="N4568" s="35"/>
      <c r="O4568" s="35"/>
      <c r="BJ4568" s="31" t="b">
        <f t="shared" si="325"/>
        <v>0</v>
      </c>
      <c r="BK4568" s="31"/>
      <c r="BL4568" s="31" t="str">
        <f t="shared" si="326"/>
        <v/>
      </c>
    </row>
    <row r="4569" spans="14:64">
      <c r="N4569" s="35"/>
      <c r="O4569" s="35"/>
      <c r="BJ4569" s="31" t="b">
        <f t="shared" si="325"/>
        <v>0</v>
      </c>
      <c r="BK4569" s="31"/>
      <c r="BL4569" s="31" t="str">
        <f t="shared" si="326"/>
        <v/>
      </c>
    </row>
    <row r="4570" spans="14:64">
      <c r="N4570" s="35"/>
      <c r="O4570" s="35"/>
      <c r="BJ4570" s="31" t="b">
        <f t="shared" si="325"/>
        <v>0</v>
      </c>
      <c r="BK4570" s="31"/>
      <c r="BL4570" s="31" t="str">
        <f t="shared" si="326"/>
        <v/>
      </c>
    </row>
    <row r="4571" spans="14:64">
      <c r="N4571" s="35"/>
      <c r="O4571" s="35"/>
      <c r="BJ4571" s="31" t="b">
        <f t="shared" si="325"/>
        <v>0</v>
      </c>
      <c r="BK4571" s="31"/>
      <c r="BL4571" s="31" t="str">
        <f t="shared" si="326"/>
        <v/>
      </c>
    </row>
    <row r="4572" spans="14:64">
      <c r="N4572" s="35"/>
      <c r="O4572" s="35"/>
      <c r="BJ4572" s="31" t="b">
        <f t="shared" si="325"/>
        <v>0</v>
      </c>
      <c r="BK4572" s="31"/>
      <c r="BL4572" s="31" t="str">
        <f t="shared" si="326"/>
        <v/>
      </c>
    </row>
    <row r="4573" spans="14:64">
      <c r="N4573" s="35"/>
      <c r="O4573" s="35"/>
      <c r="BJ4573" s="31" t="b">
        <f t="shared" si="325"/>
        <v>0</v>
      </c>
      <c r="BK4573" s="31"/>
      <c r="BL4573" s="31" t="str">
        <f t="shared" si="326"/>
        <v/>
      </c>
    </row>
    <row r="4574" spans="14:64">
      <c r="N4574" s="35"/>
      <c r="O4574" s="35"/>
      <c r="BJ4574" s="31" t="b">
        <f t="shared" si="325"/>
        <v>0</v>
      </c>
      <c r="BK4574" s="31"/>
      <c r="BL4574" s="31" t="str">
        <f t="shared" si="326"/>
        <v/>
      </c>
    </row>
    <row r="4575" spans="14:64">
      <c r="N4575" s="35"/>
      <c r="O4575" s="35"/>
      <c r="BJ4575" s="31" t="b">
        <f t="shared" si="325"/>
        <v>0</v>
      </c>
      <c r="BK4575" s="31"/>
      <c r="BL4575" s="31" t="str">
        <f t="shared" si="326"/>
        <v/>
      </c>
    </row>
    <row r="4576" spans="14:64">
      <c r="N4576" s="35"/>
      <c r="O4576" s="35"/>
      <c r="BJ4576" s="31" t="b">
        <f t="shared" si="325"/>
        <v>0</v>
      </c>
      <c r="BK4576" s="31"/>
      <c r="BL4576" s="31" t="str">
        <f t="shared" si="326"/>
        <v/>
      </c>
    </row>
    <row r="4577" spans="14:64">
      <c r="N4577" s="35"/>
      <c r="O4577" s="35"/>
      <c r="BJ4577" s="31" t="b">
        <f t="shared" si="325"/>
        <v>0</v>
      </c>
      <c r="BK4577" s="31"/>
      <c r="BL4577" s="31" t="str">
        <f t="shared" si="326"/>
        <v/>
      </c>
    </row>
    <row r="4578" spans="14:64">
      <c r="N4578" s="35"/>
      <c r="O4578" s="35"/>
      <c r="BJ4578" s="31" t="b">
        <f t="shared" ref="BJ4578:BJ4641" si="327">IF(C4578&lt;&gt;"",AT4578+AX4578+BB4578+BF4578)</f>
        <v>0</v>
      </c>
      <c r="BK4578" s="31"/>
      <c r="BL4578" s="31" t="str">
        <f t="shared" ref="BL4578:BL4641" si="328">IF(C4578&lt;&gt;"",AV4578+AZ4578+BD4578+BH4578,"")</f>
        <v/>
      </c>
    </row>
    <row r="4579" spans="14:64">
      <c r="N4579" s="35"/>
      <c r="O4579" s="35"/>
      <c r="BJ4579" s="31" t="b">
        <f t="shared" si="327"/>
        <v>0</v>
      </c>
      <c r="BK4579" s="31"/>
      <c r="BL4579" s="31" t="str">
        <f t="shared" si="328"/>
        <v/>
      </c>
    </row>
    <row r="4580" spans="14:64">
      <c r="N4580" s="35"/>
      <c r="O4580" s="35"/>
      <c r="BJ4580" s="31" t="b">
        <f t="shared" si="327"/>
        <v>0</v>
      </c>
      <c r="BK4580" s="31"/>
      <c r="BL4580" s="31" t="str">
        <f t="shared" si="328"/>
        <v/>
      </c>
    </row>
    <row r="4581" spans="14:64">
      <c r="N4581" s="35"/>
      <c r="O4581" s="35"/>
      <c r="BJ4581" s="31" t="b">
        <f t="shared" si="327"/>
        <v>0</v>
      </c>
      <c r="BK4581" s="31"/>
      <c r="BL4581" s="31" t="str">
        <f t="shared" si="328"/>
        <v/>
      </c>
    </row>
    <row r="4582" spans="14:64">
      <c r="N4582" s="35"/>
      <c r="O4582" s="35"/>
      <c r="BJ4582" s="31" t="b">
        <f t="shared" si="327"/>
        <v>0</v>
      </c>
      <c r="BK4582" s="31"/>
      <c r="BL4582" s="31" t="str">
        <f t="shared" si="328"/>
        <v/>
      </c>
    </row>
    <row r="4583" spans="14:64">
      <c r="N4583" s="35"/>
      <c r="O4583" s="35"/>
      <c r="BJ4583" s="31" t="b">
        <f t="shared" si="327"/>
        <v>0</v>
      </c>
      <c r="BK4583" s="31"/>
      <c r="BL4583" s="31" t="str">
        <f t="shared" si="328"/>
        <v/>
      </c>
    </row>
    <row r="4584" spans="14:64">
      <c r="N4584" s="35"/>
      <c r="O4584" s="35"/>
      <c r="BJ4584" s="31" t="b">
        <f t="shared" si="327"/>
        <v>0</v>
      </c>
      <c r="BK4584" s="31"/>
      <c r="BL4584" s="31" t="str">
        <f t="shared" si="328"/>
        <v/>
      </c>
    </row>
    <row r="4585" spans="14:64">
      <c r="N4585" s="35"/>
      <c r="O4585" s="35"/>
      <c r="BJ4585" s="31" t="b">
        <f t="shared" si="327"/>
        <v>0</v>
      </c>
      <c r="BK4585" s="31"/>
      <c r="BL4585" s="31" t="str">
        <f t="shared" si="328"/>
        <v/>
      </c>
    </row>
    <row r="4586" spans="14:64">
      <c r="N4586" s="35"/>
      <c r="O4586" s="35"/>
      <c r="BJ4586" s="31" t="b">
        <f t="shared" si="327"/>
        <v>0</v>
      </c>
      <c r="BK4586" s="31"/>
      <c r="BL4586" s="31" t="str">
        <f t="shared" si="328"/>
        <v/>
      </c>
    </row>
    <row r="4587" spans="14:64">
      <c r="N4587" s="35"/>
      <c r="O4587" s="35"/>
      <c r="BJ4587" s="31" t="b">
        <f t="shared" si="327"/>
        <v>0</v>
      </c>
      <c r="BK4587" s="31"/>
      <c r="BL4587" s="31" t="str">
        <f t="shared" si="328"/>
        <v/>
      </c>
    </row>
    <row r="4588" spans="14:64">
      <c r="N4588" s="35"/>
      <c r="O4588" s="35"/>
      <c r="BJ4588" s="31" t="b">
        <f t="shared" si="327"/>
        <v>0</v>
      </c>
      <c r="BK4588" s="31"/>
      <c r="BL4588" s="31" t="str">
        <f t="shared" si="328"/>
        <v/>
      </c>
    </row>
    <row r="4589" spans="14:64">
      <c r="N4589" s="35"/>
      <c r="O4589" s="35"/>
      <c r="BJ4589" s="31" t="b">
        <f t="shared" si="327"/>
        <v>0</v>
      </c>
      <c r="BK4589" s="31"/>
      <c r="BL4589" s="31" t="str">
        <f t="shared" si="328"/>
        <v/>
      </c>
    </row>
    <row r="4590" spans="14:64">
      <c r="N4590" s="35"/>
      <c r="O4590" s="35"/>
      <c r="BJ4590" s="31" t="b">
        <f t="shared" si="327"/>
        <v>0</v>
      </c>
      <c r="BK4590" s="31"/>
      <c r="BL4590" s="31" t="str">
        <f t="shared" si="328"/>
        <v/>
      </c>
    </row>
    <row r="4591" spans="14:64">
      <c r="N4591" s="35"/>
      <c r="O4591" s="35"/>
      <c r="BJ4591" s="31" t="b">
        <f t="shared" si="327"/>
        <v>0</v>
      </c>
      <c r="BK4591" s="31"/>
      <c r="BL4591" s="31" t="str">
        <f t="shared" si="328"/>
        <v/>
      </c>
    </row>
    <row r="4592" spans="14:64">
      <c r="N4592" s="35"/>
      <c r="O4592" s="35"/>
      <c r="BJ4592" s="31" t="b">
        <f t="shared" si="327"/>
        <v>0</v>
      </c>
      <c r="BK4592" s="31"/>
      <c r="BL4592" s="31" t="str">
        <f t="shared" si="328"/>
        <v/>
      </c>
    </row>
    <row r="4593" spans="14:64">
      <c r="N4593" s="35"/>
      <c r="O4593" s="35"/>
      <c r="BJ4593" s="31" t="b">
        <f t="shared" si="327"/>
        <v>0</v>
      </c>
      <c r="BK4593" s="31"/>
      <c r="BL4593" s="31" t="str">
        <f t="shared" si="328"/>
        <v/>
      </c>
    </row>
    <row r="4594" spans="14:64">
      <c r="N4594" s="35"/>
      <c r="O4594" s="35"/>
      <c r="BJ4594" s="31" t="b">
        <f t="shared" si="327"/>
        <v>0</v>
      </c>
      <c r="BK4594" s="31"/>
      <c r="BL4594" s="31" t="str">
        <f t="shared" si="328"/>
        <v/>
      </c>
    </row>
    <row r="4595" spans="14:64">
      <c r="N4595" s="35"/>
      <c r="O4595" s="35"/>
      <c r="BJ4595" s="31" t="b">
        <f t="shared" si="327"/>
        <v>0</v>
      </c>
      <c r="BK4595" s="31"/>
      <c r="BL4595" s="31" t="str">
        <f t="shared" si="328"/>
        <v/>
      </c>
    </row>
    <row r="4596" spans="14:64">
      <c r="N4596" s="35"/>
      <c r="O4596" s="35"/>
      <c r="BJ4596" s="31" t="b">
        <f t="shared" si="327"/>
        <v>0</v>
      </c>
      <c r="BK4596" s="31"/>
      <c r="BL4596" s="31" t="str">
        <f t="shared" si="328"/>
        <v/>
      </c>
    </row>
    <row r="4597" spans="14:64">
      <c r="N4597" s="35"/>
      <c r="O4597" s="35"/>
      <c r="BJ4597" s="31" t="b">
        <f t="shared" si="327"/>
        <v>0</v>
      </c>
      <c r="BK4597" s="31"/>
      <c r="BL4597" s="31" t="str">
        <f t="shared" si="328"/>
        <v/>
      </c>
    </row>
    <row r="4598" spans="14:64">
      <c r="N4598" s="35"/>
      <c r="O4598" s="35"/>
      <c r="BJ4598" s="31" t="b">
        <f t="shared" si="327"/>
        <v>0</v>
      </c>
      <c r="BK4598" s="31"/>
      <c r="BL4598" s="31" t="str">
        <f t="shared" si="328"/>
        <v/>
      </c>
    </row>
    <row r="4599" spans="14:64">
      <c r="N4599" s="35"/>
      <c r="O4599" s="35"/>
      <c r="BJ4599" s="31" t="b">
        <f t="shared" si="327"/>
        <v>0</v>
      </c>
      <c r="BK4599" s="31"/>
      <c r="BL4599" s="31" t="str">
        <f t="shared" si="328"/>
        <v/>
      </c>
    </row>
    <row r="4600" spans="14:64">
      <c r="N4600" s="35"/>
      <c r="O4600" s="35"/>
      <c r="BJ4600" s="31" t="b">
        <f t="shared" si="327"/>
        <v>0</v>
      </c>
      <c r="BK4600" s="31"/>
      <c r="BL4600" s="31" t="str">
        <f t="shared" si="328"/>
        <v/>
      </c>
    </row>
    <row r="4601" spans="14:64">
      <c r="N4601" s="35"/>
      <c r="O4601" s="35"/>
      <c r="BJ4601" s="31" t="b">
        <f t="shared" si="327"/>
        <v>0</v>
      </c>
      <c r="BK4601" s="31"/>
      <c r="BL4601" s="31" t="str">
        <f t="shared" si="328"/>
        <v/>
      </c>
    </row>
    <row r="4602" spans="14:64">
      <c r="N4602" s="35"/>
      <c r="O4602" s="35"/>
      <c r="BJ4602" s="31" t="b">
        <f t="shared" si="327"/>
        <v>0</v>
      </c>
      <c r="BK4602" s="31"/>
      <c r="BL4602" s="31" t="str">
        <f t="shared" si="328"/>
        <v/>
      </c>
    </row>
    <row r="4603" spans="14:64">
      <c r="N4603" s="35"/>
      <c r="O4603" s="35"/>
      <c r="BJ4603" s="31" t="b">
        <f t="shared" si="327"/>
        <v>0</v>
      </c>
      <c r="BK4603" s="31"/>
      <c r="BL4603" s="31" t="str">
        <f t="shared" si="328"/>
        <v/>
      </c>
    </row>
    <row r="4604" spans="14:64">
      <c r="N4604" s="35"/>
      <c r="O4604" s="35"/>
      <c r="BJ4604" s="31" t="b">
        <f t="shared" si="327"/>
        <v>0</v>
      </c>
      <c r="BK4604" s="31"/>
      <c r="BL4604" s="31" t="str">
        <f t="shared" si="328"/>
        <v/>
      </c>
    </row>
    <row r="4605" spans="14:64">
      <c r="N4605" s="35"/>
      <c r="O4605" s="35"/>
      <c r="BJ4605" s="31" t="b">
        <f t="shared" si="327"/>
        <v>0</v>
      </c>
      <c r="BK4605" s="31"/>
      <c r="BL4605" s="31" t="str">
        <f t="shared" si="328"/>
        <v/>
      </c>
    </row>
    <row r="4606" spans="14:64">
      <c r="N4606" s="35"/>
      <c r="O4606" s="35"/>
      <c r="BJ4606" s="31" t="b">
        <f t="shared" si="327"/>
        <v>0</v>
      </c>
      <c r="BK4606" s="31"/>
      <c r="BL4606" s="31" t="str">
        <f t="shared" si="328"/>
        <v/>
      </c>
    </row>
    <row r="4607" spans="14:64">
      <c r="N4607" s="35"/>
      <c r="O4607" s="35"/>
      <c r="BJ4607" s="31" t="b">
        <f t="shared" si="327"/>
        <v>0</v>
      </c>
      <c r="BK4607" s="31"/>
      <c r="BL4607" s="31" t="str">
        <f t="shared" si="328"/>
        <v/>
      </c>
    </row>
    <row r="4608" spans="14:64">
      <c r="N4608" s="35"/>
      <c r="O4608" s="35"/>
      <c r="BJ4608" s="31" t="b">
        <f t="shared" si="327"/>
        <v>0</v>
      </c>
      <c r="BK4608" s="31"/>
      <c r="BL4608" s="31" t="str">
        <f t="shared" si="328"/>
        <v/>
      </c>
    </row>
    <row r="4609" spans="14:64">
      <c r="N4609" s="35"/>
      <c r="O4609" s="35"/>
      <c r="BJ4609" s="31" t="b">
        <f t="shared" si="327"/>
        <v>0</v>
      </c>
      <c r="BK4609" s="31"/>
      <c r="BL4609" s="31" t="str">
        <f t="shared" si="328"/>
        <v/>
      </c>
    </row>
    <row r="4610" spans="14:64">
      <c r="N4610" s="35"/>
      <c r="O4610" s="35"/>
      <c r="BJ4610" s="31" t="b">
        <f t="shared" si="327"/>
        <v>0</v>
      </c>
      <c r="BK4610" s="31"/>
      <c r="BL4610" s="31" t="str">
        <f t="shared" si="328"/>
        <v/>
      </c>
    </row>
    <row r="4611" spans="14:64">
      <c r="N4611" s="35"/>
      <c r="O4611" s="35"/>
      <c r="BJ4611" s="31" t="b">
        <f t="shared" si="327"/>
        <v>0</v>
      </c>
      <c r="BK4611" s="31"/>
      <c r="BL4611" s="31" t="str">
        <f t="shared" si="328"/>
        <v/>
      </c>
    </row>
    <row r="4612" spans="14:64">
      <c r="N4612" s="35"/>
      <c r="O4612" s="35"/>
      <c r="BJ4612" s="31" t="b">
        <f t="shared" si="327"/>
        <v>0</v>
      </c>
      <c r="BK4612" s="31"/>
      <c r="BL4612" s="31" t="str">
        <f t="shared" si="328"/>
        <v/>
      </c>
    </row>
    <row r="4613" spans="14:64">
      <c r="N4613" s="35"/>
      <c r="O4613" s="35"/>
      <c r="BJ4613" s="31" t="b">
        <f t="shared" si="327"/>
        <v>0</v>
      </c>
      <c r="BK4613" s="31"/>
      <c r="BL4613" s="31" t="str">
        <f t="shared" si="328"/>
        <v/>
      </c>
    </row>
    <row r="4614" spans="14:64">
      <c r="N4614" s="35"/>
      <c r="O4614" s="35"/>
      <c r="BJ4614" s="31" t="b">
        <f t="shared" si="327"/>
        <v>0</v>
      </c>
      <c r="BK4614" s="31"/>
      <c r="BL4614" s="31" t="str">
        <f t="shared" si="328"/>
        <v/>
      </c>
    </row>
    <row r="4615" spans="14:64">
      <c r="N4615" s="35"/>
      <c r="O4615" s="35"/>
      <c r="BJ4615" s="31" t="b">
        <f t="shared" si="327"/>
        <v>0</v>
      </c>
      <c r="BK4615" s="31"/>
      <c r="BL4615" s="31" t="str">
        <f t="shared" si="328"/>
        <v/>
      </c>
    </row>
    <row r="4616" spans="14:64">
      <c r="N4616" s="35"/>
      <c r="O4616" s="35"/>
      <c r="BJ4616" s="31" t="b">
        <f t="shared" si="327"/>
        <v>0</v>
      </c>
      <c r="BK4616" s="31"/>
      <c r="BL4616" s="31" t="str">
        <f t="shared" si="328"/>
        <v/>
      </c>
    </row>
    <row r="4617" spans="14:64">
      <c r="N4617" s="35"/>
      <c r="O4617" s="35"/>
      <c r="BJ4617" s="31" t="b">
        <f t="shared" si="327"/>
        <v>0</v>
      </c>
      <c r="BK4617" s="31"/>
      <c r="BL4617" s="31" t="str">
        <f t="shared" si="328"/>
        <v/>
      </c>
    </row>
    <row r="4618" spans="14:64">
      <c r="N4618" s="35"/>
      <c r="O4618" s="35"/>
      <c r="BJ4618" s="31" t="b">
        <f t="shared" si="327"/>
        <v>0</v>
      </c>
      <c r="BK4618" s="31"/>
      <c r="BL4618" s="31" t="str">
        <f t="shared" si="328"/>
        <v/>
      </c>
    </row>
    <row r="4619" spans="14:64">
      <c r="N4619" s="35"/>
      <c r="O4619" s="35"/>
      <c r="BJ4619" s="31" t="b">
        <f t="shared" si="327"/>
        <v>0</v>
      </c>
      <c r="BK4619" s="31"/>
      <c r="BL4619" s="31" t="str">
        <f t="shared" si="328"/>
        <v/>
      </c>
    </row>
    <row r="4620" spans="14:64">
      <c r="N4620" s="35"/>
      <c r="O4620" s="35"/>
      <c r="BJ4620" s="31" t="b">
        <f t="shared" si="327"/>
        <v>0</v>
      </c>
      <c r="BK4620" s="31"/>
      <c r="BL4620" s="31" t="str">
        <f t="shared" si="328"/>
        <v/>
      </c>
    </row>
    <row r="4621" spans="14:64">
      <c r="N4621" s="35"/>
      <c r="O4621" s="35"/>
      <c r="BJ4621" s="31" t="b">
        <f t="shared" si="327"/>
        <v>0</v>
      </c>
      <c r="BK4621" s="31"/>
      <c r="BL4621" s="31" t="str">
        <f t="shared" si="328"/>
        <v/>
      </c>
    </row>
    <row r="4622" spans="14:64">
      <c r="N4622" s="35"/>
      <c r="O4622" s="35"/>
      <c r="BJ4622" s="31" t="b">
        <f t="shared" si="327"/>
        <v>0</v>
      </c>
      <c r="BK4622" s="31"/>
      <c r="BL4622" s="31" t="str">
        <f t="shared" si="328"/>
        <v/>
      </c>
    </row>
    <row r="4623" spans="14:64">
      <c r="N4623" s="35"/>
      <c r="O4623" s="35"/>
      <c r="BJ4623" s="31" t="b">
        <f t="shared" si="327"/>
        <v>0</v>
      </c>
      <c r="BK4623" s="31"/>
      <c r="BL4623" s="31" t="str">
        <f t="shared" si="328"/>
        <v/>
      </c>
    </row>
    <row r="4624" spans="14:64">
      <c r="N4624" s="35"/>
      <c r="O4624" s="35"/>
      <c r="BJ4624" s="31" t="b">
        <f t="shared" si="327"/>
        <v>0</v>
      </c>
      <c r="BK4624" s="31"/>
      <c r="BL4624" s="31" t="str">
        <f t="shared" si="328"/>
        <v/>
      </c>
    </row>
    <row r="4625" spans="14:64">
      <c r="N4625" s="35"/>
      <c r="O4625" s="35"/>
      <c r="BJ4625" s="31" t="b">
        <f t="shared" si="327"/>
        <v>0</v>
      </c>
      <c r="BK4625" s="31"/>
      <c r="BL4625" s="31" t="str">
        <f t="shared" si="328"/>
        <v/>
      </c>
    </row>
    <row r="4626" spans="14:64">
      <c r="N4626" s="35"/>
      <c r="O4626" s="35"/>
      <c r="BJ4626" s="31" t="b">
        <f t="shared" si="327"/>
        <v>0</v>
      </c>
      <c r="BK4626" s="31"/>
      <c r="BL4626" s="31" t="str">
        <f t="shared" si="328"/>
        <v/>
      </c>
    </row>
    <row r="4627" spans="14:64">
      <c r="N4627" s="35"/>
      <c r="O4627" s="35"/>
      <c r="BJ4627" s="31" t="b">
        <f t="shared" si="327"/>
        <v>0</v>
      </c>
      <c r="BK4627" s="31"/>
      <c r="BL4627" s="31" t="str">
        <f t="shared" si="328"/>
        <v/>
      </c>
    </row>
    <row r="4628" spans="14:64">
      <c r="N4628" s="35"/>
      <c r="O4628" s="35"/>
      <c r="BJ4628" s="31" t="b">
        <f t="shared" si="327"/>
        <v>0</v>
      </c>
      <c r="BK4628" s="31"/>
      <c r="BL4628" s="31" t="str">
        <f t="shared" si="328"/>
        <v/>
      </c>
    </row>
    <row r="4629" spans="14:64">
      <c r="N4629" s="35"/>
      <c r="O4629" s="35"/>
      <c r="BJ4629" s="31" t="b">
        <f t="shared" si="327"/>
        <v>0</v>
      </c>
      <c r="BK4629" s="31"/>
      <c r="BL4629" s="31" t="str">
        <f t="shared" si="328"/>
        <v/>
      </c>
    </row>
    <row r="4630" spans="14:64">
      <c r="N4630" s="35"/>
      <c r="O4630" s="35"/>
      <c r="BJ4630" s="31" t="b">
        <f t="shared" si="327"/>
        <v>0</v>
      </c>
      <c r="BK4630" s="31"/>
      <c r="BL4630" s="31" t="str">
        <f t="shared" si="328"/>
        <v/>
      </c>
    </row>
    <row r="4631" spans="14:64">
      <c r="N4631" s="35"/>
      <c r="O4631" s="35"/>
      <c r="BJ4631" s="31" t="b">
        <f t="shared" si="327"/>
        <v>0</v>
      </c>
      <c r="BK4631" s="31"/>
      <c r="BL4631" s="31" t="str">
        <f t="shared" si="328"/>
        <v/>
      </c>
    </row>
    <row r="4632" spans="14:64">
      <c r="N4632" s="35"/>
      <c r="O4632" s="35"/>
      <c r="BJ4632" s="31" t="b">
        <f t="shared" si="327"/>
        <v>0</v>
      </c>
      <c r="BK4632" s="31"/>
      <c r="BL4632" s="31" t="str">
        <f t="shared" si="328"/>
        <v/>
      </c>
    </row>
    <row r="4633" spans="14:64">
      <c r="N4633" s="35"/>
      <c r="O4633" s="35"/>
      <c r="BJ4633" s="31" t="b">
        <f t="shared" si="327"/>
        <v>0</v>
      </c>
      <c r="BK4633" s="31"/>
      <c r="BL4633" s="31" t="str">
        <f t="shared" si="328"/>
        <v/>
      </c>
    </row>
    <row r="4634" spans="14:64">
      <c r="N4634" s="35"/>
      <c r="O4634" s="35"/>
      <c r="BJ4634" s="31" t="b">
        <f t="shared" si="327"/>
        <v>0</v>
      </c>
      <c r="BK4634" s="31"/>
      <c r="BL4634" s="31" t="str">
        <f t="shared" si="328"/>
        <v/>
      </c>
    </row>
    <row r="4635" spans="14:64">
      <c r="N4635" s="35"/>
      <c r="O4635" s="35"/>
      <c r="BJ4635" s="31" t="b">
        <f t="shared" si="327"/>
        <v>0</v>
      </c>
      <c r="BK4635" s="31"/>
      <c r="BL4635" s="31" t="str">
        <f t="shared" si="328"/>
        <v/>
      </c>
    </row>
    <row r="4636" spans="14:64">
      <c r="BJ4636" s="31" t="b">
        <f t="shared" si="327"/>
        <v>0</v>
      </c>
      <c r="BK4636" s="31"/>
      <c r="BL4636" s="31" t="str">
        <f t="shared" si="328"/>
        <v/>
      </c>
    </row>
    <row r="4637" spans="14:64">
      <c r="BJ4637" s="31" t="b">
        <f t="shared" si="327"/>
        <v>0</v>
      </c>
      <c r="BK4637" s="31"/>
      <c r="BL4637" s="31" t="str">
        <f t="shared" si="328"/>
        <v/>
      </c>
    </row>
    <row r="4638" spans="14:64">
      <c r="BJ4638" s="31" t="b">
        <f t="shared" si="327"/>
        <v>0</v>
      </c>
      <c r="BK4638" s="31"/>
      <c r="BL4638" s="31" t="str">
        <f t="shared" si="328"/>
        <v/>
      </c>
    </row>
    <row r="4639" spans="14:64">
      <c r="BJ4639" s="31" t="b">
        <f t="shared" si="327"/>
        <v>0</v>
      </c>
      <c r="BK4639" s="31"/>
      <c r="BL4639" s="31" t="str">
        <f t="shared" si="328"/>
        <v/>
      </c>
    </row>
    <row r="4640" spans="14:64">
      <c r="BJ4640" s="31" t="b">
        <f t="shared" si="327"/>
        <v>0</v>
      </c>
      <c r="BK4640" s="31"/>
      <c r="BL4640" s="31" t="str">
        <f t="shared" si="328"/>
        <v/>
      </c>
    </row>
    <row r="4641" spans="62:64">
      <c r="BJ4641" s="31" t="b">
        <f t="shared" si="327"/>
        <v>0</v>
      </c>
      <c r="BK4641" s="31"/>
      <c r="BL4641" s="31" t="str">
        <f t="shared" si="328"/>
        <v/>
      </c>
    </row>
    <row r="4642" spans="62:64">
      <c r="BJ4642" s="31" t="b">
        <f t="shared" ref="BJ4642:BJ4705" si="329">IF(C4642&lt;&gt;"",AT4642+AX4642+BB4642+BF4642)</f>
        <v>0</v>
      </c>
      <c r="BK4642" s="31"/>
      <c r="BL4642" s="31" t="str">
        <f t="shared" ref="BL4642:BL4705" si="330">IF(C4642&lt;&gt;"",AV4642+AZ4642+BD4642+BH4642,"")</f>
        <v/>
      </c>
    </row>
    <row r="4643" spans="62:64">
      <c r="BJ4643" s="31" t="b">
        <f t="shared" si="329"/>
        <v>0</v>
      </c>
      <c r="BK4643" s="31"/>
      <c r="BL4643" s="31" t="str">
        <f t="shared" si="330"/>
        <v/>
      </c>
    </row>
    <row r="4644" spans="62:64">
      <c r="BJ4644" s="31" t="b">
        <f t="shared" si="329"/>
        <v>0</v>
      </c>
      <c r="BK4644" s="31"/>
      <c r="BL4644" s="31" t="str">
        <f t="shared" si="330"/>
        <v/>
      </c>
    </row>
    <row r="4645" spans="62:64">
      <c r="BJ4645" s="31" t="b">
        <f t="shared" si="329"/>
        <v>0</v>
      </c>
      <c r="BK4645" s="31"/>
      <c r="BL4645" s="31" t="str">
        <f t="shared" si="330"/>
        <v/>
      </c>
    </row>
    <row r="4646" spans="62:64">
      <c r="BJ4646" s="31" t="b">
        <f t="shared" si="329"/>
        <v>0</v>
      </c>
      <c r="BK4646" s="31"/>
      <c r="BL4646" s="31" t="str">
        <f t="shared" si="330"/>
        <v/>
      </c>
    </row>
    <row r="4647" spans="62:64">
      <c r="BJ4647" s="31" t="b">
        <f t="shared" si="329"/>
        <v>0</v>
      </c>
      <c r="BK4647" s="31"/>
      <c r="BL4647" s="31" t="str">
        <f t="shared" si="330"/>
        <v/>
      </c>
    </row>
    <row r="4648" spans="62:64">
      <c r="BJ4648" s="31" t="b">
        <f t="shared" si="329"/>
        <v>0</v>
      </c>
      <c r="BK4648" s="31"/>
      <c r="BL4648" s="31" t="str">
        <f t="shared" si="330"/>
        <v/>
      </c>
    </row>
    <row r="4649" spans="62:64">
      <c r="BJ4649" s="31" t="b">
        <f t="shared" si="329"/>
        <v>0</v>
      </c>
      <c r="BK4649" s="31"/>
      <c r="BL4649" s="31" t="str">
        <f t="shared" si="330"/>
        <v/>
      </c>
    </row>
    <row r="4650" spans="62:64">
      <c r="BJ4650" s="31" t="b">
        <f t="shared" si="329"/>
        <v>0</v>
      </c>
      <c r="BK4650" s="31"/>
      <c r="BL4650" s="31" t="str">
        <f t="shared" si="330"/>
        <v/>
      </c>
    </row>
    <row r="4651" spans="62:64">
      <c r="BJ4651" s="31" t="b">
        <f t="shared" si="329"/>
        <v>0</v>
      </c>
      <c r="BK4651" s="31"/>
      <c r="BL4651" s="31" t="str">
        <f t="shared" si="330"/>
        <v/>
      </c>
    </row>
    <row r="4652" spans="62:64">
      <c r="BJ4652" s="31" t="b">
        <f t="shared" si="329"/>
        <v>0</v>
      </c>
      <c r="BK4652" s="31"/>
      <c r="BL4652" s="31" t="str">
        <f t="shared" si="330"/>
        <v/>
      </c>
    </row>
    <row r="4653" spans="62:64">
      <c r="BJ4653" s="31" t="b">
        <f t="shared" si="329"/>
        <v>0</v>
      </c>
      <c r="BK4653" s="31"/>
      <c r="BL4653" s="31" t="str">
        <f t="shared" si="330"/>
        <v/>
      </c>
    </row>
    <row r="4654" spans="62:64">
      <c r="BJ4654" s="31" t="b">
        <f t="shared" si="329"/>
        <v>0</v>
      </c>
      <c r="BK4654" s="31"/>
      <c r="BL4654" s="31" t="str">
        <f t="shared" si="330"/>
        <v/>
      </c>
    </row>
    <row r="4655" spans="62:64">
      <c r="BJ4655" s="31" t="b">
        <f t="shared" si="329"/>
        <v>0</v>
      </c>
      <c r="BK4655" s="31"/>
      <c r="BL4655" s="31" t="str">
        <f t="shared" si="330"/>
        <v/>
      </c>
    </row>
    <row r="4656" spans="62:64">
      <c r="BJ4656" s="31" t="b">
        <f t="shared" si="329"/>
        <v>0</v>
      </c>
      <c r="BK4656" s="31"/>
      <c r="BL4656" s="31" t="str">
        <f t="shared" si="330"/>
        <v/>
      </c>
    </row>
    <row r="4657" spans="62:64">
      <c r="BJ4657" s="31" t="b">
        <f t="shared" si="329"/>
        <v>0</v>
      </c>
      <c r="BK4657" s="31"/>
      <c r="BL4657" s="31" t="str">
        <f t="shared" si="330"/>
        <v/>
      </c>
    </row>
    <row r="4658" spans="62:64">
      <c r="BJ4658" s="31" t="b">
        <f t="shared" si="329"/>
        <v>0</v>
      </c>
      <c r="BK4658" s="31"/>
      <c r="BL4658" s="31" t="str">
        <f t="shared" si="330"/>
        <v/>
      </c>
    </row>
    <row r="4659" spans="62:64">
      <c r="BJ4659" s="31" t="b">
        <f t="shared" si="329"/>
        <v>0</v>
      </c>
      <c r="BK4659" s="31"/>
      <c r="BL4659" s="31" t="str">
        <f t="shared" si="330"/>
        <v/>
      </c>
    </row>
    <row r="4660" spans="62:64">
      <c r="BJ4660" s="31" t="b">
        <f t="shared" si="329"/>
        <v>0</v>
      </c>
      <c r="BK4660" s="31"/>
      <c r="BL4660" s="31" t="str">
        <f t="shared" si="330"/>
        <v/>
      </c>
    </row>
    <row r="4661" spans="62:64">
      <c r="BJ4661" s="31" t="b">
        <f t="shared" si="329"/>
        <v>0</v>
      </c>
      <c r="BK4661" s="31"/>
      <c r="BL4661" s="31" t="str">
        <f t="shared" si="330"/>
        <v/>
      </c>
    </row>
    <row r="4662" spans="62:64">
      <c r="BJ4662" s="31" t="b">
        <f t="shared" si="329"/>
        <v>0</v>
      </c>
      <c r="BK4662" s="31"/>
      <c r="BL4662" s="31" t="str">
        <f t="shared" si="330"/>
        <v/>
      </c>
    </row>
    <row r="4663" spans="62:64">
      <c r="BJ4663" s="31" t="b">
        <f t="shared" si="329"/>
        <v>0</v>
      </c>
      <c r="BK4663" s="31"/>
      <c r="BL4663" s="31" t="str">
        <f t="shared" si="330"/>
        <v/>
      </c>
    </row>
    <row r="4664" spans="62:64">
      <c r="BJ4664" s="31" t="b">
        <f t="shared" si="329"/>
        <v>0</v>
      </c>
      <c r="BK4664" s="31"/>
      <c r="BL4664" s="31" t="str">
        <f t="shared" si="330"/>
        <v/>
      </c>
    </row>
    <row r="4665" spans="62:64">
      <c r="BJ4665" s="31" t="b">
        <f t="shared" si="329"/>
        <v>0</v>
      </c>
      <c r="BK4665" s="31"/>
      <c r="BL4665" s="31" t="str">
        <f t="shared" si="330"/>
        <v/>
      </c>
    </row>
    <row r="4666" spans="62:64">
      <c r="BJ4666" s="31" t="b">
        <f t="shared" si="329"/>
        <v>0</v>
      </c>
      <c r="BK4666" s="31"/>
      <c r="BL4666" s="31" t="str">
        <f t="shared" si="330"/>
        <v/>
      </c>
    </row>
    <row r="4667" spans="62:64">
      <c r="BJ4667" s="31" t="b">
        <f t="shared" si="329"/>
        <v>0</v>
      </c>
      <c r="BK4667" s="31"/>
      <c r="BL4667" s="31" t="str">
        <f t="shared" si="330"/>
        <v/>
      </c>
    </row>
    <row r="4668" spans="62:64">
      <c r="BJ4668" s="31" t="b">
        <f t="shared" si="329"/>
        <v>0</v>
      </c>
      <c r="BK4668" s="31"/>
      <c r="BL4668" s="31" t="str">
        <f t="shared" si="330"/>
        <v/>
      </c>
    </row>
    <row r="4669" spans="62:64">
      <c r="BJ4669" s="31" t="b">
        <f t="shared" si="329"/>
        <v>0</v>
      </c>
      <c r="BK4669" s="31"/>
      <c r="BL4669" s="31" t="str">
        <f t="shared" si="330"/>
        <v/>
      </c>
    </row>
    <row r="4670" spans="62:64">
      <c r="BJ4670" s="31" t="b">
        <f t="shared" si="329"/>
        <v>0</v>
      </c>
      <c r="BK4670" s="31"/>
      <c r="BL4670" s="31" t="str">
        <f t="shared" si="330"/>
        <v/>
      </c>
    </row>
    <row r="4671" spans="62:64">
      <c r="BJ4671" s="31" t="b">
        <f t="shared" si="329"/>
        <v>0</v>
      </c>
      <c r="BK4671" s="31"/>
      <c r="BL4671" s="31" t="str">
        <f t="shared" si="330"/>
        <v/>
      </c>
    </row>
    <row r="4672" spans="62:64">
      <c r="BJ4672" s="31" t="b">
        <f t="shared" si="329"/>
        <v>0</v>
      </c>
      <c r="BK4672" s="31"/>
      <c r="BL4672" s="31" t="str">
        <f t="shared" si="330"/>
        <v/>
      </c>
    </row>
    <row r="4673" spans="62:64">
      <c r="BJ4673" s="31" t="b">
        <f t="shared" si="329"/>
        <v>0</v>
      </c>
      <c r="BK4673" s="31"/>
      <c r="BL4673" s="31" t="str">
        <f t="shared" si="330"/>
        <v/>
      </c>
    </row>
    <row r="4674" spans="62:64">
      <c r="BJ4674" s="31" t="b">
        <f t="shared" si="329"/>
        <v>0</v>
      </c>
      <c r="BK4674" s="31"/>
      <c r="BL4674" s="31" t="str">
        <f t="shared" si="330"/>
        <v/>
      </c>
    </row>
    <row r="4675" spans="62:64">
      <c r="BJ4675" s="31" t="b">
        <f t="shared" si="329"/>
        <v>0</v>
      </c>
      <c r="BK4675" s="31"/>
      <c r="BL4675" s="31" t="str">
        <f t="shared" si="330"/>
        <v/>
      </c>
    </row>
    <row r="4676" spans="62:64">
      <c r="BJ4676" s="31" t="b">
        <f t="shared" si="329"/>
        <v>0</v>
      </c>
      <c r="BK4676" s="31"/>
      <c r="BL4676" s="31" t="str">
        <f t="shared" si="330"/>
        <v/>
      </c>
    </row>
    <row r="4677" spans="62:64">
      <c r="BJ4677" s="31" t="b">
        <f t="shared" si="329"/>
        <v>0</v>
      </c>
      <c r="BK4677" s="31"/>
      <c r="BL4677" s="31" t="str">
        <f t="shared" si="330"/>
        <v/>
      </c>
    </row>
    <row r="4678" spans="62:64">
      <c r="BJ4678" s="31" t="b">
        <f t="shared" si="329"/>
        <v>0</v>
      </c>
      <c r="BK4678" s="31"/>
      <c r="BL4678" s="31" t="str">
        <f t="shared" si="330"/>
        <v/>
      </c>
    </row>
    <row r="4679" spans="62:64">
      <c r="BJ4679" s="31" t="b">
        <f t="shared" si="329"/>
        <v>0</v>
      </c>
      <c r="BK4679" s="31"/>
      <c r="BL4679" s="31" t="str">
        <f t="shared" si="330"/>
        <v/>
      </c>
    </row>
    <row r="4680" spans="62:64">
      <c r="BJ4680" s="31" t="b">
        <f t="shared" si="329"/>
        <v>0</v>
      </c>
      <c r="BK4680" s="31"/>
      <c r="BL4680" s="31" t="str">
        <f t="shared" si="330"/>
        <v/>
      </c>
    </row>
    <row r="4681" spans="62:64">
      <c r="BJ4681" s="31" t="b">
        <f t="shared" si="329"/>
        <v>0</v>
      </c>
      <c r="BK4681" s="31"/>
      <c r="BL4681" s="31" t="str">
        <f t="shared" si="330"/>
        <v/>
      </c>
    </row>
    <row r="4682" spans="62:64">
      <c r="BJ4682" s="31" t="b">
        <f t="shared" si="329"/>
        <v>0</v>
      </c>
      <c r="BK4682" s="31"/>
      <c r="BL4682" s="31" t="str">
        <f t="shared" si="330"/>
        <v/>
      </c>
    </row>
    <row r="4683" spans="62:64">
      <c r="BJ4683" s="31" t="b">
        <f t="shared" si="329"/>
        <v>0</v>
      </c>
      <c r="BK4683" s="31"/>
      <c r="BL4683" s="31" t="str">
        <f t="shared" si="330"/>
        <v/>
      </c>
    </row>
    <row r="4684" spans="62:64">
      <c r="BJ4684" s="31" t="b">
        <f t="shared" si="329"/>
        <v>0</v>
      </c>
      <c r="BK4684" s="31"/>
      <c r="BL4684" s="31" t="str">
        <f t="shared" si="330"/>
        <v/>
      </c>
    </row>
    <row r="4685" spans="62:64">
      <c r="BJ4685" s="31" t="b">
        <f t="shared" si="329"/>
        <v>0</v>
      </c>
      <c r="BK4685" s="31"/>
      <c r="BL4685" s="31" t="str">
        <f t="shared" si="330"/>
        <v/>
      </c>
    </row>
    <row r="4686" spans="62:64">
      <c r="BJ4686" s="31" t="b">
        <f t="shared" si="329"/>
        <v>0</v>
      </c>
      <c r="BK4686" s="31"/>
      <c r="BL4686" s="31" t="str">
        <f t="shared" si="330"/>
        <v/>
      </c>
    </row>
    <row r="4687" spans="62:64">
      <c r="BJ4687" s="31" t="b">
        <f t="shared" si="329"/>
        <v>0</v>
      </c>
      <c r="BK4687" s="31"/>
      <c r="BL4687" s="31" t="str">
        <f t="shared" si="330"/>
        <v/>
      </c>
    </row>
    <row r="4688" spans="62:64">
      <c r="BJ4688" s="31" t="b">
        <f t="shared" si="329"/>
        <v>0</v>
      </c>
      <c r="BK4688" s="31"/>
      <c r="BL4688" s="31" t="str">
        <f t="shared" si="330"/>
        <v/>
      </c>
    </row>
    <row r="4689" spans="62:64">
      <c r="BJ4689" s="31" t="b">
        <f t="shared" si="329"/>
        <v>0</v>
      </c>
      <c r="BK4689" s="31"/>
      <c r="BL4689" s="31" t="str">
        <f t="shared" si="330"/>
        <v/>
      </c>
    </row>
    <row r="4690" spans="62:64">
      <c r="BJ4690" s="31" t="b">
        <f t="shared" si="329"/>
        <v>0</v>
      </c>
      <c r="BK4690" s="31"/>
      <c r="BL4690" s="31" t="str">
        <f t="shared" si="330"/>
        <v/>
      </c>
    </row>
    <row r="4691" spans="62:64">
      <c r="BJ4691" s="31" t="b">
        <f t="shared" si="329"/>
        <v>0</v>
      </c>
      <c r="BK4691" s="31"/>
      <c r="BL4691" s="31" t="str">
        <f t="shared" si="330"/>
        <v/>
      </c>
    </row>
    <row r="4692" spans="62:64">
      <c r="BJ4692" s="31" t="b">
        <f t="shared" si="329"/>
        <v>0</v>
      </c>
      <c r="BK4692" s="31"/>
      <c r="BL4692" s="31" t="str">
        <f t="shared" si="330"/>
        <v/>
      </c>
    </row>
    <row r="4693" spans="62:64">
      <c r="BJ4693" s="31" t="b">
        <f t="shared" si="329"/>
        <v>0</v>
      </c>
      <c r="BK4693" s="31"/>
      <c r="BL4693" s="31" t="str">
        <f t="shared" si="330"/>
        <v/>
      </c>
    </row>
    <row r="4694" spans="62:64">
      <c r="BJ4694" s="31" t="b">
        <f t="shared" si="329"/>
        <v>0</v>
      </c>
      <c r="BK4694" s="31"/>
      <c r="BL4694" s="31" t="str">
        <f t="shared" si="330"/>
        <v/>
      </c>
    </row>
    <row r="4695" spans="62:64">
      <c r="BJ4695" s="31" t="b">
        <f t="shared" si="329"/>
        <v>0</v>
      </c>
      <c r="BK4695" s="31"/>
      <c r="BL4695" s="31" t="str">
        <f t="shared" si="330"/>
        <v/>
      </c>
    </row>
    <row r="4696" spans="62:64">
      <c r="BJ4696" s="31" t="b">
        <f t="shared" si="329"/>
        <v>0</v>
      </c>
      <c r="BK4696" s="31"/>
      <c r="BL4696" s="31" t="str">
        <f t="shared" si="330"/>
        <v/>
      </c>
    </row>
    <row r="4697" spans="62:64">
      <c r="BJ4697" s="31" t="b">
        <f t="shared" si="329"/>
        <v>0</v>
      </c>
      <c r="BK4697" s="31"/>
      <c r="BL4697" s="31" t="str">
        <f t="shared" si="330"/>
        <v/>
      </c>
    </row>
    <row r="4698" spans="62:64">
      <c r="BJ4698" s="31" t="b">
        <f t="shared" si="329"/>
        <v>0</v>
      </c>
      <c r="BK4698" s="31"/>
      <c r="BL4698" s="31" t="str">
        <f t="shared" si="330"/>
        <v/>
      </c>
    </row>
    <row r="4699" spans="62:64">
      <c r="BJ4699" s="31" t="b">
        <f t="shared" si="329"/>
        <v>0</v>
      </c>
      <c r="BK4699" s="31"/>
      <c r="BL4699" s="31" t="str">
        <f t="shared" si="330"/>
        <v/>
      </c>
    </row>
    <row r="4700" spans="62:64">
      <c r="BJ4700" s="31" t="b">
        <f t="shared" si="329"/>
        <v>0</v>
      </c>
      <c r="BK4700" s="31"/>
      <c r="BL4700" s="31" t="str">
        <f t="shared" si="330"/>
        <v/>
      </c>
    </row>
    <row r="4701" spans="62:64">
      <c r="BJ4701" s="31" t="b">
        <f t="shared" si="329"/>
        <v>0</v>
      </c>
      <c r="BK4701" s="31"/>
      <c r="BL4701" s="31" t="str">
        <f t="shared" si="330"/>
        <v/>
      </c>
    </row>
    <row r="4702" spans="62:64">
      <c r="BJ4702" s="31" t="b">
        <f t="shared" si="329"/>
        <v>0</v>
      </c>
      <c r="BK4702" s="31"/>
      <c r="BL4702" s="31" t="str">
        <f t="shared" si="330"/>
        <v/>
      </c>
    </row>
    <row r="4703" spans="62:64">
      <c r="BJ4703" s="31" t="b">
        <f t="shared" si="329"/>
        <v>0</v>
      </c>
      <c r="BK4703" s="31"/>
      <c r="BL4703" s="31" t="str">
        <f t="shared" si="330"/>
        <v/>
      </c>
    </row>
    <row r="4704" spans="62:64">
      <c r="BJ4704" s="31" t="b">
        <f t="shared" si="329"/>
        <v>0</v>
      </c>
      <c r="BK4704" s="31"/>
      <c r="BL4704" s="31" t="str">
        <f t="shared" si="330"/>
        <v/>
      </c>
    </row>
    <row r="4705" spans="62:64">
      <c r="BJ4705" s="31" t="b">
        <f t="shared" si="329"/>
        <v>0</v>
      </c>
      <c r="BK4705" s="31"/>
      <c r="BL4705" s="31" t="str">
        <f t="shared" si="330"/>
        <v/>
      </c>
    </row>
    <row r="4706" spans="62:64">
      <c r="BJ4706" s="31" t="b">
        <f t="shared" ref="BJ4706:BJ4769" si="331">IF(C4706&lt;&gt;"",AT4706+AX4706+BB4706+BF4706)</f>
        <v>0</v>
      </c>
      <c r="BK4706" s="31"/>
      <c r="BL4706" s="31" t="str">
        <f t="shared" ref="BL4706:BL4769" si="332">IF(C4706&lt;&gt;"",AV4706+AZ4706+BD4706+BH4706,"")</f>
        <v/>
      </c>
    </row>
    <row r="4707" spans="62:64">
      <c r="BJ4707" s="31" t="b">
        <f t="shared" si="331"/>
        <v>0</v>
      </c>
      <c r="BK4707" s="31"/>
      <c r="BL4707" s="31" t="str">
        <f t="shared" si="332"/>
        <v/>
      </c>
    </row>
    <row r="4708" spans="62:64">
      <c r="BJ4708" s="31" t="b">
        <f t="shared" si="331"/>
        <v>0</v>
      </c>
      <c r="BK4708" s="31"/>
      <c r="BL4708" s="31" t="str">
        <f t="shared" si="332"/>
        <v/>
      </c>
    </row>
    <row r="4709" spans="62:64">
      <c r="BJ4709" s="31" t="b">
        <f t="shared" si="331"/>
        <v>0</v>
      </c>
      <c r="BK4709" s="31"/>
      <c r="BL4709" s="31" t="str">
        <f t="shared" si="332"/>
        <v/>
      </c>
    </row>
    <row r="4710" spans="62:64">
      <c r="BJ4710" s="31" t="b">
        <f t="shared" si="331"/>
        <v>0</v>
      </c>
      <c r="BK4710" s="31"/>
      <c r="BL4710" s="31" t="str">
        <f t="shared" si="332"/>
        <v/>
      </c>
    </row>
    <row r="4711" spans="62:64">
      <c r="BJ4711" s="31" t="b">
        <f t="shared" si="331"/>
        <v>0</v>
      </c>
      <c r="BK4711" s="31"/>
      <c r="BL4711" s="31" t="str">
        <f t="shared" si="332"/>
        <v/>
      </c>
    </row>
    <row r="4712" spans="62:64">
      <c r="BJ4712" s="31" t="b">
        <f t="shared" si="331"/>
        <v>0</v>
      </c>
      <c r="BK4712" s="31"/>
      <c r="BL4712" s="31" t="str">
        <f t="shared" si="332"/>
        <v/>
      </c>
    </row>
    <row r="4713" spans="62:64">
      <c r="BJ4713" s="31" t="b">
        <f t="shared" si="331"/>
        <v>0</v>
      </c>
      <c r="BK4713" s="31"/>
      <c r="BL4713" s="31" t="str">
        <f t="shared" si="332"/>
        <v/>
      </c>
    </row>
    <row r="4714" spans="62:64">
      <c r="BJ4714" s="31" t="b">
        <f t="shared" si="331"/>
        <v>0</v>
      </c>
      <c r="BK4714" s="31"/>
      <c r="BL4714" s="31" t="str">
        <f t="shared" si="332"/>
        <v/>
      </c>
    </row>
    <row r="4715" spans="62:64">
      <c r="BJ4715" s="31" t="b">
        <f t="shared" si="331"/>
        <v>0</v>
      </c>
      <c r="BK4715" s="31"/>
      <c r="BL4715" s="31" t="str">
        <f t="shared" si="332"/>
        <v/>
      </c>
    </row>
    <row r="4716" spans="62:64">
      <c r="BJ4716" s="31" t="b">
        <f t="shared" si="331"/>
        <v>0</v>
      </c>
      <c r="BK4716" s="31"/>
      <c r="BL4716" s="31" t="str">
        <f t="shared" si="332"/>
        <v/>
      </c>
    </row>
    <row r="4717" spans="62:64">
      <c r="BJ4717" s="31" t="b">
        <f t="shared" si="331"/>
        <v>0</v>
      </c>
      <c r="BK4717" s="31"/>
      <c r="BL4717" s="31" t="str">
        <f t="shared" si="332"/>
        <v/>
      </c>
    </row>
    <row r="4718" spans="62:64">
      <c r="BJ4718" s="31" t="b">
        <f t="shared" si="331"/>
        <v>0</v>
      </c>
      <c r="BK4718" s="31"/>
      <c r="BL4718" s="31" t="str">
        <f t="shared" si="332"/>
        <v/>
      </c>
    </row>
    <row r="4719" spans="62:64">
      <c r="BJ4719" s="31" t="b">
        <f t="shared" si="331"/>
        <v>0</v>
      </c>
      <c r="BK4719" s="31"/>
      <c r="BL4719" s="31" t="str">
        <f t="shared" si="332"/>
        <v/>
      </c>
    </row>
    <row r="4720" spans="62:64">
      <c r="BJ4720" s="31" t="b">
        <f t="shared" si="331"/>
        <v>0</v>
      </c>
      <c r="BK4720" s="31"/>
      <c r="BL4720" s="31" t="str">
        <f t="shared" si="332"/>
        <v/>
      </c>
    </row>
    <row r="4721" spans="62:64">
      <c r="BJ4721" s="31" t="b">
        <f t="shared" si="331"/>
        <v>0</v>
      </c>
      <c r="BK4721" s="31"/>
      <c r="BL4721" s="31" t="str">
        <f t="shared" si="332"/>
        <v/>
      </c>
    </row>
    <row r="4722" spans="62:64">
      <c r="BJ4722" s="31" t="b">
        <f t="shared" si="331"/>
        <v>0</v>
      </c>
      <c r="BK4722" s="31"/>
      <c r="BL4722" s="31" t="str">
        <f t="shared" si="332"/>
        <v/>
      </c>
    </row>
    <row r="4723" spans="62:64">
      <c r="BJ4723" s="31" t="b">
        <f t="shared" si="331"/>
        <v>0</v>
      </c>
      <c r="BK4723" s="31"/>
      <c r="BL4723" s="31" t="str">
        <f t="shared" si="332"/>
        <v/>
      </c>
    </row>
    <row r="4724" spans="62:64">
      <c r="BJ4724" s="31" t="b">
        <f t="shared" si="331"/>
        <v>0</v>
      </c>
      <c r="BK4724" s="31"/>
      <c r="BL4724" s="31" t="str">
        <f t="shared" si="332"/>
        <v/>
      </c>
    </row>
    <row r="4725" spans="62:64">
      <c r="BJ4725" s="31" t="b">
        <f t="shared" si="331"/>
        <v>0</v>
      </c>
      <c r="BK4725" s="31"/>
      <c r="BL4725" s="31" t="str">
        <f t="shared" si="332"/>
        <v/>
      </c>
    </row>
    <row r="4726" spans="62:64">
      <c r="BJ4726" s="31" t="b">
        <f t="shared" si="331"/>
        <v>0</v>
      </c>
      <c r="BK4726" s="31"/>
      <c r="BL4726" s="31" t="str">
        <f t="shared" si="332"/>
        <v/>
      </c>
    </row>
    <row r="4727" spans="62:64">
      <c r="BJ4727" s="31" t="b">
        <f t="shared" si="331"/>
        <v>0</v>
      </c>
      <c r="BK4727" s="31"/>
      <c r="BL4727" s="31" t="str">
        <f t="shared" si="332"/>
        <v/>
      </c>
    </row>
    <row r="4728" spans="62:64">
      <c r="BJ4728" s="31" t="b">
        <f t="shared" si="331"/>
        <v>0</v>
      </c>
      <c r="BK4728" s="31"/>
      <c r="BL4728" s="31" t="str">
        <f t="shared" si="332"/>
        <v/>
      </c>
    </row>
    <row r="4729" spans="62:64">
      <c r="BJ4729" s="31" t="b">
        <f t="shared" si="331"/>
        <v>0</v>
      </c>
      <c r="BK4729" s="31"/>
      <c r="BL4729" s="31" t="str">
        <f t="shared" si="332"/>
        <v/>
      </c>
    </row>
    <row r="4730" spans="62:64">
      <c r="BJ4730" s="31" t="b">
        <f t="shared" si="331"/>
        <v>0</v>
      </c>
      <c r="BK4730" s="31"/>
      <c r="BL4730" s="31" t="str">
        <f t="shared" si="332"/>
        <v/>
      </c>
    </row>
    <row r="4731" spans="62:64">
      <c r="BJ4731" s="31" t="b">
        <f t="shared" si="331"/>
        <v>0</v>
      </c>
      <c r="BK4731" s="31"/>
      <c r="BL4731" s="31" t="str">
        <f t="shared" si="332"/>
        <v/>
      </c>
    </row>
    <row r="4732" spans="62:64">
      <c r="BJ4732" s="31" t="b">
        <f t="shared" si="331"/>
        <v>0</v>
      </c>
      <c r="BK4732" s="31"/>
      <c r="BL4732" s="31" t="str">
        <f t="shared" si="332"/>
        <v/>
      </c>
    </row>
    <row r="4733" spans="62:64">
      <c r="BJ4733" s="31" t="b">
        <f t="shared" si="331"/>
        <v>0</v>
      </c>
      <c r="BK4733" s="31"/>
      <c r="BL4733" s="31" t="str">
        <f t="shared" si="332"/>
        <v/>
      </c>
    </row>
    <row r="4734" spans="62:64">
      <c r="BJ4734" s="31" t="b">
        <f t="shared" si="331"/>
        <v>0</v>
      </c>
      <c r="BK4734" s="31"/>
      <c r="BL4734" s="31" t="str">
        <f t="shared" si="332"/>
        <v/>
      </c>
    </row>
    <row r="4735" spans="62:64">
      <c r="BJ4735" s="31" t="b">
        <f t="shared" si="331"/>
        <v>0</v>
      </c>
      <c r="BK4735" s="31"/>
      <c r="BL4735" s="31" t="str">
        <f t="shared" si="332"/>
        <v/>
      </c>
    </row>
    <row r="4736" spans="62:64">
      <c r="BJ4736" s="31" t="b">
        <f t="shared" si="331"/>
        <v>0</v>
      </c>
      <c r="BK4736" s="31"/>
      <c r="BL4736" s="31" t="str">
        <f t="shared" si="332"/>
        <v/>
      </c>
    </row>
    <row r="4737" spans="62:64">
      <c r="BJ4737" s="31" t="b">
        <f t="shared" si="331"/>
        <v>0</v>
      </c>
      <c r="BK4737" s="31"/>
      <c r="BL4737" s="31" t="str">
        <f t="shared" si="332"/>
        <v/>
      </c>
    </row>
    <row r="4738" spans="62:64">
      <c r="BJ4738" s="31" t="b">
        <f t="shared" si="331"/>
        <v>0</v>
      </c>
      <c r="BK4738" s="31"/>
      <c r="BL4738" s="31" t="str">
        <f t="shared" si="332"/>
        <v/>
      </c>
    </row>
    <row r="4739" spans="62:64">
      <c r="BJ4739" s="31" t="b">
        <f t="shared" si="331"/>
        <v>0</v>
      </c>
      <c r="BK4739" s="31"/>
      <c r="BL4739" s="31" t="str">
        <f t="shared" si="332"/>
        <v/>
      </c>
    </row>
    <row r="4740" spans="62:64">
      <c r="BJ4740" s="31" t="b">
        <f t="shared" si="331"/>
        <v>0</v>
      </c>
      <c r="BK4740" s="31"/>
      <c r="BL4740" s="31" t="str">
        <f t="shared" si="332"/>
        <v/>
      </c>
    </row>
    <row r="4741" spans="62:64">
      <c r="BJ4741" s="31" t="b">
        <f t="shared" si="331"/>
        <v>0</v>
      </c>
      <c r="BK4741" s="31"/>
      <c r="BL4741" s="31" t="str">
        <f t="shared" si="332"/>
        <v/>
      </c>
    </row>
    <row r="4742" spans="62:64">
      <c r="BJ4742" s="31" t="b">
        <f t="shared" si="331"/>
        <v>0</v>
      </c>
      <c r="BK4742" s="31"/>
      <c r="BL4742" s="31" t="str">
        <f t="shared" si="332"/>
        <v/>
      </c>
    </row>
    <row r="4743" spans="62:64">
      <c r="BJ4743" s="31" t="b">
        <f t="shared" si="331"/>
        <v>0</v>
      </c>
      <c r="BK4743" s="31"/>
      <c r="BL4743" s="31" t="str">
        <f t="shared" si="332"/>
        <v/>
      </c>
    </row>
    <row r="4744" spans="62:64">
      <c r="BJ4744" s="31" t="b">
        <f t="shared" si="331"/>
        <v>0</v>
      </c>
      <c r="BK4744" s="31"/>
      <c r="BL4744" s="31" t="str">
        <f t="shared" si="332"/>
        <v/>
      </c>
    </row>
    <row r="4745" spans="62:64">
      <c r="BJ4745" s="31" t="b">
        <f t="shared" si="331"/>
        <v>0</v>
      </c>
      <c r="BK4745" s="31"/>
      <c r="BL4745" s="31" t="str">
        <f t="shared" si="332"/>
        <v/>
      </c>
    </row>
    <row r="4746" spans="62:64">
      <c r="BJ4746" s="31" t="b">
        <f t="shared" si="331"/>
        <v>0</v>
      </c>
      <c r="BK4746" s="31"/>
      <c r="BL4746" s="31" t="str">
        <f t="shared" si="332"/>
        <v/>
      </c>
    </row>
    <row r="4747" spans="62:64">
      <c r="BJ4747" s="31" t="b">
        <f t="shared" si="331"/>
        <v>0</v>
      </c>
      <c r="BK4747" s="31"/>
      <c r="BL4747" s="31" t="str">
        <f t="shared" si="332"/>
        <v/>
      </c>
    </row>
    <row r="4748" spans="62:64">
      <c r="BJ4748" s="31" t="b">
        <f t="shared" si="331"/>
        <v>0</v>
      </c>
      <c r="BK4748" s="31"/>
      <c r="BL4748" s="31" t="str">
        <f t="shared" si="332"/>
        <v/>
      </c>
    </row>
    <row r="4749" spans="62:64">
      <c r="BJ4749" s="31" t="b">
        <f t="shared" si="331"/>
        <v>0</v>
      </c>
      <c r="BK4749" s="31"/>
      <c r="BL4749" s="31" t="str">
        <f t="shared" si="332"/>
        <v/>
      </c>
    </row>
    <row r="4750" spans="62:64">
      <c r="BJ4750" s="31" t="b">
        <f t="shared" si="331"/>
        <v>0</v>
      </c>
      <c r="BK4750" s="31"/>
      <c r="BL4750" s="31" t="str">
        <f t="shared" si="332"/>
        <v/>
      </c>
    </row>
    <row r="4751" spans="62:64">
      <c r="BJ4751" s="31" t="b">
        <f t="shared" si="331"/>
        <v>0</v>
      </c>
      <c r="BK4751" s="31"/>
      <c r="BL4751" s="31" t="str">
        <f t="shared" si="332"/>
        <v/>
      </c>
    </row>
    <row r="4752" spans="62:64">
      <c r="BJ4752" s="31" t="b">
        <f t="shared" si="331"/>
        <v>0</v>
      </c>
      <c r="BK4752" s="31"/>
      <c r="BL4752" s="31" t="str">
        <f t="shared" si="332"/>
        <v/>
      </c>
    </row>
    <row r="4753" spans="62:64">
      <c r="BJ4753" s="31" t="b">
        <f t="shared" si="331"/>
        <v>0</v>
      </c>
      <c r="BK4753" s="31"/>
      <c r="BL4753" s="31" t="str">
        <f t="shared" si="332"/>
        <v/>
      </c>
    </row>
    <row r="4754" spans="62:64">
      <c r="BJ4754" s="31" t="b">
        <f t="shared" si="331"/>
        <v>0</v>
      </c>
      <c r="BK4754" s="31"/>
      <c r="BL4754" s="31" t="str">
        <f t="shared" si="332"/>
        <v/>
      </c>
    </row>
    <row r="4755" spans="62:64">
      <c r="BJ4755" s="31" t="b">
        <f t="shared" si="331"/>
        <v>0</v>
      </c>
      <c r="BK4755" s="31"/>
      <c r="BL4755" s="31" t="str">
        <f t="shared" si="332"/>
        <v/>
      </c>
    </row>
    <row r="4756" spans="62:64">
      <c r="BJ4756" s="31" t="b">
        <f t="shared" si="331"/>
        <v>0</v>
      </c>
      <c r="BK4756" s="31"/>
      <c r="BL4756" s="31" t="str">
        <f t="shared" si="332"/>
        <v/>
      </c>
    </row>
    <row r="4757" spans="62:64">
      <c r="BJ4757" s="31" t="b">
        <f t="shared" si="331"/>
        <v>0</v>
      </c>
      <c r="BK4757" s="31"/>
      <c r="BL4757" s="31" t="str">
        <f t="shared" si="332"/>
        <v/>
      </c>
    </row>
    <row r="4758" spans="62:64">
      <c r="BJ4758" s="31" t="b">
        <f t="shared" si="331"/>
        <v>0</v>
      </c>
      <c r="BK4758" s="31"/>
      <c r="BL4758" s="31" t="str">
        <f t="shared" si="332"/>
        <v/>
      </c>
    </row>
    <row r="4759" spans="62:64">
      <c r="BJ4759" s="31" t="b">
        <f t="shared" si="331"/>
        <v>0</v>
      </c>
      <c r="BK4759" s="31"/>
      <c r="BL4759" s="31" t="str">
        <f t="shared" si="332"/>
        <v/>
      </c>
    </row>
    <row r="4760" spans="62:64">
      <c r="BJ4760" s="31" t="b">
        <f t="shared" si="331"/>
        <v>0</v>
      </c>
      <c r="BK4760" s="31"/>
      <c r="BL4760" s="31" t="str">
        <f t="shared" si="332"/>
        <v/>
      </c>
    </row>
    <row r="4761" spans="62:64">
      <c r="BJ4761" s="31" t="b">
        <f t="shared" si="331"/>
        <v>0</v>
      </c>
      <c r="BK4761" s="31"/>
      <c r="BL4761" s="31" t="str">
        <f t="shared" si="332"/>
        <v/>
      </c>
    </row>
    <row r="4762" spans="62:64">
      <c r="BJ4762" s="31" t="b">
        <f t="shared" si="331"/>
        <v>0</v>
      </c>
      <c r="BK4762" s="31"/>
      <c r="BL4762" s="31" t="str">
        <f t="shared" si="332"/>
        <v/>
      </c>
    </row>
    <row r="4763" spans="62:64">
      <c r="BJ4763" s="31" t="b">
        <f t="shared" si="331"/>
        <v>0</v>
      </c>
      <c r="BK4763" s="31"/>
      <c r="BL4763" s="31" t="str">
        <f t="shared" si="332"/>
        <v/>
      </c>
    </row>
    <row r="4764" spans="62:64">
      <c r="BJ4764" s="31" t="b">
        <f t="shared" si="331"/>
        <v>0</v>
      </c>
      <c r="BK4764" s="31"/>
      <c r="BL4764" s="31" t="str">
        <f t="shared" si="332"/>
        <v/>
      </c>
    </row>
    <row r="4765" spans="62:64">
      <c r="BJ4765" s="31" t="b">
        <f t="shared" si="331"/>
        <v>0</v>
      </c>
      <c r="BK4765" s="31"/>
      <c r="BL4765" s="31" t="str">
        <f t="shared" si="332"/>
        <v/>
      </c>
    </row>
    <row r="4766" spans="62:64">
      <c r="BJ4766" s="31" t="b">
        <f t="shared" si="331"/>
        <v>0</v>
      </c>
      <c r="BK4766" s="31"/>
      <c r="BL4766" s="31" t="str">
        <f t="shared" si="332"/>
        <v/>
      </c>
    </row>
    <row r="4767" spans="62:64">
      <c r="BJ4767" s="31" t="b">
        <f t="shared" si="331"/>
        <v>0</v>
      </c>
      <c r="BK4767" s="31"/>
      <c r="BL4767" s="31" t="str">
        <f t="shared" si="332"/>
        <v/>
      </c>
    </row>
    <row r="4768" spans="62:64">
      <c r="BJ4768" s="31" t="b">
        <f t="shared" si="331"/>
        <v>0</v>
      </c>
      <c r="BK4768" s="31"/>
      <c r="BL4768" s="31" t="str">
        <f t="shared" si="332"/>
        <v/>
      </c>
    </row>
    <row r="4769" spans="62:64">
      <c r="BJ4769" s="31" t="b">
        <f t="shared" si="331"/>
        <v>0</v>
      </c>
      <c r="BK4769" s="31"/>
      <c r="BL4769" s="31" t="str">
        <f t="shared" si="332"/>
        <v/>
      </c>
    </row>
    <row r="4770" spans="62:64">
      <c r="BJ4770" s="31" t="b">
        <f t="shared" ref="BJ4770:BJ4833" si="333">IF(C4770&lt;&gt;"",AT4770+AX4770+BB4770+BF4770)</f>
        <v>0</v>
      </c>
      <c r="BK4770" s="31"/>
      <c r="BL4770" s="31" t="str">
        <f t="shared" ref="BL4770:BL4833" si="334">IF(C4770&lt;&gt;"",AV4770+AZ4770+BD4770+BH4770,"")</f>
        <v/>
      </c>
    </row>
    <row r="4771" spans="62:64">
      <c r="BJ4771" s="31" t="b">
        <f t="shared" si="333"/>
        <v>0</v>
      </c>
      <c r="BK4771" s="31"/>
      <c r="BL4771" s="31" t="str">
        <f t="shared" si="334"/>
        <v/>
      </c>
    </row>
    <row r="4772" spans="62:64">
      <c r="BJ4772" s="31" t="b">
        <f t="shared" si="333"/>
        <v>0</v>
      </c>
      <c r="BK4772" s="31"/>
      <c r="BL4772" s="31" t="str">
        <f t="shared" si="334"/>
        <v/>
      </c>
    </row>
    <row r="4773" spans="62:64">
      <c r="BJ4773" s="31" t="b">
        <f t="shared" si="333"/>
        <v>0</v>
      </c>
      <c r="BK4773" s="31"/>
      <c r="BL4773" s="31" t="str">
        <f t="shared" si="334"/>
        <v/>
      </c>
    </row>
    <row r="4774" spans="62:64">
      <c r="BJ4774" s="31" t="b">
        <f t="shared" si="333"/>
        <v>0</v>
      </c>
      <c r="BK4774" s="31"/>
      <c r="BL4774" s="31" t="str">
        <f t="shared" si="334"/>
        <v/>
      </c>
    </row>
    <row r="4775" spans="62:64">
      <c r="BJ4775" s="31" t="b">
        <f t="shared" si="333"/>
        <v>0</v>
      </c>
      <c r="BK4775" s="31"/>
      <c r="BL4775" s="31" t="str">
        <f t="shared" si="334"/>
        <v/>
      </c>
    </row>
    <row r="4776" spans="62:64">
      <c r="BJ4776" s="31" t="b">
        <f t="shared" si="333"/>
        <v>0</v>
      </c>
      <c r="BK4776" s="31"/>
      <c r="BL4776" s="31" t="str">
        <f t="shared" si="334"/>
        <v/>
      </c>
    </row>
    <row r="4777" spans="62:64">
      <c r="BJ4777" s="31" t="b">
        <f t="shared" si="333"/>
        <v>0</v>
      </c>
      <c r="BK4777" s="31"/>
      <c r="BL4777" s="31" t="str">
        <f t="shared" si="334"/>
        <v/>
      </c>
    </row>
    <row r="4778" spans="62:64">
      <c r="BJ4778" s="31" t="b">
        <f t="shared" si="333"/>
        <v>0</v>
      </c>
      <c r="BK4778" s="31"/>
      <c r="BL4778" s="31" t="str">
        <f t="shared" si="334"/>
        <v/>
      </c>
    </row>
    <row r="4779" spans="62:64">
      <c r="BJ4779" s="31" t="b">
        <f t="shared" si="333"/>
        <v>0</v>
      </c>
      <c r="BK4779" s="31"/>
      <c r="BL4779" s="31" t="str">
        <f t="shared" si="334"/>
        <v/>
      </c>
    </row>
    <row r="4780" spans="62:64">
      <c r="BJ4780" s="31" t="b">
        <f t="shared" si="333"/>
        <v>0</v>
      </c>
      <c r="BK4780" s="31"/>
      <c r="BL4780" s="31" t="str">
        <f t="shared" si="334"/>
        <v/>
      </c>
    </row>
    <row r="4781" spans="62:64">
      <c r="BJ4781" s="31" t="b">
        <f t="shared" si="333"/>
        <v>0</v>
      </c>
      <c r="BK4781" s="31"/>
      <c r="BL4781" s="31" t="str">
        <f t="shared" si="334"/>
        <v/>
      </c>
    </row>
    <row r="4782" spans="62:64">
      <c r="BJ4782" s="31" t="b">
        <f t="shared" si="333"/>
        <v>0</v>
      </c>
      <c r="BK4782" s="31"/>
      <c r="BL4782" s="31" t="str">
        <f t="shared" si="334"/>
        <v/>
      </c>
    </row>
    <row r="4783" spans="62:64">
      <c r="BJ4783" s="31" t="b">
        <f t="shared" si="333"/>
        <v>0</v>
      </c>
      <c r="BK4783" s="31"/>
      <c r="BL4783" s="31" t="str">
        <f t="shared" si="334"/>
        <v/>
      </c>
    </row>
    <row r="4784" spans="62:64">
      <c r="BJ4784" s="31" t="b">
        <f t="shared" si="333"/>
        <v>0</v>
      </c>
      <c r="BK4784" s="31"/>
      <c r="BL4784" s="31" t="str">
        <f t="shared" si="334"/>
        <v/>
      </c>
    </row>
    <row r="4785" spans="62:64">
      <c r="BJ4785" s="31" t="b">
        <f t="shared" si="333"/>
        <v>0</v>
      </c>
      <c r="BK4785" s="31"/>
      <c r="BL4785" s="31" t="str">
        <f t="shared" si="334"/>
        <v/>
      </c>
    </row>
    <row r="4786" spans="62:64">
      <c r="BJ4786" s="31" t="b">
        <f t="shared" si="333"/>
        <v>0</v>
      </c>
      <c r="BK4786" s="31"/>
      <c r="BL4786" s="31" t="str">
        <f t="shared" si="334"/>
        <v/>
      </c>
    </row>
    <row r="4787" spans="62:64">
      <c r="BJ4787" s="31" t="b">
        <f t="shared" si="333"/>
        <v>0</v>
      </c>
      <c r="BK4787" s="31"/>
      <c r="BL4787" s="31" t="str">
        <f t="shared" si="334"/>
        <v/>
      </c>
    </row>
    <row r="4788" spans="62:64">
      <c r="BJ4788" s="31" t="b">
        <f t="shared" si="333"/>
        <v>0</v>
      </c>
      <c r="BK4788" s="31"/>
      <c r="BL4788" s="31" t="str">
        <f t="shared" si="334"/>
        <v/>
      </c>
    </row>
    <row r="4789" spans="62:64">
      <c r="BJ4789" s="31" t="b">
        <f t="shared" si="333"/>
        <v>0</v>
      </c>
      <c r="BK4789" s="31"/>
      <c r="BL4789" s="31" t="str">
        <f t="shared" si="334"/>
        <v/>
      </c>
    </row>
    <row r="4790" spans="62:64">
      <c r="BJ4790" s="31" t="b">
        <f t="shared" si="333"/>
        <v>0</v>
      </c>
      <c r="BK4790" s="31"/>
      <c r="BL4790" s="31" t="str">
        <f t="shared" si="334"/>
        <v/>
      </c>
    </row>
    <row r="4791" spans="62:64">
      <c r="BJ4791" s="31" t="b">
        <f t="shared" si="333"/>
        <v>0</v>
      </c>
      <c r="BK4791" s="31"/>
      <c r="BL4791" s="31" t="str">
        <f t="shared" si="334"/>
        <v/>
      </c>
    </row>
    <row r="4792" spans="62:64">
      <c r="BJ4792" s="31" t="b">
        <f t="shared" si="333"/>
        <v>0</v>
      </c>
      <c r="BK4792" s="31"/>
      <c r="BL4792" s="31" t="str">
        <f t="shared" si="334"/>
        <v/>
      </c>
    </row>
    <row r="4793" spans="62:64">
      <c r="BJ4793" s="31" t="b">
        <f t="shared" si="333"/>
        <v>0</v>
      </c>
      <c r="BK4793" s="31"/>
      <c r="BL4793" s="31" t="str">
        <f t="shared" si="334"/>
        <v/>
      </c>
    </row>
    <row r="4794" spans="62:64">
      <c r="BJ4794" s="31" t="b">
        <f t="shared" si="333"/>
        <v>0</v>
      </c>
      <c r="BK4794" s="31"/>
      <c r="BL4794" s="31" t="str">
        <f t="shared" si="334"/>
        <v/>
      </c>
    </row>
    <row r="4795" spans="62:64">
      <c r="BJ4795" s="31" t="b">
        <f t="shared" si="333"/>
        <v>0</v>
      </c>
      <c r="BK4795" s="31"/>
      <c r="BL4795" s="31" t="str">
        <f t="shared" si="334"/>
        <v/>
      </c>
    </row>
    <row r="4796" spans="62:64">
      <c r="BJ4796" s="31" t="b">
        <f t="shared" si="333"/>
        <v>0</v>
      </c>
      <c r="BK4796" s="31"/>
      <c r="BL4796" s="31" t="str">
        <f t="shared" si="334"/>
        <v/>
      </c>
    </row>
    <row r="4797" spans="62:64">
      <c r="BJ4797" s="31" t="b">
        <f t="shared" si="333"/>
        <v>0</v>
      </c>
      <c r="BK4797" s="31"/>
      <c r="BL4797" s="31" t="str">
        <f t="shared" si="334"/>
        <v/>
      </c>
    </row>
    <row r="4798" spans="62:64">
      <c r="BJ4798" s="31" t="b">
        <f t="shared" si="333"/>
        <v>0</v>
      </c>
      <c r="BK4798" s="31"/>
      <c r="BL4798" s="31" t="str">
        <f t="shared" si="334"/>
        <v/>
      </c>
    </row>
    <row r="4799" spans="62:64">
      <c r="BJ4799" s="31" t="b">
        <f t="shared" si="333"/>
        <v>0</v>
      </c>
      <c r="BK4799" s="31"/>
      <c r="BL4799" s="31" t="str">
        <f t="shared" si="334"/>
        <v/>
      </c>
    </row>
    <row r="4800" spans="62:64">
      <c r="BJ4800" s="31" t="b">
        <f t="shared" si="333"/>
        <v>0</v>
      </c>
      <c r="BK4800" s="31"/>
      <c r="BL4800" s="31" t="str">
        <f t="shared" si="334"/>
        <v/>
      </c>
    </row>
    <row r="4801" spans="62:64">
      <c r="BJ4801" s="31" t="b">
        <f t="shared" si="333"/>
        <v>0</v>
      </c>
      <c r="BK4801" s="31"/>
      <c r="BL4801" s="31" t="str">
        <f t="shared" si="334"/>
        <v/>
      </c>
    </row>
    <row r="4802" spans="62:64">
      <c r="BJ4802" s="31" t="b">
        <f t="shared" si="333"/>
        <v>0</v>
      </c>
      <c r="BK4802" s="31"/>
      <c r="BL4802" s="31" t="str">
        <f t="shared" si="334"/>
        <v/>
      </c>
    </row>
    <row r="4803" spans="62:64">
      <c r="BJ4803" s="31" t="b">
        <f t="shared" si="333"/>
        <v>0</v>
      </c>
      <c r="BK4803" s="31"/>
      <c r="BL4803" s="31" t="str">
        <f t="shared" si="334"/>
        <v/>
      </c>
    </row>
    <row r="4804" spans="62:64">
      <c r="BJ4804" s="31" t="b">
        <f t="shared" si="333"/>
        <v>0</v>
      </c>
      <c r="BK4804" s="31"/>
      <c r="BL4804" s="31" t="str">
        <f t="shared" si="334"/>
        <v/>
      </c>
    </row>
    <row r="4805" spans="62:64">
      <c r="BJ4805" s="31" t="b">
        <f t="shared" si="333"/>
        <v>0</v>
      </c>
      <c r="BK4805" s="31"/>
      <c r="BL4805" s="31" t="str">
        <f t="shared" si="334"/>
        <v/>
      </c>
    </row>
    <row r="4806" spans="62:64">
      <c r="BJ4806" s="31" t="b">
        <f t="shared" si="333"/>
        <v>0</v>
      </c>
      <c r="BK4806" s="31"/>
      <c r="BL4806" s="31" t="str">
        <f t="shared" si="334"/>
        <v/>
      </c>
    </row>
    <row r="4807" spans="62:64">
      <c r="BJ4807" s="31" t="b">
        <f t="shared" si="333"/>
        <v>0</v>
      </c>
      <c r="BK4807" s="31"/>
      <c r="BL4807" s="31" t="str">
        <f t="shared" si="334"/>
        <v/>
      </c>
    </row>
    <row r="4808" spans="62:64">
      <c r="BJ4808" s="31" t="b">
        <f t="shared" si="333"/>
        <v>0</v>
      </c>
      <c r="BK4808" s="31"/>
      <c r="BL4808" s="31" t="str">
        <f t="shared" si="334"/>
        <v/>
      </c>
    </row>
    <row r="4809" spans="62:64">
      <c r="BJ4809" s="31" t="b">
        <f t="shared" si="333"/>
        <v>0</v>
      </c>
      <c r="BK4809" s="31"/>
      <c r="BL4809" s="31" t="str">
        <f t="shared" si="334"/>
        <v/>
      </c>
    </row>
    <row r="4810" spans="62:64">
      <c r="BJ4810" s="31" t="b">
        <f t="shared" si="333"/>
        <v>0</v>
      </c>
      <c r="BK4810" s="31"/>
      <c r="BL4810" s="31" t="str">
        <f t="shared" si="334"/>
        <v/>
      </c>
    </row>
    <row r="4811" spans="62:64">
      <c r="BJ4811" s="31" t="b">
        <f t="shared" si="333"/>
        <v>0</v>
      </c>
      <c r="BK4811" s="31"/>
      <c r="BL4811" s="31" t="str">
        <f t="shared" si="334"/>
        <v/>
      </c>
    </row>
    <row r="4812" spans="62:64">
      <c r="BJ4812" s="31" t="b">
        <f t="shared" si="333"/>
        <v>0</v>
      </c>
      <c r="BK4812" s="31"/>
      <c r="BL4812" s="31" t="str">
        <f t="shared" si="334"/>
        <v/>
      </c>
    </row>
    <row r="4813" spans="62:64">
      <c r="BJ4813" s="31" t="b">
        <f t="shared" si="333"/>
        <v>0</v>
      </c>
      <c r="BK4813" s="31"/>
      <c r="BL4813" s="31" t="str">
        <f t="shared" si="334"/>
        <v/>
      </c>
    </row>
    <row r="4814" spans="62:64">
      <c r="BJ4814" s="31" t="b">
        <f t="shared" si="333"/>
        <v>0</v>
      </c>
      <c r="BK4814" s="31"/>
      <c r="BL4814" s="31" t="str">
        <f t="shared" si="334"/>
        <v/>
      </c>
    </row>
    <row r="4815" spans="62:64">
      <c r="BJ4815" s="31" t="b">
        <f t="shared" si="333"/>
        <v>0</v>
      </c>
      <c r="BK4815" s="31"/>
      <c r="BL4815" s="31" t="str">
        <f t="shared" si="334"/>
        <v/>
      </c>
    </row>
    <row r="4816" spans="62:64">
      <c r="BJ4816" s="31" t="b">
        <f t="shared" si="333"/>
        <v>0</v>
      </c>
      <c r="BK4816" s="31"/>
      <c r="BL4816" s="31" t="str">
        <f t="shared" si="334"/>
        <v/>
      </c>
    </row>
    <row r="4817" spans="62:64">
      <c r="BJ4817" s="31" t="b">
        <f t="shared" si="333"/>
        <v>0</v>
      </c>
      <c r="BK4817" s="31"/>
      <c r="BL4817" s="31" t="str">
        <f t="shared" si="334"/>
        <v/>
      </c>
    </row>
    <row r="4818" spans="62:64">
      <c r="BJ4818" s="31" t="b">
        <f t="shared" si="333"/>
        <v>0</v>
      </c>
      <c r="BK4818" s="31"/>
      <c r="BL4818" s="31" t="str">
        <f t="shared" si="334"/>
        <v/>
      </c>
    </row>
    <row r="4819" spans="62:64">
      <c r="BJ4819" s="31" t="b">
        <f t="shared" si="333"/>
        <v>0</v>
      </c>
      <c r="BK4819" s="31"/>
      <c r="BL4819" s="31" t="str">
        <f t="shared" si="334"/>
        <v/>
      </c>
    </row>
    <row r="4820" spans="62:64">
      <c r="BJ4820" s="31" t="b">
        <f t="shared" si="333"/>
        <v>0</v>
      </c>
      <c r="BK4820" s="31"/>
      <c r="BL4820" s="31" t="str">
        <f t="shared" si="334"/>
        <v/>
      </c>
    </row>
    <row r="4821" spans="62:64">
      <c r="BJ4821" s="31" t="b">
        <f t="shared" si="333"/>
        <v>0</v>
      </c>
      <c r="BK4821" s="31"/>
      <c r="BL4821" s="31" t="str">
        <f t="shared" si="334"/>
        <v/>
      </c>
    </row>
    <row r="4822" spans="62:64">
      <c r="BJ4822" s="31" t="b">
        <f t="shared" si="333"/>
        <v>0</v>
      </c>
      <c r="BK4822" s="31"/>
      <c r="BL4822" s="31" t="str">
        <f t="shared" si="334"/>
        <v/>
      </c>
    </row>
    <row r="4823" spans="62:64">
      <c r="BJ4823" s="31" t="b">
        <f t="shared" si="333"/>
        <v>0</v>
      </c>
      <c r="BK4823" s="31"/>
      <c r="BL4823" s="31" t="str">
        <f t="shared" si="334"/>
        <v/>
      </c>
    </row>
    <row r="4824" spans="62:64">
      <c r="BJ4824" s="31" t="b">
        <f t="shared" si="333"/>
        <v>0</v>
      </c>
      <c r="BK4824" s="31"/>
      <c r="BL4824" s="31" t="str">
        <f t="shared" si="334"/>
        <v/>
      </c>
    </row>
    <row r="4825" spans="62:64">
      <c r="BJ4825" s="31" t="b">
        <f t="shared" si="333"/>
        <v>0</v>
      </c>
      <c r="BK4825" s="31"/>
      <c r="BL4825" s="31" t="str">
        <f t="shared" si="334"/>
        <v/>
      </c>
    </row>
    <row r="4826" spans="62:64">
      <c r="BJ4826" s="31" t="b">
        <f t="shared" si="333"/>
        <v>0</v>
      </c>
      <c r="BK4826" s="31"/>
      <c r="BL4826" s="31" t="str">
        <f t="shared" si="334"/>
        <v/>
      </c>
    </row>
    <row r="4827" spans="62:64">
      <c r="BJ4827" s="31" t="b">
        <f t="shared" si="333"/>
        <v>0</v>
      </c>
      <c r="BK4827" s="31"/>
      <c r="BL4827" s="31" t="str">
        <f t="shared" si="334"/>
        <v/>
      </c>
    </row>
    <row r="4828" spans="62:64">
      <c r="BJ4828" s="31" t="b">
        <f t="shared" si="333"/>
        <v>0</v>
      </c>
      <c r="BK4828" s="31"/>
      <c r="BL4828" s="31" t="str">
        <f t="shared" si="334"/>
        <v/>
      </c>
    </row>
    <row r="4829" spans="62:64">
      <c r="BJ4829" s="31" t="b">
        <f t="shared" si="333"/>
        <v>0</v>
      </c>
      <c r="BK4829" s="31"/>
      <c r="BL4829" s="31" t="str">
        <f t="shared" si="334"/>
        <v/>
      </c>
    </row>
    <row r="4830" spans="62:64">
      <c r="BJ4830" s="31" t="b">
        <f t="shared" si="333"/>
        <v>0</v>
      </c>
      <c r="BK4830" s="31"/>
      <c r="BL4830" s="31" t="str">
        <f t="shared" si="334"/>
        <v/>
      </c>
    </row>
    <row r="4831" spans="62:64">
      <c r="BJ4831" s="31" t="b">
        <f t="shared" si="333"/>
        <v>0</v>
      </c>
      <c r="BK4831" s="31"/>
      <c r="BL4831" s="31" t="str">
        <f t="shared" si="334"/>
        <v/>
      </c>
    </row>
    <row r="4832" spans="62:64">
      <c r="BJ4832" s="31" t="b">
        <f t="shared" si="333"/>
        <v>0</v>
      </c>
      <c r="BK4832" s="31"/>
      <c r="BL4832" s="31" t="str">
        <f t="shared" si="334"/>
        <v/>
      </c>
    </row>
    <row r="4833" spans="62:64">
      <c r="BJ4833" s="31" t="b">
        <f t="shared" si="333"/>
        <v>0</v>
      </c>
      <c r="BK4833" s="31"/>
      <c r="BL4833" s="31" t="str">
        <f t="shared" si="334"/>
        <v/>
      </c>
    </row>
    <row r="4834" spans="62:64">
      <c r="BJ4834" s="31" t="b">
        <f t="shared" ref="BJ4834:BJ4897" si="335">IF(C4834&lt;&gt;"",AT4834+AX4834+BB4834+BF4834)</f>
        <v>0</v>
      </c>
      <c r="BK4834" s="31"/>
      <c r="BL4834" s="31" t="str">
        <f t="shared" ref="BL4834:BL4897" si="336">IF(C4834&lt;&gt;"",AV4834+AZ4834+BD4834+BH4834,"")</f>
        <v/>
      </c>
    </row>
    <row r="4835" spans="62:64">
      <c r="BJ4835" s="31" t="b">
        <f t="shared" si="335"/>
        <v>0</v>
      </c>
      <c r="BK4835" s="31"/>
      <c r="BL4835" s="31" t="str">
        <f t="shared" si="336"/>
        <v/>
      </c>
    </row>
    <row r="4836" spans="62:64">
      <c r="BJ4836" s="31" t="b">
        <f t="shared" si="335"/>
        <v>0</v>
      </c>
      <c r="BK4836" s="31"/>
      <c r="BL4836" s="31" t="str">
        <f t="shared" si="336"/>
        <v/>
      </c>
    </row>
    <row r="4837" spans="62:64">
      <c r="BJ4837" s="31" t="b">
        <f t="shared" si="335"/>
        <v>0</v>
      </c>
      <c r="BK4837" s="31"/>
      <c r="BL4837" s="31" t="str">
        <f t="shared" si="336"/>
        <v/>
      </c>
    </row>
    <row r="4838" spans="62:64">
      <c r="BJ4838" s="31" t="b">
        <f t="shared" si="335"/>
        <v>0</v>
      </c>
      <c r="BK4838" s="31"/>
      <c r="BL4838" s="31" t="str">
        <f t="shared" si="336"/>
        <v/>
      </c>
    </row>
    <row r="4839" spans="62:64">
      <c r="BJ4839" s="31" t="b">
        <f t="shared" si="335"/>
        <v>0</v>
      </c>
      <c r="BK4839" s="31"/>
      <c r="BL4839" s="31" t="str">
        <f t="shared" si="336"/>
        <v/>
      </c>
    </row>
    <row r="4840" spans="62:64">
      <c r="BJ4840" s="31" t="b">
        <f t="shared" si="335"/>
        <v>0</v>
      </c>
      <c r="BK4840" s="31"/>
      <c r="BL4840" s="31" t="str">
        <f t="shared" si="336"/>
        <v/>
      </c>
    </row>
    <row r="4841" spans="62:64">
      <c r="BJ4841" s="31" t="b">
        <f t="shared" si="335"/>
        <v>0</v>
      </c>
      <c r="BK4841" s="31"/>
      <c r="BL4841" s="31" t="str">
        <f t="shared" si="336"/>
        <v/>
      </c>
    </row>
    <row r="4842" spans="62:64">
      <c r="BJ4842" s="31" t="b">
        <f t="shared" si="335"/>
        <v>0</v>
      </c>
      <c r="BK4842" s="31"/>
      <c r="BL4842" s="31" t="str">
        <f t="shared" si="336"/>
        <v/>
      </c>
    </row>
    <row r="4843" spans="62:64">
      <c r="BJ4843" s="31" t="b">
        <f t="shared" si="335"/>
        <v>0</v>
      </c>
      <c r="BK4843" s="31"/>
      <c r="BL4843" s="31" t="str">
        <f t="shared" si="336"/>
        <v/>
      </c>
    </row>
    <row r="4844" spans="62:64">
      <c r="BJ4844" s="31" t="b">
        <f t="shared" si="335"/>
        <v>0</v>
      </c>
      <c r="BK4844" s="31"/>
      <c r="BL4844" s="31" t="str">
        <f t="shared" si="336"/>
        <v/>
      </c>
    </row>
    <row r="4845" spans="62:64">
      <c r="BJ4845" s="31" t="b">
        <f t="shared" si="335"/>
        <v>0</v>
      </c>
      <c r="BK4845" s="31"/>
      <c r="BL4845" s="31" t="str">
        <f t="shared" si="336"/>
        <v/>
      </c>
    </row>
    <row r="4846" spans="62:64">
      <c r="BJ4846" s="31" t="b">
        <f t="shared" si="335"/>
        <v>0</v>
      </c>
      <c r="BK4846" s="31"/>
      <c r="BL4846" s="31" t="str">
        <f t="shared" si="336"/>
        <v/>
      </c>
    </row>
    <row r="4847" spans="62:64">
      <c r="BJ4847" s="31" t="b">
        <f t="shared" si="335"/>
        <v>0</v>
      </c>
      <c r="BK4847" s="31"/>
      <c r="BL4847" s="31" t="str">
        <f t="shared" si="336"/>
        <v/>
      </c>
    </row>
    <row r="4848" spans="62:64">
      <c r="BJ4848" s="31" t="b">
        <f t="shared" si="335"/>
        <v>0</v>
      </c>
      <c r="BK4848" s="31"/>
      <c r="BL4848" s="31" t="str">
        <f t="shared" si="336"/>
        <v/>
      </c>
    </row>
    <row r="4849" spans="62:64">
      <c r="BJ4849" s="31" t="b">
        <f t="shared" si="335"/>
        <v>0</v>
      </c>
      <c r="BK4849" s="31"/>
      <c r="BL4849" s="31" t="str">
        <f t="shared" si="336"/>
        <v/>
      </c>
    </row>
    <row r="4850" spans="62:64">
      <c r="BJ4850" s="31" t="b">
        <f t="shared" si="335"/>
        <v>0</v>
      </c>
      <c r="BK4850" s="31"/>
      <c r="BL4850" s="31" t="str">
        <f t="shared" si="336"/>
        <v/>
      </c>
    </row>
    <row r="4851" spans="62:64">
      <c r="BJ4851" s="31" t="b">
        <f t="shared" si="335"/>
        <v>0</v>
      </c>
      <c r="BK4851" s="31"/>
      <c r="BL4851" s="31" t="str">
        <f t="shared" si="336"/>
        <v/>
      </c>
    </row>
    <row r="4852" spans="62:64">
      <c r="BJ4852" s="31" t="b">
        <f t="shared" si="335"/>
        <v>0</v>
      </c>
      <c r="BK4852" s="31"/>
      <c r="BL4852" s="31" t="str">
        <f t="shared" si="336"/>
        <v/>
      </c>
    </row>
    <row r="4853" spans="62:64">
      <c r="BJ4853" s="31" t="b">
        <f t="shared" si="335"/>
        <v>0</v>
      </c>
      <c r="BK4853" s="31"/>
      <c r="BL4853" s="31" t="str">
        <f t="shared" si="336"/>
        <v/>
      </c>
    </row>
    <row r="4854" spans="62:64">
      <c r="BJ4854" s="31" t="b">
        <f t="shared" si="335"/>
        <v>0</v>
      </c>
      <c r="BK4854" s="31"/>
      <c r="BL4854" s="31" t="str">
        <f t="shared" si="336"/>
        <v/>
      </c>
    </row>
    <row r="4855" spans="62:64">
      <c r="BJ4855" s="31" t="b">
        <f t="shared" si="335"/>
        <v>0</v>
      </c>
      <c r="BK4855" s="31"/>
      <c r="BL4855" s="31" t="str">
        <f t="shared" si="336"/>
        <v/>
      </c>
    </row>
    <row r="4856" spans="62:64">
      <c r="BJ4856" s="31" t="b">
        <f t="shared" si="335"/>
        <v>0</v>
      </c>
      <c r="BK4856" s="31"/>
      <c r="BL4856" s="31" t="str">
        <f t="shared" si="336"/>
        <v/>
      </c>
    </row>
    <row r="4857" spans="62:64">
      <c r="BJ4857" s="31" t="b">
        <f t="shared" si="335"/>
        <v>0</v>
      </c>
      <c r="BK4857" s="31"/>
      <c r="BL4857" s="31" t="str">
        <f t="shared" si="336"/>
        <v/>
      </c>
    </row>
    <row r="4858" spans="62:64">
      <c r="BJ4858" s="31" t="b">
        <f t="shared" si="335"/>
        <v>0</v>
      </c>
      <c r="BK4858" s="31"/>
      <c r="BL4858" s="31" t="str">
        <f t="shared" si="336"/>
        <v/>
      </c>
    </row>
    <row r="4859" spans="62:64">
      <c r="BJ4859" s="31" t="b">
        <f t="shared" si="335"/>
        <v>0</v>
      </c>
      <c r="BK4859" s="31"/>
      <c r="BL4859" s="31" t="str">
        <f t="shared" si="336"/>
        <v/>
      </c>
    </row>
    <row r="4860" spans="62:64">
      <c r="BJ4860" s="31" t="b">
        <f t="shared" si="335"/>
        <v>0</v>
      </c>
      <c r="BK4860" s="31"/>
      <c r="BL4860" s="31" t="str">
        <f t="shared" si="336"/>
        <v/>
      </c>
    </row>
    <row r="4861" spans="62:64">
      <c r="BJ4861" s="31" t="b">
        <f t="shared" si="335"/>
        <v>0</v>
      </c>
      <c r="BK4861" s="31"/>
      <c r="BL4861" s="31" t="str">
        <f t="shared" si="336"/>
        <v/>
      </c>
    </row>
    <row r="4862" spans="62:64">
      <c r="BJ4862" s="31" t="b">
        <f t="shared" si="335"/>
        <v>0</v>
      </c>
      <c r="BK4862" s="31"/>
      <c r="BL4862" s="31" t="str">
        <f t="shared" si="336"/>
        <v/>
      </c>
    </row>
    <row r="4863" spans="62:64">
      <c r="BJ4863" s="31" t="b">
        <f t="shared" si="335"/>
        <v>0</v>
      </c>
      <c r="BK4863" s="31"/>
      <c r="BL4863" s="31" t="str">
        <f t="shared" si="336"/>
        <v/>
      </c>
    </row>
    <row r="4864" spans="62:64">
      <c r="BJ4864" s="31" t="b">
        <f t="shared" si="335"/>
        <v>0</v>
      </c>
      <c r="BK4864" s="31"/>
      <c r="BL4864" s="31" t="str">
        <f t="shared" si="336"/>
        <v/>
      </c>
    </row>
    <row r="4865" spans="62:64">
      <c r="BJ4865" s="31" t="b">
        <f t="shared" si="335"/>
        <v>0</v>
      </c>
      <c r="BK4865" s="31"/>
      <c r="BL4865" s="31" t="str">
        <f t="shared" si="336"/>
        <v/>
      </c>
    </row>
    <row r="4866" spans="62:64">
      <c r="BJ4866" s="31" t="b">
        <f t="shared" si="335"/>
        <v>0</v>
      </c>
      <c r="BK4866" s="31"/>
      <c r="BL4866" s="31" t="str">
        <f t="shared" si="336"/>
        <v/>
      </c>
    </row>
    <row r="4867" spans="62:64">
      <c r="BJ4867" s="31" t="b">
        <f t="shared" si="335"/>
        <v>0</v>
      </c>
      <c r="BK4867" s="31"/>
      <c r="BL4867" s="31" t="str">
        <f t="shared" si="336"/>
        <v/>
      </c>
    </row>
    <row r="4868" spans="62:64">
      <c r="BJ4868" s="31" t="b">
        <f t="shared" si="335"/>
        <v>0</v>
      </c>
      <c r="BK4868" s="31"/>
      <c r="BL4868" s="31" t="str">
        <f t="shared" si="336"/>
        <v/>
      </c>
    </row>
    <row r="4869" spans="62:64">
      <c r="BJ4869" s="31" t="b">
        <f t="shared" si="335"/>
        <v>0</v>
      </c>
      <c r="BK4869" s="31"/>
      <c r="BL4869" s="31" t="str">
        <f t="shared" si="336"/>
        <v/>
      </c>
    </row>
    <row r="4870" spans="62:64">
      <c r="BJ4870" s="31" t="b">
        <f t="shared" si="335"/>
        <v>0</v>
      </c>
      <c r="BK4870" s="31"/>
      <c r="BL4870" s="31" t="str">
        <f t="shared" si="336"/>
        <v/>
      </c>
    </row>
    <row r="4871" spans="62:64">
      <c r="BJ4871" s="31" t="b">
        <f t="shared" si="335"/>
        <v>0</v>
      </c>
      <c r="BK4871" s="31"/>
      <c r="BL4871" s="31" t="str">
        <f t="shared" si="336"/>
        <v/>
      </c>
    </row>
    <row r="4872" spans="62:64">
      <c r="BJ4872" s="31" t="b">
        <f t="shared" si="335"/>
        <v>0</v>
      </c>
      <c r="BK4872" s="31"/>
      <c r="BL4872" s="31" t="str">
        <f t="shared" si="336"/>
        <v/>
      </c>
    </row>
    <row r="4873" spans="62:64">
      <c r="BJ4873" s="31" t="b">
        <f t="shared" si="335"/>
        <v>0</v>
      </c>
      <c r="BK4873" s="31"/>
      <c r="BL4873" s="31" t="str">
        <f t="shared" si="336"/>
        <v/>
      </c>
    </row>
    <row r="4874" spans="62:64">
      <c r="BJ4874" s="31" t="b">
        <f t="shared" si="335"/>
        <v>0</v>
      </c>
      <c r="BK4874" s="31"/>
      <c r="BL4874" s="31" t="str">
        <f t="shared" si="336"/>
        <v/>
      </c>
    </row>
    <row r="4875" spans="62:64">
      <c r="BJ4875" s="31" t="b">
        <f t="shared" si="335"/>
        <v>0</v>
      </c>
      <c r="BK4875" s="31"/>
      <c r="BL4875" s="31" t="str">
        <f t="shared" si="336"/>
        <v/>
      </c>
    </row>
    <row r="4876" spans="62:64">
      <c r="BJ4876" s="31" t="b">
        <f t="shared" si="335"/>
        <v>0</v>
      </c>
      <c r="BK4876" s="31"/>
      <c r="BL4876" s="31" t="str">
        <f t="shared" si="336"/>
        <v/>
      </c>
    </row>
    <row r="4877" spans="62:64">
      <c r="BJ4877" s="31" t="b">
        <f t="shared" si="335"/>
        <v>0</v>
      </c>
      <c r="BK4877" s="31"/>
      <c r="BL4877" s="31" t="str">
        <f t="shared" si="336"/>
        <v/>
      </c>
    </row>
    <row r="4878" spans="62:64">
      <c r="BJ4878" s="31" t="b">
        <f t="shared" si="335"/>
        <v>0</v>
      </c>
      <c r="BK4878" s="31"/>
      <c r="BL4878" s="31" t="str">
        <f t="shared" si="336"/>
        <v/>
      </c>
    </row>
    <row r="4879" spans="62:64">
      <c r="BJ4879" s="31" t="b">
        <f t="shared" si="335"/>
        <v>0</v>
      </c>
      <c r="BK4879" s="31"/>
      <c r="BL4879" s="31" t="str">
        <f t="shared" si="336"/>
        <v/>
      </c>
    </row>
    <row r="4880" spans="62:64">
      <c r="BJ4880" s="31" t="b">
        <f t="shared" si="335"/>
        <v>0</v>
      </c>
      <c r="BK4880" s="31"/>
      <c r="BL4880" s="31" t="str">
        <f t="shared" si="336"/>
        <v/>
      </c>
    </row>
    <row r="4881" spans="62:64">
      <c r="BJ4881" s="31" t="b">
        <f t="shared" si="335"/>
        <v>0</v>
      </c>
      <c r="BK4881" s="31"/>
      <c r="BL4881" s="31" t="str">
        <f t="shared" si="336"/>
        <v/>
      </c>
    </row>
    <row r="4882" spans="62:64">
      <c r="BJ4882" s="31" t="b">
        <f t="shared" si="335"/>
        <v>0</v>
      </c>
      <c r="BK4882" s="31"/>
      <c r="BL4882" s="31" t="str">
        <f t="shared" si="336"/>
        <v/>
      </c>
    </row>
    <row r="4883" spans="62:64">
      <c r="BJ4883" s="31" t="b">
        <f t="shared" si="335"/>
        <v>0</v>
      </c>
      <c r="BK4883" s="31"/>
      <c r="BL4883" s="31" t="str">
        <f t="shared" si="336"/>
        <v/>
      </c>
    </row>
    <row r="4884" spans="62:64">
      <c r="BJ4884" s="31" t="b">
        <f t="shared" si="335"/>
        <v>0</v>
      </c>
      <c r="BK4884" s="31"/>
      <c r="BL4884" s="31" t="str">
        <f t="shared" si="336"/>
        <v/>
      </c>
    </row>
    <row r="4885" spans="62:64">
      <c r="BJ4885" s="31" t="b">
        <f t="shared" si="335"/>
        <v>0</v>
      </c>
      <c r="BK4885" s="31"/>
      <c r="BL4885" s="31" t="str">
        <f t="shared" si="336"/>
        <v/>
      </c>
    </row>
    <row r="4886" spans="62:64">
      <c r="BJ4886" s="31" t="b">
        <f t="shared" si="335"/>
        <v>0</v>
      </c>
      <c r="BK4886" s="31"/>
      <c r="BL4886" s="31" t="str">
        <f t="shared" si="336"/>
        <v/>
      </c>
    </row>
    <row r="4887" spans="62:64">
      <c r="BJ4887" s="31" t="b">
        <f t="shared" si="335"/>
        <v>0</v>
      </c>
      <c r="BK4887" s="31"/>
      <c r="BL4887" s="31" t="str">
        <f t="shared" si="336"/>
        <v/>
      </c>
    </row>
    <row r="4888" spans="62:64">
      <c r="BJ4888" s="31" t="b">
        <f t="shared" si="335"/>
        <v>0</v>
      </c>
      <c r="BK4888" s="31"/>
      <c r="BL4888" s="31" t="str">
        <f t="shared" si="336"/>
        <v/>
      </c>
    </row>
    <row r="4889" spans="62:64">
      <c r="BJ4889" s="31" t="b">
        <f t="shared" si="335"/>
        <v>0</v>
      </c>
      <c r="BK4889" s="31"/>
      <c r="BL4889" s="31" t="str">
        <f t="shared" si="336"/>
        <v/>
      </c>
    </row>
    <row r="4890" spans="62:64">
      <c r="BJ4890" s="31" t="b">
        <f t="shared" si="335"/>
        <v>0</v>
      </c>
      <c r="BK4890" s="31"/>
      <c r="BL4890" s="31" t="str">
        <f t="shared" si="336"/>
        <v/>
      </c>
    </row>
    <row r="4891" spans="62:64">
      <c r="BJ4891" s="31" t="b">
        <f t="shared" si="335"/>
        <v>0</v>
      </c>
      <c r="BK4891" s="31"/>
      <c r="BL4891" s="31" t="str">
        <f t="shared" si="336"/>
        <v/>
      </c>
    </row>
    <row r="4892" spans="62:64">
      <c r="BJ4892" s="31" t="b">
        <f t="shared" si="335"/>
        <v>0</v>
      </c>
      <c r="BK4892" s="31"/>
      <c r="BL4892" s="31" t="str">
        <f t="shared" si="336"/>
        <v/>
      </c>
    </row>
    <row r="4893" spans="62:64">
      <c r="BJ4893" s="31" t="b">
        <f t="shared" si="335"/>
        <v>0</v>
      </c>
      <c r="BK4893" s="31"/>
      <c r="BL4893" s="31" t="str">
        <f t="shared" si="336"/>
        <v/>
      </c>
    </row>
    <row r="4894" spans="62:64">
      <c r="BJ4894" s="31" t="b">
        <f t="shared" si="335"/>
        <v>0</v>
      </c>
      <c r="BK4894" s="31"/>
      <c r="BL4894" s="31" t="str">
        <f t="shared" si="336"/>
        <v/>
      </c>
    </row>
    <row r="4895" spans="62:64">
      <c r="BJ4895" s="31" t="b">
        <f t="shared" si="335"/>
        <v>0</v>
      </c>
      <c r="BK4895" s="31"/>
      <c r="BL4895" s="31" t="str">
        <f t="shared" si="336"/>
        <v/>
      </c>
    </row>
    <row r="4896" spans="62:64">
      <c r="BJ4896" s="31" t="b">
        <f t="shared" si="335"/>
        <v>0</v>
      </c>
      <c r="BK4896" s="31"/>
      <c r="BL4896" s="31" t="str">
        <f t="shared" si="336"/>
        <v/>
      </c>
    </row>
    <row r="4897" spans="62:64">
      <c r="BJ4897" s="31" t="b">
        <f t="shared" si="335"/>
        <v>0</v>
      </c>
      <c r="BK4897" s="31"/>
      <c r="BL4897" s="31" t="str">
        <f t="shared" si="336"/>
        <v/>
      </c>
    </row>
    <row r="4898" spans="62:64">
      <c r="BJ4898" s="31" t="b">
        <f t="shared" ref="BJ4898:BJ4941" si="337">IF(C4898&lt;&gt;"",AT4898+AX4898+BB4898+BF4898)</f>
        <v>0</v>
      </c>
      <c r="BK4898" s="31"/>
      <c r="BL4898" s="31" t="str">
        <f t="shared" ref="BL4898:BL4941" si="338">IF(C4898&lt;&gt;"",AV4898+AZ4898+BD4898+BH4898,"")</f>
        <v/>
      </c>
    </row>
    <row r="4899" spans="62:64">
      <c r="BJ4899" s="31" t="b">
        <f t="shared" si="337"/>
        <v>0</v>
      </c>
      <c r="BK4899" s="31"/>
      <c r="BL4899" s="31" t="str">
        <f t="shared" si="338"/>
        <v/>
      </c>
    </row>
    <row r="4900" spans="62:64">
      <c r="BJ4900" s="31" t="b">
        <f t="shared" si="337"/>
        <v>0</v>
      </c>
      <c r="BK4900" s="31"/>
      <c r="BL4900" s="31" t="str">
        <f t="shared" si="338"/>
        <v/>
      </c>
    </row>
    <row r="4901" spans="62:64">
      <c r="BJ4901" s="31" t="b">
        <f t="shared" si="337"/>
        <v>0</v>
      </c>
      <c r="BK4901" s="31"/>
      <c r="BL4901" s="31" t="str">
        <f t="shared" si="338"/>
        <v/>
      </c>
    </row>
    <row r="4902" spans="62:64">
      <c r="BJ4902" s="31" t="b">
        <f t="shared" si="337"/>
        <v>0</v>
      </c>
      <c r="BK4902" s="31"/>
      <c r="BL4902" s="31" t="str">
        <f t="shared" si="338"/>
        <v/>
      </c>
    </row>
    <row r="4903" spans="62:64">
      <c r="BJ4903" s="31" t="b">
        <f t="shared" si="337"/>
        <v>0</v>
      </c>
      <c r="BK4903" s="31"/>
      <c r="BL4903" s="31" t="str">
        <f t="shared" si="338"/>
        <v/>
      </c>
    </row>
    <row r="4904" spans="62:64">
      <c r="BJ4904" s="31" t="b">
        <f t="shared" si="337"/>
        <v>0</v>
      </c>
      <c r="BK4904" s="31"/>
      <c r="BL4904" s="31" t="str">
        <f t="shared" si="338"/>
        <v/>
      </c>
    </row>
    <row r="4905" spans="62:64">
      <c r="BJ4905" s="31" t="b">
        <f t="shared" si="337"/>
        <v>0</v>
      </c>
      <c r="BK4905" s="31"/>
      <c r="BL4905" s="31" t="str">
        <f t="shared" si="338"/>
        <v/>
      </c>
    </row>
    <row r="4906" spans="62:64">
      <c r="BJ4906" s="31" t="b">
        <f t="shared" si="337"/>
        <v>0</v>
      </c>
      <c r="BK4906" s="31"/>
      <c r="BL4906" s="31" t="str">
        <f t="shared" si="338"/>
        <v/>
      </c>
    </row>
    <row r="4907" spans="62:64">
      <c r="BJ4907" s="31" t="b">
        <f t="shared" si="337"/>
        <v>0</v>
      </c>
      <c r="BK4907" s="31"/>
      <c r="BL4907" s="31" t="str">
        <f t="shared" si="338"/>
        <v/>
      </c>
    </row>
    <row r="4908" spans="62:64">
      <c r="BJ4908" s="31" t="b">
        <f t="shared" si="337"/>
        <v>0</v>
      </c>
      <c r="BK4908" s="31"/>
      <c r="BL4908" s="31" t="str">
        <f t="shared" si="338"/>
        <v/>
      </c>
    </row>
    <row r="4909" spans="62:64">
      <c r="BJ4909" s="31" t="b">
        <f t="shared" si="337"/>
        <v>0</v>
      </c>
      <c r="BK4909" s="31"/>
      <c r="BL4909" s="31" t="str">
        <f t="shared" si="338"/>
        <v/>
      </c>
    </row>
    <row r="4910" spans="62:64">
      <c r="BJ4910" s="31" t="b">
        <f t="shared" si="337"/>
        <v>0</v>
      </c>
      <c r="BK4910" s="31"/>
      <c r="BL4910" s="31" t="str">
        <f t="shared" si="338"/>
        <v/>
      </c>
    </row>
    <row r="4911" spans="62:64">
      <c r="BJ4911" s="31" t="b">
        <f t="shared" si="337"/>
        <v>0</v>
      </c>
      <c r="BK4911" s="31"/>
      <c r="BL4911" s="31" t="str">
        <f t="shared" si="338"/>
        <v/>
      </c>
    </row>
    <row r="4912" spans="62:64">
      <c r="BJ4912" s="31" t="b">
        <f t="shared" si="337"/>
        <v>0</v>
      </c>
      <c r="BK4912" s="31"/>
      <c r="BL4912" s="31" t="str">
        <f t="shared" si="338"/>
        <v/>
      </c>
    </row>
    <row r="4913" spans="62:64">
      <c r="BJ4913" s="31" t="b">
        <f t="shared" si="337"/>
        <v>0</v>
      </c>
      <c r="BK4913" s="31"/>
      <c r="BL4913" s="31" t="str">
        <f t="shared" si="338"/>
        <v/>
      </c>
    </row>
    <row r="4914" spans="62:64">
      <c r="BJ4914" s="31" t="b">
        <f t="shared" si="337"/>
        <v>0</v>
      </c>
      <c r="BK4914" s="31"/>
      <c r="BL4914" s="31" t="str">
        <f t="shared" si="338"/>
        <v/>
      </c>
    </row>
    <row r="4915" spans="62:64">
      <c r="BJ4915" s="31" t="b">
        <f t="shared" si="337"/>
        <v>0</v>
      </c>
      <c r="BK4915" s="31"/>
      <c r="BL4915" s="31" t="str">
        <f t="shared" si="338"/>
        <v/>
      </c>
    </row>
    <row r="4916" spans="62:64">
      <c r="BJ4916" s="31" t="b">
        <f t="shared" si="337"/>
        <v>0</v>
      </c>
      <c r="BK4916" s="31"/>
      <c r="BL4916" s="31" t="str">
        <f t="shared" si="338"/>
        <v/>
      </c>
    </row>
    <row r="4917" spans="62:64">
      <c r="BJ4917" s="31" t="b">
        <f t="shared" si="337"/>
        <v>0</v>
      </c>
      <c r="BK4917" s="31"/>
      <c r="BL4917" s="31" t="str">
        <f t="shared" si="338"/>
        <v/>
      </c>
    </row>
    <row r="4918" spans="62:64">
      <c r="BJ4918" s="31" t="b">
        <f t="shared" si="337"/>
        <v>0</v>
      </c>
      <c r="BK4918" s="31"/>
      <c r="BL4918" s="31" t="str">
        <f t="shared" si="338"/>
        <v/>
      </c>
    </row>
    <row r="4919" spans="62:64">
      <c r="BJ4919" s="31" t="b">
        <f t="shared" si="337"/>
        <v>0</v>
      </c>
      <c r="BK4919" s="31"/>
      <c r="BL4919" s="31" t="str">
        <f t="shared" si="338"/>
        <v/>
      </c>
    </row>
    <row r="4920" spans="62:64">
      <c r="BJ4920" s="31" t="b">
        <f t="shared" si="337"/>
        <v>0</v>
      </c>
      <c r="BK4920" s="31"/>
      <c r="BL4920" s="31" t="str">
        <f t="shared" si="338"/>
        <v/>
      </c>
    </row>
    <row r="4921" spans="62:64">
      <c r="BJ4921" s="31" t="b">
        <f t="shared" si="337"/>
        <v>0</v>
      </c>
      <c r="BK4921" s="31"/>
      <c r="BL4921" s="31" t="str">
        <f t="shared" si="338"/>
        <v/>
      </c>
    </row>
    <row r="4922" spans="62:64">
      <c r="BJ4922" s="31" t="b">
        <f t="shared" si="337"/>
        <v>0</v>
      </c>
      <c r="BK4922" s="31"/>
      <c r="BL4922" s="31" t="str">
        <f t="shared" si="338"/>
        <v/>
      </c>
    </row>
    <row r="4923" spans="62:64">
      <c r="BJ4923" s="31" t="b">
        <f t="shared" si="337"/>
        <v>0</v>
      </c>
      <c r="BK4923" s="31"/>
      <c r="BL4923" s="31" t="str">
        <f t="shared" si="338"/>
        <v/>
      </c>
    </row>
    <row r="4924" spans="62:64">
      <c r="BJ4924" s="31" t="b">
        <f t="shared" si="337"/>
        <v>0</v>
      </c>
      <c r="BK4924" s="31"/>
      <c r="BL4924" s="31" t="str">
        <f t="shared" si="338"/>
        <v/>
      </c>
    </row>
    <row r="4925" spans="62:64">
      <c r="BJ4925" s="31" t="b">
        <f t="shared" si="337"/>
        <v>0</v>
      </c>
      <c r="BK4925" s="31"/>
      <c r="BL4925" s="31" t="str">
        <f t="shared" si="338"/>
        <v/>
      </c>
    </row>
    <row r="4926" spans="62:64">
      <c r="BJ4926" s="31" t="b">
        <f t="shared" si="337"/>
        <v>0</v>
      </c>
      <c r="BK4926" s="31"/>
      <c r="BL4926" s="31" t="str">
        <f t="shared" si="338"/>
        <v/>
      </c>
    </row>
    <row r="4927" spans="62:64">
      <c r="BJ4927" s="31" t="b">
        <f t="shared" si="337"/>
        <v>0</v>
      </c>
      <c r="BK4927" s="31"/>
      <c r="BL4927" s="31" t="str">
        <f t="shared" si="338"/>
        <v/>
      </c>
    </row>
    <row r="4928" spans="62:64">
      <c r="BJ4928" s="31" t="b">
        <f t="shared" si="337"/>
        <v>0</v>
      </c>
      <c r="BK4928" s="31"/>
      <c r="BL4928" s="31" t="str">
        <f t="shared" si="338"/>
        <v/>
      </c>
    </row>
    <row r="4929" spans="62:64">
      <c r="BJ4929" s="31" t="b">
        <f t="shared" si="337"/>
        <v>0</v>
      </c>
      <c r="BK4929" s="31"/>
      <c r="BL4929" s="31" t="str">
        <f t="shared" si="338"/>
        <v/>
      </c>
    </row>
    <row r="4930" spans="62:64">
      <c r="BJ4930" s="31" t="b">
        <f t="shared" si="337"/>
        <v>0</v>
      </c>
      <c r="BK4930" s="31"/>
      <c r="BL4930" s="31" t="str">
        <f t="shared" si="338"/>
        <v/>
      </c>
    </row>
    <row r="4931" spans="62:64">
      <c r="BJ4931" s="31" t="b">
        <f t="shared" si="337"/>
        <v>0</v>
      </c>
      <c r="BK4931" s="31"/>
      <c r="BL4931" s="31" t="str">
        <f t="shared" si="338"/>
        <v/>
      </c>
    </row>
    <row r="4932" spans="62:64">
      <c r="BJ4932" s="31" t="b">
        <f t="shared" si="337"/>
        <v>0</v>
      </c>
      <c r="BK4932" s="31"/>
      <c r="BL4932" s="31" t="str">
        <f t="shared" si="338"/>
        <v/>
      </c>
    </row>
    <row r="4933" spans="62:64">
      <c r="BJ4933" s="31" t="b">
        <f t="shared" si="337"/>
        <v>0</v>
      </c>
      <c r="BK4933" s="31"/>
      <c r="BL4933" s="31" t="str">
        <f t="shared" si="338"/>
        <v/>
      </c>
    </row>
    <row r="4934" spans="62:64">
      <c r="BJ4934" s="31" t="b">
        <f t="shared" si="337"/>
        <v>0</v>
      </c>
      <c r="BK4934" s="31"/>
      <c r="BL4934" s="31" t="str">
        <f t="shared" si="338"/>
        <v/>
      </c>
    </row>
    <row r="4935" spans="62:64">
      <c r="BJ4935" s="31" t="b">
        <f t="shared" si="337"/>
        <v>0</v>
      </c>
      <c r="BK4935" s="31"/>
      <c r="BL4935" s="31" t="str">
        <f t="shared" si="338"/>
        <v/>
      </c>
    </row>
    <row r="4936" spans="62:64">
      <c r="BJ4936" s="31" t="b">
        <f t="shared" si="337"/>
        <v>0</v>
      </c>
      <c r="BK4936" s="31"/>
      <c r="BL4936" s="31" t="str">
        <f t="shared" si="338"/>
        <v/>
      </c>
    </row>
    <row r="4937" spans="62:64">
      <c r="BJ4937" s="31" t="b">
        <f t="shared" si="337"/>
        <v>0</v>
      </c>
      <c r="BK4937" s="31"/>
      <c r="BL4937" s="31" t="str">
        <f t="shared" si="338"/>
        <v/>
      </c>
    </row>
    <row r="4938" spans="62:64">
      <c r="BJ4938" s="31" t="b">
        <f t="shared" si="337"/>
        <v>0</v>
      </c>
      <c r="BK4938" s="31"/>
      <c r="BL4938" s="31" t="str">
        <f t="shared" si="338"/>
        <v/>
      </c>
    </row>
    <row r="4939" spans="62:64">
      <c r="BJ4939" s="31" t="b">
        <f t="shared" si="337"/>
        <v>0</v>
      </c>
      <c r="BK4939" s="31"/>
      <c r="BL4939" s="31" t="str">
        <f t="shared" si="338"/>
        <v/>
      </c>
    </row>
    <row r="4940" spans="62:64">
      <c r="BJ4940" s="31" t="b">
        <f t="shared" si="337"/>
        <v>0</v>
      </c>
      <c r="BK4940" s="31"/>
      <c r="BL4940" s="31" t="str">
        <f t="shared" si="338"/>
        <v/>
      </c>
    </row>
    <row r="4941" spans="62:64">
      <c r="BJ4941" s="31" t="b">
        <f t="shared" si="337"/>
        <v>0</v>
      </c>
      <c r="BK4941" s="31"/>
      <c r="BL4941" s="31" t="str">
        <f t="shared" si="338"/>
        <v/>
      </c>
    </row>
  </sheetData>
  <mergeCells count="36">
    <mergeCell ref="B6:B7"/>
    <mergeCell ref="P6:P7"/>
    <mergeCell ref="T6:T7"/>
    <mergeCell ref="EP6:EP7"/>
    <mergeCell ref="CR6:CV6"/>
    <mergeCell ref="F7:H7"/>
    <mergeCell ref="I7:K7"/>
    <mergeCell ref="L7:M7"/>
    <mergeCell ref="V7:W7"/>
    <mergeCell ref="Y7:Z7"/>
    <mergeCell ref="CB6:CE6"/>
    <mergeCell ref="CF6:CG6"/>
    <mergeCell ref="CH6:CI6"/>
    <mergeCell ref="CK6:CN6"/>
    <mergeCell ref="CO6:CQ6"/>
    <mergeCell ref="BE6:BH6"/>
    <mergeCell ref="BI6:BL6"/>
    <mergeCell ref="BN6:BQ6"/>
    <mergeCell ref="BS6:BW6"/>
    <mergeCell ref="BX6:CA6"/>
    <mergeCell ref="AK6:AN6"/>
    <mergeCell ref="AO6:AR6"/>
    <mergeCell ref="AS6:AV6"/>
    <mergeCell ref="AW6:AZ6"/>
    <mergeCell ref="BA6:BD6"/>
    <mergeCell ref="D6:E6"/>
    <mergeCell ref="F6:K6"/>
    <mergeCell ref="L6:M6"/>
    <mergeCell ref="N6:O6"/>
    <mergeCell ref="V6:AA6"/>
    <mergeCell ref="A3:B3"/>
    <mergeCell ref="C3:I3"/>
    <mergeCell ref="J3:L3"/>
    <mergeCell ref="M3:N3"/>
    <mergeCell ref="A4:B4"/>
    <mergeCell ref="C4:I4"/>
  </mergeCells>
  <phoneticPr fontId="5" type="noConversion"/>
  <conditionalFormatting sqref="F52:K52 P52:AC52 AE52:AK52 AM52 AS52 AU52 AW52 AY52:BE52 BG52:BI52 BK52 BM52:BN52 BQ52:BR52 CA52:CE52 CL52:CN52 CP52:CV52 CZ52:DE52 DS52:DU52 EE52:EM52 EO52 Y53:Y55 CA53:CA56">
    <cfRule type="expression" dxfId="39" priority="1233">
      <formula>$BV57="ARRIVAL"</formula>
    </cfRule>
    <cfRule type="expression" dxfId="38" priority="1232">
      <formula>$BV57="DEPARTURE"</formula>
    </cfRule>
    <cfRule type="expression" dxfId="37" priority="1231">
      <formula>$BV57="COSP"</formula>
    </cfRule>
    <cfRule type="expression" dxfId="36" priority="1230">
      <formula>$BV57="EOSP"</formula>
    </cfRule>
  </conditionalFormatting>
  <conditionalFormatting sqref="Y59:Y60">
    <cfRule type="expression" dxfId="35" priority="21">
      <formula>$BV64="EOSP"</formula>
    </cfRule>
    <cfRule type="expression" dxfId="34" priority="22">
      <formula>$BV64="COSP"</formula>
    </cfRule>
    <cfRule type="expression" dxfId="33" priority="23">
      <formula>$BV64="DEPARTURE"</formula>
    </cfRule>
    <cfRule type="expression" dxfId="32" priority="24">
      <formula>$BV64="ARRIVAL"</formula>
    </cfRule>
  </conditionalFormatting>
  <conditionalFormatting sqref="AE159:AE162">
    <cfRule type="expression" dxfId="31" priority="1249">
      <formula>$A160="ARRIVAL"</formula>
    </cfRule>
    <cfRule type="expression" dxfId="30" priority="1248">
      <formula>$A160="DEPARTURE"</formula>
    </cfRule>
    <cfRule type="expression" dxfId="29" priority="1247">
      <formula>$A160="COSP"</formula>
    </cfRule>
    <cfRule type="expression" dxfId="28" priority="1246">
      <formula>$A160="EOSP"</formula>
    </cfRule>
  </conditionalFormatting>
  <conditionalFormatting sqref="AE8:CV9 A8:K46 N8:AC51 DS8:DU51 CW8:CX58 EC8:ED69 DF8:DR77 DV8:EB77 CY8:CY79 AN10:AN149 AL15:AL149 AE39 AG39:AK39 AM53:AM149 AO53:BI149 A84:AK149 BM95:EP149 BJ110:BL149 A150:EP158 A159:AD162 AF159:EP162 A163:EP165 P166:EP166 A166:O171 P167:AH167 P168:AK171 AM168:AM179 AO168:BI179 AL168:AL2384 AN168:AN2384 BJ168:BL4941 A172:AK179 B180:O182 V180:Z182 N183:O4635">
    <cfRule type="expression" dxfId="27" priority="477">
      <formula>$A8="EOSP"</formula>
    </cfRule>
    <cfRule type="expression" dxfId="26" priority="478">
      <formula>$A8="COSP"</formula>
    </cfRule>
    <cfRule type="expression" dxfId="25" priority="479">
      <formula>$A8="DEPARTURE"</formula>
    </cfRule>
    <cfRule type="expression" dxfId="24" priority="480">
      <formula>$A8="ARRIVAL"</formula>
    </cfRule>
  </conditionalFormatting>
  <conditionalFormatting sqref="AJ167:EO167">
    <cfRule type="expression" dxfId="23" priority="9">
      <formula>$A167="EOSP"</formula>
    </cfRule>
    <cfRule type="expression" dxfId="22" priority="12">
      <formula>$A167="ARRIVAL"</formula>
    </cfRule>
    <cfRule type="expression" dxfId="21" priority="11">
      <formula>$A167="DEPARTURE"</formula>
    </cfRule>
    <cfRule type="expression" dxfId="20" priority="10">
      <formula>$A167="COSP"</formula>
    </cfRule>
  </conditionalFormatting>
  <conditionalFormatting sqref="AV50:AV54 AO50:AR55 AT50:AT55 AX50:AX55 BF50:BF55 CZ8 DB8:DE8 EE8:EO46 CZ9:DE16 BM10:CV11 AE10:AL14 AO10:BI49 AM10:AM51 BK10:BK51 BJ10:BJ71 BL10:BL109 BM12:CE49 CK12:CV49 AE15:AK38 DA17:DE17 CZ18:DE51 AE40:AK51 F47:K51 EE47:EM51 EO47:EO51 EN47:EN53 A47:E55 AS50:AS51 AU50:AU51 AW50:AW51 AY50:BE51 BG50:BI51 BM50:BN51 BQ50:CE51 CL50:CN51 CP50:CV51 BO50:BP52 CK50:CK52 CO50:CO52 N52:O52 BS52:BZ52 EE53:EM53 EO53 F53:K55 N53:X55 Z53:AC55 BM53:BZ56 CB53:CE56 AE53:AK57 CK53:CV58 BK53:BK71 CZ53:DE77 DS53:DU77 EE54:EO69 N56:AC58 A56:K75 BM57:CE82 AE58:AG58 AI58:AK58 N59:X60 Z59:AC60 CK59:CX65 AE59:AK83 N61:AC75 CW66:CX66 CK66:CV78 CX67:CX88 CW67:CW94 EC70:EO77 BJ72:BK109 A76:AC83 CZ78:EO79 CJ79:CV82 CY80:EO82 CY83:EP88 BM83:CV94 CX89:EP94">
    <cfRule type="expression" dxfId="19" priority="494">
      <formula>$A8="EOSP"</formula>
    </cfRule>
    <cfRule type="expression" dxfId="18" priority="495">
      <formula>$A8="COSP"</formula>
    </cfRule>
  </conditionalFormatting>
  <conditionalFormatting sqref="BM168:EO179">
    <cfRule type="expression" dxfId="17" priority="5">
      <formula>$A168="EOSP"</formula>
    </cfRule>
    <cfRule type="expression" dxfId="16" priority="6">
      <formula>$A168="COSP"</formula>
    </cfRule>
    <cfRule type="expression" dxfId="15" priority="7">
      <formula>$A168="DEPARTURE"</formula>
    </cfRule>
    <cfRule type="expression" dxfId="14" priority="8">
      <formula>$A168="ARRIVAL"</formula>
    </cfRule>
  </conditionalFormatting>
  <conditionalFormatting sqref="CZ8 DB8:DE8 EE8:EO46 CZ9:DE16 BM10:CV11 AE10:AL14 AO10:BI49 AM10:AM51 BK10:BK51 BJ10:BJ71 BL10:BL109 BM12:CE49 CK12:CV49 AE15:AK38 DA17:DE17 CZ18:DE51 AE40:AK51 F47:K51 EE47:EM51 EO47:EO51 EN47:EN53 A47:E55 AS50:AS51 AU50:AU51 AW50:AW51 AY50:BE51 BG50:BI51 BM50:BN51 BQ50:CE51 CL50:CN51 CP50:CV51 BO50:BP52 CK50:CK52 CO50:CO52 AV50:AV54 AO50:AR55 AT50:AT55 AX50:AX55 BF50:BF55 N52:O52 BS52:BZ52 EE53:EM53 EO53 F53:K55 N53:X55 Z53:AC55 BM53:BZ56 CB53:CE56 AE53:AK57 CK53:CV58 BK53:BK71 CZ53:DE77 DS53:DU77 EE54:EO69 N56:AC58 A56:K75 BM57:CE82 AE58:AG58 AI58:AK58 N59:X60 Z59:AC60 CK59:CX65 AE59:AK83 N61:AC75 CW66:CX66 CK66:CV78 CX67:CX88 CW67:CW94 EC70:EO77 BJ72:BK109 A76:AC83 CZ78:EO79 CJ79:CV82 CY80:EO82 CY83:EP88 BM83:CV94 CX89:EP94">
    <cfRule type="expression" dxfId="13" priority="496">
      <formula>$A8="DEPARTURE"</formula>
    </cfRule>
    <cfRule type="expression" dxfId="12" priority="497">
      <formula>$A8="ARRIVAL"</formula>
    </cfRule>
  </conditionalFormatting>
  <conditionalFormatting sqref="CZ17">
    <cfRule type="expression" dxfId="11" priority="20">
      <formula>$A8="ARRIVAL"</formula>
    </cfRule>
    <cfRule type="expression" dxfId="10" priority="19">
      <formula>$A8="DEPARTURE"</formula>
    </cfRule>
    <cfRule type="expression" dxfId="9" priority="18">
      <formula>$A8="COSP"</formula>
    </cfRule>
    <cfRule type="expression" dxfId="8" priority="17">
      <formula>$A8="EOSP"</formula>
    </cfRule>
  </conditionalFormatting>
  <conditionalFormatting sqref="DA8">
    <cfRule type="expression" dxfId="7" priority="1238">
      <formula>#REF!="EOSP"</formula>
    </cfRule>
    <cfRule type="expression" dxfId="6" priority="1239">
      <formula>#REF!="COSP"</formula>
    </cfRule>
    <cfRule type="expression" dxfId="5" priority="1240">
      <formula>#REF!="DEPARTURE"</formula>
    </cfRule>
    <cfRule type="expression" dxfId="4" priority="1241">
      <formula>#REF!="ARRIVAL"</formula>
    </cfRule>
  </conditionalFormatting>
  <conditionalFormatting sqref="EP167:EP182">
    <cfRule type="expression" dxfId="3" priority="2">
      <formula>#REF!="COSP"</formula>
    </cfRule>
    <cfRule type="expression" dxfId="2" priority="3">
      <formula>#REF!="DEPARTURE"</formula>
    </cfRule>
    <cfRule type="expression" dxfId="1" priority="4">
      <formula>#REF!="ARRIVAL"</formula>
    </cfRule>
    <cfRule type="expression" dxfId="0" priority="1">
      <formula>#REF!="EOSP"</formula>
    </cfRule>
  </conditionalFormatting>
  <dataValidations count="1">
    <dataValidation type="list" allowBlank="1" showInputMessage="1" showErrorMessage="1" sqref="CX8:CX88 CW8:CW324" xr:uid="{00000000-0002-0000-0000-000000000000}">
      <formula1>$CW$4:$CW$5</formula1>
    </dataValidation>
  </dataValidations>
  <pageMargins left="0" right="0" top="0.74791666666666701" bottom="0.74791666666666701" header="0.31388888888888899" footer="0.31388888888888899"/>
  <pageSetup paperSize="9" fitToWidth="0" orientation="landscape" r:id="rId1"/>
  <colBreaks count="2" manualBreakCount="2">
    <brk id="36" max="9" man="1"/>
    <brk id="64"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1"/>
  <sheetViews>
    <sheetView topLeftCell="A2985" workbookViewId="0">
      <selection activeCell="A2985" sqref="A1:XFD1048576"/>
    </sheetView>
  </sheetViews>
  <sheetFormatPr defaultColWidth="9" defaultRowHeight="13.2"/>
  <cols>
    <col min="1" max="16384" width="9" style="8"/>
  </cols>
  <sheetData>
    <row r="1" spans="1:2">
      <c r="A1" s="9"/>
      <c r="B1" s="9"/>
    </row>
  </sheetData>
  <phoneticPr fontId="5"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B7"/>
  <sheetViews>
    <sheetView tabSelected="1" workbookViewId="0">
      <selection activeCell="I20" sqref="I20"/>
    </sheetView>
  </sheetViews>
  <sheetFormatPr defaultColWidth="9" defaultRowHeight="13.2"/>
  <cols>
    <col min="1" max="1" width="24" style="3" customWidth="1"/>
    <col min="2" max="2" width="13.44140625" style="3" customWidth="1"/>
    <col min="3" max="16384" width="9" style="3"/>
  </cols>
  <sheetData>
    <row r="1" spans="1:2" ht="14.4" thickTop="1" thickBot="1">
      <c r="A1" s="4"/>
      <c r="B1" s="5"/>
    </row>
    <row r="2" spans="1:2" ht="16.2" thickTop="1">
      <c r="A2" s="12"/>
      <c r="B2" s="11"/>
    </row>
    <row r="3" spans="1:2" ht="15.6">
      <c r="A3" s="6"/>
      <c r="B3" s="11"/>
    </row>
    <row r="4" spans="1:2">
      <c r="A4" s="6"/>
      <c r="B4" s="7"/>
    </row>
    <row r="5" spans="1:2">
      <c r="A5" s="6"/>
      <c r="B5" s="7"/>
    </row>
    <row r="6" spans="1:2">
      <c r="A6" s="6"/>
      <c r="B6" s="7"/>
    </row>
    <row r="7" spans="1:2">
      <c r="A7" s="10"/>
      <c r="B7" s="10"/>
    </row>
  </sheetData>
  <phoneticPr fontId="5"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0"/>
  <sheetViews>
    <sheetView topLeftCell="A16" workbookViewId="0">
      <selection activeCell="G47" sqref="G47"/>
    </sheetView>
  </sheetViews>
  <sheetFormatPr defaultColWidth="9" defaultRowHeight="14.4"/>
  <cols>
    <col min="1" max="1" width="9" style="1"/>
  </cols>
  <sheetData>
    <row r="1" spans="1:1">
      <c r="A1" s="1">
        <v>-12</v>
      </c>
    </row>
    <row r="2" spans="1:1">
      <c r="A2" s="1">
        <v>-11.5</v>
      </c>
    </row>
    <row r="3" spans="1:1">
      <c r="A3" s="1">
        <v>-11</v>
      </c>
    </row>
    <row r="4" spans="1:1">
      <c r="A4" s="1">
        <v>-10.5</v>
      </c>
    </row>
    <row r="5" spans="1:1">
      <c r="A5" s="1">
        <v>-10</v>
      </c>
    </row>
    <row r="6" spans="1:1">
      <c r="A6" s="1">
        <v>-9.5</v>
      </c>
    </row>
    <row r="7" spans="1:1">
      <c r="A7" s="1">
        <v>-9</v>
      </c>
    </row>
    <row r="8" spans="1:1">
      <c r="A8" s="1">
        <v>-8.5</v>
      </c>
    </row>
    <row r="9" spans="1:1">
      <c r="A9" s="1">
        <v>-8</v>
      </c>
    </row>
    <row r="10" spans="1:1">
      <c r="A10" s="1">
        <v>-7.5</v>
      </c>
    </row>
    <row r="11" spans="1:1">
      <c r="A11" s="1">
        <v>-7</v>
      </c>
    </row>
    <row r="12" spans="1:1">
      <c r="A12" s="1">
        <v>-6.5</v>
      </c>
    </row>
    <row r="13" spans="1:1">
      <c r="A13" s="1">
        <v>-6</v>
      </c>
    </row>
    <row r="14" spans="1:1">
      <c r="A14" s="1">
        <v>-5.5</v>
      </c>
    </row>
    <row r="15" spans="1:1">
      <c r="A15" s="1">
        <v>-5</v>
      </c>
    </row>
    <row r="16" spans="1:1">
      <c r="A16" s="1">
        <v>-4.5</v>
      </c>
    </row>
    <row r="17" spans="1:1">
      <c r="A17" s="1">
        <v>-4</v>
      </c>
    </row>
    <row r="18" spans="1:1">
      <c r="A18" s="1">
        <v>-3.5</v>
      </c>
    </row>
    <row r="19" spans="1:1">
      <c r="A19" s="1">
        <v>-3</v>
      </c>
    </row>
    <row r="20" spans="1:1">
      <c r="A20" s="1">
        <v>-2.5</v>
      </c>
    </row>
    <row r="21" spans="1:1">
      <c r="A21" s="1">
        <v>-2</v>
      </c>
    </row>
    <row r="22" spans="1:1">
      <c r="A22" s="1">
        <v>-1.5</v>
      </c>
    </row>
    <row r="23" spans="1:1">
      <c r="A23" s="1">
        <v>-1</v>
      </c>
    </row>
    <row r="24" spans="1:1">
      <c r="A24" s="1">
        <v>-0.5</v>
      </c>
    </row>
    <row r="25" spans="1:1">
      <c r="A25" s="1">
        <v>0</v>
      </c>
    </row>
    <row r="26" spans="1:1">
      <c r="A26" s="2">
        <v>0.5</v>
      </c>
    </row>
    <row r="27" spans="1:1">
      <c r="A27" s="2">
        <v>1</v>
      </c>
    </row>
    <row r="28" spans="1:1">
      <c r="A28" s="2">
        <v>1.5</v>
      </c>
    </row>
    <row r="29" spans="1:1">
      <c r="A29" s="2">
        <v>2</v>
      </c>
    </row>
    <row r="30" spans="1:1">
      <c r="A30" s="2">
        <v>2.5</v>
      </c>
    </row>
    <row r="31" spans="1:1">
      <c r="A31" s="2">
        <v>3</v>
      </c>
    </row>
    <row r="32" spans="1:1">
      <c r="A32" s="2">
        <v>3.5</v>
      </c>
    </row>
    <row r="33" spans="1:1">
      <c r="A33" s="2">
        <v>4</v>
      </c>
    </row>
    <row r="34" spans="1:1">
      <c r="A34" s="2">
        <v>4.5</v>
      </c>
    </row>
    <row r="35" spans="1:1">
      <c r="A35" s="2">
        <v>5</v>
      </c>
    </row>
    <row r="36" spans="1:1">
      <c r="A36" s="2">
        <v>5.5</v>
      </c>
    </row>
    <row r="37" spans="1:1">
      <c r="A37" s="2">
        <v>6</v>
      </c>
    </row>
    <row r="38" spans="1:1">
      <c r="A38" s="2">
        <v>6.5</v>
      </c>
    </row>
    <row r="39" spans="1:1">
      <c r="A39" s="2">
        <v>7</v>
      </c>
    </row>
    <row r="40" spans="1:1">
      <c r="A40" s="2">
        <v>7.5</v>
      </c>
    </row>
    <row r="41" spans="1:1">
      <c r="A41" s="2">
        <v>8</v>
      </c>
    </row>
    <row r="42" spans="1:1">
      <c r="A42" s="2">
        <v>8.5</v>
      </c>
    </row>
    <row r="43" spans="1:1">
      <c r="A43" s="2">
        <v>9</v>
      </c>
    </row>
    <row r="44" spans="1:1">
      <c r="A44" s="2">
        <v>9.5</v>
      </c>
    </row>
    <row r="45" spans="1:1">
      <c r="A45" s="2">
        <v>10</v>
      </c>
    </row>
    <row r="46" spans="1:1">
      <c r="A46" s="2">
        <v>10.5</v>
      </c>
    </row>
    <row r="47" spans="1:1">
      <c r="A47" s="2">
        <v>11</v>
      </c>
    </row>
    <row r="48" spans="1:1">
      <c r="A48" s="2">
        <v>11.5</v>
      </c>
    </row>
    <row r="49" spans="1:1">
      <c r="A49" s="2">
        <v>12</v>
      </c>
    </row>
    <row r="50" spans="1:1">
      <c r="A50" s="2">
        <v>12.5</v>
      </c>
    </row>
  </sheetData>
  <phoneticPr fontId="5"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NOON REPORT</vt:lpstr>
      <vt:lpstr>PORT CODE</vt:lpstr>
      <vt:lpstr>VESSEL CODE</vt:lpstr>
      <vt:lpstr>TIME ZONE</vt:lpstr>
      <vt:lpstr>'NOON REPORT'!Print_Area</vt:lpstr>
    </vt:vector>
  </TitlesOfParts>
  <Company>Koch Industries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Neetin Verma</cp:lastModifiedBy>
  <cp:lastPrinted>2023-07-10T04:12:49Z</cp:lastPrinted>
  <dcterms:created xsi:type="dcterms:W3CDTF">2016-06-10T10:54:00Z</dcterms:created>
  <dcterms:modified xsi:type="dcterms:W3CDTF">2024-09-22T15:40:34Z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