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esktop\"/>
    </mc:Choice>
  </mc:AlternateContent>
  <xr:revisionPtr revIDLastSave="0" documentId="8_{8CD79BB3-E04D-44AC-A813-971EC8231E2D}" xr6:coauthVersionLast="47" xr6:coauthVersionMax="47" xr10:uidLastSave="{00000000-0000-0000-0000-000000000000}"/>
  <bookViews>
    <workbookView xWindow="-98" yWindow="-98" windowWidth="20715" windowHeight="1315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6" i="1" l="1"/>
  <c r="I26" i="1" a="1"/>
  <c r="I26" i="1" s="1"/>
  <c r="I12" i="1" a="1"/>
  <c r="I12" i="1" s="1"/>
  <c r="I3" i="1" a="1"/>
  <c r="I3" i="1" s="1"/>
  <c r="I4" i="1" a="1"/>
  <c r="I4" i="1"/>
  <c r="I5" i="1" a="1"/>
  <c r="I5" i="1"/>
  <c r="I6" i="1" a="1"/>
  <c r="I6" i="1" s="1"/>
  <c r="I7" i="1" a="1"/>
  <c r="I7" i="1" s="1"/>
  <c r="I8" i="1" a="1"/>
  <c r="I8" i="1"/>
  <c r="I9" i="1" a="1"/>
  <c r="I9" i="1"/>
  <c r="I10" i="1" a="1"/>
  <c r="I10" i="1"/>
  <c r="I11" i="1" a="1"/>
  <c r="I11" i="1" s="1"/>
  <c r="I13" i="1" a="1"/>
  <c r="I13" i="1" s="1"/>
  <c r="I15" i="1" a="1"/>
  <c r="I15" i="1" s="1"/>
  <c r="I16" i="1" a="1"/>
  <c r="I16" i="1"/>
  <c r="I17" i="1" a="1"/>
  <c r="I17" i="1"/>
  <c r="I18" i="1" a="1"/>
  <c r="I18" i="1"/>
  <c r="I19" i="1" a="1"/>
  <c r="I19" i="1" s="1"/>
  <c r="I20" i="1" a="1"/>
  <c r="I20" i="1"/>
  <c r="I21" i="1" a="1"/>
  <c r="I21" i="1"/>
  <c r="I22" i="1" a="1"/>
  <c r="I22" i="1"/>
  <c r="I23" i="1" a="1"/>
  <c r="I23" i="1" s="1"/>
  <c r="I24" i="1" a="1"/>
  <c r="I24" i="1"/>
  <c r="I25" i="1" a="1"/>
  <c r="I25" i="1"/>
  <c r="I27" i="1" a="1"/>
  <c r="I27" i="1" s="1"/>
  <c r="I28" i="1" a="1"/>
  <c r="I28" i="1"/>
  <c r="I29" i="1" a="1"/>
  <c r="I29" i="1"/>
  <c r="I30" i="1" a="1"/>
  <c r="I30" i="1"/>
  <c r="I31" i="1" a="1"/>
  <c r="I31" i="1" s="1"/>
  <c r="I32" i="1" a="1"/>
  <c r="I32" i="1"/>
  <c r="I33" i="1" a="1"/>
  <c r="I33" i="1"/>
  <c r="I34" i="1" a="1"/>
  <c r="I34" i="1"/>
  <c r="I35" i="1" a="1"/>
  <c r="I35" i="1" s="1"/>
  <c r="I14" i="1" a="1"/>
  <c r="I14" i="1" s="1"/>
  <c r="M17" i="1"/>
  <c r="M21" i="1"/>
  <c r="M4" i="1"/>
  <c r="M35" i="1"/>
  <c r="M34" i="1"/>
  <c r="M33" i="1"/>
  <c r="M32" i="1"/>
  <c r="M31" i="1"/>
  <c r="M30" i="1"/>
  <c r="M29" i="1"/>
  <c r="M28" i="1"/>
  <c r="M25" i="1"/>
  <c r="M24" i="1"/>
  <c r="M23" i="1"/>
  <c r="M22" i="1"/>
  <c r="M20" i="1"/>
  <c r="M19" i="1"/>
  <c r="M18" i="1"/>
  <c r="M16" i="1"/>
  <c r="M15" i="1"/>
  <c r="M14" i="1"/>
  <c r="M13" i="1"/>
  <c r="M12" i="1"/>
  <c r="M11" i="1"/>
  <c r="M10" i="1"/>
  <c r="M9" i="1"/>
  <c r="M8" i="1"/>
  <c r="M7" i="1"/>
  <c r="M6" i="1"/>
  <c r="M5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<sst xmlns="http://schemas.openxmlformats.org/spreadsheetml/2006/main" count="248" uniqueCount="105">
  <si>
    <t>Instruction</t>
  </si>
  <si>
    <t>Instruction Type</t>
  </si>
  <si>
    <t>Opcode (Binary)31-26</t>
  </si>
  <si>
    <t>Funct (Binary)5-0</t>
  </si>
  <si>
    <t>Control Signals</t>
  </si>
  <si>
    <t>ALUSrc (i_ALU_src) [1]</t>
  </si>
  <si>
    <t>o_MemToReg [1]</t>
  </si>
  <si>
    <t>o_MemWrite [1]</t>
  </si>
  <si>
    <t>o_RegWrite [1]</t>
  </si>
  <si>
    <t>o_RegDst [2]</t>
  </si>
  <si>
    <t>o_Jump[1]</t>
  </si>
  <si>
    <t>o_Branch [1]</t>
  </si>
  <si>
    <t>o_ext_C [1]</t>
  </si>
  <si>
    <t>o_jal_c [1]</t>
  </si>
  <si>
    <t>o_jr [1]</t>
  </si>
  <si>
    <t>add</t>
  </si>
  <si>
    <t>R</t>
  </si>
  <si>
    <t>"------"</t>
  </si>
  <si>
    <t>"100000"</t>
  </si>
  <si>
    <t>addi</t>
  </si>
  <si>
    <t>I</t>
  </si>
  <si>
    <t>"001000"</t>
  </si>
  <si>
    <t>1 (using immediate value)</t>
  </si>
  <si>
    <t>0 (not reading from memory)</t>
  </si>
  <si>
    <t>0 (not writing to memory)</t>
  </si>
  <si>
    <t>1 (writing to RegDst register)</t>
  </si>
  <si>
    <t>0 (not jumping)</t>
  </si>
  <si>
    <t>0 (not branching)</t>
  </si>
  <si>
    <t>1 (addi is signed addition)</t>
  </si>
  <si>
    <t>0 (not jump returning)</t>
  </si>
  <si>
    <t>addiu</t>
  </si>
  <si>
    <t>"001001"</t>
  </si>
  <si>
    <t>addu</t>
  </si>
  <si>
    <t>"100001"</t>
  </si>
  <si>
    <t>and</t>
  </si>
  <si>
    <t>"100100"</t>
  </si>
  <si>
    <t>andi</t>
  </si>
  <si>
    <t>"001100"</t>
  </si>
  <si>
    <t>lui</t>
  </si>
  <si>
    <t>"001111"</t>
  </si>
  <si>
    <t>lw</t>
  </si>
  <si>
    <t>"100011"</t>
  </si>
  <si>
    <t>nor</t>
  </si>
  <si>
    <t>"101111"</t>
  </si>
  <si>
    <t>xor</t>
  </si>
  <si>
    <t>"100110"</t>
  </si>
  <si>
    <t>xori</t>
  </si>
  <si>
    <t>"001110"</t>
  </si>
  <si>
    <t>or</t>
  </si>
  <si>
    <t>"100101"</t>
  </si>
  <si>
    <t>ori</t>
  </si>
  <si>
    <t>"001101"</t>
  </si>
  <si>
    <t>slt</t>
  </si>
  <si>
    <t>"101010"</t>
  </si>
  <si>
    <t>slti</t>
  </si>
  <si>
    <t>"001010"</t>
  </si>
  <si>
    <t>sll</t>
  </si>
  <si>
    <t>"000000"</t>
  </si>
  <si>
    <t>srl</t>
  </si>
  <si>
    <t>"000010"</t>
  </si>
  <si>
    <t>sra</t>
  </si>
  <si>
    <t>"000011"</t>
  </si>
  <si>
    <t>sw</t>
  </si>
  <si>
    <t>"101011"</t>
  </si>
  <si>
    <t>sub</t>
  </si>
  <si>
    <t>"100010"</t>
  </si>
  <si>
    <t>subu</t>
  </si>
  <si>
    <t>beq</t>
  </si>
  <si>
    <t>"000100"</t>
  </si>
  <si>
    <t>bne</t>
  </si>
  <si>
    <t>"000101"</t>
  </si>
  <si>
    <t>j</t>
  </si>
  <si>
    <t>J</t>
  </si>
  <si>
    <t>jal</t>
  </si>
  <si>
    <t>jr</t>
  </si>
  <si>
    <t>lb</t>
  </si>
  <si>
    <t>lh</t>
  </si>
  <si>
    <t>lbu</t>
  </si>
  <si>
    <t>lhu</t>
  </si>
  <si>
    <t>sllv</t>
  </si>
  <si>
    <t>srlv</t>
  </si>
  <si>
    <t>"000110"</t>
  </si>
  <si>
    <t>srav</t>
  </si>
  <si>
    <t>ALU Operation</t>
  </si>
  <si>
    <t>"000111"</t>
  </si>
  <si>
    <t>o_STD_Shift[1]</t>
  </si>
  <si>
    <t>ALUControl (i_ALU_C) [6]</t>
  </si>
  <si>
    <t>ALU Control Bits</t>
  </si>
  <si>
    <t>[5]</t>
  </si>
  <si>
    <t>[4]</t>
  </si>
  <si>
    <t>[3]</t>
  </si>
  <si>
    <t>[2]</t>
  </si>
  <si>
    <t>[1]</t>
  </si>
  <si>
    <t>[0]</t>
  </si>
  <si>
    <t>MUX Selector</t>
  </si>
  <si>
    <t>Shift Logical Or Arith</t>
  </si>
  <si>
    <t>Signed Or Unsigned</t>
  </si>
  <si>
    <t>SLT Bit</t>
  </si>
  <si>
    <t>"010100"</t>
  </si>
  <si>
    <t>o_halt</t>
  </si>
  <si>
    <t>halt</t>
  </si>
  <si>
    <t>Tests Pass Or Fail</t>
  </si>
  <si>
    <t>Pass</t>
  </si>
  <si>
    <t>fail</t>
  </si>
  <si>
    <t>fali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</si>
</sst>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8"/>
      <name val="Calibri"/>
      <family val="2"/>
      <charset val="1"/>
    </font>
    <font>
      <b/>
      <sz val="12"/>
      <color rgb="FF000000"/>
      <name val="Calibri"/>
      <family val="2"/>
    </font>
    <font>
      <sz val="12"/>
      <color theme="9"/>
      <name val="Calibri"/>
      <family val="2"/>
    </font>
    <font>
      <sz val="12"/>
      <color theme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A6CAEC"/>
      <rgbColor rgb="FFFF99CC"/>
      <rgbColor rgb="FFCC99FF"/>
      <rgbColor rgb="FFF2AA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9"/>
  <sheetViews>
    <sheetView tabSelected="1" zoomScale="70" zoomScaleNormal="70" workbookViewId="0">
      <pane xSplit="5" ySplit="2" topLeftCell="F10" activePane="bottomRight" state="frozen"/>
      <selection pane="topRight" activeCell="H1" sqref="H1"/>
      <selection pane="bottomLeft" activeCell="A3" sqref="A3"/>
      <selection pane="bottomRight" activeCell="F39" sqref="F39"/>
    </sheetView>
  </sheetViews>
  <sheetFormatPr defaultColWidth="10.8125" defaultRowHeight="15.75" x14ac:dyDescent="0.5"/>
  <cols>
    <col min="1" max="1" width="16.75" style="3" customWidth="1"/>
    <col min="2" max="2" width="20.3125" style="3" customWidth="1"/>
    <col min="3" max="3" width="17.4375" style="3" customWidth="1"/>
    <col min="4" max="4" width="19.8125" style="3" customWidth="1"/>
    <col min="5" max="6" width="21.8125" style="3" customWidth="1"/>
    <col min="7" max="7" width="18.875" style="3" customWidth="1"/>
    <col min="8" max="8" width="22.9375" style="3" customWidth="1"/>
    <col min="9" max="9" width="21.6875" style="3" customWidth="1"/>
    <col min="10" max="10" width="25.5" style="3" customWidth="1"/>
    <col min="11" max="11" width="22.8125" style="3" customWidth="1"/>
    <col min="12" max="12" width="25.25" style="3" customWidth="1"/>
    <col min="13" max="13" width="27.5" style="3" customWidth="1"/>
    <col min="14" max="14" width="14.0625" style="3" customWidth="1"/>
    <col min="15" max="15" width="15.5" style="3" customWidth="1"/>
    <col min="16" max="16" width="22.625" style="3" customWidth="1"/>
    <col min="17" max="17" width="14.0625" style="3" customWidth="1"/>
    <col min="18" max="19" width="21.9375" style="3" customWidth="1"/>
    <col min="20" max="1025" width="10.8125" style="3"/>
  </cols>
  <sheetData>
    <row r="1" spans="1:1025" x14ac:dyDescent="0.5">
      <c r="A1" s="12" t="s">
        <v>0</v>
      </c>
      <c r="B1" s="12" t="s">
        <v>83</v>
      </c>
      <c r="C1" s="12" t="s">
        <v>1</v>
      </c>
      <c r="D1" s="12" t="s">
        <v>2</v>
      </c>
      <c r="E1" s="12" t="s">
        <v>3</v>
      </c>
      <c r="H1" s="13" t="s">
        <v>4</v>
      </c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025" x14ac:dyDescent="0.5">
      <c r="A2" s="12"/>
      <c r="B2" s="12"/>
      <c r="C2" s="12"/>
      <c r="D2" s="12"/>
      <c r="E2" s="12"/>
      <c r="F2" s="1" t="s">
        <v>99</v>
      </c>
      <c r="G2" s="1" t="s">
        <v>85</v>
      </c>
      <c r="H2" s="1" t="s">
        <v>5</v>
      </c>
      <c r="I2" s="1" t="s">
        <v>86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101</v>
      </c>
    </row>
    <row r="3" spans="1:1025" x14ac:dyDescent="0.5">
      <c r="A3" s="2" t="s">
        <v>15</v>
      </c>
      <c r="B3" s="2" t="s">
        <v>15</v>
      </c>
      <c r="C3" s="2" t="s">
        <v>16</v>
      </c>
      <c r="D3" s="1" t="s">
        <v>17</v>
      </c>
      <c r="E3" s="2" t="s">
        <v>18</v>
      </c>
      <c r="F3" s="1">
        <v>0</v>
      </c>
      <c r="G3" s="1">
        <v>0</v>
      </c>
      <c r="H3" s="1">
        <v>0</v>
      </c>
      <c r="I3" s="1" t="str" cm="1">
        <f t="array" ref="I3">_xlfn.SWITCH(B3,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" s="1">
        <v>0</v>
      </c>
      <c r="K3" s="1">
        <v>0</v>
      </c>
      <c r="L3" s="1">
        <v>1</v>
      </c>
      <c r="M3" s="1" t="str">
        <f t="shared" ref="M3:M26" si="0">IF(C3="R", "01", IF(C3="I", "00", IF(C3="J", "TODO", "")))</f>
        <v>01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0" t="s">
        <v>102</v>
      </c>
    </row>
    <row r="4" spans="1:1025" x14ac:dyDescent="0.5">
      <c r="A4" s="1" t="s">
        <v>19</v>
      </c>
      <c r="B4" s="1" t="s">
        <v>15</v>
      </c>
      <c r="C4" s="1" t="s">
        <v>20</v>
      </c>
      <c r="D4" s="1" t="s">
        <v>21</v>
      </c>
      <c r="E4" s="1" t="s">
        <v>17</v>
      </c>
      <c r="F4" s="1" t="s">
        <v>29</v>
      </c>
      <c r="G4" s="1" t="s">
        <v>29</v>
      </c>
      <c r="H4" s="1" t="s">
        <v>22</v>
      </c>
      <c r="I4" s="1" t="str" cm="1">
        <f t="array" ref="I4">_xlfn.SWITCH(B4,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4" s="1" t="s">
        <v>23</v>
      </c>
      <c r="K4" s="1" t="s">
        <v>24</v>
      </c>
      <c r="L4" s="1" t="s">
        <v>25</v>
      </c>
      <c r="M4" s="1" t="str">
        <f>IF(C4="R", "01", IF(C4="I", "00", IF(C4="J", "TODO", "")))</f>
        <v>00</v>
      </c>
      <c r="N4" s="5" t="s">
        <v>26</v>
      </c>
      <c r="O4" s="1" t="s">
        <v>27</v>
      </c>
      <c r="P4" s="1" t="s">
        <v>28</v>
      </c>
      <c r="Q4" s="1" t="s">
        <v>26</v>
      </c>
      <c r="R4" s="1" t="s">
        <v>29</v>
      </c>
      <c r="S4" s="20" t="s">
        <v>102</v>
      </c>
    </row>
    <row r="5" spans="1:1025" x14ac:dyDescent="0.5">
      <c r="A5" s="1" t="s">
        <v>30</v>
      </c>
      <c r="B5" s="1" t="s">
        <v>32</v>
      </c>
      <c r="C5" s="1" t="s">
        <v>20</v>
      </c>
      <c r="D5" s="1" t="s">
        <v>31</v>
      </c>
      <c r="E5" s="1" t="s">
        <v>17</v>
      </c>
      <c r="F5" s="1">
        <v>0</v>
      </c>
      <c r="G5" s="1">
        <v>0</v>
      </c>
      <c r="H5" s="1">
        <v>1</v>
      </c>
      <c r="I5" s="1" t="str" cm="1">
        <f t="array" ref="I5">_xlfn.SWITCH(B5, "addu", "000000","add", "010000", "subu", "001000","sub", "011000", "srl", "000001", "sra", "001001", "sll", "000010", "and", "000011", "or", "000100", "xor", "000101", "nor", "000110", "lui", "010111",  "slt", "111000","slti", "111000", "TODO")</f>
        <v>000000</v>
      </c>
      <c r="J5" s="1">
        <v>0</v>
      </c>
      <c r="K5" s="1">
        <v>0</v>
      </c>
      <c r="L5" s="1">
        <v>1</v>
      </c>
      <c r="M5" s="1" t="str">
        <f t="shared" si="0"/>
        <v>00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20" t="s">
        <v>102</v>
      </c>
    </row>
    <row r="6" spans="1:1025" x14ac:dyDescent="0.5">
      <c r="A6" s="1" t="s">
        <v>32</v>
      </c>
      <c r="B6" s="1" t="s">
        <v>32</v>
      </c>
      <c r="C6" s="1" t="s">
        <v>16</v>
      </c>
      <c r="D6" s="1" t="s">
        <v>17</v>
      </c>
      <c r="E6" s="1" t="s">
        <v>33</v>
      </c>
      <c r="F6" s="1">
        <v>0</v>
      </c>
      <c r="G6" s="1">
        <v>0</v>
      </c>
      <c r="H6" s="1">
        <v>0</v>
      </c>
      <c r="I6" s="1" t="str" cm="1">
        <f t="array" ref="I6">_xlfn.SWITCH(B6, "addu", "000000","add", "010000", "subu", "001000","sub", "011000", "srl", "000001", "sra", "001001", "sll", "000010", "and", "000011", "or", "000100", "xor", "000101", "nor", "000110", "lui", "010111",  "slt", "111000","slti", "111000", "TODO")</f>
        <v>000000</v>
      </c>
      <c r="J6" s="1">
        <v>0</v>
      </c>
      <c r="K6" s="1">
        <v>0</v>
      </c>
      <c r="L6" s="1">
        <v>1</v>
      </c>
      <c r="M6" s="1" t="str">
        <f t="shared" si="0"/>
        <v>01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0" t="s">
        <v>102</v>
      </c>
    </row>
    <row r="7" spans="1:1025" x14ac:dyDescent="0.5">
      <c r="A7" s="1" t="s">
        <v>34</v>
      </c>
      <c r="B7" s="1" t="s">
        <v>34</v>
      </c>
      <c r="C7" s="1" t="s">
        <v>16</v>
      </c>
      <c r="D7" s="1" t="s">
        <v>17</v>
      </c>
      <c r="E7" s="1" t="s">
        <v>35</v>
      </c>
      <c r="F7" s="1">
        <v>0</v>
      </c>
      <c r="G7" s="1">
        <v>0</v>
      </c>
      <c r="H7" s="1">
        <v>0</v>
      </c>
      <c r="I7" s="1" t="str" cm="1">
        <f t="array" ref="I7">_xlfn.SWITCH(B7, "addu", "000000","add", "010000", "subu", "001000","sub", "011000", "srl", "000001", "sra", "001001", "sll", "000010", "and", "000011", "or", "000100", "xor", "000101", "nor", "000110", "lui", "010111",  "slt", "111000","slti", "111000", "TODO")</f>
        <v>000011</v>
      </c>
      <c r="J7" s="1">
        <v>0</v>
      </c>
      <c r="K7" s="1">
        <v>0</v>
      </c>
      <c r="L7" s="1">
        <v>1</v>
      </c>
      <c r="M7" s="1" t="str">
        <f t="shared" si="0"/>
        <v>01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0" t="s">
        <v>102</v>
      </c>
    </row>
    <row r="8" spans="1:1025" x14ac:dyDescent="0.5">
      <c r="A8" s="1" t="s">
        <v>36</v>
      </c>
      <c r="B8" s="1" t="s">
        <v>34</v>
      </c>
      <c r="C8" s="1" t="s">
        <v>20</v>
      </c>
      <c r="D8" s="1" t="s">
        <v>37</v>
      </c>
      <c r="E8" s="1" t="s">
        <v>17</v>
      </c>
      <c r="F8" s="1">
        <v>0</v>
      </c>
      <c r="G8" s="1">
        <v>0</v>
      </c>
      <c r="H8" s="1">
        <v>1</v>
      </c>
      <c r="I8" s="1" t="str" cm="1">
        <f t="array" ref="I8">_xlfn.SWITCH(B8, "addu", "000000","add", "010000", "subu", "001000","sub", "011000", "srl", "000001", "sra", "001001", "sll", "000010", "and", "000011", "or", "000100", "xor", "000101", "nor", "000110", "lui", "010111",  "slt", "111000","slti", "111000", "TODO")</f>
        <v>000011</v>
      </c>
      <c r="J8" s="1">
        <v>0</v>
      </c>
      <c r="K8" s="1">
        <v>0</v>
      </c>
      <c r="L8" s="1">
        <v>1</v>
      </c>
      <c r="M8" s="1" t="str">
        <f t="shared" si="0"/>
        <v>00</v>
      </c>
      <c r="N8" s="1">
        <v>0</v>
      </c>
      <c r="O8" s="1">
        <v>0</v>
      </c>
      <c r="P8" s="1">
        <v>1</v>
      </c>
      <c r="Q8" s="1">
        <v>0</v>
      </c>
      <c r="R8" s="1">
        <v>0</v>
      </c>
      <c r="S8" s="20" t="s">
        <v>102</v>
      </c>
    </row>
    <row r="9" spans="1:1025" x14ac:dyDescent="0.5">
      <c r="A9" s="1" t="s">
        <v>38</v>
      </c>
      <c r="B9" s="1" t="s">
        <v>38</v>
      </c>
      <c r="C9" s="1" t="s">
        <v>20</v>
      </c>
      <c r="D9" s="1" t="s">
        <v>39</v>
      </c>
      <c r="E9" s="1" t="s">
        <v>17</v>
      </c>
      <c r="F9" s="1">
        <v>0</v>
      </c>
      <c r="G9" s="1">
        <v>0</v>
      </c>
      <c r="H9" s="1">
        <v>1</v>
      </c>
      <c r="I9" s="1" t="str" cm="1">
        <f t="array" ref="I9">_xlfn.SWITCH(B9, "addu", "000000","add", "010000", "subu", "001000","sub", "011000", "srl", "000001", "sra", "001001", "sll", "000010", "and", "000011", "or", "000100", "xor", "000101", "nor", "000110", "lui", "010111",  "slt", "111000","slti", "111000", "TODO")</f>
        <v>010111</v>
      </c>
      <c r="J9" s="1">
        <v>0</v>
      </c>
      <c r="K9" s="1">
        <v>0</v>
      </c>
      <c r="L9" s="1">
        <v>1</v>
      </c>
      <c r="M9" s="1" t="str">
        <f t="shared" si="0"/>
        <v>00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0" t="s">
        <v>102</v>
      </c>
    </row>
    <row r="10" spans="1:1025" x14ac:dyDescent="0.5">
      <c r="A10" s="1" t="s">
        <v>40</v>
      </c>
      <c r="B10" s="1" t="s">
        <v>15</v>
      </c>
      <c r="C10" s="1" t="s">
        <v>20</v>
      </c>
      <c r="D10" s="1" t="s">
        <v>41</v>
      </c>
      <c r="E10" s="1" t="s">
        <v>17</v>
      </c>
      <c r="F10" s="1">
        <v>0</v>
      </c>
      <c r="G10" s="1">
        <v>0</v>
      </c>
      <c r="H10" s="1">
        <v>1</v>
      </c>
      <c r="I10" s="1" t="str" cm="1">
        <f t="array" ref="I10">_xlfn.SWITCH(B10,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10" s="1">
        <v>1</v>
      </c>
      <c r="K10" s="1">
        <v>0</v>
      </c>
      <c r="L10" s="1">
        <v>1</v>
      </c>
      <c r="M10" s="1" t="str">
        <f t="shared" si="0"/>
        <v>00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20" t="s">
        <v>102</v>
      </c>
    </row>
    <row r="11" spans="1:1025" x14ac:dyDescent="0.5">
      <c r="A11" s="1" t="s">
        <v>42</v>
      </c>
      <c r="B11" s="1" t="s">
        <v>42</v>
      </c>
      <c r="C11" s="1" t="s">
        <v>16</v>
      </c>
      <c r="D11" s="1" t="s">
        <v>17</v>
      </c>
      <c r="E11" s="1" t="s">
        <v>43</v>
      </c>
      <c r="F11" s="1">
        <v>0</v>
      </c>
      <c r="G11" s="1">
        <v>0</v>
      </c>
      <c r="H11" s="1">
        <v>0</v>
      </c>
      <c r="I11" s="1" t="str" cm="1">
        <f t="array" ref="I11">_xlfn.SWITCH(B11, "addu", "000000","add", "010000", "subu", "001000","sub", "011000", "srl", "000001", "sra", "001001", "sll", "000010", "and", "000011", "or", "000100", "xor", "000101", "nor", "000110", "lui", "010111",  "slt", "111000","slti", "111000", "TODO")</f>
        <v>000110</v>
      </c>
      <c r="J11" s="1">
        <v>0</v>
      </c>
      <c r="K11" s="1">
        <v>0</v>
      </c>
      <c r="L11" s="1">
        <v>1</v>
      </c>
      <c r="M11" s="1" t="str">
        <f t="shared" si="0"/>
        <v>01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0" t="s">
        <v>102</v>
      </c>
    </row>
    <row r="12" spans="1:1025" x14ac:dyDescent="0.5">
      <c r="A12" s="1" t="s">
        <v>44</v>
      </c>
      <c r="B12" s="1" t="s">
        <v>44</v>
      </c>
      <c r="C12" s="1" t="s">
        <v>16</v>
      </c>
      <c r="D12" s="1" t="s">
        <v>45</v>
      </c>
      <c r="E12" s="1" t="s">
        <v>17</v>
      </c>
      <c r="F12" s="1">
        <v>0</v>
      </c>
      <c r="G12" s="1">
        <v>0</v>
      </c>
      <c r="H12" s="1">
        <v>0</v>
      </c>
      <c r="I12" s="1" t="str" cm="1">
        <f t="array" ref="I12">_xlfn.SWITCH(B12, "addu", "000000","add", "010000", "subu", "001000","sub", "011000", "srl", "000001", "sra", "001001", "sll", "000010", "and", "000011", "or", "000100", "xor", "000101", "nor", "000110", "lui", "010111",  "slt", "111000","slti", "111000", "TODO")</f>
        <v>000101</v>
      </c>
      <c r="J12" s="1">
        <v>0</v>
      </c>
      <c r="K12" s="1">
        <v>0</v>
      </c>
      <c r="L12" s="1">
        <v>1</v>
      </c>
      <c r="M12" s="1" t="str">
        <f t="shared" si="0"/>
        <v>01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0" t="s">
        <v>102</v>
      </c>
    </row>
    <row r="13" spans="1:1025" x14ac:dyDescent="0.5">
      <c r="A13" s="1" t="s">
        <v>46</v>
      </c>
      <c r="B13" s="1" t="s">
        <v>44</v>
      </c>
      <c r="C13" s="1" t="s">
        <v>20</v>
      </c>
      <c r="D13" s="1" t="s">
        <v>47</v>
      </c>
      <c r="E13" s="1" t="s">
        <v>17</v>
      </c>
      <c r="F13" s="1">
        <v>0</v>
      </c>
      <c r="G13" s="1">
        <v>0</v>
      </c>
      <c r="H13" s="1">
        <v>1</v>
      </c>
      <c r="I13" s="1" t="str" cm="1">
        <f t="array" ref="I13">_xlfn.SWITCH(B13, "addu", "000000","add", "010000", "subu", "001000","sub", "011000", "srl", "000001", "sra", "001001", "sll", "000010", "and", "000011", "or", "000100", "xor", "000101", "nor", "000110", "lui", "010111",  "slt", "111000","slti", "111000", "TODO")</f>
        <v>000101</v>
      </c>
      <c r="J13" s="1">
        <v>0</v>
      </c>
      <c r="K13" s="1">
        <v>0</v>
      </c>
      <c r="L13" s="1">
        <v>1</v>
      </c>
      <c r="M13" s="1" t="str">
        <f t="shared" si="0"/>
        <v>00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20" t="s">
        <v>102</v>
      </c>
    </row>
    <row r="14" spans="1:1025" x14ac:dyDescent="0.5">
      <c r="A14" s="1" t="s">
        <v>48</v>
      </c>
      <c r="B14" s="1" t="s">
        <v>48</v>
      </c>
      <c r="C14" s="1" t="s">
        <v>16</v>
      </c>
      <c r="D14" s="1" t="s">
        <v>17</v>
      </c>
      <c r="E14" s="1" t="s">
        <v>49</v>
      </c>
      <c r="F14" s="1">
        <v>0</v>
      </c>
      <c r="G14" s="1">
        <v>0</v>
      </c>
      <c r="H14" s="1">
        <v>0</v>
      </c>
      <c r="I14" s="1" t="str" cm="1">
        <f t="array" ref="I14">_xlfn.SWITCH(B14, "addu", "000000","add", "010000", "subu", "001000","sub", "011000", "srl", "000001", "sra", "001001", "sll", "000010", "and", "000011", "or", "000100", "xor", "000101", "nor", "000110", "lui", "010111",  "slt", "111000","slti", "111000", "TODO")</f>
        <v>000100</v>
      </c>
      <c r="J14" s="1">
        <v>0</v>
      </c>
      <c r="K14" s="1">
        <v>0</v>
      </c>
      <c r="L14" s="1">
        <v>1</v>
      </c>
      <c r="M14" s="1" t="str">
        <f t="shared" si="0"/>
        <v>01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0" t="s">
        <v>102</v>
      </c>
    </row>
    <row r="15" spans="1:1025" x14ac:dyDescent="0.5">
      <c r="A15" s="1" t="s">
        <v>50</v>
      </c>
      <c r="B15" s="1" t="s">
        <v>48</v>
      </c>
      <c r="C15" s="1" t="s">
        <v>20</v>
      </c>
      <c r="D15" s="1" t="s">
        <v>51</v>
      </c>
      <c r="E15" s="1" t="s">
        <v>17</v>
      </c>
      <c r="F15" s="1">
        <v>0</v>
      </c>
      <c r="G15" s="1">
        <v>0</v>
      </c>
      <c r="H15" s="1">
        <v>1</v>
      </c>
      <c r="I15" s="1" t="str" cm="1">
        <f t="array" ref="I15">_xlfn.SWITCH(B15, "addu", "000000","add", "010000", "subu", "001000","sub", "011000", "srl", "000001", "sra", "001001", "sll", "000010", "and", "000011", "or", "000100", "xor", "000101", "nor", "000110", "lui", "010111",  "slt", "111000","slti", "111000", "TODO")</f>
        <v>000100</v>
      </c>
      <c r="J15" s="1">
        <v>0</v>
      </c>
      <c r="K15" s="1">
        <v>0</v>
      </c>
      <c r="L15" s="1">
        <v>1</v>
      </c>
      <c r="M15" s="1" t="str">
        <f t="shared" si="0"/>
        <v>00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0" t="s">
        <v>102</v>
      </c>
    </row>
    <row r="16" spans="1:1025" s="9" customFormat="1" x14ac:dyDescent="0.5">
      <c r="A16" s="7" t="s">
        <v>52</v>
      </c>
      <c r="B16" s="7" t="s">
        <v>52</v>
      </c>
      <c r="C16" s="7" t="s">
        <v>16</v>
      </c>
      <c r="D16" s="7" t="s">
        <v>17</v>
      </c>
      <c r="E16" s="7" t="s">
        <v>53</v>
      </c>
      <c r="F16" s="7">
        <v>0</v>
      </c>
      <c r="G16" s="7">
        <v>0</v>
      </c>
      <c r="H16" s="7">
        <v>0</v>
      </c>
      <c r="I16" s="1" t="str" cm="1">
        <f t="array" ref="I16">_xlfn.SWITCH(B16, "addu", "000000","add", "010000", "subu", "001000","sub", "011000", "srl", "000001", "sra", "001001", "sll", "000010", "and", "000011", "or", "000100", "xor", "000101", "nor", "000110", "lui", "010111",  "slt", "111000","slti", "111000", "TODO")</f>
        <v>111000</v>
      </c>
      <c r="J16" s="7">
        <v>0</v>
      </c>
      <c r="K16" s="7">
        <v>0</v>
      </c>
      <c r="L16" s="7">
        <v>1</v>
      </c>
      <c r="M16" s="7" t="str">
        <f t="shared" si="0"/>
        <v>01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20" t="s">
        <v>102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</row>
    <row r="17" spans="1:1025" x14ac:dyDescent="0.5">
      <c r="A17" s="1" t="s">
        <v>54</v>
      </c>
      <c r="B17" s="1" t="s">
        <v>54</v>
      </c>
      <c r="C17" s="1" t="s">
        <v>20</v>
      </c>
      <c r="D17" s="1" t="s">
        <v>55</v>
      </c>
      <c r="E17" s="1" t="s">
        <v>17</v>
      </c>
      <c r="F17" s="1">
        <v>0</v>
      </c>
      <c r="G17" s="1">
        <v>0</v>
      </c>
      <c r="H17" s="1">
        <v>1</v>
      </c>
      <c r="I17" s="1" t="str" cm="1">
        <f t="array" ref="I17">_xlfn.SWITCH(B17, "addu", "000000","add", "010000", "subu", "001000","sub", "011000", "srl", "000001", "sra", "001001", "sll", "000010", "and", "000011", "or", "000100", "xor", "000101", "nor", "000110", "lui", "010111",  "slt", "111000","slti", "111000", "TODO")</f>
        <v>111000</v>
      </c>
      <c r="J17" s="1">
        <v>0</v>
      </c>
      <c r="K17" s="1">
        <v>0</v>
      </c>
      <c r="L17" s="1">
        <v>1</v>
      </c>
      <c r="M17" s="1" t="str">
        <f t="shared" si="0"/>
        <v>00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20" t="s">
        <v>102</v>
      </c>
    </row>
    <row r="18" spans="1:1025" x14ac:dyDescent="0.5">
      <c r="A18" s="1" t="s">
        <v>56</v>
      </c>
      <c r="B18" s="1" t="s">
        <v>56</v>
      </c>
      <c r="C18" s="1" t="s">
        <v>16</v>
      </c>
      <c r="D18" s="1" t="s">
        <v>17</v>
      </c>
      <c r="E18" s="1" t="s">
        <v>57</v>
      </c>
      <c r="F18" s="1">
        <v>1</v>
      </c>
      <c r="G18" s="1">
        <v>1</v>
      </c>
      <c r="H18" s="1">
        <v>0</v>
      </c>
      <c r="I18" s="1" t="str" cm="1">
        <f t="array" ref="I18">_xlfn.SWITCH(B18, "addu", "000000","add", "010000", "subu", "001000","sub", "011000", "srl", "000001", "sra", "001001", "sll", "000010", "and", "000011", "or", "000100", "xor", "000101", "nor", "000110", "lui", "010111",  "slt", "111000","slti", "111000", "TODO")</f>
        <v>000010</v>
      </c>
      <c r="J18" s="1">
        <v>0</v>
      </c>
      <c r="K18" s="1">
        <v>0</v>
      </c>
      <c r="L18" s="1">
        <v>1</v>
      </c>
      <c r="M18" s="1" t="str">
        <f t="shared" si="0"/>
        <v>01</v>
      </c>
      <c r="N18" s="1">
        <v>0</v>
      </c>
      <c r="O18" s="1">
        <v>0</v>
      </c>
      <c r="P18" s="1">
        <v>1</v>
      </c>
      <c r="Q18" s="1">
        <v>0</v>
      </c>
      <c r="R18" s="1">
        <v>0</v>
      </c>
      <c r="S18" s="20" t="s">
        <v>102</v>
      </c>
    </row>
    <row r="19" spans="1:1025" x14ac:dyDescent="0.5">
      <c r="A19" s="1" t="s">
        <v>58</v>
      </c>
      <c r="B19" s="1" t="s">
        <v>58</v>
      </c>
      <c r="C19" s="1" t="s">
        <v>16</v>
      </c>
      <c r="D19" s="1" t="s">
        <v>17</v>
      </c>
      <c r="E19" s="1" t="s">
        <v>59</v>
      </c>
      <c r="F19" s="1">
        <v>1</v>
      </c>
      <c r="G19" s="1">
        <v>1</v>
      </c>
      <c r="H19" s="1">
        <v>0</v>
      </c>
      <c r="I19" s="1" t="str" cm="1">
        <f t="array" ref="I19">_xlfn.SWITCH(B19, "addu", "000000","add", "010000", "subu", "001000","sub", "011000", "srl", "000001", "sra", "001001", "sll", "000010", "and", "000011", "or", "000100", "xor", "000101", "nor", "000110", "lui", "010111",  "slt", "111000","slti", "111000", "TODO")</f>
        <v>000001</v>
      </c>
      <c r="J19" s="1">
        <v>0</v>
      </c>
      <c r="K19" s="1">
        <v>0</v>
      </c>
      <c r="L19" s="1">
        <v>1</v>
      </c>
      <c r="M19" s="1" t="str">
        <f t="shared" si="0"/>
        <v>01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20" t="s">
        <v>102</v>
      </c>
    </row>
    <row r="20" spans="1:1025" ht="16.5" customHeight="1" x14ac:dyDescent="0.5">
      <c r="A20" s="1" t="s">
        <v>60</v>
      </c>
      <c r="B20" s="1" t="s">
        <v>60</v>
      </c>
      <c r="C20" s="1" t="s">
        <v>16</v>
      </c>
      <c r="D20" s="1" t="s">
        <v>17</v>
      </c>
      <c r="E20" s="1" t="s">
        <v>61</v>
      </c>
      <c r="F20" s="1">
        <v>1</v>
      </c>
      <c r="G20" s="1">
        <v>1</v>
      </c>
      <c r="H20" s="1">
        <v>0</v>
      </c>
      <c r="I20" s="1" t="str" cm="1">
        <f t="array" ref="I20">_xlfn.SWITCH(B20, "addu", "000000","add", "010000", "subu", "001000","sub", "011000", "srl", "000001", "sra", "001001", "sll", "000010", "and", "000011", "or", "000100", "xor", "000101", "nor", "000110", "lui", "010111",  "slt", "111000","slti", "111000", "TODO")</f>
        <v>001001</v>
      </c>
      <c r="J20" s="1">
        <v>0</v>
      </c>
      <c r="K20" s="1">
        <v>0</v>
      </c>
      <c r="L20" s="1">
        <v>1</v>
      </c>
      <c r="M20" s="1" t="str">
        <f t="shared" si="0"/>
        <v>01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20" t="s">
        <v>102</v>
      </c>
    </row>
    <row r="21" spans="1:1025" x14ac:dyDescent="0.5">
      <c r="A21" s="1" t="s">
        <v>62</v>
      </c>
      <c r="B21" s="1" t="s">
        <v>15</v>
      </c>
      <c r="C21" s="1" t="s">
        <v>20</v>
      </c>
      <c r="D21" s="1" t="s">
        <v>63</v>
      </c>
      <c r="E21" s="1" t="s">
        <v>17</v>
      </c>
      <c r="F21" s="1">
        <v>0</v>
      </c>
      <c r="G21" s="1">
        <v>0</v>
      </c>
      <c r="H21" s="1">
        <v>1</v>
      </c>
      <c r="I21" s="1" t="str" cm="1">
        <f t="array" ref="I21">_xlfn.SWITCH(B21,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1" s="1">
        <v>0</v>
      </c>
      <c r="K21" s="1">
        <v>1</v>
      </c>
      <c r="L21" s="1">
        <v>0</v>
      </c>
      <c r="M21" s="6" t="str">
        <f t="shared" si="0"/>
        <v>00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20" t="s">
        <v>102</v>
      </c>
    </row>
    <row r="22" spans="1:1025" x14ac:dyDescent="0.5">
      <c r="A22" s="1" t="s">
        <v>64</v>
      </c>
      <c r="B22" s="1" t="s">
        <v>64</v>
      </c>
      <c r="C22" s="1" t="s">
        <v>16</v>
      </c>
      <c r="D22" s="1" t="s">
        <v>17</v>
      </c>
      <c r="E22" s="1" t="s">
        <v>65</v>
      </c>
      <c r="F22" s="1">
        <v>0</v>
      </c>
      <c r="G22" s="1">
        <v>0</v>
      </c>
      <c r="H22" s="1">
        <v>0</v>
      </c>
      <c r="I22" s="1" t="str" cm="1">
        <f t="array" ref="I22">_xlfn.SWITCH(B22,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J22" s="1">
        <v>0</v>
      </c>
      <c r="K22" s="1">
        <v>0</v>
      </c>
      <c r="L22" s="1">
        <v>1</v>
      </c>
      <c r="M22" s="1" t="str">
        <f t="shared" si="0"/>
        <v>01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0" t="s">
        <v>102</v>
      </c>
    </row>
    <row r="23" spans="1:1025" x14ac:dyDescent="0.5">
      <c r="A23" s="1" t="s">
        <v>66</v>
      </c>
      <c r="B23" s="1" t="s">
        <v>66</v>
      </c>
      <c r="C23" s="1" t="s">
        <v>16</v>
      </c>
      <c r="D23" s="1" t="s">
        <v>17</v>
      </c>
      <c r="E23" s="1" t="s">
        <v>41</v>
      </c>
      <c r="F23" s="1">
        <v>0</v>
      </c>
      <c r="G23" s="1">
        <v>0</v>
      </c>
      <c r="H23" s="1">
        <v>0</v>
      </c>
      <c r="I23" s="1" t="str" cm="1">
        <f t="array" ref="I23">_xlfn.SWITCH(B23, "addu", "000000","add", "010000", "subu", "001000","sub", "011000", "srl", "000001", "sra", "001001", "sll", "000010", "and", "000011", "or", "000100", "xor", "000101", "nor", "000110", "lui", "010111",  "slt", "111000","slti", "111000", "TODO")</f>
        <v>001000</v>
      </c>
      <c r="J23" s="1">
        <v>0</v>
      </c>
      <c r="K23" s="1">
        <v>0</v>
      </c>
      <c r="L23" s="1">
        <v>1</v>
      </c>
      <c r="M23" s="1" t="str">
        <f t="shared" si="0"/>
        <v>01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0" t="s">
        <v>102</v>
      </c>
    </row>
    <row r="24" spans="1:1025" x14ac:dyDescent="0.5">
      <c r="A24" s="1" t="s">
        <v>67</v>
      </c>
      <c r="B24" s="1" t="s">
        <v>64</v>
      </c>
      <c r="C24" s="1" t="s">
        <v>20</v>
      </c>
      <c r="D24" s="1" t="s">
        <v>68</v>
      </c>
      <c r="E24" s="1" t="s">
        <v>17</v>
      </c>
      <c r="F24" s="1">
        <v>0</v>
      </c>
      <c r="G24" s="1">
        <v>0</v>
      </c>
      <c r="H24" s="1">
        <v>1</v>
      </c>
      <c r="I24" s="1" t="str" cm="1">
        <f t="array" ref="I24">_xlfn.SWITCH(B24,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J24" s="1">
        <v>0</v>
      </c>
      <c r="K24" s="1">
        <v>0</v>
      </c>
      <c r="L24" s="1">
        <v>0</v>
      </c>
      <c r="M24" s="1" t="str">
        <f t="shared" si="0"/>
        <v>00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7" t="s">
        <v>103</v>
      </c>
    </row>
    <row r="25" spans="1:1025" x14ac:dyDescent="0.5">
      <c r="A25" s="1" t="s">
        <v>69</v>
      </c>
      <c r="B25" s="1" t="s">
        <v>64</v>
      </c>
      <c r="C25" s="1" t="s">
        <v>20</v>
      </c>
      <c r="D25" s="1" t="s">
        <v>70</v>
      </c>
      <c r="E25" s="1" t="s">
        <v>17</v>
      </c>
      <c r="F25" s="1">
        <v>0</v>
      </c>
      <c r="G25" s="1">
        <v>0</v>
      </c>
      <c r="H25" s="1">
        <v>1</v>
      </c>
      <c r="I25" s="1" t="str" cm="1">
        <f t="array" ref="I25">_xlfn.SWITCH(B25,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J25" s="1">
        <v>0</v>
      </c>
      <c r="K25" s="1">
        <v>0</v>
      </c>
      <c r="L25" s="1">
        <v>0</v>
      </c>
      <c r="M25" s="1" t="str">
        <f t="shared" si="0"/>
        <v>00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7" t="s">
        <v>103</v>
      </c>
    </row>
    <row r="26" spans="1:1025" x14ac:dyDescent="0.5">
      <c r="A26" s="1" t="s">
        <v>71</v>
      </c>
      <c r="B26" s="1" t="s">
        <v>15</v>
      </c>
      <c r="C26" s="1" t="s">
        <v>72</v>
      </c>
      <c r="D26" s="1" t="s">
        <v>59</v>
      </c>
      <c r="E26" s="1" t="s">
        <v>17</v>
      </c>
      <c r="F26" s="1">
        <v>0</v>
      </c>
      <c r="G26" s="1">
        <v>0</v>
      </c>
      <c r="H26" s="1">
        <v>1</v>
      </c>
      <c r="I26" s="1" t="str" cm="1">
        <f t="array" ref="I26">_xlfn.SWITCH(B26,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6" s="1">
        <v>0</v>
      </c>
      <c r="K26" s="1">
        <v>0</v>
      </c>
      <c r="L26" s="1">
        <v>0</v>
      </c>
      <c r="M26" s="1" t="str">
        <f>IF(C26="R", "01", IF(C26="I", "00", IF(C26="J", "00", "")))</f>
        <v>00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20" t="s">
        <v>102</v>
      </c>
    </row>
    <row r="27" spans="1:1025" x14ac:dyDescent="0.5">
      <c r="A27" s="1" t="s">
        <v>73</v>
      </c>
      <c r="B27" s="1" t="s">
        <v>15</v>
      </c>
      <c r="C27" s="1" t="s">
        <v>72</v>
      </c>
      <c r="D27" s="1" t="s">
        <v>61</v>
      </c>
      <c r="E27" s="1" t="s">
        <v>17</v>
      </c>
      <c r="F27" s="1">
        <v>0</v>
      </c>
      <c r="G27" s="1">
        <v>0</v>
      </c>
      <c r="H27" s="1">
        <v>1</v>
      </c>
      <c r="I27" s="1" t="str" cm="1">
        <f t="array" ref="I27">_xlfn.SWITCH(B27,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7" s="1">
        <v>0</v>
      </c>
      <c r="K27" s="1">
        <v>0</v>
      </c>
      <c r="L27" s="1">
        <v>1</v>
      </c>
      <c r="M27" s="1">
        <v>11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7" t="s">
        <v>103</v>
      </c>
    </row>
    <row r="28" spans="1:1025" x14ac:dyDescent="0.5">
      <c r="A28" s="1" t="s">
        <v>74</v>
      </c>
      <c r="B28" s="1" t="s">
        <v>15</v>
      </c>
      <c r="C28" s="1" t="s">
        <v>16</v>
      </c>
      <c r="D28" s="1" t="s">
        <v>17</v>
      </c>
      <c r="E28" s="1" t="s">
        <v>21</v>
      </c>
      <c r="F28" s="1">
        <v>1</v>
      </c>
      <c r="G28" s="1">
        <v>1</v>
      </c>
      <c r="H28" s="1">
        <v>0</v>
      </c>
      <c r="I28" s="1" t="str" cm="1">
        <f t="array" ref="I28">_xlfn.SWITCH(B28,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8" s="1">
        <v>0</v>
      </c>
      <c r="K28" s="1">
        <v>0</v>
      </c>
      <c r="L28" s="1">
        <v>0</v>
      </c>
      <c r="M28" s="1" t="str">
        <f t="shared" ref="M28:M35" si="1">IF(C28="R", "01", IF(C28="I", "00", IF(C28="J", "TODO", "")))</f>
        <v>01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7" t="s">
        <v>103</v>
      </c>
    </row>
    <row r="29" spans="1:1025" s="11" customFormat="1" x14ac:dyDescent="0.5">
      <c r="A29" s="6" t="s">
        <v>75</v>
      </c>
      <c r="B29" s="6" t="s">
        <v>15</v>
      </c>
      <c r="C29" s="6" t="s">
        <v>20</v>
      </c>
      <c r="D29" s="6" t="s">
        <v>18</v>
      </c>
      <c r="E29" s="6" t="s">
        <v>17</v>
      </c>
      <c r="F29" s="6">
        <v>0</v>
      </c>
      <c r="G29" s="6">
        <v>0</v>
      </c>
      <c r="H29" s="6">
        <v>1</v>
      </c>
      <c r="I29" s="1" t="str" cm="1">
        <f t="array" ref="I29">_xlfn.SWITCH(B29,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9" s="6">
        <v>1</v>
      </c>
      <c r="K29" s="6">
        <v>0</v>
      </c>
      <c r="L29" s="6">
        <v>1</v>
      </c>
      <c r="M29" s="6" t="str">
        <f t="shared" si="1"/>
        <v>00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22" t="s">
        <v>103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</row>
    <row r="30" spans="1:1025" s="11" customFormat="1" x14ac:dyDescent="0.5">
      <c r="A30" s="6" t="s">
        <v>76</v>
      </c>
      <c r="B30" s="6" t="s">
        <v>15</v>
      </c>
      <c r="C30" s="6" t="s">
        <v>20</v>
      </c>
      <c r="D30" s="6" t="s">
        <v>33</v>
      </c>
      <c r="E30" s="6" t="s">
        <v>17</v>
      </c>
      <c r="F30" s="6">
        <v>0</v>
      </c>
      <c r="G30" s="6">
        <v>0</v>
      </c>
      <c r="H30" s="6">
        <v>1</v>
      </c>
      <c r="I30" s="1" t="str" cm="1">
        <f t="array" ref="I30">_xlfn.SWITCH(B30,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0" s="6">
        <v>1</v>
      </c>
      <c r="K30" s="6">
        <v>0</v>
      </c>
      <c r="L30" s="6">
        <v>1</v>
      </c>
      <c r="M30" s="6" t="str">
        <f t="shared" si="1"/>
        <v>00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22" t="s">
        <v>104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/>
      <c r="ABW30" s="10"/>
      <c r="ABX30" s="10"/>
      <c r="ABY30" s="10"/>
      <c r="ABZ30" s="10"/>
      <c r="ACA30" s="10"/>
      <c r="ACB30" s="10"/>
      <c r="ACC30" s="10"/>
      <c r="ACD30" s="10"/>
      <c r="ACE30" s="10"/>
      <c r="ACF30" s="10"/>
      <c r="ACG30" s="10"/>
      <c r="ACH30" s="10"/>
      <c r="ACI30" s="10"/>
      <c r="ACJ30" s="10"/>
      <c r="ACK30" s="10"/>
      <c r="ACL30" s="10"/>
      <c r="ACM30" s="10"/>
      <c r="ACN30" s="10"/>
      <c r="ACO30" s="10"/>
      <c r="ACP30" s="10"/>
      <c r="ACQ30" s="10"/>
      <c r="ACR30" s="10"/>
      <c r="ACS30" s="10"/>
      <c r="ACT30" s="10"/>
      <c r="ACU30" s="10"/>
      <c r="ACV30" s="10"/>
      <c r="ACW30" s="10"/>
      <c r="ACX30" s="10"/>
      <c r="ACY30" s="10"/>
      <c r="ACZ30" s="10"/>
      <c r="ADA30" s="10"/>
      <c r="ADB30" s="10"/>
      <c r="ADC30" s="10"/>
      <c r="ADD30" s="10"/>
      <c r="ADE30" s="10"/>
      <c r="ADF30" s="10"/>
      <c r="ADG30" s="10"/>
      <c r="ADH30" s="10"/>
      <c r="ADI30" s="10"/>
      <c r="ADJ30" s="10"/>
      <c r="ADK30" s="10"/>
      <c r="ADL30" s="10"/>
      <c r="ADM30" s="10"/>
      <c r="ADN30" s="10"/>
      <c r="ADO30" s="10"/>
      <c r="ADP30" s="10"/>
      <c r="ADQ30" s="10"/>
      <c r="ADR30" s="10"/>
      <c r="ADS30" s="10"/>
      <c r="ADT30" s="10"/>
      <c r="ADU30" s="10"/>
      <c r="ADV30" s="10"/>
      <c r="ADW30" s="10"/>
      <c r="ADX30" s="10"/>
      <c r="ADY30" s="10"/>
      <c r="ADZ30" s="10"/>
      <c r="AEA30" s="10"/>
      <c r="AEB30" s="10"/>
      <c r="AEC30" s="10"/>
      <c r="AED30" s="10"/>
      <c r="AEE30" s="10"/>
      <c r="AEF30" s="10"/>
      <c r="AEG30" s="10"/>
      <c r="AEH30" s="10"/>
      <c r="AEI30" s="10"/>
      <c r="AEJ30" s="10"/>
      <c r="AEK30" s="10"/>
      <c r="AEL30" s="10"/>
      <c r="AEM30" s="10"/>
      <c r="AEN30" s="10"/>
      <c r="AEO30" s="10"/>
      <c r="AEP30" s="10"/>
      <c r="AEQ30" s="10"/>
      <c r="AER30" s="10"/>
      <c r="AES30" s="10"/>
      <c r="AET30" s="10"/>
      <c r="AEU30" s="10"/>
      <c r="AEV30" s="10"/>
      <c r="AEW30" s="10"/>
      <c r="AEX30" s="10"/>
      <c r="AEY30" s="10"/>
      <c r="AEZ30" s="10"/>
      <c r="AFA30" s="10"/>
      <c r="AFB30" s="10"/>
      <c r="AFC30" s="10"/>
      <c r="AFD30" s="10"/>
      <c r="AFE30" s="10"/>
      <c r="AFF30" s="10"/>
      <c r="AFG30" s="10"/>
      <c r="AFH30" s="10"/>
      <c r="AFI30" s="10"/>
      <c r="AFJ30" s="10"/>
      <c r="AFK30" s="10"/>
      <c r="AFL30" s="10"/>
      <c r="AFM30" s="10"/>
      <c r="AFN30" s="10"/>
      <c r="AFO30" s="10"/>
      <c r="AFP30" s="10"/>
      <c r="AFQ30" s="10"/>
      <c r="AFR30" s="10"/>
      <c r="AFS30" s="10"/>
      <c r="AFT30" s="10"/>
      <c r="AFU30" s="10"/>
      <c r="AFV30" s="10"/>
      <c r="AFW30" s="10"/>
      <c r="AFX30" s="10"/>
      <c r="AFY30" s="10"/>
      <c r="AFZ30" s="10"/>
      <c r="AGA30" s="10"/>
      <c r="AGB30" s="10"/>
      <c r="AGC30" s="10"/>
      <c r="AGD30" s="10"/>
      <c r="AGE30" s="10"/>
      <c r="AGF30" s="10"/>
      <c r="AGG30" s="10"/>
      <c r="AGH30" s="10"/>
      <c r="AGI30" s="10"/>
      <c r="AGJ30" s="10"/>
      <c r="AGK30" s="10"/>
      <c r="AGL30" s="10"/>
      <c r="AGM30" s="10"/>
      <c r="AGN30" s="10"/>
      <c r="AGO30" s="10"/>
      <c r="AGP30" s="10"/>
      <c r="AGQ30" s="10"/>
      <c r="AGR30" s="10"/>
      <c r="AGS30" s="10"/>
      <c r="AGT30" s="10"/>
      <c r="AGU30" s="10"/>
      <c r="AGV30" s="10"/>
      <c r="AGW30" s="10"/>
      <c r="AGX30" s="10"/>
      <c r="AGY30" s="10"/>
      <c r="AGZ30" s="10"/>
      <c r="AHA30" s="10"/>
      <c r="AHB30" s="10"/>
      <c r="AHC30" s="10"/>
      <c r="AHD30" s="10"/>
      <c r="AHE30" s="10"/>
      <c r="AHF30" s="10"/>
      <c r="AHG30" s="10"/>
      <c r="AHH30" s="10"/>
      <c r="AHI30" s="10"/>
      <c r="AHJ30" s="10"/>
      <c r="AHK30" s="10"/>
      <c r="AHL30" s="10"/>
      <c r="AHM30" s="10"/>
      <c r="AHN30" s="10"/>
      <c r="AHO30" s="10"/>
      <c r="AHP30" s="10"/>
      <c r="AHQ30" s="10"/>
      <c r="AHR30" s="10"/>
      <c r="AHS30" s="10"/>
      <c r="AHT30" s="10"/>
      <c r="AHU30" s="10"/>
      <c r="AHV30" s="10"/>
      <c r="AHW30" s="10"/>
      <c r="AHX30" s="10"/>
      <c r="AHY30" s="10"/>
      <c r="AHZ30" s="10"/>
      <c r="AIA30" s="10"/>
      <c r="AIB30" s="10"/>
      <c r="AIC30" s="10"/>
      <c r="AID30" s="10"/>
      <c r="AIE30" s="10"/>
      <c r="AIF30" s="10"/>
      <c r="AIG30" s="10"/>
      <c r="AIH30" s="10"/>
      <c r="AII30" s="10"/>
      <c r="AIJ30" s="10"/>
      <c r="AIK30" s="10"/>
      <c r="AIL30" s="10"/>
      <c r="AIM30" s="10"/>
      <c r="AIN30" s="10"/>
      <c r="AIO30" s="10"/>
      <c r="AIP30" s="10"/>
      <c r="AIQ30" s="10"/>
      <c r="AIR30" s="10"/>
      <c r="AIS30" s="10"/>
      <c r="AIT30" s="10"/>
      <c r="AIU30" s="10"/>
      <c r="AIV30" s="10"/>
      <c r="AIW30" s="10"/>
      <c r="AIX30" s="10"/>
      <c r="AIY30" s="10"/>
      <c r="AIZ30" s="10"/>
      <c r="AJA30" s="10"/>
      <c r="AJB30" s="10"/>
      <c r="AJC30" s="10"/>
      <c r="AJD30" s="10"/>
      <c r="AJE30" s="10"/>
      <c r="AJF30" s="10"/>
      <c r="AJG30" s="10"/>
      <c r="AJH30" s="10"/>
      <c r="AJI30" s="10"/>
      <c r="AJJ30" s="10"/>
      <c r="AJK30" s="10"/>
      <c r="AJL30" s="10"/>
      <c r="AJM30" s="10"/>
      <c r="AJN30" s="10"/>
      <c r="AJO30" s="10"/>
      <c r="AJP30" s="10"/>
      <c r="AJQ30" s="10"/>
      <c r="AJR30" s="10"/>
      <c r="AJS30" s="10"/>
      <c r="AJT30" s="10"/>
      <c r="AJU30" s="10"/>
      <c r="AJV30" s="10"/>
      <c r="AJW30" s="10"/>
      <c r="AJX30" s="10"/>
      <c r="AJY30" s="10"/>
      <c r="AJZ30" s="10"/>
      <c r="AKA30" s="10"/>
      <c r="AKB30" s="10"/>
      <c r="AKC30" s="10"/>
      <c r="AKD30" s="10"/>
      <c r="AKE30" s="10"/>
      <c r="AKF30" s="10"/>
      <c r="AKG30" s="10"/>
      <c r="AKH30" s="10"/>
      <c r="AKI30" s="10"/>
      <c r="AKJ30" s="10"/>
      <c r="AKK30" s="10"/>
      <c r="AKL30" s="10"/>
      <c r="AKM30" s="10"/>
      <c r="AKN30" s="10"/>
      <c r="AKO30" s="10"/>
      <c r="AKP30" s="10"/>
      <c r="AKQ30" s="10"/>
      <c r="AKR30" s="10"/>
      <c r="AKS30" s="10"/>
      <c r="AKT30" s="10"/>
      <c r="AKU30" s="10"/>
      <c r="AKV30" s="10"/>
      <c r="AKW30" s="10"/>
      <c r="AKX30" s="10"/>
      <c r="AKY30" s="10"/>
      <c r="AKZ30" s="10"/>
      <c r="ALA30" s="10"/>
      <c r="ALB30" s="10"/>
      <c r="ALC30" s="10"/>
      <c r="ALD30" s="10"/>
      <c r="ALE30" s="10"/>
      <c r="ALF30" s="10"/>
      <c r="ALG30" s="10"/>
      <c r="ALH30" s="10"/>
      <c r="ALI30" s="10"/>
      <c r="ALJ30" s="10"/>
      <c r="ALK30" s="10"/>
      <c r="ALL30" s="10"/>
      <c r="ALM30" s="10"/>
      <c r="ALN30" s="10"/>
      <c r="ALO30" s="10"/>
      <c r="ALP30" s="10"/>
      <c r="ALQ30" s="10"/>
      <c r="ALR30" s="10"/>
      <c r="ALS30" s="10"/>
      <c r="ALT30" s="10"/>
      <c r="ALU30" s="10"/>
      <c r="ALV30" s="10"/>
      <c r="ALW30" s="10"/>
      <c r="ALX30" s="10"/>
      <c r="ALY30" s="10"/>
      <c r="ALZ30" s="10"/>
      <c r="AMA30" s="10"/>
      <c r="AMB30" s="10"/>
      <c r="AMC30" s="10"/>
      <c r="AMD30" s="10"/>
      <c r="AME30" s="10"/>
      <c r="AMF30" s="10"/>
      <c r="AMG30" s="10"/>
      <c r="AMH30" s="10"/>
      <c r="AMI30" s="10"/>
      <c r="AMJ30" s="10"/>
      <c r="AMK30" s="10"/>
    </row>
    <row r="31" spans="1:1025" s="11" customFormat="1" x14ac:dyDescent="0.5">
      <c r="A31" s="6" t="s">
        <v>77</v>
      </c>
      <c r="B31" s="6" t="s">
        <v>15</v>
      </c>
      <c r="C31" s="6" t="s">
        <v>20</v>
      </c>
      <c r="D31" s="6" t="s">
        <v>35</v>
      </c>
      <c r="E31" s="6" t="s">
        <v>17</v>
      </c>
      <c r="F31" s="6">
        <v>0</v>
      </c>
      <c r="G31" s="6">
        <v>0</v>
      </c>
      <c r="H31" s="6">
        <v>1</v>
      </c>
      <c r="I31" s="1" t="str" cm="1">
        <f t="array" ref="I31">_xlfn.SWITCH(B31,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1" s="6">
        <v>1</v>
      </c>
      <c r="K31" s="6">
        <v>0</v>
      </c>
      <c r="L31" s="6">
        <v>1</v>
      </c>
      <c r="M31" s="6" t="str">
        <f t="shared" si="1"/>
        <v>00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22" t="s">
        <v>103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10"/>
    </row>
    <row r="32" spans="1:1025" s="11" customFormat="1" x14ac:dyDescent="0.5">
      <c r="A32" s="6" t="s">
        <v>78</v>
      </c>
      <c r="B32" s="6" t="s">
        <v>15</v>
      </c>
      <c r="C32" s="6" t="s">
        <v>20</v>
      </c>
      <c r="D32" s="6" t="s">
        <v>49</v>
      </c>
      <c r="E32" s="6" t="s">
        <v>17</v>
      </c>
      <c r="F32" s="6">
        <v>0</v>
      </c>
      <c r="G32" s="6">
        <v>0</v>
      </c>
      <c r="H32" s="6">
        <v>1</v>
      </c>
      <c r="I32" s="1" t="str" cm="1">
        <f t="array" ref="I32">_xlfn.SWITCH(B32,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2" s="6">
        <v>1</v>
      </c>
      <c r="K32" s="6">
        <v>0</v>
      </c>
      <c r="L32" s="6">
        <v>1</v>
      </c>
      <c r="M32" s="6" t="str">
        <f t="shared" si="1"/>
        <v>00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22" t="s">
        <v>103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</row>
    <row r="33" spans="1:19" x14ac:dyDescent="0.5">
      <c r="A33" s="1" t="s">
        <v>79</v>
      </c>
      <c r="B33" s="1" t="s">
        <v>56</v>
      </c>
      <c r="C33" s="1" t="s">
        <v>16</v>
      </c>
      <c r="D33" s="1" t="s">
        <v>17</v>
      </c>
      <c r="E33" s="1" t="s">
        <v>68</v>
      </c>
      <c r="F33" s="1">
        <v>0</v>
      </c>
      <c r="G33" s="1">
        <v>0</v>
      </c>
      <c r="H33" s="1">
        <v>0</v>
      </c>
      <c r="I33" s="1" t="str" cm="1">
        <f t="array" ref="I33">_xlfn.SWITCH(B33, "addu", "000000","add", "010000", "subu", "001000","sub", "011000", "srl", "000001", "sra", "001001", "sll", "000010", "and", "000011", "or", "000100", "xor", "000101", "nor", "000110", "lui", "010111",  "slt", "111000","slti", "111000", "TODO")</f>
        <v>000010</v>
      </c>
      <c r="J33" s="1">
        <v>0</v>
      </c>
      <c r="K33" s="1">
        <v>0</v>
      </c>
      <c r="L33" s="1">
        <v>1</v>
      </c>
      <c r="M33" s="1" t="str">
        <f t="shared" si="1"/>
        <v>01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1" t="s">
        <v>102</v>
      </c>
    </row>
    <row r="34" spans="1:19" x14ac:dyDescent="0.5">
      <c r="A34" s="1" t="s">
        <v>80</v>
      </c>
      <c r="B34" s="1" t="s">
        <v>58</v>
      </c>
      <c r="C34" s="1" t="s">
        <v>16</v>
      </c>
      <c r="D34" s="1" t="s">
        <v>17</v>
      </c>
      <c r="E34" s="1" t="s">
        <v>81</v>
      </c>
      <c r="F34" s="1">
        <v>0</v>
      </c>
      <c r="G34" s="1">
        <v>0</v>
      </c>
      <c r="H34" s="1">
        <v>0</v>
      </c>
      <c r="I34" s="1" t="str" cm="1">
        <f t="array" ref="I34">_xlfn.SWITCH(B34, "addu", "000000","add", "010000", "subu", "001000","sub", "011000", "srl", "000001", "sra", "001001", "sll", "000010", "and", "000011", "or", "000100", "xor", "000101", "nor", "000110", "lui", "010111",  "slt", "111000","slti", "111000", "TODO")</f>
        <v>000001</v>
      </c>
      <c r="J34" s="1">
        <v>0</v>
      </c>
      <c r="K34" s="1">
        <v>0</v>
      </c>
      <c r="L34" s="1">
        <v>1</v>
      </c>
      <c r="M34" s="1" t="str">
        <f t="shared" si="1"/>
        <v>01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1" t="s">
        <v>102</v>
      </c>
    </row>
    <row r="35" spans="1:19" x14ac:dyDescent="0.5">
      <c r="A35" s="1" t="s">
        <v>82</v>
      </c>
      <c r="B35" s="1" t="s">
        <v>60</v>
      </c>
      <c r="C35" s="1" t="s">
        <v>16</v>
      </c>
      <c r="D35" s="1" t="s">
        <v>17</v>
      </c>
      <c r="E35" s="1" t="s">
        <v>84</v>
      </c>
      <c r="F35" s="1">
        <v>0</v>
      </c>
      <c r="G35" s="1">
        <v>0</v>
      </c>
      <c r="H35" s="1">
        <v>0</v>
      </c>
      <c r="I35" s="1" t="str" cm="1">
        <f t="array" ref="I35">_xlfn.SWITCH(B35, "addu", "000000","add", "010000", "subu", "001000","sub", "011000", "srl", "010001", "sra", "011001", "sll", "010010", "and", "000011", "or", "010100", "xor", "010101", "nor", "010110", "lui", "010111",  "slt", "111000","slti", "111000", "TODO")</f>
        <v>011001</v>
      </c>
      <c r="J35" s="1">
        <v>0</v>
      </c>
      <c r="K35" s="1">
        <v>0</v>
      </c>
      <c r="L35" s="1">
        <v>1</v>
      </c>
      <c r="M35" s="1" t="str">
        <f t="shared" si="1"/>
        <v>01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1" t="s">
        <v>102</v>
      </c>
    </row>
    <row r="36" spans="1:19" ht="16.149999999999999" thickBot="1" x14ac:dyDescent="0.55000000000000004">
      <c r="A36" s="1" t="s">
        <v>100</v>
      </c>
      <c r="B36" s="1" t="s">
        <v>60</v>
      </c>
      <c r="C36" s="1" t="s">
        <v>16</v>
      </c>
      <c r="D36" s="1" t="s">
        <v>17</v>
      </c>
      <c r="E36" s="1" t="s">
        <v>98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1" t="s">
        <v>102</v>
      </c>
    </row>
    <row r="37" spans="1:19" x14ac:dyDescent="0.5">
      <c r="G37" s="19" t="s">
        <v>87</v>
      </c>
      <c r="H37" s="14" t="s">
        <v>88</v>
      </c>
      <c r="I37" s="14" t="s">
        <v>89</v>
      </c>
      <c r="J37" s="14" t="s">
        <v>90</v>
      </c>
      <c r="K37" s="14" t="s">
        <v>91</v>
      </c>
      <c r="L37" s="14" t="s">
        <v>92</v>
      </c>
      <c r="M37" s="15" t="s">
        <v>93</v>
      </c>
    </row>
    <row r="38" spans="1:19" ht="16.149999999999999" thickBot="1" x14ac:dyDescent="0.55000000000000004">
      <c r="G38" s="16"/>
      <c r="H38" s="17" t="s">
        <v>97</v>
      </c>
      <c r="I38" s="17" t="s">
        <v>96</v>
      </c>
      <c r="J38" s="17" t="s">
        <v>95</v>
      </c>
      <c r="K38" s="17" t="s">
        <v>94</v>
      </c>
      <c r="L38" s="17" t="s">
        <v>94</v>
      </c>
      <c r="M38" s="18" t="s">
        <v>94</v>
      </c>
    </row>
    <row r="39" spans="1:19" x14ac:dyDescent="0.5">
      <c r="I39" s="4"/>
    </row>
  </sheetData>
  <mergeCells count="6">
    <mergeCell ref="A1:A2"/>
    <mergeCell ref="C1:C2"/>
    <mergeCell ref="D1:D2"/>
    <mergeCell ref="E1:E2"/>
    <mergeCell ref="H1:R1"/>
    <mergeCell ref="B1:B2"/>
  </mergeCells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Alek Norris</cp:lastModifiedBy>
  <cp:revision>16</cp:revision>
  <dcterms:created xsi:type="dcterms:W3CDTF">2019-02-19T16:35:40Z</dcterms:created>
  <dcterms:modified xsi:type="dcterms:W3CDTF">2024-03-25T04:36:13Z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