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Projects\GitHub\RISC-V\单周期CPU设计\"/>
    </mc:Choice>
  </mc:AlternateContent>
  <xr:revisionPtr revIDLastSave="0" documentId="13_ncr:1_{E5BC74EF-029D-4E47-BA55-1C3424C8B9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AD25" i="2" s="1"/>
  <c r="AD59" i="2" s="1"/>
  <c r="AD58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H59" i="2"/>
  <c r="AH58" i="2" s="1"/>
  <c r="AL59" i="2"/>
  <c r="AL58" i="2" s="1"/>
  <c r="AI59" i="2"/>
  <c r="AI58" i="2" s="1"/>
  <c r="AF59" i="2"/>
  <c r="AF58" i="2" s="1"/>
  <c r="AJ59" i="2"/>
  <c r="AJ58" i="2" s="1"/>
  <c r="V22" i="2" l="1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<sst xmlns="http://schemas.openxmlformats.org/spreadsheetml/2006/main" count="147" uniqueCount="127">
  <si>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</si>
  <si>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</si>
  <si>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</si>
  <si>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</si>
  <si>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</si>
  <si>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</si>
  <si>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</si>
  <si>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</si>
  <si>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</si>
  <si>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</si>
  <si>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</si>
  <si>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</si>
  <si>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</si>
  <si>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</si>
  <si>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</si>
  <si>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</si>
  <si>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</si>
  <si>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</si>
  <si>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</si>
  <si>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</si>
  <si>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</si>
  <si>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</si>
  <si>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</si>
  <si>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</si>
  <si>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</si>
  <si>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</si>
  <si>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</si>
  <si>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</si>
  <si>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</si>
  <si>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</si>
  <si>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</si>
  <si>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</si>
  <si>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</si>
  <si>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</si>
  <si>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</si>
  <si>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</si>
  <si>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</si>
  <si>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</si>
  <si>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</si>
  <si>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</si>
  <si>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</si>
  <si>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</si>
  <si>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</si>
  <si>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</si>
  <si>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</si>
  <si>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</si>
  <si>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</si>
  <si>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</si>
  <si>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</si>
  <si>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</si>
  <si>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</si>
  <si>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</si>
  <si>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</si>
  <si>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</si>
  <si>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</si>
  <si>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</si>
  <si>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</si>
  <si>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</si>
  <si>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</si>
  <si>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</si>
  <si>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</si>
  <si>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</si>
  <si>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</si>
  <si>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</si>
  <si>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</si>
  <si>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</si>
  <si>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</si>
  <si>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</si>
  <si>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</si>
  <si>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</si>
  <si>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</si>
  <si>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</si>
  <si>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</si>
  <si>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</si>
  <si>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</si>
  <si>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</si>
  <si>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</si>
  <si>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</si>
  <si>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</si>
  <si>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</si>
  <si>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</si>
  <si>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</si>
  <si>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</si>
  <si>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</si>
  <si>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</si>
  <si>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</si>
  <si>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</si>
  <si>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</si>
  <si>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</si>
  <si>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</si>
  <si>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</si>
  <si>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</si>
  <si>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</si>
  <si>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</si>
  <si>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</si>
  <si>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</si>
  <si>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</si>
  <si>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</si>
  <si>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</si>
  <si>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</si>
  <si>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</si>
  <si>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</si>
  <si>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</si>
  <si>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</si>
  <si>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</si>
  <si>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</si>
  <si>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</si>
  <si>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</si>
  <si>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</si>
  <si>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</si>
  <si>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</si>
  <si>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</si>
  <si>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</si>
  <si>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</si>
  <si>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</si>
  <si>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</si>
  <si>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</si>
  <si>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</si>
  <si>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</si>
  <si>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sll</t>
    <phoneticPr fontId="26" type="noConversion"/>
  </si>
  <si>
    <t>XOR</t>
    <phoneticPr fontId="26" type="noConversion"/>
  </si>
  <si>
    <t>xor</t>
    <phoneticPr fontId="26" type="noConversion"/>
  </si>
  <si>
    <t>sb</t>
    <phoneticPr fontId="26" type="noConversion"/>
  </si>
  <si>
    <t>bge</t>
    <phoneticPr fontId="26" type="noConversion"/>
  </si>
  <si>
    <t>SLL</t>
    <phoneticPr fontId="26" type="noConversion"/>
  </si>
  <si>
    <t>SB</t>
    <phoneticPr fontId="26" type="noConversion"/>
  </si>
  <si>
    <t>BGE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</si>
</sst>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="80" zoomScaleNormal="80" workbookViewId="0">
      <selection activeCell="P25" sqref="P25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115</v>
      </c>
      <c r="AF1" s="25" t="s">
        <v>124</v>
      </c>
      <c r="AG1" s="25" t="s">
        <v>120</v>
      </c>
      <c r="AH1" s="25" t="s">
        <v>125</v>
      </c>
      <c r="AI1" s="25" t="s">
        <v>126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116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116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116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/>
      <c r="Q16" s="39" t="str">
        <f t="shared" si="8"/>
        <v>X</v>
      </c>
      <c r="R16" s="39" t="str">
        <f t="shared" si="9"/>
        <v>X</v>
      </c>
      <c r="S16" s="39" t="str">
        <f t="shared" si="10"/>
        <v>X</v>
      </c>
      <c r="T16" s="39" t="str">
        <f t="shared" si="11"/>
        <v>X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/>
      <c r="Q17" s="63" t="str">
        <f t="shared" si="8"/>
        <v>X</v>
      </c>
      <c r="R17" s="63" t="str">
        <f t="shared" si="9"/>
        <v>X</v>
      </c>
      <c r="S17" s="63" t="str">
        <f t="shared" si="10"/>
        <v>X</v>
      </c>
      <c r="T17" s="63" t="str">
        <f t="shared" si="11"/>
        <v>X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37">
        <v>0</v>
      </c>
      <c r="D18" s="37">
        <v>0</v>
      </c>
      <c r="E18" s="29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118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/>
      <c r="Q22" s="39" t="str">
        <f t="shared" si="8"/>
        <v>X</v>
      </c>
      <c r="R22" s="39" t="str">
        <f t="shared" si="9"/>
        <v>X</v>
      </c>
      <c r="S22" s="39" t="str">
        <f t="shared" si="10"/>
        <v>X</v>
      </c>
      <c r="T22" s="39" t="str">
        <f t="shared" si="11"/>
        <v>X</v>
      </c>
      <c r="U22" s="31"/>
      <c r="V22" s="31"/>
      <c r="W22" s="31"/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113</v>
      </c>
      <c r="C23" s="44"/>
      <c r="D23" s="59">
        <v>6</v>
      </c>
      <c r="E23" s="61" t="s">
        <v>117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114</v>
      </c>
      <c r="C24" s="37"/>
      <c r="D24" s="37">
        <v>7</v>
      </c>
      <c r="E24" s="29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115</v>
      </c>
      <c r="C25" s="44"/>
      <c r="D25" s="59">
        <v>0</v>
      </c>
      <c r="E25" s="61" t="s">
        <v>117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>
        <v>1</v>
      </c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31" t="s">
        <v>119</v>
      </c>
      <c r="C26" s="37">
        <v>0</v>
      </c>
      <c r="D26" s="37">
        <v>1</v>
      </c>
      <c r="E26" s="29" t="s">
        <v>116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>
        <v>1</v>
      </c>
      <c r="AG26" s="36"/>
      <c r="AH26" s="36"/>
      <c r="AI26" s="36"/>
      <c r="AJ26" s="36"/>
      <c r="AK26" s="36"/>
      <c r="AL26" s="36"/>
      <c r="AM26" s="36"/>
    </row>
    <row r="27" spans="1:39" x14ac:dyDescent="0.4">
      <c r="A27" s="57">
        <v>26</v>
      </c>
      <c r="B27" s="57" t="s">
        <v>121</v>
      </c>
      <c r="C27" s="44">
        <v>0</v>
      </c>
      <c r="D27" s="59">
        <v>4</v>
      </c>
      <c r="E27" s="61" t="s">
        <v>116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>
        <v>1</v>
      </c>
      <c r="Y27" s="57"/>
      <c r="Z27" s="57"/>
      <c r="AA27" s="57"/>
      <c r="AB27" s="57"/>
      <c r="AC27" s="57"/>
      <c r="AD27" s="57"/>
      <c r="AE27" s="57"/>
      <c r="AF27" s="57"/>
      <c r="AG27" s="58">
        <v>1</v>
      </c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31" t="s">
        <v>122</v>
      </c>
      <c r="C28" s="37"/>
      <c r="D28" s="37">
        <v>0</v>
      </c>
      <c r="E28" s="29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0</v>
      </c>
      <c r="K28" s="36">
        <f t="shared" si="3"/>
        <v>0</v>
      </c>
      <c r="L28" s="36">
        <f t="shared" si="4"/>
        <v>1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/>
      <c r="V28" s="31">
        <v>1</v>
      </c>
      <c r="W28" s="31">
        <v>1</v>
      </c>
      <c r="X28" s="31"/>
      <c r="Y28" s="31"/>
      <c r="Z28" s="31">
        <v>1</v>
      </c>
      <c r="AA28" s="31"/>
      <c r="AB28" s="31"/>
      <c r="AC28" s="31"/>
      <c r="AD28" s="31"/>
      <c r="AE28" s="31"/>
      <c r="AF28" s="31"/>
      <c r="AG28" s="36"/>
      <c r="AH28" s="36">
        <v>1</v>
      </c>
      <c r="AI28" s="36"/>
      <c r="AJ28" s="36"/>
      <c r="AK28" s="36"/>
      <c r="AL28" s="36"/>
      <c r="AM28" s="36"/>
    </row>
    <row r="29" spans="1:39" x14ac:dyDescent="0.4">
      <c r="A29" s="57">
        <v>28</v>
      </c>
      <c r="B29" s="57" t="s">
        <v>123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/>
      <c r="AI29" s="58">
        <v>1</v>
      </c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Normal="100" workbookViewId="0">
      <pane ySplit="1" topLeftCell="A2" activePane="bottomLeft" state="frozen"/>
      <selection pane="bottomLeft" activeCell="O2" sqref="O2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URET</v>
      </c>
      <c r="AE1" s="23" t="str">
        <f>真值表!AF1</f>
        <v>SLL</v>
      </c>
      <c r="AF1" s="25" t="str">
        <f>真值表!AG1</f>
        <v>XOR</v>
      </c>
      <c r="AG1" s="25" t="str">
        <f>真值表!AH1</f>
        <v>SB</v>
      </c>
      <c r="AH1" s="25" t="str">
        <f>真值表!AI1</f>
        <v>BGE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/>
      </c>
      <c r="R17" s="49" t="str">
        <f>IF(真值表!S17=1,$O17&amp;"+","")</f>
        <v/>
      </c>
      <c r="S17" s="49" t="str">
        <f>IF(真值表!T17=1,$O17&amp;"+","")</f>
        <v/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>
        <f>IF(ISBLANK(真值表!C18),"",真值表!C18)</f>
        <v>0</v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>~F30&amp;</v>
      </c>
      <c r="F18" s="55" t="str">
        <f>IF(真值表!G18=1," "&amp;真值表!G$1&amp;"&amp;",IF(真值表!G18=0,"~"&amp;真值表!G$1&amp;"&amp;",""))</f>
        <v>~F25&amp;</v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/>
      </c>
      <c r="R22" s="24" t="str">
        <f>IF(真值表!S22=1,$O22&amp;"+","")</f>
        <v/>
      </c>
      <c r="S22" s="24" t="str">
        <f>IF(真值表!T22=1,$O22&amp;"+","")</f>
        <v/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/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/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/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>~F14&amp;~F13&amp;~F12&amp; OP6&amp; OP5&amp; OP4&amp;~OP3&amp;~OP2+</v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~F30&amp;~F25&amp;~F14&amp;~F13&amp;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>~F30&amp;~F25&amp;~F14&amp;~F13&amp; F12&amp;~OP6&amp; OP5&amp; OP4&amp;~OP3&amp;~OP2+</v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>~F30&amp;~F25&amp; F14&amp;~F13&amp;~F12&amp;~OP6&amp; 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>~F30&amp;~F25&amp; F14&amp;~F13&amp;~F12&amp;~OP6&amp; OP5&amp; OP4&amp;~OP3&amp;~OP2+</v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sb</v>
      </c>
      <c r="B28" s="37" t="str">
        <f>IF(ISBLANK(真值表!C28),"",真值表!C28)</f>
        <v/>
      </c>
      <c r="C28" s="37">
        <f>IF(ISBLANK(真值表!D28),"",真值表!D28)</f>
        <v>0</v>
      </c>
      <c r="D28" s="36">
        <f>IF(ISBLANK(真值表!E28),"",真值表!E28)</f>
        <v>8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>~F12&amp;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 xml:space="preserve"> 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~F14&amp;~F13&amp;~F12&amp;~OP6&amp; OP5&amp;~OP4&amp;~OP3&amp;~OP2</v>
      </c>
      <c r="P28" s="24" t="str">
        <f>IF(真值表!Q28=1,$O28&amp;"+","")</f>
        <v/>
      </c>
      <c r="Q28" s="24" t="str">
        <f>IF(真值表!R28=1,$O28&amp;"+","")</f>
        <v>~F14&amp;~F13&amp;~F12&amp;~OP6&amp; OP5&amp;~OP4&amp;~OP3&amp;~OP2+</v>
      </c>
      <c r="R28" s="24" t="str">
        <f>IF(真值表!S28=1,$O28&amp;"+","")</f>
        <v/>
      </c>
      <c r="S28" s="24" t="str">
        <f>IF(真值表!T28=1,$O28&amp;"+","")</f>
        <v>~F14&amp;~F13&amp;~F12&amp;~OP6&amp; OP5&amp;~OP4&amp;~OP3&amp;~OP2+</v>
      </c>
      <c r="T28" s="24" t="str">
        <f>IF(真值表!U28=1,$O28&amp;"+","")</f>
        <v/>
      </c>
      <c r="U28" s="24" t="str">
        <f>IF(真值表!V28=1,$O28&amp;"+","")</f>
        <v>~F14&amp;~F13&amp;~F12&amp;~OP6&amp; OP5&amp;~OP4&amp;~OP3&amp;~OP2+</v>
      </c>
      <c r="V28" s="24" t="str">
        <f>IF(真值表!W28=1,$O28&amp;"+","")</f>
        <v>~F14&amp;~F13&amp;~F12&amp;~OP6&amp;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~F14&amp;~F13&amp;~F12&amp;~OP6&amp;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>~F14&amp;~F13&amp;~F12&amp;~OP6&amp; 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/>
      </c>
      <c r="AH29" s="49" t="str">
        <f>IF(真值表!AI29=1,$O29&amp;"+","")</f>
        <v xml:space="preserve"> F14&amp;~F13&amp; F12&amp; OP6&amp; OP5&amp;~OP4&amp;~OP3&amp;~OP2+</v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OP4&amp;~OP3&amp;~OP2+~F14&amp;~F13&amp;~F12&amp;~OP6&amp;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OP4&amp;~OP3&amp;~OP2+~F14&amp;~F13&amp;~F12&amp;~OP6&amp; OP5&amp;~OP4&amp;~OP3&amp;~OP2+ F14&amp;~F13&amp; F12&amp; OP6&amp; OP5&amp;~OP4&amp;~OP3&amp;~OP2</v>
      </c>
      <c r="T58" s="30" t="str">
        <f t="shared" si="2"/>
        <v>~F14&amp; F13&amp;~F12&amp;~OP6&amp;~OP5&amp;~OP4&amp;~OP3&amp;~OP2</v>
      </c>
      <c r="U58" s="30" t="str">
        <f t="shared" si="2"/>
        <v>~F14&amp; F13&amp;~F12&amp;~OP6&amp; OP5&amp;~OP4&amp;~OP3&amp;~OP2+~F14&amp;~F13&amp;~F12&amp;~OP6&amp;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</v>
      </c>
      <c r="X58" s="30" t="str">
        <f t="shared" si="2"/>
        <v>~F30&amp;~F25&amp;~F14&amp;~F13&amp;~F12&amp; OP6&amp; OP5&amp; OP4&amp;~OP3&amp;~OP2</v>
      </c>
      <c r="Y58" s="32" t="str">
        <f t="shared" si="2"/>
        <v>~F14&amp; F13&amp;~F12&amp;~OP6&amp; OP5&amp;~OP4&amp;~OP3&amp;~OP2+~F14&amp;~F13&amp;~F12&amp;~OP6&amp;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~F14&amp;~F13&amp;~F12&amp; OP6&amp; OP5&amp; OP4&amp;~OP3&amp;~OP2</v>
      </c>
      <c r="AE58" s="33" t="str">
        <f t="shared" si="2"/>
        <v>~F30&amp;~F25&amp;~F14&amp;~F13&amp; F12&amp;~OP6&amp; OP5&amp; OP4&amp;~OP3&amp;~OP2</v>
      </c>
      <c r="AF58" s="30" t="str">
        <f t="shared" si="2"/>
        <v>~F30&amp;~F25&amp; F14&amp;~F13&amp;~F12&amp;~OP6&amp; OP5&amp; OP4&amp;~OP3&amp;~OP2</v>
      </c>
      <c r="AG58" s="30" t="str">
        <f t="shared" si="2"/>
        <v>~F14&amp;~F13&amp;~F12&amp;~OP6&amp; OP5&amp;~OP4&amp;~OP3&amp;~OP2</v>
      </c>
      <c r="AH58" s="30" t="str">
        <f t="shared" si="2"/>
        <v xml:space="preserve"> F14&amp;~F13&amp; F12&amp; OP6&amp; OP5&amp;~OP4&amp;~OP3&amp;~OP2</v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OP4&amp;~OP3&amp;~OP2+~F30&amp;~F25&amp; F14&amp;~F13&amp;~F12&amp;~OP6&amp; 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OP4&amp;~OP3&amp;~OP2+~F14&amp;~F13&amp;~F12&amp;~OP6&amp;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OP4&amp;~OP3&amp;~OP2+~F30&amp;~F25&amp; F14&amp;~F13&amp;~F12&amp;~OP6&amp; OP5&amp; OP4&amp;~OP3&amp;~OP2+~F14&amp;~F13&amp;~F12&amp;~OP6&amp; 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OP2+~F30&amp;~F25&amp;~F14&amp;~F13&amp; F12&amp;~OP6&amp; OP5&amp; OP4&amp;~OP3&amp;~OP2+~F30&amp;~F25&amp; F14&amp;~F13&amp;~F12&amp;~OP6&amp; OP5&amp; OP4&amp;~OP3&amp;~OP2+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~F14&amp;~F13&amp;~F12&amp; OP6&amp; OP5&amp; OP4&amp;~OP3&amp;~OP2+</v>
      </c>
      <c r="AE59" t="str">
        <f t="shared" si="3"/>
        <v>~F30&amp;~F25&amp;~F14&amp;~F13&amp; F12&amp;~OP6&amp; OP5&amp; OP4&amp;~OP3&amp;~OP2+</v>
      </c>
      <c r="AF59" t="str">
        <f t="shared" si="3"/>
        <v>~F30&amp;~F25&amp; F14&amp;~F13&amp;~F12&amp;~OP6&amp; OP5&amp; OP4&amp;~OP3&amp;~OP2+</v>
      </c>
      <c r="AG59" t="str">
        <f t="shared" si="3"/>
        <v>~F14&amp;~F13&amp;~F12&amp;~OP6&amp; OP5&amp;~OP4&amp;~OP3&amp;~OP2+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6.2" x14ac:dyDescent="0.25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Junyi Zhang</cp:lastModifiedBy>
  <dcterms:created xsi:type="dcterms:W3CDTF">2015-06-05T18:19:00Z</dcterms:created>
  <dcterms:modified xsi:type="dcterms:W3CDTF">2022-08-29T01:13:29Z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