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百分比统计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<sst xmlns="http://schemas.openxmlformats.org/spreadsheetml/2006/main" count="184" uniqueCount="88">
  <si>
    <r>
      <rPr>
        <b/>
        <sz val="10"/>
        <color rgb="FFFFFFFF"/>
        <rFont val="Arial"/>
        <charset val="134"/>
      </rPr>
      <t>日期</t>
    </r>
  </si>
  <si>
    <r>
      <rPr>
        <b/>
        <sz val="10"/>
        <color rgb="FFFFFFFF"/>
        <rFont val="Arial"/>
        <charset val="134"/>
      </rPr>
      <t>有效房卡</t>
    </r>
  </si>
  <si>
    <r>
      <rPr>
        <b/>
        <sz val="10"/>
        <color rgb="FFFFFFFF"/>
        <rFont val="Arial"/>
        <charset val="134"/>
      </rPr>
      <t>新增</t>
    </r>
  </si>
  <si>
    <r>
      <rPr>
        <b/>
        <sz val="10"/>
        <color rgb="FFFFFFFF"/>
        <rFont val="Arial"/>
        <charset val="134"/>
      </rPr>
      <t>到期</t>
    </r>
  </si>
  <si>
    <r>
      <rPr>
        <b/>
        <sz val="10"/>
        <color rgb="FFFFFFFF"/>
        <rFont val="Arial"/>
        <charset val="134"/>
      </rPr>
      <t>活跃</t>
    </r>
  </si>
  <si>
    <r>
      <rPr>
        <b/>
        <sz val="10"/>
        <color rgb="FFFFFFFF"/>
        <rFont val="Arial"/>
        <charset val="134"/>
      </rPr>
      <t>投注</t>
    </r>
  </si>
  <si>
    <r>
      <rPr>
        <b/>
        <sz val="10"/>
        <color rgb="FFFFFFFF"/>
        <rFont val="Arial"/>
        <charset val="134"/>
      </rPr>
      <t>存款</t>
    </r>
  </si>
  <si>
    <r>
      <rPr>
        <b/>
        <sz val="10"/>
        <color rgb="FFFFFFFF"/>
        <rFont val="Arial"/>
        <charset val="134"/>
      </rPr>
      <t>取款</t>
    </r>
  </si>
  <si>
    <r>
      <rPr>
        <b/>
        <sz val="10"/>
        <color rgb="FFFFFFFF"/>
        <rFont val="Arial"/>
        <charset val="134"/>
      </rPr>
      <t>首存</t>
    </r>
  </si>
  <si>
    <r>
      <rPr>
        <b/>
        <sz val="10"/>
        <color rgb="FFFFFFFF"/>
        <rFont val="Arial"/>
        <charset val="134"/>
      </rPr>
      <t>投注单</t>
    </r>
  </si>
  <si>
    <r>
      <rPr>
        <b/>
        <sz val="10"/>
        <color rgb="FFFFFFFF"/>
        <rFont val="Arial"/>
        <charset val="134"/>
      </rPr>
      <t>有效</t>
    </r>
  </si>
  <si>
    <r>
      <rPr>
        <b/>
        <sz val="10"/>
        <color rgb="FFFFFFFF"/>
        <rFont val="Arial"/>
        <charset val="134"/>
      </rPr>
      <t>输赢</t>
    </r>
  </si>
  <si>
    <r>
      <rPr>
        <b/>
        <sz val="10"/>
        <color rgb="FFFFFFFF"/>
        <rFont val="Arial"/>
        <charset val="134"/>
      </rPr>
      <t>营销活动</t>
    </r>
  </si>
  <si>
    <r>
      <rPr>
        <b/>
        <sz val="10"/>
        <color rgb="FFFFFFFF"/>
        <rFont val="Arial"/>
        <charset val="134"/>
      </rPr>
      <t>返水</t>
    </r>
  </si>
  <si>
    <r>
      <rPr>
        <b/>
        <sz val="10"/>
        <color rgb="FFFFFFFF"/>
        <rFont val="Arial"/>
        <charset val="134"/>
      </rPr>
      <t>代理返佣</t>
    </r>
  </si>
  <si>
    <r>
      <rPr>
        <b/>
        <sz val="10"/>
        <color rgb="FFFFFFFF"/>
        <rFont val="Arial"/>
        <charset val="134"/>
      </rPr>
      <t>净盈利</t>
    </r>
  </si>
  <si>
    <t>日均活跃人数</t>
  </si>
  <si>
    <t>日均投注人数</t>
  </si>
  <si>
    <r>
      <rPr>
        <b/>
        <sz val="10"/>
        <color rgb="FFFFFFFF"/>
        <rFont val="Arial"/>
        <charset val="134"/>
      </rPr>
      <t>房卡</t>
    </r>
  </si>
  <si>
    <r>
      <rPr>
        <b/>
        <sz val="10"/>
        <color rgb="FFFFFFFF"/>
        <rFont val="Arial"/>
        <charset val="134"/>
      </rPr>
      <t>会员</t>
    </r>
  </si>
  <si>
    <r>
      <rPr>
        <b/>
        <sz val="10"/>
        <color rgb="FFFFFFFF"/>
        <rFont val="Arial"/>
        <charset val="134"/>
      </rPr>
      <t>房间</t>
    </r>
  </si>
  <si>
    <r>
      <rPr>
        <b/>
        <sz val="10"/>
        <color rgb="FFFFFFFF"/>
        <rFont val="Arial"/>
        <charset val="134"/>
      </rPr>
      <t>人数</t>
    </r>
  </si>
  <si>
    <r>
      <rPr>
        <b/>
        <sz val="10"/>
        <color rgb="FFFFFFFF"/>
        <rFont val="Arial"/>
        <charset val="134"/>
      </rPr>
      <t>次数</t>
    </r>
  </si>
  <si>
    <r>
      <rPr>
        <b/>
        <sz val="10"/>
        <color rgb="FFFFFFFF"/>
        <rFont val="Arial"/>
        <charset val="134"/>
      </rPr>
      <t>金额</t>
    </r>
  </si>
  <si>
    <r>
      <rPr>
        <b/>
        <sz val="10"/>
        <color rgb="FFFFFFFF"/>
        <rFont val="Arial"/>
        <charset val="134"/>
      </rPr>
      <t>数量</t>
    </r>
  </si>
  <si>
    <r>
      <rPr>
        <b/>
        <sz val="10"/>
        <color rgb="FFFFFFFF"/>
        <rFont val="Arial"/>
        <charset val="134"/>
      </rPr>
      <t>投注额</t>
    </r>
  </si>
  <si>
    <r>
      <rPr>
        <sz val="10"/>
        <color rgb="FF000000"/>
        <rFont val="SimSun"/>
        <charset val="134"/>
      </rPr>
      <t>总公司</t>
    </r>
  </si>
  <si>
    <r>
      <rPr>
        <sz val="10"/>
        <color rgb="FF000000"/>
        <rFont val="MingLiU"/>
        <charset val="136"/>
      </rPr>
      <t>上上周</t>
    </r>
  </si>
  <si>
    <r>
      <rPr>
        <sz val="10"/>
        <color rgb="FF000000"/>
        <rFont val="MingLiU"/>
        <charset val="136"/>
      </rPr>
      <t>上周</t>
    </r>
  </si>
  <si>
    <r>
      <rPr>
        <sz val="10"/>
        <color rgb="FF000000"/>
        <rFont val="MingLiU"/>
        <charset val="136"/>
      </rPr>
      <t>本周</t>
    </r>
  </si>
  <si>
    <r>
      <rPr>
        <sz val="10"/>
        <color rgb="FF000000"/>
        <rFont val="Arial"/>
        <charset val="134"/>
      </rPr>
      <t>G7</t>
    </r>
  </si>
  <si>
    <r>
      <rPr>
        <sz val="10"/>
        <color rgb="FF000000"/>
        <rFont val="Arial"/>
        <charset val="134"/>
      </rPr>
      <t>YY</t>
    </r>
  </si>
  <si>
    <r>
      <rPr>
        <sz val="10"/>
        <color rgb="FF000000"/>
        <rFont val="Arial"/>
        <charset val="134"/>
      </rPr>
      <t>BY</t>
    </r>
  </si>
  <si>
    <t>MCZS1T</t>
  </si>
  <si>
    <t>g7001</t>
  </si>
  <si>
    <r>
      <rPr>
        <b/>
        <sz val="12"/>
        <color rgb="FFFFFFFF"/>
        <rFont val="SimSun"/>
        <charset val="134"/>
      </rPr>
      <t>日期</t>
    </r>
  </si>
  <si>
    <r>
      <rPr>
        <b/>
        <sz val="12"/>
        <color rgb="FFFFFFFF"/>
        <rFont val="SimSun"/>
        <charset val="134"/>
      </rPr>
      <t>新增会员</t>
    </r>
  </si>
  <si>
    <r>
      <rPr>
        <b/>
        <sz val="12"/>
        <color rgb="FFFFFFFF"/>
        <rFont val="SimSun"/>
        <charset val="134"/>
      </rPr>
      <t>活跃人数</t>
    </r>
  </si>
  <si>
    <r>
      <rPr>
        <b/>
        <sz val="12"/>
        <color rgb="FFFFFFFF"/>
        <rFont val="SimSun"/>
        <charset val="134"/>
      </rPr>
      <t>投注人数</t>
    </r>
  </si>
  <si>
    <r>
      <rPr>
        <b/>
        <sz val="12"/>
        <color rgb="FFFFFFFF"/>
        <rFont val="SimSun"/>
        <charset val="134"/>
      </rPr>
      <t>存款人数</t>
    </r>
  </si>
  <si>
    <r>
      <rPr>
        <b/>
        <sz val="12"/>
        <color rgb="FFFFFFFF"/>
        <rFont val="SimSun"/>
        <charset val="134"/>
      </rPr>
      <t>存款次数</t>
    </r>
  </si>
  <si>
    <r>
      <rPr>
        <b/>
        <sz val="12"/>
        <color rgb="FFFFFFFF"/>
        <rFont val="SimSun"/>
        <charset val="134"/>
      </rPr>
      <t>存款金额</t>
    </r>
  </si>
  <si>
    <r>
      <rPr>
        <b/>
        <sz val="12"/>
        <color rgb="FFFFFFFF"/>
        <rFont val="SimSun"/>
        <charset val="134"/>
      </rPr>
      <t>取款人数</t>
    </r>
  </si>
  <si>
    <r>
      <rPr>
        <b/>
        <sz val="12"/>
        <color rgb="FFFFFFFF"/>
        <rFont val="SimSun"/>
        <charset val="134"/>
      </rPr>
      <t>取款次数</t>
    </r>
  </si>
  <si>
    <r>
      <rPr>
        <b/>
        <sz val="12"/>
        <color rgb="FFFFFFFF"/>
        <rFont val="SimSun"/>
        <charset val="134"/>
      </rPr>
      <t>取款金额</t>
    </r>
  </si>
  <si>
    <r>
      <rPr>
        <b/>
        <sz val="12"/>
        <color rgb="FFFFFFFF"/>
        <rFont val="SimSun"/>
        <charset val="134"/>
      </rPr>
      <t>首存人数</t>
    </r>
  </si>
  <si>
    <r>
      <rPr>
        <b/>
        <sz val="12"/>
        <color rgb="FFFFFFFF"/>
        <rFont val="SimSun"/>
        <charset val="134"/>
      </rPr>
      <t>有效</t>
    </r>
  </si>
  <si>
    <r>
      <rPr>
        <b/>
        <sz val="12"/>
        <color rgb="FFFFFFFF"/>
        <rFont val="SimSun"/>
        <charset val="134"/>
      </rPr>
      <t>输赢</t>
    </r>
  </si>
  <si>
    <r>
      <rPr>
        <b/>
        <sz val="12"/>
        <color rgb="FFFFFFFF"/>
        <rFont val="SimSun"/>
        <charset val="134"/>
      </rPr>
      <t>营销活动</t>
    </r>
  </si>
  <si>
    <r>
      <rPr>
        <b/>
        <sz val="12"/>
        <color rgb="FFFFFFFF"/>
        <rFont val="SimSun"/>
        <charset val="134"/>
      </rPr>
      <t>返水</t>
    </r>
  </si>
  <si>
    <r>
      <rPr>
        <b/>
        <sz val="12"/>
        <color rgb="FFFFFFFF"/>
        <rFont val="SimSun"/>
        <charset val="134"/>
      </rPr>
      <t>代理返佣</t>
    </r>
  </si>
  <si>
    <r>
      <rPr>
        <b/>
        <sz val="12"/>
        <color rgb="FFFFFFFF"/>
        <rFont val="SimSun"/>
        <charset val="134"/>
      </rPr>
      <t>净盈利</t>
    </r>
  </si>
  <si>
    <r>
      <rPr>
        <b/>
        <sz val="12"/>
        <color rgb="FFFFFFFF"/>
        <rFont val="SimSun"/>
        <charset val="134"/>
      </rPr>
      <t>投注额</t>
    </r>
  </si>
  <si>
    <r>
      <rPr>
        <sz val="12"/>
        <color rgb="FF000000"/>
        <rFont val="微软雅黑"/>
        <charset val="134"/>
      </rPr>
      <t>上上周</t>
    </r>
  </si>
  <si>
    <r>
      <rPr>
        <sz val="12"/>
        <color rgb="FF000000"/>
        <rFont val="微软雅黑"/>
        <charset val="134"/>
      </rPr>
      <t>上周</t>
    </r>
  </si>
  <si>
    <r>
      <rPr>
        <sz val="12"/>
        <color rgb="FF000000"/>
        <rFont val="微软雅黑"/>
        <charset val="134"/>
      </rPr>
      <t>本周</t>
    </r>
  </si>
  <si>
    <t>g7004</t>
  </si>
  <si>
    <t>g7005</t>
  </si>
  <si>
    <t>yy00hya</t>
  </si>
  <si>
    <t>xingyun01</t>
  </si>
  <si>
    <t>DF1076</t>
  </si>
  <si>
    <t>jc0002</t>
  </si>
  <si>
    <t>tk9999</t>
  </si>
  <si>
    <t>DF0001</t>
  </si>
  <si>
    <t>hx123456789</t>
  </si>
  <si>
    <t>klfmss11</t>
  </si>
  <si>
    <t>日期</t>
  </si>
  <si>
    <t>新增会员</t>
  </si>
  <si>
    <t>活跃人数</t>
  </si>
  <si>
    <t>投注人数</t>
  </si>
  <si>
    <t>存款人数</t>
  </si>
  <si>
    <t>存款次数</t>
  </si>
  <si>
    <t>存款金额</t>
  </si>
  <si>
    <t>取款人数</t>
  </si>
  <si>
    <t>取款次数</t>
  </si>
  <si>
    <t>取款金额</t>
  </si>
  <si>
    <t>首存人数</t>
  </si>
  <si>
    <t>有效投注额</t>
  </si>
  <si>
    <t>输赢</t>
  </si>
  <si>
    <t>营销活动</t>
  </si>
  <si>
    <t>返水</t>
  </si>
  <si>
    <t>代理返佣</t>
  </si>
  <si>
    <t>净盈利</t>
  </si>
  <si>
    <t>日人均活跃</t>
  </si>
  <si>
    <t>日人均投注</t>
  </si>
  <si>
    <t>上周</t>
  </si>
  <si>
    <t>本周</t>
  </si>
  <si>
    <t>增减幅度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</si>
</sst>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2"/>
      <color rgb="FFFFFFFF"/>
      <name val="SimSun"/>
      <charset val="134"/>
    </font>
    <font>
      <b/>
      <sz val="10"/>
      <color rgb="FFFFFFFF"/>
      <name val="Arial"/>
      <charset val="134"/>
    </font>
    <font>
      <sz val="12"/>
      <color rgb="FF000000"/>
      <name val="微软雅黑"/>
      <charset val="134"/>
    </font>
    <font>
      <sz val="12"/>
      <color rgb="FF000000"/>
      <name val="Arial"/>
      <charset val="134"/>
    </font>
    <font>
      <b/>
      <sz val="10"/>
      <color rgb="FFFFFFFF"/>
      <name val="宋体"/>
      <charset val="134"/>
    </font>
    <font>
      <sz val="12"/>
      <color rgb="FF000000"/>
      <name val="Microsoft Yahei"/>
      <charset val="134"/>
    </font>
    <font>
      <sz val="10"/>
      <color rgb="FF000000"/>
      <name val="SimSun"/>
      <charset val="134"/>
    </font>
    <font>
      <sz val="10"/>
      <color rgb="FF000000"/>
      <name val="MingLiU"/>
      <charset val="136"/>
    </font>
    <font>
      <sz val="9"/>
      <color rgb="FF606266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2BA0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8" borderId="13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3" fillId="9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2">
    <xf numFmtId="0" fontId="0" fillId="0" borderId="0" xfId="0">
      <alignment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vertical="center" wrapText="1"/>
    </xf>
    <xf numFmtId="10" fontId="0" fillId="0" borderId="0" xfId="3" applyNumberFormat="1" applyFo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6" fillId="2" borderId="2" xfId="49" applyFont="1" applyFill="1" applyBorder="1" applyAlignment="1">
      <alignment horizontal="center" vertical="center" wrapText="1"/>
    </xf>
    <xf numFmtId="0" fontId="8" fillId="2" borderId="2" xfId="49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8">
    <dxf>
      <numFmt numFmtId="177" formatCode="0_ ;[Red]\-0\ 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2"/>
  <sheetViews>
    <sheetView tabSelected="1" zoomScale="85" zoomScaleNormal="85" workbookViewId="0">
      <selection activeCell="X68" sqref="X68"/>
    </sheetView>
  </sheetViews>
  <sheetFormatPr defaultColWidth="9" defaultRowHeight="13.5"/>
  <cols>
    <col min="1" max="1" width="10.375" customWidth="1"/>
    <col min="6" max="6" width="9.375"/>
    <col min="8" max="8" width="11.625"/>
    <col min="11" max="11" width="11" customWidth="1"/>
    <col min="12" max="12" width="9.25833333333333"/>
    <col min="13" max="13" width="11.875" customWidth="1"/>
    <col min="14" max="14" width="14.5" customWidth="1"/>
    <col min="15" max="15" width="9.25833333333333"/>
    <col min="17" max="17" width="9.25833333333333"/>
    <col min="18" max="18" width="15.7583333333333" customWidth="1"/>
    <col min="19" max="19" width="11.375" customWidth="1"/>
    <col min="23" max="23" width="11.375" customWidth="1"/>
    <col min="24" max="24" width="11.875" customWidth="1"/>
  </cols>
  <sheetData>
    <row r="1" ht="20.25" customHeight="1"/>
    <row r="2" ht="18" customHeight="1" spans="1:25">
      <c r="A2" s="12"/>
      <c r="B2" s="9" t="s">
        <v>0</v>
      </c>
      <c r="C2" s="9" t="s">
        <v>1</v>
      </c>
      <c r="D2" s="5" t="s">
        <v>2</v>
      </c>
      <c r="E2" s="5" t="s">
        <v>3</v>
      </c>
      <c r="F2" s="5" t="s">
        <v>2</v>
      </c>
      <c r="G2" s="5" t="s">
        <v>4</v>
      </c>
      <c r="H2" s="5" t="s">
        <v>4</v>
      </c>
      <c r="I2" s="5" t="s">
        <v>5</v>
      </c>
      <c r="J2" s="5" t="s">
        <v>6</v>
      </c>
      <c r="K2" s="5" t="s">
        <v>6</v>
      </c>
      <c r="L2" s="5" t="s">
        <v>6</v>
      </c>
      <c r="M2" s="5" t="s">
        <v>7</v>
      </c>
      <c r="N2" s="5" t="s">
        <v>7</v>
      </c>
      <c r="O2" s="5" t="s">
        <v>7</v>
      </c>
      <c r="P2" s="5" t="s">
        <v>8</v>
      </c>
      <c r="Q2" s="5" t="s">
        <v>9</v>
      </c>
      <c r="R2" s="5" t="s">
        <v>10</v>
      </c>
      <c r="S2" s="9" t="s">
        <v>11</v>
      </c>
      <c r="T2" s="9" t="s">
        <v>12</v>
      </c>
      <c r="U2" s="9" t="s">
        <v>13</v>
      </c>
      <c r="V2" s="9" t="s">
        <v>14</v>
      </c>
      <c r="W2" s="9" t="s">
        <v>15</v>
      </c>
      <c r="X2" s="10" t="s">
        <v>16</v>
      </c>
      <c r="Y2" s="10" t="s">
        <v>17</v>
      </c>
    </row>
    <row r="3" ht="14.25" spans="1:25">
      <c r="A3" s="12"/>
      <c r="B3" s="9"/>
      <c r="C3" s="9"/>
      <c r="D3" s="6" t="s">
        <v>18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21</v>
      </c>
      <c r="J3" s="6" t="s">
        <v>21</v>
      </c>
      <c r="K3" s="6" t="s">
        <v>22</v>
      </c>
      <c r="L3" s="6" t="s">
        <v>23</v>
      </c>
      <c r="M3" s="6" t="s">
        <v>21</v>
      </c>
      <c r="N3" s="6" t="s">
        <v>22</v>
      </c>
      <c r="O3" s="6" t="s">
        <v>23</v>
      </c>
      <c r="P3" s="6" t="s">
        <v>21</v>
      </c>
      <c r="Q3" s="6" t="s">
        <v>24</v>
      </c>
      <c r="R3" s="6" t="s">
        <v>25</v>
      </c>
      <c r="S3" s="9"/>
      <c r="T3" s="9"/>
      <c r="U3" s="9"/>
      <c r="V3" s="9"/>
      <c r="W3" s="9"/>
      <c r="X3" s="9"/>
      <c r="Y3" s="9"/>
    </row>
    <row r="4" ht="18" customHeight="1" spans="1:25">
      <c r="A4" s="13" t="s">
        <v>26</v>
      </c>
      <c r="B4" s="14" t="s">
        <v>27</v>
      </c>
      <c r="C4" s="3">
        <f t="shared" ref="C4:H4" si="0">C8+C12+C16</f>
        <v>44</v>
      </c>
      <c r="D4" s="3">
        <f t="shared" si="0"/>
        <v>0</v>
      </c>
      <c r="E4" s="3">
        <f t="shared" si="0"/>
        <v>9</v>
      </c>
      <c r="F4" s="3">
        <f t="shared" si="0"/>
        <v>755</v>
      </c>
      <c r="G4" s="3">
        <f t="shared" si="0"/>
        <v>171</v>
      </c>
      <c r="H4" s="3">
        <f t="shared" si="0"/>
        <v>2655</v>
      </c>
      <c r="I4" s="3">
        <f t="shared" ref="I4:Y4" si="1">I8+I12+I16</f>
        <v>1317</v>
      </c>
      <c r="J4" s="3">
        <f t="shared" si="1"/>
        <v>923</v>
      </c>
      <c r="K4" s="3">
        <f t="shared" si="1"/>
        <v>6109</v>
      </c>
      <c r="L4" s="3">
        <f t="shared" si="1"/>
        <v>5936192</v>
      </c>
      <c r="M4" s="3">
        <f t="shared" si="1"/>
        <v>600</v>
      </c>
      <c r="N4" s="3">
        <f t="shared" si="1"/>
        <v>2154</v>
      </c>
      <c r="O4" s="3">
        <f t="shared" si="1"/>
        <v>5876485</v>
      </c>
      <c r="P4" s="3">
        <f t="shared" si="1"/>
        <v>154</v>
      </c>
      <c r="Q4" s="3">
        <f t="shared" si="1"/>
        <v>1144745</v>
      </c>
      <c r="R4" s="3">
        <f t="shared" si="1"/>
        <v>52991782</v>
      </c>
      <c r="S4" s="3">
        <f t="shared" si="1"/>
        <v>453926.209999998</v>
      </c>
      <c r="T4" s="3">
        <f t="shared" si="1"/>
        <v>122418.26</v>
      </c>
      <c r="U4" s="3">
        <f t="shared" si="1"/>
        <v>232705.2489</v>
      </c>
      <c r="V4" s="3">
        <f t="shared" si="1"/>
        <v>22536.0534</v>
      </c>
      <c r="W4" s="3">
        <f t="shared" si="1"/>
        <v>76266.6476999977</v>
      </c>
      <c r="X4" s="29">
        <f t="shared" si="1"/>
        <v>1095</v>
      </c>
      <c r="Y4" s="29">
        <f t="shared" si="1"/>
        <v>590</v>
      </c>
    </row>
    <row r="5" ht="14.25" spans="1:25">
      <c r="A5" s="15"/>
      <c r="B5" s="14" t="s">
        <v>28</v>
      </c>
      <c r="C5" s="3">
        <f t="shared" ref="C5:H5" si="2">C9+C13+C17</f>
        <v>51</v>
      </c>
      <c r="D5" s="3">
        <f t="shared" si="2"/>
        <v>0</v>
      </c>
      <c r="E5" s="3">
        <f t="shared" si="2"/>
        <v>1</v>
      </c>
      <c r="F5" s="3">
        <f t="shared" si="2"/>
        <v>641</v>
      </c>
      <c r="G5" s="3">
        <f t="shared" si="2"/>
        <v>209</v>
      </c>
      <c r="H5" s="3">
        <f t="shared" si="2"/>
        <v>2568</v>
      </c>
      <c r="I5" s="3">
        <f t="shared" ref="I5:Y5" si="3">I9+I13+I17</f>
        <v>1231</v>
      </c>
      <c r="J5" s="3">
        <f t="shared" si="3"/>
        <v>882</v>
      </c>
      <c r="K5" s="3">
        <f t="shared" si="3"/>
        <v>5767</v>
      </c>
      <c r="L5" s="3">
        <f t="shared" si="3"/>
        <v>6471582</v>
      </c>
      <c r="M5" s="3">
        <f t="shared" si="3"/>
        <v>539</v>
      </c>
      <c r="N5" s="3">
        <f t="shared" si="3"/>
        <v>1874</v>
      </c>
      <c r="O5" s="3">
        <f t="shared" si="3"/>
        <v>5409954</v>
      </c>
      <c r="P5" s="3">
        <f t="shared" si="3"/>
        <v>141</v>
      </c>
      <c r="Q5" s="3">
        <f t="shared" si="3"/>
        <v>1118802</v>
      </c>
      <c r="R5" s="3">
        <f t="shared" si="3"/>
        <v>41963404</v>
      </c>
      <c r="S5" s="3">
        <f t="shared" si="3"/>
        <v>1380248.28</v>
      </c>
      <c r="T5" s="3">
        <f t="shared" si="3"/>
        <v>108203.34</v>
      </c>
      <c r="U5" s="3">
        <f t="shared" si="3"/>
        <v>225214.9999</v>
      </c>
      <c r="V5" s="3">
        <f t="shared" si="3"/>
        <v>33165.1296</v>
      </c>
      <c r="W5" s="3">
        <f t="shared" si="3"/>
        <v>1013664.8105</v>
      </c>
      <c r="X5" s="29">
        <f t="shared" si="3"/>
        <v>1049</v>
      </c>
      <c r="Y5" s="29">
        <f t="shared" si="3"/>
        <v>548</v>
      </c>
    </row>
    <row r="6" ht="14.25" spans="1:25">
      <c r="A6" s="16"/>
      <c r="B6" s="14" t="s">
        <v>29</v>
      </c>
      <c r="C6" s="3">
        <f>C10+C14+C18+C22</f>
        <v>67</v>
      </c>
      <c r="D6" s="3">
        <f>D10+D14+D18+D22</f>
        <v>13</v>
      </c>
      <c r="E6" s="3">
        <f>E10+E14+E18+E22</f>
        <v>4</v>
      </c>
      <c r="F6" s="3">
        <f t="shared" ref="F6:Y6" si="4">F10+F14+F18+F22</f>
        <v>896</v>
      </c>
      <c r="G6" s="3">
        <f t="shared" si="4"/>
        <v>229</v>
      </c>
      <c r="H6" s="3">
        <f t="shared" si="4"/>
        <v>2863</v>
      </c>
      <c r="I6" s="3">
        <f t="shared" si="4"/>
        <v>1482</v>
      </c>
      <c r="J6" s="3">
        <f t="shared" si="4"/>
        <v>918</v>
      </c>
      <c r="K6" s="3">
        <f t="shared" si="4"/>
        <v>5570</v>
      </c>
      <c r="L6" s="3">
        <f t="shared" si="4"/>
        <v>59352529</v>
      </c>
      <c r="M6" s="3">
        <f t="shared" si="4"/>
        <v>571</v>
      </c>
      <c r="N6" s="3">
        <f t="shared" si="4"/>
        <v>1961</v>
      </c>
      <c r="O6" s="3">
        <f t="shared" si="4"/>
        <v>33422589</v>
      </c>
      <c r="P6" s="3">
        <f t="shared" si="4"/>
        <v>139</v>
      </c>
      <c r="Q6" s="3">
        <f t="shared" si="4"/>
        <v>1088827</v>
      </c>
      <c r="R6" s="3">
        <f t="shared" si="4"/>
        <v>89027710</v>
      </c>
      <c r="S6" s="3">
        <f t="shared" si="4"/>
        <v>1191844.64</v>
      </c>
      <c r="T6" s="3">
        <f t="shared" si="4"/>
        <v>910909.17</v>
      </c>
      <c r="U6" s="3">
        <f t="shared" si="4"/>
        <v>412432.95</v>
      </c>
      <c r="V6" s="3">
        <f t="shared" si="4"/>
        <v>51393.43</v>
      </c>
      <c r="W6" s="3">
        <f t="shared" si="4"/>
        <v>-182890.92</v>
      </c>
      <c r="X6" s="3">
        <f t="shared" si="4"/>
        <v>1119</v>
      </c>
      <c r="Y6" s="3">
        <f t="shared" si="4"/>
        <v>607</v>
      </c>
    </row>
    <row r="7" ht="14.25" spans="6:23">
      <c r="F7" s="17"/>
      <c r="H7" s="17"/>
      <c r="J7" s="17"/>
      <c r="L7" s="17"/>
      <c r="O7" s="17"/>
      <c r="S7" s="17"/>
      <c r="W7" s="17"/>
    </row>
    <row r="8" ht="14.25" spans="1:25">
      <c r="A8" s="18" t="s">
        <v>30</v>
      </c>
      <c r="B8" s="14" t="s">
        <v>27</v>
      </c>
      <c r="C8" s="3">
        <v>6</v>
      </c>
      <c r="D8" s="3">
        <v>0</v>
      </c>
      <c r="E8" s="3">
        <v>0</v>
      </c>
      <c r="F8" s="3">
        <v>249</v>
      </c>
      <c r="G8" s="3">
        <v>31</v>
      </c>
      <c r="H8" s="3">
        <v>719</v>
      </c>
      <c r="I8" s="3">
        <v>280</v>
      </c>
      <c r="J8" s="3">
        <v>259</v>
      </c>
      <c r="K8" s="3">
        <v>1461</v>
      </c>
      <c r="L8" s="3">
        <v>2016759</v>
      </c>
      <c r="M8" s="3">
        <v>156</v>
      </c>
      <c r="N8" s="3">
        <v>598</v>
      </c>
      <c r="O8" s="3">
        <v>2038379</v>
      </c>
      <c r="P8" s="3">
        <v>67</v>
      </c>
      <c r="Q8" s="3">
        <v>193232</v>
      </c>
      <c r="R8" s="3">
        <v>15637919</v>
      </c>
      <c r="S8" s="3">
        <v>167840.300000001</v>
      </c>
      <c r="T8" s="3">
        <v>28025</v>
      </c>
      <c r="U8" s="3">
        <v>46018.036</v>
      </c>
      <c r="V8" s="3">
        <v>0</v>
      </c>
      <c r="W8" s="3">
        <f t="shared" ref="W8:W14" si="5">S8-T8-U8-V8</f>
        <v>93797.264000001</v>
      </c>
      <c r="X8" s="3">
        <v>269</v>
      </c>
      <c r="Y8" s="3">
        <v>133</v>
      </c>
    </row>
    <row r="9" ht="14.25" spans="1:25">
      <c r="A9" s="19"/>
      <c r="B9" s="14" t="s">
        <v>28</v>
      </c>
      <c r="C9" s="3">
        <v>7</v>
      </c>
      <c r="D9" s="3">
        <v>0</v>
      </c>
      <c r="E9" s="3">
        <v>1</v>
      </c>
      <c r="F9" s="3">
        <v>189</v>
      </c>
      <c r="G9" s="3">
        <v>32</v>
      </c>
      <c r="H9" s="3">
        <v>692</v>
      </c>
      <c r="I9" s="3">
        <v>282</v>
      </c>
      <c r="J9" s="3">
        <v>249</v>
      </c>
      <c r="K9" s="3">
        <v>1158</v>
      </c>
      <c r="L9" s="3">
        <v>1658503</v>
      </c>
      <c r="M9" s="3">
        <v>144</v>
      </c>
      <c r="N9" s="3">
        <v>435</v>
      </c>
      <c r="O9" s="3">
        <v>1346034</v>
      </c>
      <c r="P9" s="3">
        <v>64</v>
      </c>
      <c r="Q9" s="3">
        <v>136252</v>
      </c>
      <c r="R9" s="3">
        <v>9383473</v>
      </c>
      <c r="S9" s="3">
        <v>365762.38</v>
      </c>
      <c r="T9" s="3">
        <v>25554.96</v>
      </c>
      <c r="U9" s="3">
        <v>25374.973</v>
      </c>
      <c r="V9" s="3">
        <v>0</v>
      </c>
      <c r="W9" s="3">
        <f t="shared" si="5"/>
        <v>314832.447</v>
      </c>
      <c r="X9" s="3">
        <v>251</v>
      </c>
      <c r="Y9" s="3">
        <v>119</v>
      </c>
    </row>
    <row r="10" ht="14.25" spans="1:25">
      <c r="A10" s="20"/>
      <c r="B10" s="14" t="s">
        <v>29</v>
      </c>
      <c r="C10" s="3">
        <v>5</v>
      </c>
      <c r="D10" s="3">
        <v>0</v>
      </c>
      <c r="E10" s="3">
        <v>0</v>
      </c>
      <c r="F10" s="3">
        <v>168</v>
      </c>
      <c r="G10" s="3">
        <v>35</v>
      </c>
      <c r="H10" s="3">
        <v>675</v>
      </c>
      <c r="I10" s="3">
        <v>263</v>
      </c>
      <c r="J10" s="3">
        <v>239</v>
      </c>
      <c r="K10" s="3">
        <v>1214</v>
      </c>
      <c r="L10" s="3">
        <v>1963617</v>
      </c>
      <c r="M10" s="3">
        <v>142</v>
      </c>
      <c r="N10" s="3">
        <v>506</v>
      </c>
      <c r="O10" s="3">
        <v>1726636</v>
      </c>
      <c r="P10" s="3">
        <v>46</v>
      </c>
      <c r="Q10" s="3">
        <v>128505</v>
      </c>
      <c r="R10" s="3">
        <v>13269118</v>
      </c>
      <c r="S10" s="3">
        <v>192566.72</v>
      </c>
      <c r="T10" s="3">
        <v>27277.35</v>
      </c>
      <c r="U10" s="3">
        <v>36161.62</v>
      </c>
      <c r="V10" s="3">
        <v>0</v>
      </c>
      <c r="W10" s="3">
        <f t="shared" si="5"/>
        <v>129127.75</v>
      </c>
      <c r="X10" s="3">
        <v>248</v>
      </c>
      <c r="Y10" s="3">
        <v>101</v>
      </c>
    </row>
    <row r="11" ht="14.25" spans="6:23">
      <c r="F11" s="17"/>
      <c r="H11" s="17"/>
      <c r="J11" s="17"/>
      <c r="L11" s="17"/>
      <c r="O11" s="17"/>
      <c r="S11" s="17"/>
      <c r="W11" s="17"/>
    </row>
    <row r="12" ht="14.25" spans="1:25">
      <c r="A12" s="18" t="s">
        <v>31</v>
      </c>
      <c r="B12" s="14" t="s">
        <v>27</v>
      </c>
      <c r="C12" s="3">
        <v>14</v>
      </c>
      <c r="D12" s="3">
        <v>0</v>
      </c>
      <c r="E12" s="3">
        <v>9</v>
      </c>
      <c r="F12" s="3">
        <v>188</v>
      </c>
      <c r="G12" s="3">
        <v>65</v>
      </c>
      <c r="H12" s="3">
        <v>1176</v>
      </c>
      <c r="I12" s="3">
        <v>603</v>
      </c>
      <c r="J12" s="3">
        <v>460</v>
      </c>
      <c r="K12" s="3">
        <v>3155</v>
      </c>
      <c r="L12" s="3">
        <v>1958134</v>
      </c>
      <c r="M12" s="3">
        <v>289</v>
      </c>
      <c r="N12" s="3">
        <v>1024</v>
      </c>
      <c r="O12" s="3">
        <v>2075881</v>
      </c>
      <c r="P12" s="3">
        <v>65</v>
      </c>
      <c r="Q12" s="3">
        <v>585418</v>
      </c>
      <c r="R12" s="3">
        <v>13317207</v>
      </c>
      <c r="S12" s="3">
        <v>-49946.8200000003</v>
      </c>
      <c r="T12" s="3">
        <v>44341.86</v>
      </c>
      <c r="U12" s="3">
        <v>18829.574</v>
      </c>
      <c r="V12" s="3">
        <v>332.932</v>
      </c>
      <c r="W12" s="3">
        <f t="shared" si="5"/>
        <v>-113451.186</v>
      </c>
      <c r="X12" s="3">
        <v>575</v>
      </c>
      <c r="Y12" s="3">
        <v>316</v>
      </c>
    </row>
    <row r="13" ht="14.25" spans="1:25">
      <c r="A13" s="19"/>
      <c r="B13" s="14" t="s">
        <v>28</v>
      </c>
      <c r="C13" s="3">
        <v>16</v>
      </c>
      <c r="D13" s="3">
        <v>0</v>
      </c>
      <c r="E13" s="3">
        <v>0</v>
      </c>
      <c r="F13" s="3">
        <v>147</v>
      </c>
      <c r="G13" s="3">
        <v>64</v>
      </c>
      <c r="H13" s="3">
        <v>1106</v>
      </c>
      <c r="I13" s="3">
        <v>530</v>
      </c>
      <c r="J13" s="3">
        <v>427</v>
      </c>
      <c r="K13" s="3">
        <v>3257</v>
      </c>
      <c r="L13" s="3">
        <v>2077458</v>
      </c>
      <c r="M13" s="3">
        <v>261</v>
      </c>
      <c r="N13" s="3">
        <v>949</v>
      </c>
      <c r="O13" s="3">
        <v>2043915</v>
      </c>
      <c r="P13" s="3">
        <v>55</v>
      </c>
      <c r="Q13" s="3">
        <v>645627</v>
      </c>
      <c r="R13" s="3">
        <v>16014460</v>
      </c>
      <c r="S13" s="3">
        <v>97989.76</v>
      </c>
      <c r="T13" s="3">
        <v>44279.51</v>
      </c>
      <c r="U13" s="3">
        <v>20637.727</v>
      </c>
      <c r="V13" s="3">
        <v>1252.724</v>
      </c>
      <c r="W13" s="3">
        <f t="shared" si="5"/>
        <v>31819.799</v>
      </c>
      <c r="X13" s="3">
        <v>524</v>
      </c>
      <c r="Y13" s="3">
        <v>285</v>
      </c>
    </row>
    <row r="14" ht="14.25" spans="1:25">
      <c r="A14" s="20"/>
      <c r="B14" s="14" t="s">
        <v>29</v>
      </c>
      <c r="C14" s="3">
        <v>18</v>
      </c>
      <c r="D14" s="3">
        <v>0</v>
      </c>
      <c r="E14" s="3">
        <v>0</v>
      </c>
      <c r="F14" s="3">
        <v>178</v>
      </c>
      <c r="G14" s="3">
        <v>64</v>
      </c>
      <c r="H14" s="3">
        <v>1163</v>
      </c>
      <c r="I14" s="3">
        <v>577</v>
      </c>
      <c r="J14" s="3">
        <v>445</v>
      </c>
      <c r="K14" s="3">
        <v>3087</v>
      </c>
      <c r="L14" s="3">
        <v>1842241</v>
      </c>
      <c r="M14" s="3">
        <v>266</v>
      </c>
      <c r="N14" s="3">
        <v>926</v>
      </c>
      <c r="O14" s="3">
        <v>1789565</v>
      </c>
      <c r="P14" s="3">
        <v>58</v>
      </c>
      <c r="Q14" s="3">
        <v>643384</v>
      </c>
      <c r="R14" s="3">
        <v>17136356</v>
      </c>
      <c r="S14" s="3">
        <v>70549.94</v>
      </c>
      <c r="T14" s="3">
        <v>42736.7</v>
      </c>
      <c r="U14" s="3">
        <v>21922.34</v>
      </c>
      <c r="V14" s="3">
        <v>1502.21</v>
      </c>
      <c r="W14" s="3">
        <f t="shared" si="5"/>
        <v>4388.69000000001</v>
      </c>
      <c r="X14" s="3">
        <v>546</v>
      </c>
      <c r="Y14" s="3">
        <v>325</v>
      </c>
    </row>
    <row r="15" ht="14.25" spans="6:23">
      <c r="F15" s="17"/>
      <c r="H15" s="21"/>
      <c r="J15" s="17"/>
      <c r="L15" s="17"/>
      <c r="O15" s="17"/>
      <c r="R15" s="21"/>
      <c r="S15" s="21"/>
      <c r="W15" s="17"/>
    </row>
    <row r="16" ht="14.25" spans="1:25">
      <c r="A16" s="18" t="s">
        <v>32</v>
      </c>
      <c r="B16" s="14" t="s">
        <v>27</v>
      </c>
      <c r="C16" s="3">
        <v>24</v>
      </c>
      <c r="D16" s="3">
        <v>0</v>
      </c>
      <c r="E16" s="3">
        <v>0</v>
      </c>
      <c r="F16" s="3">
        <v>318</v>
      </c>
      <c r="G16" s="3">
        <v>75</v>
      </c>
      <c r="H16" s="3">
        <v>760</v>
      </c>
      <c r="I16" s="3">
        <v>434</v>
      </c>
      <c r="J16" s="3">
        <v>204</v>
      </c>
      <c r="K16" s="3">
        <v>1493</v>
      </c>
      <c r="L16" s="3">
        <v>1961299</v>
      </c>
      <c r="M16" s="3">
        <v>155</v>
      </c>
      <c r="N16" s="3">
        <v>532</v>
      </c>
      <c r="O16" s="3">
        <v>1762225</v>
      </c>
      <c r="P16" s="3">
        <v>22</v>
      </c>
      <c r="Q16" s="3">
        <v>366095</v>
      </c>
      <c r="R16" s="3">
        <v>24036656</v>
      </c>
      <c r="S16" s="3">
        <v>336032.729999997</v>
      </c>
      <c r="T16" s="3">
        <v>50051.4</v>
      </c>
      <c r="U16" s="3">
        <v>167857.6389</v>
      </c>
      <c r="V16" s="3">
        <v>22203.1214</v>
      </c>
      <c r="W16" s="3">
        <f t="shared" ref="W16:W18" si="6">S16-T16-U16-V16</f>
        <v>95920.569699997</v>
      </c>
      <c r="X16" s="3">
        <v>251</v>
      </c>
      <c r="Y16" s="3">
        <v>141</v>
      </c>
    </row>
    <row r="17" ht="14.25" spans="1:25">
      <c r="A17" s="19"/>
      <c r="B17" s="14" t="s">
        <v>28</v>
      </c>
      <c r="C17" s="3">
        <v>28</v>
      </c>
      <c r="D17" s="3">
        <v>0</v>
      </c>
      <c r="E17" s="3">
        <v>0</v>
      </c>
      <c r="F17" s="3">
        <v>305</v>
      </c>
      <c r="G17" s="3">
        <v>113</v>
      </c>
      <c r="H17" s="3">
        <v>770</v>
      </c>
      <c r="I17" s="3">
        <v>419</v>
      </c>
      <c r="J17" s="3">
        <v>206</v>
      </c>
      <c r="K17" s="3">
        <v>1352</v>
      </c>
      <c r="L17" s="3">
        <v>2735621</v>
      </c>
      <c r="M17" s="3">
        <v>134</v>
      </c>
      <c r="N17" s="3">
        <v>490</v>
      </c>
      <c r="O17" s="3">
        <v>2020005</v>
      </c>
      <c r="P17" s="3">
        <v>22</v>
      </c>
      <c r="Q17" s="3">
        <v>336923</v>
      </c>
      <c r="R17" s="3">
        <v>16565471</v>
      </c>
      <c r="S17" s="3">
        <v>916496.14</v>
      </c>
      <c r="T17" s="3">
        <v>38368.87</v>
      </c>
      <c r="U17" s="3">
        <v>179202.2999</v>
      </c>
      <c r="V17" s="3">
        <v>31912.4056</v>
      </c>
      <c r="W17" s="3">
        <f t="shared" si="6"/>
        <v>667012.5645</v>
      </c>
      <c r="X17" s="3">
        <v>274</v>
      </c>
      <c r="Y17" s="3">
        <v>144</v>
      </c>
    </row>
    <row r="18" ht="14.25" spans="1:25">
      <c r="A18" s="20"/>
      <c r="B18" s="14" t="s">
        <v>29</v>
      </c>
      <c r="C18" s="3">
        <v>38</v>
      </c>
      <c r="D18" s="3">
        <v>13</v>
      </c>
      <c r="E18" s="3">
        <v>3</v>
      </c>
      <c r="F18" s="3">
        <v>541</v>
      </c>
      <c r="G18" s="3">
        <v>118</v>
      </c>
      <c r="H18" s="3">
        <v>1001</v>
      </c>
      <c r="I18" s="3">
        <v>635</v>
      </c>
      <c r="J18" s="3">
        <v>229</v>
      </c>
      <c r="K18" s="3">
        <v>1262</v>
      </c>
      <c r="L18" s="3">
        <v>55216671</v>
      </c>
      <c r="M18" s="3">
        <v>163</v>
      </c>
      <c r="N18" s="3">
        <v>529</v>
      </c>
      <c r="O18" s="3">
        <v>29906388</v>
      </c>
      <c r="P18" s="3">
        <v>35</v>
      </c>
      <c r="Q18" s="3">
        <v>316714</v>
      </c>
      <c r="R18" s="3">
        <v>58119438</v>
      </c>
      <c r="S18" s="3">
        <v>960336.47</v>
      </c>
      <c r="T18" s="3">
        <v>840865.12</v>
      </c>
      <c r="U18" s="3">
        <v>352764.1</v>
      </c>
      <c r="V18" s="3">
        <v>49891.22</v>
      </c>
      <c r="W18" s="3">
        <f t="shared" si="6"/>
        <v>-283183.97</v>
      </c>
      <c r="X18" s="3">
        <v>322</v>
      </c>
      <c r="Y18" s="3">
        <v>180</v>
      </c>
    </row>
    <row r="19" ht="14.25" spans="9:9">
      <c r="I19" s="21"/>
    </row>
    <row r="20" ht="14.25" spans="1:25">
      <c r="A20" s="18" t="s">
        <v>33</v>
      </c>
      <c r="B20" s="14" t="s">
        <v>27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4.25" spans="1:25">
      <c r="A21" s="19"/>
      <c r="B21" s="14" t="s">
        <v>28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4.25" spans="1:25">
      <c r="A22" s="20"/>
      <c r="B22" s="14" t="s">
        <v>29</v>
      </c>
      <c r="C22" s="3">
        <v>6</v>
      </c>
      <c r="D22" s="3">
        <v>0</v>
      </c>
      <c r="E22" s="3">
        <v>1</v>
      </c>
      <c r="F22" s="3">
        <v>9</v>
      </c>
      <c r="G22" s="3">
        <v>12</v>
      </c>
      <c r="H22" s="3">
        <v>24</v>
      </c>
      <c r="I22" s="3">
        <v>7</v>
      </c>
      <c r="J22" s="3">
        <v>5</v>
      </c>
      <c r="K22" s="3">
        <v>7</v>
      </c>
      <c r="L22" s="3">
        <v>330000</v>
      </c>
      <c r="M22" s="3">
        <v>0</v>
      </c>
      <c r="N22" s="3">
        <v>0</v>
      </c>
      <c r="O22" s="3">
        <v>0</v>
      </c>
      <c r="P22" s="3">
        <v>0</v>
      </c>
      <c r="Q22" s="3">
        <v>224</v>
      </c>
      <c r="R22" s="3">
        <v>502798</v>
      </c>
      <c r="S22" s="3">
        <v>-31608.49</v>
      </c>
      <c r="T22" s="3">
        <v>30</v>
      </c>
      <c r="U22" s="3">
        <v>1584.89</v>
      </c>
      <c r="V22" s="3">
        <v>0</v>
      </c>
      <c r="W22" s="3">
        <v>-33223.39</v>
      </c>
      <c r="X22" s="3">
        <v>3</v>
      </c>
      <c r="Y22" s="3">
        <v>1</v>
      </c>
    </row>
    <row r="23" ht="14.25"/>
    <row r="24" ht="15.75" spans="1:18">
      <c r="A24" s="22" t="s">
        <v>34</v>
      </c>
      <c r="B24" s="4" t="s">
        <v>35</v>
      </c>
      <c r="C24" s="4" t="s">
        <v>36</v>
      </c>
      <c r="D24" s="4" t="s">
        <v>37</v>
      </c>
      <c r="E24" s="4" t="s">
        <v>38</v>
      </c>
      <c r="F24" s="4" t="s">
        <v>39</v>
      </c>
      <c r="G24" s="4" t="s">
        <v>40</v>
      </c>
      <c r="H24" s="4" t="s">
        <v>41</v>
      </c>
      <c r="I24" s="4" t="s">
        <v>42</v>
      </c>
      <c r="J24" s="4" t="s">
        <v>43</v>
      </c>
      <c r="K24" s="4" t="s">
        <v>44</v>
      </c>
      <c r="L24" s="4" t="s">
        <v>45</v>
      </c>
      <c r="M24" s="26" t="s">
        <v>46</v>
      </c>
      <c r="N24" s="4" t="s">
        <v>47</v>
      </c>
      <c r="O24" s="4" t="s">
        <v>48</v>
      </c>
      <c r="P24" s="4" t="s">
        <v>49</v>
      </c>
      <c r="Q24" s="4" t="s">
        <v>50</v>
      </c>
      <c r="R24" s="4" t="s">
        <v>51</v>
      </c>
    </row>
    <row r="25" ht="15.75" spans="1:18">
      <c r="A25" s="2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27" t="s">
        <v>52</v>
      </c>
      <c r="N25" s="4"/>
      <c r="O25" s="4"/>
      <c r="P25" s="4"/>
      <c r="Q25" s="4"/>
      <c r="R25" s="4"/>
    </row>
    <row r="26" ht="18.75" spans="1:19">
      <c r="A26" s="22"/>
      <c r="B26" s="7" t="s">
        <v>53</v>
      </c>
      <c r="C26" s="23">
        <v>99</v>
      </c>
      <c r="D26" s="23">
        <v>251</v>
      </c>
      <c r="E26" s="23">
        <v>72</v>
      </c>
      <c r="F26" s="23">
        <v>69</v>
      </c>
      <c r="G26" s="23">
        <v>387</v>
      </c>
      <c r="H26" s="23">
        <v>421711</v>
      </c>
      <c r="I26" s="23">
        <v>41</v>
      </c>
      <c r="J26" s="23">
        <v>150</v>
      </c>
      <c r="K26" s="23">
        <v>513544</v>
      </c>
      <c r="L26" s="23">
        <v>21</v>
      </c>
      <c r="M26" s="23">
        <v>3117440</v>
      </c>
      <c r="N26" s="23">
        <v>-86083.8500000001</v>
      </c>
      <c r="O26" s="23">
        <v>1384</v>
      </c>
      <c r="P26" s="23">
        <v>7656.725</v>
      </c>
      <c r="Q26" s="23">
        <v>0</v>
      </c>
      <c r="R26" s="23">
        <v>-95124.5750000001</v>
      </c>
      <c r="S26">
        <f t="shared" ref="S26:S28" si="7">N26-O26-P26-Q26</f>
        <v>-95124.5750000001</v>
      </c>
    </row>
    <row r="27" ht="18.75" spans="1:19">
      <c r="A27" s="22"/>
      <c r="B27" s="7" t="s">
        <v>54</v>
      </c>
      <c r="C27" s="23">
        <v>79</v>
      </c>
      <c r="D27" s="23">
        <v>241</v>
      </c>
      <c r="E27" s="23">
        <v>81</v>
      </c>
      <c r="F27" s="23">
        <v>71</v>
      </c>
      <c r="G27" s="23">
        <v>280</v>
      </c>
      <c r="H27" s="23">
        <v>307161</v>
      </c>
      <c r="I27" s="23">
        <v>35</v>
      </c>
      <c r="J27" s="23">
        <v>104</v>
      </c>
      <c r="K27" s="23">
        <v>287699</v>
      </c>
      <c r="L27" s="23">
        <v>30</v>
      </c>
      <c r="M27" s="23">
        <v>2170604</v>
      </c>
      <c r="N27" s="23">
        <v>20083.36</v>
      </c>
      <c r="O27" s="23">
        <v>6240</v>
      </c>
      <c r="P27" s="23">
        <v>4960.409</v>
      </c>
      <c r="Q27" s="23">
        <v>0</v>
      </c>
      <c r="R27" s="23">
        <v>8882.951</v>
      </c>
      <c r="S27">
        <f t="shared" si="7"/>
        <v>8882.951</v>
      </c>
    </row>
    <row r="28" customFormat="1" ht="18.75" spans="2:19">
      <c r="B28" s="7" t="s">
        <v>55</v>
      </c>
      <c r="C28" s="23">
        <v>71</v>
      </c>
      <c r="D28" s="23">
        <v>231</v>
      </c>
      <c r="E28" s="23">
        <v>78</v>
      </c>
      <c r="F28" s="23">
        <v>73</v>
      </c>
      <c r="G28" s="23">
        <v>385</v>
      </c>
      <c r="H28" s="23">
        <v>517172</v>
      </c>
      <c r="I28" s="23">
        <v>46</v>
      </c>
      <c r="J28" s="23">
        <v>155</v>
      </c>
      <c r="K28" s="23">
        <v>423250</v>
      </c>
      <c r="L28" s="23">
        <v>21</v>
      </c>
      <c r="M28" s="23">
        <v>4801198</v>
      </c>
      <c r="N28" s="23">
        <v>83260.88</v>
      </c>
      <c r="O28" s="23">
        <v>4232</v>
      </c>
      <c r="P28" s="23">
        <v>10492.63</v>
      </c>
      <c r="Q28" s="23">
        <v>0</v>
      </c>
      <c r="R28" s="23">
        <v>68536.25</v>
      </c>
      <c r="S28">
        <f t="shared" si="7"/>
        <v>68536.25</v>
      </c>
    </row>
    <row r="29" ht="14.25" spans="6:23">
      <c r="F29" s="17"/>
      <c r="H29" s="17"/>
      <c r="J29" s="17"/>
      <c r="L29" s="17"/>
      <c r="O29" s="17"/>
      <c r="S29" s="17"/>
      <c r="W29" s="17"/>
    </row>
    <row r="30" ht="18.75" spans="1:19">
      <c r="A30" s="22" t="s">
        <v>56</v>
      </c>
      <c r="B30" s="7" t="s">
        <v>53</v>
      </c>
      <c r="C30" s="23">
        <v>7</v>
      </c>
      <c r="D30" s="23">
        <v>30</v>
      </c>
      <c r="E30" s="23">
        <v>6</v>
      </c>
      <c r="F30" s="23">
        <v>5</v>
      </c>
      <c r="G30" s="23">
        <v>21</v>
      </c>
      <c r="H30" s="23">
        <v>5765</v>
      </c>
      <c r="I30" s="23">
        <v>2</v>
      </c>
      <c r="J30" s="23">
        <v>3</v>
      </c>
      <c r="K30" s="23">
        <v>1126</v>
      </c>
      <c r="L30" s="23">
        <v>0</v>
      </c>
      <c r="M30" s="23">
        <v>53539</v>
      </c>
      <c r="N30" s="23">
        <v>5110.24</v>
      </c>
      <c r="O30" s="23">
        <v>43</v>
      </c>
      <c r="P30" s="23">
        <v>0</v>
      </c>
      <c r="Q30" s="23">
        <v>0</v>
      </c>
      <c r="R30" s="23">
        <v>5067.24</v>
      </c>
      <c r="S30">
        <f t="shared" ref="S30:S32" si="8">N30-O30-P30-Q30</f>
        <v>5067.24</v>
      </c>
    </row>
    <row r="31" ht="18.75" spans="1:19">
      <c r="A31" s="22"/>
      <c r="B31" s="7" t="s">
        <v>54</v>
      </c>
      <c r="C31" s="23">
        <v>8</v>
      </c>
      <c r="D31" s="23">
        <v>32</v>
      </c>
      <c r="E31" s="23">
        <v>5</v>
      </c>
      <c r="F31" s="23">
        <v>4</v>
      </c>
      <c r="G31" s="23">
        <v>8</v>
      </c>
      <c r="H31" s="23">
        <v>1851</v>
      </c>
      <c r="I31" s="23">
        <v>2</v>
      </c>
      <c r="J31" s="23">
        <v>2</v>
      </c>
      <c r="K31" s="23">
        <v>941</v>
      </c>
      <c r="L31" s="23">
        <v>0</v>
      </c>
      <c r="M31" s="23">
        <v>10834</v>
      </c>
      <c r="N31" s="23">
        <v>929.4</v>
      </c>
      <c r="O31" s="23">
        <v>10.96</v>
      </c>
      <c r="P31" s="23">
        <v>0</v>
      </c>
      <c r="Q31" s="23">
        <v>0</v>
      </c>
      <c r="R31" s="23">
        <v>918.44</v>
      </c>
      <c r="S31">
        <f t="shared" si="8"/>
        <v>918.44</v>
      </c>
    </row>
    <row r="32" customFormat="1" ht="18.75" spans="2:19">
      <c r="B32" s="7" t="s">
        <v>55</v>
      </c>
      <c r="C32" s="23">
        <v>8</v>
      </c>
      <c r="D32" s="23">
        <v>30</v>
      </c>
      <c r="E32" s="23">
        <v>4</v>
      </c>
      <c r="F32" s="23">
        <v>4</v>
      </c>
      <c r="G32" s="23">
        <v>8</v>
      </c>
      <c r="H32" s="23">
        <v>1033</v>
      </c>
      <c r="I32" s="23">
        <v>1</v>
      </c>
      <c r="J32" s="23">
        <v>1</v>
      </c>
      <c r="K32" s="23">
        <v>200</v>
      </c>
      <c r="L32" s="23">
        <v>1</v>
      </c>
      <c r="M32" s="23">
        <v>5672</v>
      </c>
      <c r="N32" s="23">
        <v>90.1</v>
      </c>
      <c r="O32" s="23">
        <v>10.33</v>
      </c>
      <c r="P32" s="23">
        <v>0</v>
      </c>
      <c r="Q32" s="23">
        <v>0</v>
      </c>
      <c r="R32" s="23">
        <v>79.77</v>
      </c>
      <c r="S32">
        <f t="shared" si="8"/>
        <v>79.77</v>
      </c>
    </row>
    <row r="33" ht="14.25" spans="3:23">
      <c r="C33" s="21"/>
      <c r="F33" s="17"/>
      <c r="H33" s="17"/>
      <c r="J33" s="17"/>
      <c r="L33" s="28"/>
      <c r="N33" s="21"/>
      <c r="O33" s="17"/>
      <c r="S33" s="17"/>
      <c r="W33" s="17"/>
    </row>
    <row r="34" ht="18.75" spans="1:19">
      <c r="A34" s="22" t="s">
        <v>57</v>
      </c>
      <c r="B34" s="7" t="s">
        <v>53</v>
      </c>
      <c r="C34" s="23">
        <v>135</v>
      </c>
      <c r="D34" s="23">
        <v>412</v>
      </c>
      <c r="E34" s="23">
        <v>201</v>
      </c>
      <c r="F34" s="23">
        <v>185</v>
      </c>
      <c r="G34" s="23">
        <v>1053</v>
      </c>
      <c r="H34" s="23">
        <v>1589283</v>
      </c>
      <c r="I34" s="23">
        <v>113</v>
      </c>
      <c r="J34" s="23">
        <v>445</v>
      </c>
      <c r="K34" s="23">
        <v>1523709</v>
      </c>
      <c r="L34" s="23">
        <v>46</v>
      </c>
      <c r="M34" s="23">
        <v>12466288</v>
      </c>
      <c r="N34" s="23">
        <v>249716.91</v>
      </c>
      <c r="O34" s="23">
        <v>26598</v>
      </c>
      <c r="P34" s="23">
        <v>38361.311</v>
      </c>
      <c r="Q34" s="23">
        <v>0</v>
      </c>
      <c r="R34" s="23">
        <v>184757.599</v>
      </c>
      <c r="S34">
        <f t="shared" ref="S34:S36" si="9">N34-O34-P34-Q34</f>
        <v>184757.599</v>
      </c>
    </row>
    <row r="35" ht="18.75" spans="1:19">
      <c r="A35" s="22"/>
      <c r="B35" s="7" t="s">
        <v>54</v>
      </c>
      <c r="C35" s="23">
        <v>97</v>
      </c>
      <c r="D35" s="23">
        <v>385</v>
      </c>
      <c r="E35" s="23">
        <v>196</v>
      </c>
      <c r="F35" s="23">
        <v>174</v>
      </c>
      <c r="G35" s="23">
        <v>870</v>
      </c>
      <c r="H35" s="23">
        <v>1349491</v>
      </c>
      <c r="I35" s="23">
        <v>107</v>
      </c>
      <c r="J35" s="23">
        <v>329</v>
      </c>
      <c r="K35" s="23">
        <v>1057394</v>
      </c>
      <c r="L35" s="23">
        <v>34</v>
      </c>
      <c r="M35" s="23">
        <v>7204515</v>
      </c>
      <c r="N35" s="23">
        <v>344749.62</v>
      </c>
      <c r="O35" s="23">
        <v>19304</v>
      </c>
      <c r="P35" s="23">
        <v>20414.564</v>
      </c>
      <c r="Q35" s="23">
        <v>0</v>
      </c>
      <c r="R35" s="23">
        <v>305031.056</v>
      </c>
      <c r="S35">
        <f t="shared" si="9"/>
        <v>305031.056</v>
      </c>
    </row>
    <row r="36" customFormat="1" ht="18.75" spans="2:19">
      <c r="B36" s="7" t="s">
        <v>55</v>
      </c>
      <c r="C36" s="23">
        <v>82</v>
      </c>
      <c r="D36" s="23">
        <v>389</v>
      </c>
      <c r="E36" s="23">
        <v>181</v>
      </c>
      <c r="F36" s="23">
        <v>162</v>
      </c>
      <c r="G36" s="23">
        <v>821</v>
      </c>
      <c r="H36" s="23">
        <v>1445412</v>
      </c>
      <c r="I36" s="23">
        <v>95</v>
      </c>
      <c r="J36" s="23">
        <v>350</v>
      </c>
      <c r="K36" s="23">
        <v>1303186</v>
      </c>
      <c r="L36" s="23">
        <v>24</v>
      </c>
      <c r="M36" s="23">
        <v>8462248</v>
      </c>
      <c r="N36" s="23">
        <v>109215.74</v>
      </c>
      <c r="O36" s="23">
        <v>23035.02</v>
      </c>
      <c r="P36" s="23">
        <v>25668.99</v>
      </c>
      <c r="Q36" s="23">
        <v>0</v>
      </c>
      <c r="R36" s="23">
        <v>60511.73</v>
      </c>
      <c r="S36">
        <f t="shared" si="9"/>
        <v>60511.73</v>
      </c>
    </row>
    <row r="37" ht="14.25" spans="6:23">
      <c r="F37" s="17"/>
      <c r="H37" s="17"/>
      <c r="J37" s="17"/>
      <c r="L37" s="17"/>
      <c r="O37" s="17"/>
      <c r="S37" s="17"/>
      <c r="W37" s="17"/>
    </row>
    <row r="38" ht="18.75" spans="1:23">
      <c r="A38" s="22" t="s">
        <v>58</v>
      </c>
      <c r="B38" s="7" t="s">
        <v>53</v>
      </c>
      <c r="C38" s="23">
        <v>69</v>
      </c>
      <c r="D38" s="23">
        <v>318</v>
      </c>
      <c r="E38" s="23">
        <v>132</v>
      </c>
      <c r="F38" s="23">
        <v>96</v>
      </c>
      <c r="G38" s="23">
        <v>538</v>
      </c>
      <c r="H38" s="23">
        <v>428622</v>
      </c>
      <c r="I38" s="23">
        <v>57</v>
      </c>
      <c r="J38" s="23">
        <v>171</v>
      </c>
      <c r="K38" s="23">
        <v>395548</v>
      </c>
      <c r="L38" s="23">
        <v>12</v>
      </c>
      <c r="M38" s="23">
        <v>3674784</v>
      </c>
      <c r="N38" s="23">
        <v>-6657.33999999985</v>
      </c>
      <c r="O38" s="23">
        <v>12937.41</v>
      </c>
      <c r="P38" s="23">
        <v>6564.244</v>
      </c>
      <c r="Q38" s="23">
        <v>0</v>
      </c>
      <c r="R38" s="23">
        <v>-26158.9939999998</v>
      </c>
      <c r="S38">
        <f t="shared" ref="S38:S40" si="10">N38-O38-P38-Q38</f>
        <v>-26158.9939999998</v>
      </c>
      <c r="V38" s="30"/>
      <c r="W38" s="30"/>
    </row>
    <row r="39" ht="18.75" spans="1:19">
      <c r="A39" s="22"/>
      <c r="B39" s="7" t="s">
        <v>54</v>
      </c>
      <c r="C39" s="23">
        <v>65</v>
      </c>
      <c r="D39" s="23">
        <v>301</v>
      </c>
      <c r="E39" s="23">
        <v>115</v>
      </c>
      <c r="F39" s="23">
        <v>85</v>
      </c>
      <c r="G39" s="23">
        <v>582</v>
      </c>
      <c r="H39" s="23">
        <v>498124</v>
      </c>
      <c r="I39" s="23">
        <v>53</v>
      </c>
      <c r="J39" s="23">
        <v>174</v>
      </c>
      <c r="K39" s="23">
        <v>509899</v>
      </c>
      <c r="L39" s="23">
        <v>21</v>
      </c>
      <c r="M39" s="23">
        <v>4330891</v>
      </c>
      <c r="N39" s="23">
        <v>51509.04</v>
      </c>
      <c r="O39" s="23">
        <v>16424.53</v>
      </c>
      <c r="P39" s="23">
        <v>7294.254</v>
      </c>
      <c r="Q39" s="23">
        <v>0</v>
      </c>
      <c r="R39" s="23">
        <v>27790.256</v>
      </c>
      <c r="S39">
        <f t="shared" si="10"/>
        <v>27790.256</v>
      </c>
    </row>
    <row r="40" ht="18.75" spans="2:24">
      <c r="B40" s="7" t="s">
        <v>55</v>
      </c>
      <c r="C40" s="23">
        <v>74</v>
      </c>
      <c r="D40" s="23">
        <v>319</v>
      </c>
      <c r="E40" s="23">
        <v>142</v>
      </c>
      <c r="F40" s="23">
        <v>107</v>
      </c>
      <c r="G40" s="23">
        <v>601</v>
      </c>
      <c r="H40" s="23">
        <v>338070</v>
      </c>
      <c r="I40" s="23">
        <v>52</v>
      </c>
      <c r="J40" s="23">
        <v>151</v>
      </c>
      <c r="K40" s="23">
        <v>361957</v>
      </c>
      <c r="L40" s="23">
        <v>18</v>
      </c>
      <c r="M40" s="23">
        <v>3066388</v>
      </c>
      <c r="N40" s="23">
        <v>-20256.95</v>
      </c>
      <c r="O40" s="23">
        <v>8865.73</v>
      </c>
      <c r="P40" s="23">
        <v>3642.336</v>
      </c>
      <c r="Q40" s="23">
        <v>0</v>
      </c>
      <c r="R40" s="23">
        <f>N40-O40-P40-Q40</f>
        <v>-32765.016</v>
      </c>
      <c r="S40">
        <f t="shared" si="10"/>
        <v>-32765.016</v>
      </c>
      <c r="W40" s="30"/>
      <c r="X40" s="31"/>
    </row>
    <row r="41" ht="14.25"/>
    <row r="42" ht="18.75" spans="1:19">
      <c r="A42" s="22" t="s">
        <v>59</v>
      </c>
      <c r="B42" s="7" t="s">
        <v>53</v>
      </c>
      <c r="C42" s="23">
        <v>8</v>
      </c>
      <c r="D42" s="23">
        <v>200</v>
      </c>
      <c r="E42" s="23">
        <v>119</v>
      </c>
      <c r="F42" s="23">
        <v>98</v>
      </c>
      <c r="G42" s="23">
        <v>896</v>
      </c>
      <c r="H42" s="23">
        <v>515628</v>
      </c>
      <c r="I42" s="23">
        <v>69</v>
      </c>
      <c r="J42" s="23">
        <v>272</v>
      </c>
      <c r="K42" s="23">
        <v>605960</v>
      </c>
      <c r="L42" s="23">
        <v>3</v>
      </c>
      <c r="M42" s="23">
        <v>4008791</v>
      </c>
      <c r="N42" s="23">
        <v>-16428.6899999999</v>
      </c>
      <c r="O42" s="23">
        <v>6918</v>
      </c>
      <c r="P42" s="23">
        <v>5440.627</v>
      </c>
      <c r="Q42" s="23">
        <v>0</v>
      </c>
      <c r="R42" s="23">
        <v>-28787.3169999999</v>
      </c>
      <c r="S42">
        <f t="shared" ref="S42:S44" si="11">N42-O42-P42-Q42</f>
        <v>-28787.3169999999</v>
      </c>
    </row>
    <row r="43" ht="18.75" spans="1:22">
      <c r="A43" s="22"/>
      <c r="B43" s="7" t="s">
        <v>54</v>
      </c>
      <c r="C43" s="23">
        <v>4</v>
      </c>
      <c r="D43" s="23">
        <v>185</v>
      </c>
      <c r="E43" s="23">
        <v>115</v>
      </c>
      <c r="F43" s="23">
        <v>104</v>
      </c>
      <c r="G43" s="23">
        <v>895</v>
      </c>
      <c r="H43" s="23">
        <v>441682</v>
      </c>
      <c r="I43" s="23">
        <v>68</v>
      </c>
      <c r="J43" s="23">
        <v>249</v>
      </c>
      <c r="K43" s="23">
        <v>387957</v>
      </c>
      <c r="L43" s="23">
        <v>3</v>
      </c>
      <c r="M43" s="23">
        <v>3492408</v>
      </c>
      <c r="N43" s="23">
        <v>33654.21</v>
      </c>
      <c r="O43" s="23">
        <v>8019</v>
      </c>
      <c r="P43" s="23">
        <v>5002.08</v>
      </c>
      <c r="Q43" s="23">
        <v>0</v>
      </c>
      <c r="R43" s="23">
        <v>20633.13</v>
      </c>
      <c r="S43">
        <f t="shared" si="11"/>
        <v>20633.13</v>
      </c>
      <c r="V43" s="30"/>
    </row>
    <row r="44" ht="18.75" spans="2:23">
      <c r="B44" s="7" t="s">
        <v>55</v>
      </c>
      <c r="C44" s="23">
        <v>4</v>
      </c>
      <c r="D44" s="23">
        <v>203</v>
      </c>
      <c r="E44" s="23">
        <v>121</v>
      </c>
      <c r="F44" s="23">
        <v>101</v>
      </c>
      <c r="G44" s="23">
        <v>793</v>
      </c>
      <c r="H44" s="23">
        <v>489177</v>
      </c>
      <c r="I44" s="23">
        <v>76</v>
      </c>
      <c r="J44" s="23">
        <v>242</v>
      </c>
      <c r="K44" s="23">
        <v>435012</v>
      </c>
      <c r="L44" s="23">
        <v>4</v>
      </c>
      <c r="M44" s="23">
        <v>5510522</v>
      </c>
      <c r="N44" s="23">
        <v>92870.1</v>
      </c>
      <c r="O44" s="23">
        <v>6192.52</v>
      </c>
      <c r="P44" s="23">
        <v>8599.057</v>
      </c>
      <c r="Q44" s="23">
        <v>872.903</v>
      </c>
      <c r="R44" s="23">
        <f>N44-O44-P44-Q44</f>
        <v>77205.62</v>
      </c>
      <c r="S44">
        <f t="shared" si="11"/>
        <v>77205.62</v>
      </c>
      <c r="W44" s="30"/>
    </row>
    <row r="45" ht="14.25"/>
    <row r="46" ht="18.75" spans="1:19">
      <c r="A46" s="22" t="s">
        <v>60</v>
      </c>
      <c r="B46" s="7" t="s">
        <v>53</v>
      </c>
      <c r="C46" s="23">
        <v>21</v>
      </c>
      <c r="D46" s="23">
        <v>181</v>
      </c>
      <c r="E46" s="23">
        <v>117</v>
      </c>
      <c r="F46" s="23">
        <v>99</v>
      </c>
      <c r="G46" s="23">
        <v>733</v>
      </c>
      <c r="H46" s="23">
        <v>513781</v>
      </c>
      <c r="I46" s="23">
        <v>65</v>
      </c>
      <c r="J46" s="23">
        <v>231</v>
      </c>
      <c r="K46" s="23">
        <v>628930</v>
      </c>
      <c r="L46" s="23">
        <v>12</v>
      </c>
      <c r="M46" s="23">
        <v>2695143</v>
      </c>
      <c r="N46" s="23">
        <v>-81373.4399999999</v>
      </c>
      <c r="O46" s="23">
        <v>11527</v>
      </c>
      <c r="P46" s="23">
        <v>3866.996</v>
      </c>
      <c r="Q46" s="23">
        <v>332.932</v>
      </c>
      <c r="R46" s="23">
        <v>-97100.3679999999</v>
      </c>
      <c r="S46">
        <f t="shared" ref="S46:S48" si="12">N46-O46-P46-Q46</f>
        <v>-97100.3679999999</v>
      </c>
    </row>
    <row r="47" ht="18.75" spans="1:22">
      <c r="A47" s="22"/>
      <c r="B47" s="7" t="s">
        <v>54</v>
      </c>
      <c r="C47" s="23">
        <v>8</v>
      </c>
      <c r="D47" s="23">
        <v>171</v>
      </c>
      <c r="E47" s="23">
        <v>98</v>
      </c>
      <c r="F47" s="23">
        <v>82</v>
      </c>
      <c r="G47" s="23">
        <v>792</v>
      </c>
      <c r="H47" s="23">
        <v>387911</v>
      </c>
      <c r="I47" s="23">
        <v>50</v>
      </c>
      <c r="J47" s="23">
        <v>211</v>
      </c>
      <c r="K47" s="23">
        <v>336045</v>
      </c>
      <c r="L47" s="23">
        <v>5</v>
      </c>
      <c r="M47" s="23">
        <v>3538505</v>
      </c>
      <c r="N47" s="23">
        <v>65382.36</v>
      </c>
      <c r="O47" s="23">
        <v>4903.5</v>
      </c>
      <c r="P47" s="23">
        <v>3940.446</v>
      </c>
      <c r="Q47" s="23">
        <v>1252.724</v>
      </c>
      <c r="R47" s="23">
        <v>55285.69</v>
      </c>
      <c r="S47">
        <f t="shared" si="12"/>
        <v>55285.69</v>
      </c>
      <c r="V47" s="30"/>
    </row>
    <row r="48" ht="18.75" spans="2:19">
      <c r="B48" s="7" t="s">
        <v>55</v>
      </c>
      <c r="C48" s="23">
        <v>10</v>
      </c>
      <c r="D48" s="23">
        <v>172</v>
      </c>
      <c r="E48" s="23">
        <v>94</v>
      </c>
      <c r="F48" s="23">
        <v>75</v>
      </c>
      <c r="G48" s="23">
        <v>835</v>
      </c>
      <c r="H48" s="23">
        <v>384107</v>
      </c>
      <c r="I48" s="23">
        <v>48</v>
      </c>
      <c r="J48" s="23">
        <v>258</v>
      </c>
      <c r="K48" s="23">
        <v>365249</v>
      </c>
      <c r="L48" s="23">
        <v>2</v>
      </c>
      <c r="M48" s="23">
        <v>4218248</v>
      </c>
      <c r="N48" s="23">
        <v>35103.13</v>
      </c>
      <c r="O48" s="23">
        <v>6500.2</v>
      </c>
      <c r="P48" s="23">
        <v>5819.956</v>
      </c>
      <c r="Q48" s="23">
        <v>629.306</v>
      </c>
      <c r="R48" s="23">
        <f>N48-O48-P48-Q48</f>
        <v>22153.668</v>
      </c>
      <c r="S48">
        <f t="shared" si="12"/>
        <v>22153.668</v>
      </c>
    </row>
    <row r="49" spans="5:5">
      <c r="E49" s="21"/>
    </row>
    <row r="50" ht="18.75" spans="1:19">
      <c r="A50" s="22" t="s">
        <v>61</v>
      </c>
      <c r="B50" s="7" t="s">
        <v>53</v>
      </c>
      <c r="C50" s="11">
        <v>103</v>
      </c>
      <c r="D50" s="11">
        <v>178</v>
      </c>
      <c r="E50" s="11">
        <v>118</v>
      </c>
      <c r="F50" s="11">
        <v>30</v>
      </c>
      <c r="G50" s="11">
        <v>262</v>
      </c>
      <c r="H50" s="24">
        <v>894095</v>
      </c>
      <c r="I50" s="24">
        <v>35</v>
      </c>
      <c r="J50" s="24">
        <v>111</v>
      </c>
      <c r="K50" s="24">
        <v>739666</v>
      </c>
      <c r="L50" s="24">
        <v>4</v>
      </c>
      <c r="M50" s="24">
        <v>5195783</v>
      </c>
      <c r="N50" s="23">
        <v>238564</v>
      </c>
      <c r="O50" s="24">
        <v>31455</v>
      </c>
      <c r="P50" s="24">
        <v>60626.22</v>
      </c>
      <c r="Q50" s="24">
        <v>11462.96</v>
      </c>
      <c r="R50" s="24">
        <v>135020</v>
      </c>
      <c r="S50">
        <f t="shared" ref="S50:S52" si="13">N50-O50-P50-Q50</f>
        <v>135019.82</v>
      </c>
    </row>
    <row r="51" ht="18.75" spans="1:19">
      <c r="A51" s="22"/>
      <c r="B51" s="7" t="s">
        <v>54</v>
      </c>
      <c r="C51" s="24">
        <v>197</v>
      </c>
      <c r="D51" s="24">
        <v>313</v>
      </c>
      <c r="E51" s="24">
        <v>81</v>
      </c>
      <c r="F51" s="24">
        <v>36</v>
      </c>
      <c r="G51" s="24">
        <v>157</v>
      </c>
      <c r="H51" s="24">
        <v>280687</v>
      </c>
      <c r="I51" s="24">
        <v>32</v>
      </c>
      <c r="J51" s="24">
        <v>81</v>
      </c>
      <c r="K51" s="24">
        <v>263568</v>
      </c>
      <c r="L51" s="24">
        <v>6</v>
      </c>
      <c r="M51" s="24">
        <v>1605279</v>
      </c>
      <c r="N51" s="24">
        <v>-52939.36</v>
      </c>
      <c r="O51" s="24">
        <v>11633.72</v>
      </c>
      <c r="P51" s="24">
        <v>19906.615</v>
      </c>
      <c r="Q51" s="24">
        <v>2098.305</v>
      </c>
      <c r="R51" s="23">
        <v>-86578</v>
      </c>
      <c r="S51">
        <f t="shared" si="13"/>
        <v>-86578</v>
      </c>
    </row>
    <row r="52" ht="18.75" spans="1:24">
      <c r="A52" s="22"/>
      <c r="B52" s="7" t="s">
        <v>55</v>
      </c>
      <c r="C52" s="24">
        <v>155</v>
      </c>
      <c r="D52" s="24">
        <v>255</v>
      </c>
      <c r="E52" s="24">
        <v>161</v>
      </c>
      <c r="F52" s="24">
        <v>38</v>
      </c>
      <c r="G52" s="24">
        <v>145</v>
      </c>
      <c r="H52" s="24">
        <v>303174</v>
      </c>
      <c r="I52" s="24">
        <v>36</v>
      </c>
      <c r="J52" s="24">
        <v>120</v>
      </c>
      <c r="K52" s="24">
        <v>356018</v>
      </c>
      <c r="L52" s="24">
        <v>6</v>
      </c>
      <c r="M52" s="24">
        <v>7105596</v>
      </c>
      <c r="N52" s="24">
        <v>174489.48</v>
      </c>
      <c r="O52" s="24">
        <v>19969.76</v>
      </c>
      <c r="P52" s="24">
        <v>86359.001</v>
      </c>
      <c r="Q52" s="24">
        <v>16398.483</v>
      </c>
      <c r="R52" s="23">
        <f>N52-O52-P52-Q52</f>
        <v>51762.236</v>
      </c>
      <c r="S52">
        <f t="shared" si="13"/>
        <v>51762.236</v>
      </c>
      <c r="W52" s="30"/>
      <c r="X52" s="31"/>
    </row>
    <row r="53" ht="14.25"/>
    <row r="54" ht="18.75" spans="1:19">
      <c r="A54" s="25" t="s">
        <v>62</v>
      </c>
      <c r="B54" s="7" t="s">
        <v>53</v>
      </c>
      <c r="C54" s="24">
        <v>6</v>
      </c>
      <c r="D54" s="24">
        <v>42</v>
      </c>
      <c r="E54" s="24">
        <v>26</v>
      </c>
      <c r="F54" s="24">
        <v>20</v>
      </c>
      <c r="G54" s="24">
        <v>130</v>
      </c>
      <c r="H54" s="24">
        <v>190015</v>
      </c>
      <c r="I54" s="24">
        <v>16</v>
      </c>
      <c r="J54" s="24">
        <v>30</v>
      </c>
      <c r="K54" s="24">
        <v>369257</v>
      </c>
      <c r="L54" s="24">
        <v>0</v>
      </c>
      <c r="M54" s="24">
        <v>2687169</v>
      </c>
      <c r="N54" s="23">
        <v>-67842.2799999998</v>
      </c>
      <c r="O54" s="24">
        <v>0</v>
      </c>
      <c r="P54" s="24">
        <v>71055.6143</v>
      </c>
      <c r="Q54" s="24">
        <v>8536.5084</v>
      </c>
      <c r="R54" s="23">
        <v>-147434.4027</v>
      </c>
      <c r="S54">
        <f t="shared" ref="S54:S55" si="14">N54-O54-P54-Q54</f>
        <v>-147434.4027</v>
      </c>
    </row>
    <row r="55" ht="18.75" spans="1:19">
      <c r="A55" s="22"/>
      <c r="B55" s="7" t="s">
        <v>54</v>
      </c>
      <c r="C55" s="24">
        <v>8</v>
      </c>
      <c r="D55" s="24">
        <v>46</v>
      </c>
      <c r="E55" s="24">
        <v>25</v>
      </c>
      <c r="F55" s="24">
        <v>18</v>
      </c>
      <c r="G55" s="24">
        <v>81</v>
      </c>
      <c r="H55" s="24">
        <v>278508</v>
      </c>
      <c r="I55" s="24">
        <v>8</v>
      </c>
      <c r="J55" s="24">
        <v>30</v>
      </c>
      <c r="K55" s="24">
        <v>436469</v>
      </c>
      <c r="L55" s="24">
        <v>0</v>
      </c>
      <c r="M55" s="24">
        <v>5244510</v>
      </c>
      <c r="N55" s="23">
        <v>-26020.67</v>
      </c>
      <c r="O55" s="24">
        <v>0</v>
      </c>
      <c r="P55" s="24">
        <v>131517.8189</v>
      </c>
      <c r="Q55" s="24">
        <v>22925.8596</v>
      </c>
      <c r="R55" s="23">
        <v>-180464.3485</v>
      </c>
      <c r="S55">
        <f t="shared" si="14"/>
        <v>-180464.3485</v>
      </c>
    </row>
    <row r="56" ht="18.75" spans="1:23">
      <c r="A56" s="22"/>
      <c r="B56" s="7" t="s">
        <v>55</v>
      </c>
      <c r="C56" s="24">
        <v>6</v>
      </c>
      <c r="D56" s="24">
        <v>38</v>
      </c>
      <c r="E56" s="24">
        <v>23</v>
      </c>
      <c r="F56" s="24">
        <v>18</v>
      </c>
      <c r="G56" s="24">
        <v>55</v>
      </c>
      <c r="H56" s="24">
        <v>444167</v>
      </c>
      <c r="I56" s="24">
        <v>14</v>
      </c>
      <c r="J56" s="24">
        <v>42</v>
      </c>
      <c r="K56" s="24">
        <v>1211496</v>
      </c>
      <c r="L56" s="24">
        <v>1</v>
      </c>
      <c r="M56" s="24">
        <v>5905436</v>
      </c>
      <c r="N56" s="24">
        <v>-509023.42</v>
      </c>
      <c r="O56" s="24">
        <v>0</v>
      </c>
      <c r="P56" s="24">
        <v>149551.6432</v>
      </c>
      <c r="Q56" s="24">
        <v>29072.7779</v>
      </c>
      <c r="R56" s="23">
        <f>N56-O56-P56-Q56</f>
        <v>-687647.8411</v>
      </c>
      <c r="S56">
        <f t="shared" ref="S56" si="15">N56-O56-P56-Q56</f>
        <v>-687647.8411</v>
      </c>
      <c r="W56" s="30"/>
    </row>
    <row r="57" ht="14.25"/>
    <row r="58" ht="18.75" spans="1:19">
      <c r="A58" s="25" t="s">
        <v>63</v>
      </c>
      <c r="B58" s="7" t="s">
        <v>53</v>
      </c>
      <c r="C58" s="23">
        <v>1</v>
      </c>
      <c r="D58" s="23">
        <v>4</v>
      </c>
      <c r="E58" s="23">
        <v>4</v>
      </c>
      <c r="F58" s="23">
        <v>3</v>
      </c>
      <c r="G58" s="23">
        <v>5</v>
      </c>
      <c r="H58" s="24">
        <v>1352</v>
      </c>
      <c r="I58" s="24">
        <v>2</v>
      </c>
      <c r="J58" s="24">
        <v>3</v>
      </c>
      <c r="K58" s="24">
        <v>1566</v>
      </c>
      <c r="L58" s="24">
        <v>2</v>
      </c>
      <c r="M58" s="24">
        <v>6717</v>
      </c>
      <c r="N58" s="23">
        <v>-181.63</v>
      </c>
      <c r="O58" s="23">
        <v>0</v>
      </c>
      <c r="P58" s="23">
        <v>33.4</v>
      </c>
      <c r="Q58" s="23">
        <v>0</v>
      </c>
      <c r="R58" s="23">
        <v>-215.03</v>
      </c>
      <c r="S58">
        <f t="shared" ref="S58:S59" si="16">N58-O58-P58-Q58</f>
        <v>-215.03</v>
      </c>
    </row>
    <row r="59" ht="18.75" spans="1:19">
      <c r="A59" s="22"/>
      <c r="B59" s="7" t="s">
        <v>54</v>
      </c>
      <c r="C59" s="24">
        <v>3</v>
      </c>
      <c r="D59" s="24">
        <v>9</v>
      </c>
      <c r="E59" s="24">
        <v>4</v>
      </c>
      <c r="F59" s="24">
        <v>4</v>
      </c>
      <c r="G59" s="24">
        <v>17</v>
      </c>
      <c r="H59" s="24">
        <v>811436</v>
      </c>
      <c r="I59" s="24">
        <v>3</v>
      </c>
      <c r="J59" s="24">
        <v>3</v>
      </c>
      <c r="K59" s="24">
        <v>2815</v>
      </c>
      <c r="L59" s="24">
        <v>2</v>
      </c>
      <c r="M59" s="24">
        <v>2622905</v>
      </c>
      <c r="N59" s="24">
        <v>819151.57</v>
      </c>
      <c r="O59" s="24">
        <v>0</v>
      </c>
      <c r="P59" s="24">
        <v>10551.275</v>
      </c>
      <c r="Q59" s="24">
        <v>0</v>
      </c>
      <c r="R59" s="23">
        <v>808600</v>
      </c>
      <c r="S59">
        <f t="shared" si="16"/>
        <v>808600.295</v>
      </c>
    </row>
    <row r="60" ht="18.75" spans="1:24">
      <c r="A60" s="22"/>
      <c r="B60" s="7" t="s">
        <v>55</v>
      </c>
      <c r="C60" s="24">
        <v>2</v>
      </c>
      <c r="D60" s="24">
        <v>6</v>
      </c>
      <c r="E60" s="24">
        <v>4</v>
      </c>
      <c r="F60" s="24">
        <v>4</v>
      </c>
      <c r="G60" s="24">
        <v>13</v>
      </c>
      <c r="H60" s="24">
        <v>2311226</v>
      </c>
      <c r="I60" s="24">
        <v>1</v>
      </c>
      <c r="J60" s="24">
        <v>1</v>
      </c>
      <c r="K60" s="24">
        <v>235650</v>
      </c>
      <c r="L60" s="24">
        <v>2</v>
      </c>
      <c r="M60" s="24">
        <v>9358035</v>
      </c>
      <c r="N60" s="24">
        <v>1840476.4</v>
      </c>
      <c r="O60" s="24">
        <v>0</v>
      </c>
      <c r="P60" s="24">
        <v>37472.675</v>
      </c>
      <c r="Q60" s="24">
        <v>0</v>
      </c>
      <c r="R60" s="23">
        <f>N60-O60-P60-Q60</f>
        <v>1803003.725</v>
      </c>
      <c r="S60">
        <f t="shared" ref="S60" si="17">N60-O60-P60-Q60</f>
        <v>1803003.725</v>
      </c>
      <c r="V60" s="31"/>
      <c r="W60" s="30"/>
      <c r="X60" s="30"/>
    </row>
    <row r="61" spans="12:23">
      <c r="L61" s="21"/>
      <c r="V61" s="30"/>
      <c r="W61" s="30"/>
    </row>
    <row r="62" ht="18.75" spans="1:19">
      <c r="A62" s="22" t="s">
        <v>64</v>
      </c>
      <c r="B62" s="7" t="s">
        <v>53</v>
      </c>
      <c r="C62" s="11"/>
      <c r="D62" s="11"/>
      <c r="E62" s="11"/>
      <c r="F62" s="11"/>
      <c r="G62" s="11"/>
      <c r="H62" s="24"/>
      <c r="I62" s="24"/>
      <c r="J62" s="24"/>
      <c r="K62" s="24"/>
      <c r="L62" s="24"/>
      <c r="M62" s="24"/>
      <c r="N62" s="23"/>
      <c r="O62" s="24"/>
      <c r="P62" s="24"/>
      <c r="Q62" s="24"/>
      <c r="R62" s="24"/>
      <c r="S62">
        <f t="shared" ref="S62:S64" si="18">N62-O62-P62-Q62</f>
        <v>0</v>
      </c>
    </row>
    <row r="63" ht="18.75" spans="1:23">
      <c r="A63" s="22"/>
      <c r="B63" s="7" t="s">
        <v>54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3"/>
      <c r="S63">
        <f t="shared" si="18"/>
        <v>0</v>
      </c>
      <c r="V63" s="30"/>
      <c r="W63" s="30"/>
    </row>
    <row r="64" ht="18.75" spans="1:23">
      <c r="A64" s="22"/>
      <c r="B64" s="7" t="s">
        <v>55</v>
      </c>
      <c r="C64" s="24">
        <v>2</v>
      </c>
      <c r="D64" s="24">
        <v>7</v>
      </c>
      <c r="E64" s="24">
        <v>3</v>
      </c>
      <c r="F64" s="24">
        <v>4</v>
      </c>
      <c r="G64" s="24">
        <v>6</v>
      </c>
      <c r="H64" s="24">
        <v>130000</v>
      </c>
      <c r="I64" s="24">
        <v>0</v>
      </c>
      <c r="J64" s="24">
        <v>0</v>
      </c>
      <c r="K64" s="24">
        <v>0</v>
      </c>
      <c r="L64" s="24">
        <v>0</v>
      </c>
      <c r="M64" s="24">
        <v>77465</v>
      </c>
      <c r="N64" s="24">
        <v>35606.25</v>
      </c>
      <c r="O64" s="24">
        <v>0</v>
      </c>
      <c r="P64" s="24">
        <v>0</v>
      </c>
      <c r="Q64" s="24">
        <v>0</v>
      </c>
      <c r="R64" s="24">
        <v>35606.25</v>
      </c>
      <c r="S64">
        <f t="shared" si="18"/>
        <v>35606.25</v>
      </c>
      <c r="V64" s="30"/>
      <c r="W64" s="30"/>
    </row>
    <row r="65" spans="22:23">
      <c r="V65" s="30"/>
      <c r="W65" s="30"/>
    </row>
    <row r="66" ht="18.75" spans="1:19">
      <c r="A66" s="25" t="s">
        <v>65</v>
      </c>
      <c r="B66" s="7" t="s">
        <v>53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3"/>
      <c r="O66" s="24"/>
      <c r="P66" s="24"/>
      <c r="Q66" s="24"/>
      <c r="R66" s="23"/>
      <c r="S66">
        <f t="shared" ref="S66:S68" si="19">N66-O66-P66-Q66</f>
        <v>0</v>
      </c>
    </row>
    <row r="67" ht="18.75" spans="1:19">
      <c r="A67" s="22"/>
      <c r="B67" s="7" t="s">
        <v>54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3"/>
      <c r="O67" s="24"/>
      <c r="P67" s="24"/>
      <c r="Q67" s="24"/>
      <c r="R67" s="23"/>
      <c r="S67">
        <f t="shared" si="19"/>
        <v>0</v>
      </c>
    </row>
    <row r="68" ht="18.75" spans="1:19">
      <c r="A68" s="22"/>
      <c r="B68" s="7" t="s">
        <v>55</v>
      </c>
      <c r="C68" s="24">
        <v>2</v>
      </c>
      <c r="D68" s="24">
        <v>9</v>
      </c>
      <c r="E68" s="24">
        <v>1</v>
      </c>
      <c r="F68" s="24">
        <v>1</v>
      </c>
      <c r="G68" s="24">
        <v>1</v>
      </c>
      <c r="H68" s="24">
        <v>200000</v>
      </c>
      <c r="I68" s="24">
        <v>0</v>
      </c>
      <c r="J68" s="24">
        <v>0</v>
      </c>
      <c r="K68" s="24">
        <v>0</v>
      </c>
      <c r="L68" s="24">
        <v>0</v>
      </c>
      <c r="M68" s="24">
        <v>425000</v>
      </c>
      <c r="N68" s="24">
        <v>-67250</v>
      </c>
      <c r="O68" s="24">
        <v>0</v>
      </c>
      <c r="P68" s="24">
        <v>1577.5</v>
      </c>
      <c r="Q68" s="24">
        <v>0</v>
      </c>
      <c r="R68" s="24">
        <v>-68827.5</v>
      </c>
      <c r="S68">
        <f t="shared" si="19"/>
        <v>-68827.5</v>
      </c>
    </row>
    <row r="69" ht="14.25" spans="22:22">
      <c r="V69" s="30"/>
    </row>
    <row r="70" ht="18.75" spans="1:22">
      <c r="A70" s="25" t="s">
        <v>63</v>
      </c>
      <c r="B70" s="7" t="s">
        <v>53</v>
      </c>
      <c r="C70" s="23">
        <v>1</v>
      </c>
      <c r="D70" s="23">
        <v>4</v>
      </c>
      <c r="E70" s="23">
        <v>4</v>
      </c>
      <c r="F70" s="23">
        <v>3</v>
      </c>
      <c r="G70" s="23">
        <v>5</v>
      </c>
      <c r="H70" s="24">
        <v>1352</v>
      </c>
      <c r="I70" s="24">
        <v>2</v>
      </c>
      <c r="J70" s="24">
        <v>3</v>
      </c>
      <c r="K70" s="24">
        <v>1566</v>
      </c>
      <c r="L70" s="24">
        <v>2</v>
      </c>
      <c r="M70" s="24">
        <v>6717</v>
      </c>
      <c r="N70" s="23">
        <v>-181.63</v>
      </c>
      <c r="O70" s="23">
        <v>0</v>
      </c>
      <c r="P70" s="23">
        <v>33.4</v>
      </c>
      <c r="Q70" s="23">
        <v>0</v>
      </c>
      <c r="R70" s="23">
        <v>-215.03</v>
      </c>
      <c r="S70">
        <f t="shared" ref="S70:S72" si="20">N70-O70-P70-Q70</f>
        <v>-215.03</v>
      </c>
      <c r="V70" s="31"/>
    </row>
    <row r="71" ht="18.75" spans="1:22">
      <c r="A71" s="22"/>
      <c r="B71" s="7" t="s">
        <v>54</v>
      </c>
      <c r="C71" s="24">
        <v>3</v>
      </c>
      <c r="D71" s="24">
        <v>9</v>
      </c>
      <c r="E71" s="24">
        <v>4</v>
      </c>
      <c r="F71" s="24">
        <v>4</v>
      </c>
      <c r="G71" s="24">
        <v>17</v>
      </c>
      <c r="H71" s="24">
        <v>811436</v>
      </c>
      <c r="I71" s="24">
        <v>3</v>
      </c>
      <c r="J71" s="24">
        <v>3</v>
      </c>
      <c r="K71" s="24">
        <v>2815</v>
      </c>
      <c r="L71" s="24">
        <v>2</v>
      </c>
      <c r="M71" s="24">
        <v>2622905</v>
      </c>
      <c r="N71" s="24">
        <v>819151.57</v>
      </c>
      <c r="O71" s="24">
        <v>0</v>
      </c>
      <c r="P71" s="24">
        <v>10551.275</v>
      </c>
      <c r="Q71" s="24">
        <v>0</v>
      </c>
      <c r="R71" s="23">
        <v>808600</v>
      </c>
      <c r="S71">
        <f t="shared" si="20"/>
        <v>808600.295</v>
      </c>
      <c r="V71" s="31"/>
    </row>
    <row r="72" ht="18.75" spans="1:19">
      <c r="A72" s="22"/>
      <c r="B72" s="7" t="s">
        <v>55</v>
      </c>
      <c r="C72" s="24">
        <v>2</v>
      </c>
      <c r="D72" s="24">
        <v>6</v>
      </c>
      <c r="E72" s="24">
        <v>4</v>
      </c>
      <c r="F72" s="24">
        <v>4</v>
      </c>
      <c r="G72" s="24">
        <v>13</v>
      </c>
      <c r="H72" s="24">
        <v>2311226</v>
      </c>
      <c r="I72" s="24">
        <v>1</v>
      </c>
      <c r="J72" s="24">
        <v>1</v>
      </c>
      <c r="K72" s="24">
        <v>235650</v>
      </c>
      <c r="L72" s="24">
        <v>2</v>
      </c>
      <c r="M72" s="24">
        <v>9358035</v>
      </c>
      <c r="N72" s="24">
        <v>1840476.4</v>
      </c>
      <c r="O72" s="24">
        <v>0</v>
      </c>
      <c r="P72" s="24">
        <v>37472.675</v>
      </c>
      <c r="Q72" s="24">
        <v>0</v>
      </c>
      <c r="R72" s="23">
        <f>N72-O72-P72-Q72</f>
        <v>1803003.725</v>
      </c>
      <c r="S72">
        <f t="shared" si="20"/>
        <v>1803003.725</v>
      </c>
    </row>
  </sheetData>
  <mergeCells count="45">
    <mergeCell ref="A1:W1"/>
    <mergeCell ref="A23:Q23"/>
    <mergeCell ref="A2:A3"/>
    <mergeCell ref="A4:A6"/>
    <mergeCell ref="A8:A10"/>
    <mergeCell ref="A12:A14"/>
    <mergeCell ref="A16:A18"/>
    <mergeCell ref="A20:A22"/>
    <mergeCell ref="A24:A28"/>
    <mergeCell ref="A30:A32"/>
    <mergeCell ref="A34:A36"/>
    <mergeCell ref="A38:A40"/>
    <mergeCell ref="A42:A44"/>
    <mergeCell ref="A46:A48"/>
    <mergeCell ref="A50:A52"/>
    <mergeCell ref="A54:A56"/>
    <mergeCell ref="A58:A60"/>
    <mergeCell ref="A62:A64"/>
    <mergeCell ref="A66:A68"/>
    <mergeCell ref="A70:A72"/>
    <mergeCell ref="B2:B3"/>
    <mergeCell ref="B24:B25"/>
    <mergeCell ref="C2:C3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N24:N25"/>
    <mergeCell ref="O24:O25"/>
    <mergeCell ref="P24:P25"/>
    <mergeCell ref="Q24:Q25"/>
    <mergeCell ref="R24:R25"/>
    <mergeCell ref="S2:S3"/>
    <mergeCell ref="T2:T3"/>
    <mergeCell ref="U2:U3"/>
    <mergeCell ref="V2:V3"/>
    <mergeCell ref="W2:W3"/>
    <mergeCell ref="X2:X3"/>
    <mergeCell ref="Y2:Y3"/>
  </mergeCells>
  <conditionalFormatting sqref="C8:Y8">
    <cfRule type="cellIs" dxfId="0" priority="736" operator="greaterThan">
      <formula>0</formula>
    </cfRule>
    <cfRule type="cellIs" dxfId="0" priority="735" operator="lessThanOrEqual">
      <formula>0</formula>
    </cfRule>
  </conditionalFormatting>
  <conditionalFormatting sqref="C8:E8">
    <cfRule type="cellIs" dxfId="0" priority="734" operator="greaterThan">
      <formula>0</formula>
    </cfRule>
    <cfRule type="cellIs" dxfId="0" priority="733" operator="lessThanOrEqual">
      <formula>0</formula>
    </cfRule>
  </conditionalFormatting>
  <conditionalFormatting sqref="C8:D8">
    <cfRule type="cellIs" dxfId="0" priority="732" operator="greaterThan">
      <formula>0</formula>
    </cfRule>
    <cfRule type="cellIs" dxfId="0" priority="731" operator="lessThanOrEqual">
      <formula>0</formula>
    </cfRule>
  </conditionalFormatting>
  <conditionalFormatting sqref="F8:H8">
    <cfRule type="cellIs" dxfId="0" priority="559" operator="lessThanOrEqual">
      <formula>0</formula>
    </cfRule>
    <cfRule type="cellIs" dxfId="0" priority="560" operator="greaterThan">
      <formula>0</formula>
    </cfRule>
  </conditionalFormatting>
  <conditionalFormatting sqref="J8:R8">
    <cfRule type="cellIs" dxfId="0" priority="567" operator="lessThanOrEqual">
      <formula>0</formula>
    </cfRule>
    <cfRule type="cellIs" dxfId="0" priority="568" operator="greaterThan">
      <formula>0</formula>
    </cfRule>
  </conditionalFormatting>
  <conditionalFormatting sqref="S8">
    <cfRule type="cellIs" dxfId="0" priority="563" operator="lessThanOrEqual">
      <formula>0</formula>
    </cfRule>
    <cfRule type="cellIs" dxfId="0" priority="564" operator="greaterThan">
      <formula>0</formula>
    </cfRule>
  </conditionalFormatting>
  <conditionalFormatting sqref="T8:V8">
    <cfRule type="cellIs" dxfId="0" priority="730" operator="greaterThan">
      <formula>0</formula>
    </cfRule>
    <cfRule type="cellIs" dxfId="0" priority="729" operator="lessThanOrEqual">
      <formula>0</formula>
    </cfRule>
    <cfRule type="cellIs" dxfId="0" priority="565" operator="lessThanOrEqual">
      <formula>0</formula>
    </cfRule>
    <cfRule type="cellIs" dxfId="0" priority="566" operator="greaterThan">
      <formula>0</formula>
    </cfRule>
  </conditionalFormatting>
  <conditionalFormatting sqref="F9:H9">
    <cfRule type="cellIs" dxfId="0" priority="718" operator="greaterThan">
      <formula>0</formula>
    </cfRule>
    <cfRule type="cellIs" dxfId="0" priority="717" operator="lessThanOrEqual">
      <formula>0</formula>
    </cfRule>
    <cfRule type="cellIs" dxfId="0" priority="569" operator="lessThanOrEqual">
      <formula>0</formula>
    </cfRule>
    <cfRule type="cellIs" dxfId="0" priority="570" operator="greaterThan">
      <formula>0</formula>
    </cfRule>
  </conditionalFormatting>
  <conditionalFormatting sqref="J9:R9">
    <cfRule type="cellIs" dxfId="0" priority="726" operator="greaterThan">
      <formula>0</formula>
    </cfRule>
    <cfRule type="cellIs" dxfId="0" priority="725" operator="lessThanOrEqual">
      <formula>0</formula>
    </cfRule>
    <cfRule type="cellIs" dxfId="0" priority="577" operator="lessThanOrEqual">
      <formula>0</formula>
    </cfRule>
    <cfRule type="cellIs" dxfId="0" priority="578" operator="greaterThan">
      <formula>0</formula>
    </cfRule>
  </conditionalFormatting>
  <conditionalFormatting sqref="S9">
    <cfRule type="cellIs" dxfId="0" priority="722" operator="greaterThan">
      <formula>0</formula>
    </cfRule>
    <cfRule type="cellIs" dxfId="0" priority="721" operator="lessThanOrEqual">
      <formula>0</formula>
    </cfRule>
    <cfRule type="cellIs" dxfId="0" priority="573" operator="lessThanOrEqual">
      <formula>0</formula>
    </cfRule>
    <cfRule type="cellIs" dxfId="0" priority="574" operator="greaterThan">
      <formula>0</formula>
    </cfRule>
  </conditionalFormatting>
  <conditionalFormatting sqref="T9:V9">
    <cfRule type="cellIs" dxfId="0" priority="724" operator="greaterThan">
      <formula>0</formula>
    </cfRule>
    <cfRule type="cellIs" dxfId="0" priority="723" operator="lessThanOrEqual">
      <formula>0</formula>
    </cfRule>
    <cfRule type="cellIs" dxfId="0" priority="575" operator="lessThanOrEqual">
      <formula>0</formula>
    </cfRule>
    <cfRule type="cellIs" dxfId="0" priority="576" operator="greaterThan">
      <formula>0</formula>
    </cfRule>
  </conditionalFormatting>
  <conditionalFormatting sqref="W9">
    <cfRule type="cellIs" dxfId="0" priority="184" operator="greaterThan">
      <formula>0</formula>
    </cfRule>
    <cfRule type="cellIs" dxfId="0" priority="183" operator="lessThanOrEqual">
      <formula>0</formula>
    </cfRule>
    <cfRule type="cellIs" dxfId="0" priority="182" operator="greaterThan">
      <formula>0</formula>
    </cfRule>
    <cfRule type="cellIs" dxfId="0" priority="181" operator="lessThanOrEqual">
      <formula>0</formula>
    </cfRule>
  </conditionalFormatting>
  <conditionalFormatting sqref="W10">
    <cfRule type="cellIs" dxfId="0" priority="188" operator="greaterThan">
      <formula>0</formula>
    </cfRule>
    <cfRule type="cellIs" dxfId="0" priority="187" operator="lessThanOrEqual">
      <formula>0</formula>
    </cfRule>
    <cfRule type="cellIs" dxfId="0" priority="186" operator="greaterThan">
      <formula>0</formula>
    </cfRule>
    <cfRule type="cellIs" dxfId="0" priority="185" operator="lessThanOrEqual">
      <formula>0</formula>
    </cfRule>
  </conditionalFormatting>
  <conditionalFormatting sqref="Z10:XFD10">
    <cfRule type="cellIs" dxfId="0" priority="326" operator="greaterThan">
      <formula>0</formula>
    </cfRule>
    <cfRule type="cellIs" dxfId="0" priority="325" operator="lessThanOrEqual">
      <formula>0</formula>
    </cfRule>
  </conditionalFormatting>
  <conditionalFormatting sqref="F12:H12">
    <cfRule type="cellIs" dxfId="0" priority="529" operator="lessThanOrEqual">
      <formula>0</formula>
    </cfRule>
    <cfRule type="cellIs" dxfId="0" priority="530" operator="greaterThan">
      <formula>0</formula>
    </cfRule>
  </conditionalFormatting>
  <conditionalFormatting sqref="J12:R12">
    <cfRule type="cellIs" dxfId="0" priority="541" operator="lessThanOrEqual">
      <formula>0</formula>
    </cfRule>
    <cfRule type="cellIs" dxfId="0" priority="542" operator="greaterThan">
      <formula>0</formula>
    </cfRule>
  </conditionalFormatting>
  <conditionalFormatting sqref="S12">
    <cfRule type="cellIs" dxfId="0" priority="535" operator="lessThanOrEqual">
      <formula>0</formula>
    </cfRule>
    <cfRule type="cellIs" dxfId="0" priority="536" operator="greaterThan">
      <formula>0</formula>
    </cfRule>
    <cfRule type="cellIs" dxfId="0" priority="537" operator="lessThanOrEqual">
      <formula>0</formula>
    </cfRule>
    <cfRule type="cellIs" dxfId="0" priority="538" operator="greaterThan">
      <formula>0</formula>
    </cfRule>
  </conditionalFormatting>
  <conditionalFormatting sqref="T12:V12">
    <cfRule type="cellIs" dxfId="0" priority="539" operator="lessThanOrEqual">
      <formula>0</formula>
    </cfRule>
    <cfRule type="cellIs" dxfId="0" priority="540" operator="greaterThan">
      <formula>0</formula>
    </cfRule>
  </conditionalFormatting>
  <conditionalFormatting sqref="W12">
    <cfRule type="cellIs" dxfId="0" priority="533" operator="lessThanOrEqual">
      <formula>0</formula>
    </cfRule>
    <cfRule type="cellIs" dxfId="0" priority="534" operator="greaterThan">
      <formula>0</formula>
    </cfRule>
  </conditionalFormatting>
  <conditionalFormatting sqref="F13:H13">
    <cfRule type="cellIs" dxfId="0" priority="702" operator="greaterThan">
      <formula>0</formula>
    </cfRule>
    <cfRule type="cellIs" dxfId="0" priority="701" operator="lessThanOrEqual">
      <formula>0</formula>
    </cfRule>
    <cfRule type="cellIs" dxfId="0" priority="543" operator="lessThanOrEqual">
      <formula>0</formula>
    </cfRule>
    <cfRule type="cellIs" dxfId="0" priority="544" operator="greaterThan">
      <formula>0</formula>
    </cfRule>
  </conditionalFormatting>
  <conditionalFormatting sqref="J13:R13">
    <cfRule type="cellIs" dxfId="0" priority="714" operator="greaterThan">
      <formula>0</formula>
    </cfRule>
    <cfRule type="cellIs" dxfId="0" priority="713" operator="lessThanOrEqual">
      <formula>0</formula>
    </cfRule>
    <cfRule type="cellIs" dxfId="0" priority="555" operator="lessThanOrEqual">
      <formula>0</formula>
    </cfRule>
    <cfRule type="cellIs" dxfId="0" priority="556" operator="greaterThan">
      <formula>0</formula>
    </cfRule>
  </conditionalFormatting>
  <conditionalFormatting sqref="S13">
    <cfRule type="cellIs" dxfId="0" priority="710" operator="greaterThan">
      <formula>0</formula>
    </cfRule>
    <cfRule type="cellIs" dxfId="0" priority="709" operator="lessThanOrEqual">
      <formula>0</formula>
    </cfRule>
    <cfRule type="cellIs" dxfId="0" priority="708" operator="greaterThan">
      <formula>0</formula>
    </cfRule>
    <cfRule type="cellIs" dxfId="0" priority="707" operator="lessThanOrEqual">
      <formula>0</formula>
    </cfRule>
    <cfRule type="cellIs" dxfId="0" priority="549" operator="lessThanOrEqual">
      <formula>0</formula>
    </cfRule>
    <cfRule type="cellIs" dxfId="0" priority="550" operator="greaterThan">
      <formula>0</formula>
    </cfRule>
    <cfRule type="cellIs" dxfId="0" priority="551" operator="lessThanOrEqual">
      <formula>0</formula>
    </cfRule>
    <cfRule type="cellIs" dxfId="0" priority="552" operator="greaterThan">
      <formula>0</formula>
    </cfRule>
  </conditionalFormatting>
  <conditionalFormatting sqref="T13:V13">
    <cfRule type="cellIs" dxfId="0" priority="712" operator="greaterThan">
      <formula>0</formula>
    </cfRule>
    <cfRule type="cellIs" dxfId="0" priority="711" operator="lessThanOrEqual">
      <formula>0</formula>
    </cfRule>
    <cfRule type="cellIs" dxfId="0" priority="553" operator="lessThanOrEqual">
      <formula>0</formula>
    </cfRule>
    <cfRule type="cellIs" dxfId="0" priority="554" operator="greaterThan">
      <formula>0</formula>
    </cfRule>
  </conditionalFormatting>
  <conditionalFormatting sqref="W13">
    <cfRule type="cellIs" dxfId="0" priority="204" operator="greaterThan">
      <formula>0</formula>
    </cfRule>
    <cfRule type="cellIs" dxfId="0" priority="203" operator="lessThanOrEqual">
      <formula>0</formula>
    </cfRule>
    <cfRule type="cellIs" dxfId="0" priority="202" operator="greaterThan">
      <formula>0</formula>
    </cfRule>
    <cfRule type="cellIs" dxfId="0" priority="201" operator="lessThanOrEqual">
      <formula>0</formula>
    </cfRule>
  </conditionalFormatting>
  <conditionalFormatting sqref="X13:Y13">
    <cfRule type="cellIs" dxfId="0" priority="557" operator="lessThanOrEqual">
      <formula>0</formula>
    </cfRule>
    <cfRule type="cellIs" dxfId="0" priority="558" operator="greaterThan">
      <formula>0</formula>
    </cfRule>
  </conditionalFormatting>
  <conditionalFormatting sqref="W14">
    <cfRule type="cellIs" dxfId="0" priority="200" operator="greaterThan">
      <formula>0</formula>
    </cfRule>
    <cfRule type="cellIs" dxfId="0" priority="199" operator="lessThanOrEqual">
      <formula>0</formula>
    </cfRule>
    <cfRule type="cellIs" dxfId="0" priority="198" operator="greaterThan">
      <formula>0</formula>
    </cfRule>
    <cfRule type="cellIs" dxfId="0" priority="197" operator="lessThanOrEqual">
      <formula>0</formula>
    </cfRule>
  </conditionalFormatting>
  <conditionalFormatting sqref="Z14:XFD14">
    <cfRule type="cellIs" dxfId="0" priority="322" operator="greaterThan">
      <formula>0</formula>
    </cfRule>
    <cfRule type="cellIs" dxfId="0" priority="321" operator="lessThanOrEqual">
      <formula>0</formula>
    </cfRule>
  </conditionalFormatting>
  <conditionalFormatting sqref="F16:H16">
    <cfRule type="cellIs" dxfId="0" priority="517" operator="lessThanOrEqual">
      <formula>0</formula>
    </cfRule>
    <cfRule type="cellIs" dxfId="0" priority="518" operator="greaterThan">
      <formula>0</formula>
    </cfRule>
  </conditionalFormatting>
  <conditionalFormatting sqref="S16">
    <cfRule type="cellIs" dxfId="0" priority="513" operator="lessThanOrEqual">
      <formula>0</formula>
    </cfRule>
    <cfRule type="cellIs" dxfId="0" priority="514" operator="greaterThan">
      <formula>0</formula>
    </cfRule>
    <cfRule type="cellIs" dxfId="0" priority="515" operator="lessThanOrEqual">
      <formula>0</formula>
    </cfRule>
    <cfRule type="cellIs" dxfId="0" priority="516" operator="greaterThan">
      <formula>0</formula>
    </cfRule>
  </conditionalFormatting>
  <conditionalFormatting sqref="W16">
    <cfRule type="cellIs" dxfId="0" priority="511" operator="lessThanOrEqual">
      <formula>0</formula>
    </cfRule>
    <cfRule type="cellIs" dxfId="0" priority="512" operator="greaterThan">
      <formula>0</formula>
    </cfRule>
  </conditionalFormatting>
  <conditionalFormatting sqref="F17:H17">
    <cfRule type="cellIs" dxfId="0" priority="698" operator="greaterThan">
      <formula>0</formula>
    </cfRule>
    <cfRule type="cellIs" dxfId="0" priority="697" operator="lessThanOrEqual">
      <formula>0</formula>
    </cfRule>
    <cfRule type="cellIs" dxfId="0" priority="525" operator="lessThanOrEqual">
      <formula>0</formula>
    </cfRule>
    <cfRule type="cellIs" dxfId="0" priority="526" operator="greaterThan">
      <formula>0</formula>
    </cfRule>
  </conditionalFormatting>
  <conditionalFormatting sqref="S17">
    <cfRule type="cellIs" dxfId="0" priority="696" operator="greaterThan">
      <formula>0</formula>
    </cfRule>
    <cfRule type="cellIs" dxfId="0" priority="695" operator="lessThanOrEqual">
      <formula>0</formula>
    </cfRule>
    <cfRule type="cellIs" dxfId="0" priority="694" operator="greaterThan">
      <formula>0</formula>
    </cfRule>
    <cfRule type="cellIs" dxfId="0" priority="693" operator="lessThanOrEqual">
      <formula>0</formula>
    </cfRule>
    <cfRule type="cellIs" dxfId="0" priority="521" operator="lessThanOrEqual">
      <formula>0</formula>
    </cfRule>
    <cfRule type="cellIs" dxfId="0" priority="522" operator="greaterThan">
      <formula>0</formula>
    </cfRule>
    <cfRule type="cellIs" dxfId="0" priority="523" operator="lessThanOrEqual">
      <formula>0</formula>
    </cfRule>
    <cfRule type="cellIs" dxfId="0" priority="524" operator="greaterThan">
      <formula>0</formula>
    </cfRule>
  </conditionalFormatting>
  <conditionalFormatting sqref="W17">
    <cfRule type="cellIs" dxfId="0" priority="196" operator="greaterThan">
      <formula>0</formula>
    </cfRule>
    <cfRule type="cellIs" dxfId="0" priority="195" operator="lessThanOrEqual">
      <formula>0</formula>
    </cfRule>
    <cfRule type="cellIs" dxfId="0" priority="194" operator="greaterThan">
      <formula>0</formula>
    </cfRule>
    <cfRule type="cellIs" dxfId="0" priority="193" operator="lessThanOrEqual">
      <formula>0</formula>
    </cfRule>
  </conditionalFormatting>
  <conditionalFormatting sqref="W18">
    <cfRule type="cellIs" dxfId="0" priority="192" operator="greaterThan">
      <formula>0</formula>
    </cfRule>
    <cfRule type="cellIs" dxfId="0" priority="191" operator="lessThanOrEqual">
      <formula>0</formula>
    </cfRule>
    <cfRule type="cellIs" dxfId="0" priority="190" operator="greaterThan">
      <formula>0</formula>
    </cfRule>
    <cfRule type="cellIs" dxfId="0" priority="189" operator="lessThanOrEqual">
      <formula>0</formula>
    </cfRule>
  </conditionalFormatting>
  <conditionalFormatting sqref="Z18:XFD18">
    <cfRule type="cellIs" dxfId="0" priority="318" operator="greaterThan">
      <formula>0</formula>
    </cfRule>
    <cfRule type="cellIs" dxfId="0" priority="317" operator="lessThanOrEqual">
      <formula>0</formula>
    </cfRule>
  </conditionalFormatting>
  <conditionalFormatting sqref="A20">
    <cfRule type="cellIs" dxfId="0" priority="180" operator="greaterThan">
      <formula>0</formula>
    </cfRule>
    <cfRule type="cellIs" dxfId="0" priority="179" operator="lessThanOrEqual">
      <formula>0</formula>
    </cfRule>
  </conditionalFormatting>
  <conditionalFormatting sqref="F20:H20">
    <cfRule type="cellIs" dxfId="0" priority="160" operator="greaterThan">
      <formula>0</formula>
    </cfRule>
    <cfRule type="cellIs" dxfId="0" priority="159" operator="lessThanOrEqual">
      <formula>0</formula>
    </cfRule>
  </conditionalFormatting>
  <conditionalFormatting sqref="S20">
    <cfRule type="cellIs" dxfId="0" priority="158" operator="greaterThan">
      <formula>0</formula>
    </cfRule>
    <cfRule type="cellIs" dxfId="0" priority="157" operator="lessThanOrEqual">
      <formula>0</formula>
    </cfRule>
    <cfRule type="cellIs" dxfId="0" priority="156" operator="greaterThan">
      <formula>0</formula>
    </cfRule>
    <cfRule type="cellIs" dxfId="0" priority="155" operator="lessThanOrEqual">
      <formula>0</formula>
    </cfRule>
  </conditionalFormatting>
  <conditionalFormatting sqref="W20">
    <cfRule type="cellIs" dxfId="0" priority="154" operator="greaterThan">
      <formula>0</formula>
    </cfRule>
    <cfRule type="cellIs" dxfId="0" priority="153" operator="lessThanOrEqual">
      <formula>0</formula>
    </cfRule>
  </conditionalFormatting>
  <conditionalFormatting sqref="F21:H21">
    <cfRule type="cellIs" dxfId="0" priority="174" operator="greaterThan">
      <formula>0</formula>
    </cfRule>
    <cfRule type="cellIs" dxfId="0" priority="173" operator="lessThanOrEqual">
      <formula>0</formula>
    </cfRule>
    <cfRule type="cellIs" dxfId="0" priority="166" operator="greaterThan">
      <formula>0</formula>
    </cfRule>
    <cfRule type="cellIs" dxfId="0" priority="165" operator="lessThanOrEqual">
      <formula>0</formula>
    </cfRule>
  </conditionalFormatting>
  <conditionalFormatting sqref="S21">
    <cfRule type="cellIs" dxfId="0" priority="172" operator="greaterThan">
      <formula>0</formula>
    </cfRule>
    <cfRule type="cellIs" dxfId="0" priority="171" operator="lessThanOrEqual">
      <formula>0</formula>
    </cfRule>
    <cfRule type="cellIs" dxfId="0" priority="170" operator="greaterThan">
      <formula>0</formula>
    </cfRule>
    <cfRule type="cellIs" dxfId="0" priority="169" operator="lessThanOrEqual">
      <formula>0</formula>
    </cfRule>
    <cfRule type="cellIs" dxfId="0" priority="164" operator="greaterThan">
      <formula>0</formula>
    </cfRule>
    <cfRule type="cellIs" dxfId="0" priority="163" operator="lessThanOrEqual">
      <formula>0</formula>
    </cfRule>
    <cfRule type="cellIs" dxfId="0" priority="162" operator="greaterThan">
      <formula>0</formula>
    </cfRule>
    <cfRule type="cellIs" dxfId="0" priority="161" operator="lessThanOrEqual">
      <formula>0</formula>
    </cfRule>
  </conditionalFormatting>
  <conditionalFormatting sqref="W21">
    <cfRule type="cellIs" dxfId="0" priority="150" operator="greaterThan">
      <formula>0</formula>
    </cfRule>
    <cfRule type="cellIs" dxfId="0" priority="149" operator="lessThanOrEqual">
      <formula>0</formula>
    </cfRule>
    <cfRule type="cellIs" dxfId="0" priority="148" operator="greaterThan">
      <formula>0</formula>
    </cfRule>
    <cfRule type="cellIs" dxfId="0" priority="147" operator="lessThanOrEqual">
      <formula>0</formula>
    </cfRule>
  </conditionalFormatting>
  <conditionalFormatting sqref="C22:X22">
    <cfRule type="cellIs" dxfId="0" priority="142" operator="greaterThan">
      <formula>0</formula>
    </cfRule>
    <cfRule type="cellIs" dxfId="0" priority="141" operator="lessThanOrEqual">
      <formula>0</formula>
    </cfRule>
    <cfRule type="cellIs" dxfId="0" priority="140" operator="greaterThan">
      <formula>0</formula>
    </cfRule>
    <cfRule type="cellIs" dxfId="0" priority="139" operator="lessThanOrEqual">
      <formula>0</formula>
    </cfRule>
  </conditionalFormatting>
  <conditionalFormatting sqref="C26:R26">
    <cfRule type="cellIs" dxfId="0" priority="690" operator="greaterThan">
      <formula>0</formula>
    </cfRule>
    <cfRule type="cellIs" dxfId="0" priority="689" operator="lessThanOrEqual">
      <formula>0</formula>
    </cfRule>
  </conditionalFormatting>
  <conditionalFormatting sqref="C26:M26">
    <cfRule type="cellIs" dxfId="0" priority="503" operator="lessThanOrEqual">
      <formula>0</formula>
    </cfRule>
    <cfRule type="cellIs" dxfId="0" priority="504" operator="greaterThan">
      <formula>0</formula>
    </cfRule>
  </conditionalFormatting>
  <conditionalFormatting sqref="N26">
    <cfRule type="cellIs" dxfId="0" priority="499" operator="lessThanOrEqual">
      <formula>0</formula>
    </cfRule>
    <cfRule type="cellIs" dxfId="0" priority="500" operator="greaterThan">
      <formula>0</formula>
    </cfRule>
  </conditionalFormatting>
  <conditionalFormatting sqref="O26:Q26">
    <cfRule type="cellIs" dxfId="0" priority="501" operator="lessThanOrEqual">
      <formula>0</formula>
    </cfRule>
    <cfRule type="cellIs" dxfId="0" priority="502" operator="greaterThan">
      <formula>0</formula>
    </cfRule>
  </conditionalFormatting>
  <conditionalFormatting sqref="C27:M27">
    <cfRule type="cellIs" dxfId="0" priority="688" operator="greaterThan">
      <formula>0</formula>
    </cfRule>
    <cfRule type="cellIs" dxfId="0" priority="687" operator="lessThanOrEqual">
      <formula>0</formula>
    </cfRule>
    <cfRule type="cellIs" dxfId="0" priority="509" operator="lessThanOrEqual">
      <formula>0</formula>
    </cfRule>
    <cfRule type="cellIs" dxfId="0" priority="510" operator="greaterThan">
      <formula>0</formula>
    </cfRule>
  </conditionalFormatting>
  <conditionalFormatting sqref="N27">
    <cfRule type="cellIs" dxfId="0" priority="684" operator="greaterThan">
      <formula>0</formula>
    </cfRule>
    <cfRule type="cellIs" dxfId="0" priority="683" operator="lessThanOrEqual">
      <formula>0</formula>
    </cfRule>
    <cfRule type="cellIs" dxfId="0" priority="505" operator="lessThanOrEqual">
      <formula>0</formula>
    </cfRule>
    <cfRule type="cellIs" dxfId="0" priority="506" operator="greaterThan">
      <formula>0</formula>
    </cfRule>
  </conditionalFormatting>
  <conditionalFormatting sqref="O27:Q27">
    <cfRule type="cellIs" dxfId="0" priority="686" operator="greaterThan">
      <formula>0</formula>
    </cfRule>
    <cfRule type="cellIs" dxfId="0" priority="685" operator="lessThanOrEqual">
      <formula>0</formula>
    </cfRule>
    <cfRule type="cellIs" dxfId="0" priority="507" operator="lessThanOrEqual">
      <formula>0</formula>
    </cfRule>
    <cfRule type="cellIs" dxfId="0" priority="508" operator="greaterThan">
      <formula>0</formula>
    </cfRule>
  </conditionalFormatting>
  <conditionalFormatting sqref="B28:R28">
    <cfRule type="cellIs" dxfId="0" priority="312" operator="greaterThan">
      <formula>0</formula>
    </cfRule>
    <cfRule type="cellIs" dxfId="0" priority="311" operator="lessThanOrEqual">
      <formula>0</formula>
    </cfRule>
  </conditionalFormatting>
  <conditionalFormatting sqref="S28:XFD28">
    <cfRule type="cellIs" dxfId="0" priority="314" operator="greaterThan">
      <formula>0</formula>
    </cfRule>
    <cfRule type="cellIs" dxfId="0" priority="313" operator="lessThanOrEqual">
      <formula>0</formula>
    </cfRule>
  </conditionalFormatting>
  <conditionalFormatting sqref="B29:R29">
    <cfRule type="cellIs" dxfId="0" priority="978" operator="greaterThan">
      <formula>0</formula>
    </cfRule>
    <cfRule type="cellIs" dxfId="0" priority="977" operator="lessThanOrEqual">
      <formula>0</formula>
    </cfRule>
  </conditionalFormatting>
  <conditionalFormatting sqref="C30:Q30">
    <cfRule type="cellIs" dxfId="0" priority="682" operator="greaterThan">
      <formula>0</formula>
    </cfRule>
    <cfRule type="cellIs" dxfId="0" priority="681" operator="lessThanOrEqual">
      <formula>0</formula>
    </cfRule>
  </conditionalFormatting>
  <conditionalFormatting sqref="C30">
    <cfRule type="cellIs" dxfId="0" priority="678" operator="greaterThan">
      <formula>0</formula>
    </cfRule>
    <cfRule type="cellIs" dxfId="0" priority="677" operator="lessThanOrEqual">
      <formula>0</formula>
    </cfRule>
  </conditionalFormatting>
  <conditionalFormatting sqref="C30:M30">
    <cfRule type="cellIs" dxfId="0" priority="487" operator="lessThanOrEqual">
      <formula>0</formula>
    </cfRule>
    <cfRule type="cellIs" dxfId="0" priority="488" operator="greaterThan">
      <formula>0</formula>
    </cfRule>
  </conditionalFormatting>
  <conditionalFormatting sqref="D30">
    <cfRule type="cellIs" dxfId="0" priority="676" operator="greaterThan">
      <formula>0</formula>
    </cfRule>
    <cfRule type="cellIs" dxfId="0" priority="675" operator="lessThanOrEqual">
      <formula>0</formula>
    </cfRule>
  </conditionalFormatting>
  <conditionalFormatting sqref="E30:Q30">
    <cfRule type="cellIs" dxfId="0" priority="674" operator="greaterThan">
      <formula>0</formula>
    </cfRule>
    <cfRule type="cellIs" dxfId="0" priority="673" operator="lessThanOrEqual">
      <formula>0</formula>
    </cfRule>
  </conditionalFormatting>
  <conditionalFormatting sqref="N30">
    <cfRule type="cellIs" dxfId="0" priority="481" operator="lessThanOrEqual">
      <formula>0</formula>
    </cfRule>
    <cfRule type="cellIs" dxfId="0" priority="482" operator="greaterThan">
      <formula>0</formula>
    </cfRule>
    <cfRule type="cellIs" dxfId="0" priority="483" operator="lessThanOrEqual">
      <formula>0</formula>
    </cfRule>
    <cfRule type="cellIs" dxfId="0" priority="484" operator="greaterThan">
      <formula>0</formula>
    </cfRule>
  </conditionalFormatting>
  <conditionalFormatting sqref="O30:Q30">
    <cfRule type="cellIs" dxfId="0" priority="485" operator="lessThanOrEqual">
      <formula>0</formula>
    </cfRule>
    <cfRule type="cellIs" dxfId="0" priority="486" operator="greaterThan">
      <formula>0</formula>
    </cfRule>
  </conditionalFormatting>
  <conditionalFormatting sqref="R30">
    <cfRule type="cellIs" dxfId="0" priority="680" operator="greaterThan">
      <formula>0</formula>
    </cfRule>
    <cfRule type="cellIs" dxfId="0" priority="679" operator="lessThanOrEqual">
      <formula>0</formula>
    </cfRule>
    <cfRule type="cellIs" dxfId="0" priority="479" operator="lessThanOrEqual">
      <formula>0</formula>
    </cfRule>
    <cfRule type="cellIs" dxfId="0" priority="480" operator="greaterThan">
      <formula>0</formula>
    </cfRule>
  </conditionalFormatting>
  <conditionalFormatting sqref="C31:M31">
    <cfRule type="cellIs" dxfId="0" priority="672" operator="greaterThan">
      <formula>0</formula>
    </cfRule>
    <cfRule type="cellIs" dxfId="0" priority="671" operator="lessThanOrEqual">
      <formula>0</formula>
    </cfRule>
    <cfRule type="cellIs" dxfId="0" priority="497" operator="lessThanOrEqual">
      <formula>0</formula>
    </cfRule>
    <cfRule type="cellIs" dxfId="0" priority="498" operator="greaterThan">
      <formula>0</formula>
    </cfRule>
  </conditionalFormatting>
  <conditionalFormatting sqref="N31">
    <cfRule type="cellIs" dxfId="0" priority="668" operator="greaterThan">
      <formula>0</formula>
    </cfRule>
    <cfRule type="cellIs" dxfId="0" priority="667" operator="lessThanOrEqual">
      <formula>0</formula>
    </cfRule>
    <cfRule type="cellIs" dxfId="0" priority="666" operator="greaterThan">
      <formula>0</formula>
    </cfRule>
    <cfRule type="cellIs" dxfId="0" priority="665" operator="lessThanOrEqual">
      <formula>0</formula>
    </cfRule>
    <cfRule type="cellIs" dxfId="0" priority="491" operator="lessThanOrEqual">
      <formula>0</formula>
    </cfRule>
    <cfRule type="cellIs" dxfId="0" priority="492" operator="greaterThan">
      <formula>0</formula>
    </cfRule>
    <cfRule type="cellIs" dxfId="0" priority="493" operator="lessThanOrEqual">
      <formula>0</formula>
    </cfRule>
    <cfRule type="cellIs" dxfId="0" priority="494" operator="greaterThan">
      <formula>0</formula>
    </cfRule>
  </conditionalFormatting>
  <conditionalFormatting sqref="O31:Q31">
    <cfRule type="cellIs" dxfId="0" priority="670" operator="greaterThan">
      <formula>0</formula>
    </cfRule>
    <cfRule type="cellIs" dxfId="0" priority="669" operator="lessThanOrEqual">
      <formula>0</formula>
    </cfRule>
    <cfRule type="cellIs" dxfId="0" priority="495" operator="lessThanOrEqual">
      <formula>0</formula>
    </cfRule>
    <cfRule type="cellIs" dxfId="0" priority="496" operator="greaterThan">
      <formula>0</formula>
    </cfRule>
  </conditionalFormatting>
  <conditionalFormatting sqref="R31">
    <cfRule type="cellIs" dxfId="0" priority="664" operator="greaterThan">
      <formula>0</formula>
    </cfRule>
    <cfRule type="cellIs" dxfId="0" priority="663" operator="lessThanOrEqual">
      <formula>0</formula>
    </cfRule>
    <cfRule type="cellIs" dxfId="0" priority="489" operator="lessThanOrEqual">
      <formula>0</formula>
    </cfRule>
    <cfRule type="cellIs" dxfId="0" priority="490" operator="greaterThan">
      <formula>0</formula>
    </cfRule>
  </conditionalFormatting>
  <conditionalFormatting sqref="B32">
    <cfRule type="cellIs" dxfId="0" priority="306" operator="greaterThan">
      <formula>0</formula>
    </cfRule>
    <cfRule type="cellIs" dxfId="0" priority="305" operator="lessThanOrEqual">
      <formula>0</formula>
    </cfRule>
  </conditionalFormatting>
  <conditionalFormatting sqref="C32:R32">
    <cfRule type="cellIs" dxfId="0" priority="308" operator="greaterThan">
      <formula>0</formula>
    </cfRule>
    <cfRule type="cellIs" dxfId="0" priority="307" operator="lessThanOrEqual">
      <formula>0</formula>
    </cfRule>
  </conditionalFormatting>
  <conditionalFormatting sqref="S32:XFD32">
    <cfRule type="cellIs" dxfId="0" priority="310" operator="greaterThan">
      <formula>0</formula>
    </cfRule>
    <cfRule type="cellIs" dxfId="0" priority="309" operator="lessThanOrEqual">
      <formula>0</formula>
    </cfRule>
  </conditionalFormatting>
  <conditionalFormatting sqref="D33">
    <cfRule type="cellIs" dxfId="0" priority="987" operator="lessThanOrEqual">
      <formula>0</formula>
    </cfRule>
    <cfRule type="cellIs" dxfId="0" priority="988" operator="greaterThan">
      <formula>0</formula>
    </cfRule>
  </conditionalFormatting>
  <conditionalFormatting sqref="C34:Q34">
    <cfRule type="cellIs" dxfId="0" priority="662" operator="greaterThan">
      <formula>0</formula>
    </cfRule>
    <cfRule type="cellIs" dxfId="0" priority="661" operator="lessThanOrEqual">
      <formula>0</formula>
    </cfRule>
  </conditionalFormatting>
  <conditionalFormatting sqref="C34:M34">
    <cfRule type="cellIs" dxfId="0" priority="467" operator="lessThanOrEqual">
      <formula>0</formula>
    </cfRule>
    <cfRule type="cellIs" dxfId="0" priority="468" operator="greaterThan">
      <formula>0</formula>
    </cfRule>
  </conditionalFormatting>
  <conditionalFormatting sqref="N34">
    <cfRule type="cellIs" dxfId="0" priority="461" operator="lessThanOrEqual">
      <formula>0</formula>
    </cfRule>
    <cfRule type="cellIs" dxfId="0" priority="462" operator="greaterThan">
      <formula>0</formula>
    </cfRule>
    <cfRule type="cellIs" dxfId="0" priority="463" operator="lessThanOrEqual">
      <formula>0</formula>
    </cfRule>
    <cfRule type="cellIs" dxfId="0" priority="464" operator="greaterThan">
      <formula>0</formula>
    </cfRule>
  </conditionalFormatting>
  <conditionalFormatting sqref="O34:Q34">
    <cfRule type="cellIs" dxfId="0" priority="465" operator="lessThanOrEqual">
      <formula>0</formula>
    </cfRule>
    <cfRule type="cellIs" dxfId="0" priority="466" operator="greaterThan">
      <formula>0</formula>
    </cfRule>
  </conditionalFormatting>
  <conditionalFormatting sqref="R34">
    <cfRule type="cellIs" dxfId="0" priority="650" operator="greaterThan">
      <formula>0</formula>
    </cfRule>
    <cfRule type="cellIs" dxfId="0" priority="649" operator="lessThanOrEqual">
      <formula>0</formula>
    </cfRule>
    <cfRule type="cellIs" dxfId="0" priority="459" operator="lessThanOrEqual">
      <formula>0</formula>
    </cfRule>
    <cfRule type="cellIs" dxfId="0" priority="460" operator="greaterThan">
      <formula>0</formula>
    </cfRule>
  </conditionalFormatting>
  <conditionalFormatting sqref="C35:M35">
    <cfRule type="cellIs" dxfId="0" priority="660" operator="greaterThan">
      <formula>0</formula>
    </cfRule>
    <cfRule type="cellIs" dxfId="0" priority="659" operator="lessThanOrEqual">
      <formula>0</formula>
    </cfRule>
    <cfRule type="cellIs" dxfId="0" priority="477" operator="lessThanOrEqual">
      <formula>0</formula>
    </cfRule>
    <cfRule type="cellIs" dxfId="0" priority="478" operator="greaterThan">
      <formula>0</formula>
    </cfRule>
  </conditionalFormatting>
  <conditionalFormatting sqref="N35">
    <cfRule type="cellIs" dxfId="0" priority="656" operator="greaterThan">
      <formula>0</formula>
    </cfRule>
    <cfRule type="cellIs" dxfId="0" priority="655" operator="lessThanOrEqual">
      <formula>0</formula>
    </cfRule>
    <cfRule type="cellIs" dxfId="0" priority="654" operator="greaterThan">
      <formula>0</formula>
    </cfRule>
    <cfRule type="cellIs" dxfId="0" priority="653" operator="lessThanOrEqual">
      <formula>0</formula>
    </cfRule>
    <cfRule type="cellIs" dxfId="0" priority="471" operator="lessThanOrEqual">
      <formula>0</formula>
    </cfRule>
    <cfRule type="cellIs" dxfId="0" priority="472" operator="greaterThan">
      <formula>0</formula>
    </cfRule>
    <cfRule type="cellIs" dxfId="0" priority="473" operator="lessThanOrEqual">
      <formula>0</formula>
    </cfRule>
    <cfRule type="cellIs" dxfId="0" priority="474" operator="greaterThan">
      <formula>0</formula>
    </cfRule>
  </conditionalFormatting>
  <conditionalFormatting sqref="O35:Q35">
    <cfRule type="cellIs" dxfId="0" priority="658" operator="greaterThan">
      <formula>0</formula>
    </cfRule>
    <cfRule type="cellIs" dxfId="0" priority="657" operator="lessThanOrEqual">
      <formula>0</formula>
    </cfRule>
    <cfRule type="cellIs" dxfId="0" priority="475" operator="lessThanOrEqual">
      <formula>0</formula>
    </cfRule>
    <cfRule type="cellIs" dxfId="0" priority="476" operator="greaterThan">
      <formula>0</formula>
    </cfRule>
  </conditionalFormatting>
  <conditionalFormatting sqref="R35">
    <cfRule type="cellIs" dxfId="0" priority="652" operator="greaterThan">
      <formula>0</formula>
    </cfRule>
    <cfRule type="cellIs" dxfId="0" priority="651" operator="lessThanOrEqual">
      <formula>0</formula>
    </cfRule>
    <cfRule type="cellIs" dxfId="0" priority="469" operator="lessThanOrEqual">
      <formula>0</formula>
    </cfRule>
    <cfRule type="cellIs" dxfId="0" priority="470" operator="greaterThan">
      <formula>0</formula>
    </cfRule>
  </conditionalFormatting>
  <conditionalFormatting sqref="B36">
    <cfRule type="cellIs" dxfId="0" priority="300" operator="greaterThan">
      <formula>0</formula>
    </cfRule>
    <cfRule type="cellIs" dxfId="0" priority="299" operator="lessThanOrEqual">
      <formula>0</formula>
    </cfRule>
  </conditionalFormatting>
  <conditionalFormatting sqref="C36:R36">
    <cfRule type="cellIs" dxfId="0" priority="302" operator="greaterThan">
      <formula>0</formula>
    </cfRule>
    <cfRule type="cellIs" dxfId="0" priority="301" operator="lessThanOrEqual">
      <formula>0</formula>
    </cfRule>
  </conditionalFormatting>
  <conditionalFormatting sqref="S36:XFD36">
    <cfRule type="cellIs" dxfId="0" priority="304" operator="greaterThan">
      <formula>0</formula>
    </cfRule>
    <cfRule type="cellIs" dxfId="0" priority="303" operator="lessThanOrEqual">
      <formula>0</formula>
    </cfRule>
  </conditionalFormatting>
  <conditionalFormatting sqref="A37:R37">
    <cfRule type="cellIs" dxfId="0" priority="2381" operator="lessThanOrEqual">
      <formula>0</formula>
    </cfRule>
    <cfRule type="cellIs" dxfId="0" priority="2382" operator="greaterThan">
      <formula>0</formula>
    </cfRule>
  </conditionalFormatting>
  <conditionalFormatting sqref="C38:R38">
    <cfRule type="cellIs" dxfId="0" priority="647" operator="lessThanOrEqual">
      <formula>0</formula>
    </cfRule>
    <cfRule type="cellIs" dxfId="0" priority="648" operator="greaterThan">
      <formula>0</formula>
    </cfRule>
  </conditionalFormatting>
  <conditionalFormatting sqref="C38:M38">
    <cfRule type="cellIs" dxfId="0" priority="447" operator="lessThanOrEqual">
      <formula>0</formula>
    </cfRule>
    <cfRule type="cellIs" dxfId="0" priority="448" operator="greaterThan">
      <formula>0</formula>
    </cfRule>
  </conditionalFormatting>
  <conditionalFormatting sqref="N38">
    <cfRule type="cellIs" dxfId="0" priority="441" operator="lessThanOrEqual">
      <formula>0</formula>
    </cfRule>
    <cfRule type="cellIs" dxfId="0" priority="442" operator="greaterThan">
      <formula>0</formula>
    </cfRule>
    <cfRule type="cellIs" dxfId="0" priority="443" operator="lessThanOrEqual">
      <formula>0</formula>
    </cfRule>
    <cfRule type="cellIs" dxfId="0" priority="444" operator="greaterThan">
      <formula>0</formula>
    </cfRule>
  </conditionalFormatting>
  <conditionalFormatting sqref="O38:Q38">
    <cfRule type="cellIs" dxfId="0" priority="445" operator="lessThanOrEqual">
      <formula>0</formula>
    </cfRule>
    <cfRule type="cellIs" dxfId="0" priority="446" operator="greaterThan">
      <formula>0</formula>
    </cfRule>
  </conditionalFormatting>
  <conditionalFormatting sqref="R38">
    <cfRule type="cellIs" dxfId="0" priority="439" operator="lessThanOrEqual">
      <formula>0</formula>
    </cfRule>
    <cfRule type="cellIs" dxfId="0" priority="440" operator="greaterThan">
      <formula>0</formula>
    </cfRule>
  </conditionalFormatting>
  <conditionalFormatting sqref="C39:M39">
    <cfRule type="cellIs" dxfId="0" priority="457" operator="lessThanOrEqual">
      <formula>0</formula>
    </cfRule>
    <cfRule type="cellIs" dxfId="0" priority="458" operator="greaterThan">
      <formula>0</formula>
    </cfRule>
    <cfRule type="cellIs" dxfId="0" priority="645" operator="lessThanOrEqual">
      <formula>0</formula>
    </cfRule>
    <cfRule type="cellIs" dxfId="0" priority="646" operator="greaterThan">
      <formula>0</formula>
    </cfRule>
  </conditionalFormatting>
  <conditionalFormatting sqref="N39">
    <cfRule type="cellIs" dxfId="0" priority="451" operator="lessThanOrEqual">
      <formula>0</formula>
    </cfRule>
    <cfRule type="cellIs" dxfId="0" priority="452" operator="greaterThan">
      <formula>0</formula>
    </cfRule>
    <cfRule type="cellIs" dxfId="0" priority="453" operator="lessThanOrEqual">
      <formula>0</formula>
    </cfRule>
    <cfRule type="cellIs" dxfId="0" priority="454" operator="greaterThan">
      <formula>0</formula>
    </cfRule>
    <cfRule type="cellIs" dxfId="0" priority="639" operator="lessThanOrEqual">
      <formula>0</formula>
    </cfRule>
    <cfRule type="cellIs" dxfId="0" priority="640" operator="greaterThan">
      <formula>0</formula>
    </cfRule>
    <cfRule type="cellIs" dxfId="0" priority="641" operator="lessThanOrEqual">
      <formula>0</formula>
    </cfRule>
    <cfRule type="cellIs" dxfId="0" priority="642" operator="greaterThan">
      <formula>0</formula>
    </cfRule>
  </conditionalFormatting>
  <conditionalFormatting sqref="O39:Q39">
    <cfRule type="cellIs" dxfId="0" priority="455" operator="lessThanOrEqual">
      <formula>0</formula>
    </cfRule>
    <cfRule type="cellIs" dxfId="0" priority="456" operator="greaterThan">
      <formula>0</formula>
    </cfRule>
    <cfRule type="cellIs" dxfId="0" priority="643" operator="lessThanOrEqual">
      <formula>0</formula>
    </cfRule>
    <cfRule type="cellIs" dxfId="0" priority="644" operator="greaterThan">
      <formula>0</formula>
    </cfRule>
  </conditionalFormatting>
  <conditionalFormatting sqref="R39">
    <cfRule type="cellIs" dxfId="0" priority="449" operator="lessThanOrEqual">
      <formula>0</formula>
    </cfRule>
    <cfRule type="cellIs" dxfId="0" priority="450" operator="greaterThan">
      <formula>0</formula>
    </cfRule>
    <cfRule type="cellIs" dxfId="0" priority="637" operator="lessThanOrEqual">
      <formula>0</formula>
    </cfRule>
    <cfRule type="cellIs" dxfId="0" priority="638" operator="greaterThan">
      <formula>0</formula>
    </cfRule>
  </conditionalFormatting>
  <conditionalFormatting sqref="C40:M40">
    <cfRule type="cellIs" dxfId="0" priority="259" operator="lessThanOrEqual">
      <formula>0</formula>
    </cfRule>
    <cfRule type="cellIs" dxfId="0" priority="260" operator="greaterThan">
      <formula>0</formula>
    </cfRule>
    <cfRule type="cellIs" dxfId="0" priority="261" operator="lessThanOrEqual">
      <formula>0</formula>
    </cfRule>
    <cfRule type="cellIs" dxfId="0" priority="262" operator="greaterThan">
      <formula>0</formula>
    </cfRule>
  </conditionalFormatting>
  <conditionalFormatting sqref="N40">
    <cfRule type="cellIs" dxfId="0" priority="231" operator="lessThanOrEqual">
      <formula>0</formula>
    </cfRule>
    <cfRule type="cellIs" dxfId="0" priority="232" operator="greaterThan">
      <formula>0</formula>
    </cfRule>
    <cfRule type="cellIs" dxfId="0" priority="233" operator="lessThanOrEqual">
      <formula>0</formula>
    </cfRule>
    <cfRule type="cellIs" dxfId="0" priority="234" operator="greaterThan">
      <formula>0</formula>
    </cfRule>
    <cfRule type="cellIs" dxfId="0" priority="235" operator="lessThanOrEqual">
      <formula>0</formula>
    </cfRule>
    <cfRule type="cellIs" dxfId="0" priority="236" operator="greaterThan">
      <formula>0</formula>
    </cfRule>
    <cfRule type="cellIs" dxfId="0" priority="237" operator="lessThanOrEqual">
      <formula>0</formula>
    </cfRule>
    <cfRule type="cellIs" dxfId="0" priority="238" operator="greaterThan">
      <formula>0</formula>
    </cfRule>
  </conditionalFormatting>
  <conditionalFormatting sqref="O40:Q40">
    <cfRule type="cellIs" dxfId="0" priority="247" operator="lessThanOrEqual">
      <formula>0</formula>
    </cfRule>
    <cfRule type="cellIs" dxfId="0" priority="248" operator="greaterThan">
      <formula>0</formula>
    </cfRule>
    <cfRule type="cellIs" dxfId="0" priority="249" operator="lessThanOrEqual">
      <formula>0</formula>
    </cfRule>
    <cfRule type="cellIs" dxfId="0" priority="250" operator="greaterThan">
      <formula>0</formula>
    </cfRule>
  </conditionalFormatting>
  <conditionalFormatting sqref="R40">
    <cfRule type="cellIs" dxfId="0" priority="815" operator="lessThanOrEqual">
      <formula>0</formula>
    </cfRule>
    <cfRule type="cellIs" dxfId="0" priority="816" operator="greaterThan">
      <formula>0</formula>
    </cfRule>
  </conditionalFormatting>
  <conditionalFormatting sqref="S40:V40">
    <cfRule type="cellIs" dxfId="0" priority="1033" operator="lessThanOrEqual">
      <formula>0</formula>
    </cfRule>
    <cfRule type="cellIs" dxfId="0" priority="1034" operator="greaterThan">
      <formula>0</formula>
    </cfRule>
  </conditionalFormatting>
  <conditionalFormatting sqref="C42:R42">
    <cfRule type="cellIs" dxfId="0" priority="635" operator="lessThanOrEqual">
      <formula>0</formula>
    </cfRule>
    <cfRule type="cellIs" dxfId="0" priority="636" operator="greaterThan">
      <formula>0</formula>
    </cfRule>
  </conditionalFormatting>
  <conditionalFormatting sqref="C42:M42">
    <cfRule type="cellIs" dxfId="0" priority="427" operator="lessThanOrEqual">
      <formula>0</formula>
    </cfRule>
    <cfRule type="cellIs" dxfId="0" priority="428" operator="greaterThan">
      <formula>0</formula>
    </cfRule>
  </conditionalFormatting>
  <conditionalFormatting sqref="N42">
    <cfRule type="cellIs" dxfId="0" priority="421" operator="lessThanOrEqual">
      <formula>0</formula>
    </cfRule>
    <cfRule type="cellIs" dxfId="0" priority="422" operator="greaterThan">
      <formula>0</formula>
    </cfRule>
    <cfRule type="cellIs" dxfId="0" priority="423" operator="lessThanOrEqual">
      <formula>0</formula>
    </cfRule>
    <cfRule type="cellIs" dxfId="0" priority="424" operator="greaterThan">
      <formula>0</formula>
    </cfRule>
  </conditionalFormatting>
  <conditionalFormatting sqref="O42:Q42">
    <cfRule type="cellIs" dxfId="0" priority="425" operator="lessThanOrEqual">
      <formula>0</formula>
    </cfRule>
    <cfRule type="cellIs" dxfId="0" priority="426" operator="greaterThan">
      <formula>0</formula>
    </cfRule>
  </conditionalFormatting>
  <conditionalFormatting sqref="R42">
    <cfRule type="cellIs" dxfId="0" priority="419" operator="lessThanOrEqual">
      <formula>0</formula>
    </cfRule>
    <cfRule type="cellIs" dxfId="0" priority="420" operator="greaterThan">
      <formula>0</formula>
    </cfRule>
  </conditionalFormatting>
  <conditionalFormatting sqref="C43:M43">
    <cfRule type="cellIs" dxfId="0" priority="437" operator="lessThanOrEqual">
      <formula>0</formula>
    </cfRule>
    <cfRule type="cellIs" dxfId="0" priority="438" operator="greaterThan">
      <formula>0</formula>
    </cfRule>
    <cfRule type="cellIs" dxfId="0" priority="633" operator="lessThanOrEqual">
      <formula>0</formula>
    </cfRule>
    <cfRule type="cellIs" dxfId="0" priority="634" operator="greaterThan">
      <formula>0</formula>
    </cfRule>
  </conditionalFormatting>
  <conditionalFormatting sqref="N43">
    <cfRule type="cellIs" dxfId="0" priority="431" operator="lessThanOrEqual">
      <formula>0</formula>
    </cfRule>
    <cfRule type="cellIs" dxfId="0" priority="432" operator="greaterThan">
      <formula>0</formula>
    </cfRule>
    <cfRule type="cellIs" dxfId="0" priority="433" operator="lessThanOrEqual">
      <formula>0</formula>
    </cfRule>
    <cfRule type="cellIs" dxfId="0" priority="434" operator="greaterThan">
      <formula>0</formula>
    </cfRule>
    <cfRule type="cellIs" dxfId="0" priority="627" operator="lessThanOrEqual">
      <formula>0</formula>
    </cfRule>
    <cfRule type="cellIs" dxfId="0" priority="628" operator="greaterThan">
      <formula>0</formula>
    </cfRule>
    <cfRule type="cellIs" dxfId="0" priority="629" operator="lessThanOrEqual">
      <formula>0</formula>
    </cfRule>
    <cfRule type="cellIs" dxfId="0" priority="630" operator="greaterThan">
      <formula>0</formula>
    </cfRule>
  </conditionalFormatting>
  <conditionalFormatting sqref="O43:Q43">
    <cfRule type="cellIs" dxfId="0" priority="435" operator="lessThanOrEqual">
      <formula>0</formula>
    </cfRule>
    <cfRule type="cellIs" dxfId="0" priority="436" operator="greaterThan">
      <formula>0</formula>
    </cfRule>
    <cfRule type="cellIs" dxfId="0" priority="631" operator="lessThanOrEqual">
      <formula>0</formula>
    </cfRule>
    <cfRule type="cellIs" dxfId="0" priority="632" operator="greaterThan">
      <formula>0</formula>
    </cfRule>
  </conditionalFormatting>
  <conditionalFormatting sqref="R43">
    <cfRule type="cellIs" dxfId="0" priority="429" operator="lessThanOrEqual">
      <formula>0</formula>
    </cfRule>
    <cfRule type="cellIs" dxfId="0" priority="430" operator="greaterThan">
      <formula>0</formula>
    </cfRule>
    <cfRule type="cellIs" dxfId="0" priority="625" operator="lessThanOrEqual">
      <formula>0</formula>
    </cfRule>
    <cfRule type="cellIs" dxfId="0" priority="626" operator="greaterThan">
      <formula>0</formula>
    </cfRule>
  </conditionalFormatting>
  <conditionalFormatting sqref="C44:M44">
    <cfRule type="cellIs" dxfId="0" priority="255" operator="lessThanOrEqual">
      <formula>0</formula>
    </cfRule>
    <cfRule type="cellIs" dxfId="0" priority="256" operator="greaterThan">
      <formula>0</formula>
    </cfRule>
    <cfRule type="cellIs" dxfId="0" priority="257" operator="lessThanOrEqual">
      <formula>0</formula>
    </cfRule>
    <cfRule type="cellIs" dxfId="0" priority="258" operator="greaterThan">
      <formula>0</formula>
    </cfRule>
  </conditionalFormatting>
  <conditionalFormatting sqref="N44">
    <cfRule type="cellIs" dxfId="0" priority="223" operator="lessThanOrEqual">
      <formula>0</formula>
    </cfRule>
    <cfRule type="cellIs" dxfId="0" priority="224" operator="greaterThan">
      <formula>0</formula>
    </cfRule>
    <cfRule type="cellIs" dxfId="0" priority="225" operator="lessThanOrEqual">
      <formula>0</formula>
    </cfRule>
    <cfRule type="cellIs" dxfId="0" priority="226" operator="greaterThan">
      <formula>0</formula>
    </cfRule>
    <cfRule type="cellIs" dxfId="0" priority="227" operator="lessThanOrEqual">
      <formula>0</formula>
    </cfRule>
    <cfRule type="cellIs" dxfId="0" priority="228" operator="greaterThan">
      <formula>0</formula>
    </cfRule>
    <cfRule type="cellIs" dxfId="0" priority="229" operator="lessThanOrEqual">
      <formula>0</formula>
    </cfRule>
    <cfRule type="cellIs" dxfId="0" priority="230" operator="greaterThan">
      <formula>0</formula>
    </cfRule>
  </conditionalFormatting>
  <conditionalFormatting sqref="O44:Q44">
    <cfRule type="cellIs" dxfId="0" priority="243" operator="lessThanOrEqual">
      <formula>0</formula>
    </cfRule>
    <cfRule type="cellIs" dxfId="0" priority="244" operator="greaterThan">
      <formula>0</formula>
    </cfRule>
    <cfRule type="cellIs" dxfId="0" priority="245" operator="lessThanOrEqual">
      <formula>0</formula>
    </cfRule>
    <cfRule type="cellIs" dxfId="0" priority="246" operator="greaterThan">
      <formula>0</formula>
    </cfRule>
  </conditionalFormatting>
  <conditionalFormatting sqref="R44">
    <cfRule type="cellIs" dxfId="0" priority="213" operator="lessThanOrEqual">
      <formula>0</formula>
    </cfRule>
    <cfRule type="cellIs" dxfId="0" priority="214" operator="greaterThan">
      <formula>0</formula>
    </cfRule>
  </conditionalFormatting>
  <conditionalFormatting sqref="S44:V44">
    <cfRule type="cellIs" dxfId="0" priority="1065" operator="lessThanOrEqual">
      <formula>0</formula>
    </cfRule>
    <cfRule type="cellIs" dxfId="0" priority="1066" operator="greaterThan">
      <formula>0</formula>
    </cfRule>
  </conditionalFormatting>
  <conditionalFormatting sqref="C46:R46">
    <cfRule type="cellIs" dxfId="0" priority="623" operator="lessThanOrEqual">
      <formula>0</formula>
    </cfRule>
    <cfRule type="cellIs" dxfId="0" priority="624" operator="greaterThan">
      <formula>0</formula>
    </cfRule>
  </conditionalFormatting>
  <conditionalFormatting sqref="C46:M46">
    <cfRule type="cellIs" dxfId="0" priority="407" operator="lessThanOrEqual">
      <formula>0</formula>
    </cfRule>
    <cfRule type="cellIs" dxfId="0" priority="408" operator="greaterThan">
      <formula>0</formula>
    </cfRule>
  </conditionalFormatting>
  <conditionalFormatting sqref="N46">
    <cfRule type="cellIs" dxfId="0" priority="401" operator="lessThanOrEqual">
      <formula>0</formula>
    </cfRule>
    <cfRule type="cellIs" dxfId="0" priority="402" operator="greaterThan">
      <formula>0</formula>
    </cfRule>
    <cfRule type="cellIs" dxfId="0" priority="403" operator="lessThanOrEqual">
      <formula>0</formula>
    </cfRule>
    <cfRule type="cellIs" dxfId="0" priority="404" operator="greaterThan">
      <formula>0</formula>
    </cfRule>
  </conditionalFormatting>
  <conditionalFormatting sqref="O46:Q46">
    <cfRule type="cellIs" dxfId="0" priority="405" operator="lessThanOrEqual">
      <formula>0</formula>
    </cfRule>
    <cfRule type="cellIs" dxfId="0" priority="406" operator="greaterThan">
      <formula>0</formula>
    </cfRule>
  </conditionalFormatting>
  <conditionalFormatting sqref="R46">
    <cfRule type="cellIs" dxfId="0" priority="399" operator="lessThanOrEqual">
      <formula>0</formula>
    </cfRule>
    <cfRule type="cellIs" dxfId="0" priority="400" operator="greaterThan">
      <formula>0</formula>
    </cfRule>
  </conditionalFormatting>
  <conditionalFormatting sqref="C47:M47">
    <cfRule type="cellIs" dxfId="0" priority="417" operator="lessThanOrEqual">
      <formula>0</formula>
    </cfRule>
    <cfRule type="cellIs" dxfId="0" priority="418" operator="greaterThan">
      <formula>0</formula>
    </cfRule>
    <cfRule type="cellIs" dxfId="0" priority="621" operator="lessThanOrEqual">
      <formula>0</formula>
    </cfRule>
    <cfRule type="cellIs" dxfId="0" priority="622" operator="greaterThan">
      <formula>0</formula>
    </cfRule>
  </conditionalFormatting>
  <conditionalFormatting sqref="N47">
    <cfRule type="cellIs" dxfId="0" priority="411" operator="lessThanOrEqual">
      <formula>0</formula>
    </cfRule>
    <cfRule type="cellIs" dxfId="0" priority="412" operator="greaterThan">
      <formula>0</formula>
    </cfRule>
    <cfRule type="cellIs" dxfId="0" priority="413" operator="lessThanOrEqual">
      <formula>0</formula>
    </cfRule>
    <cfRule type="cellIs" dxfId="0" priority="414" operator="greaterThan">
      <formula>0</formula>
    </cfRule>
    <cfRule type="cellIs" dxfId="0" priority="615" operator="lessThanOrEqual">
      <formula>0</formula>
    </cfRule>
    <cfRule type="cellIs" dxfId="0" priority="616" operator="greaterThan">
      <formula>0</formula>
    </cfRule>
    <cfRule type="cellIs" dxfId="0" priority="617" operator="lessThanOrEqual">
      <formula>0</formula>
    </cfRule>
    <cfRule type="cellIs" dxfId="0" priority="618" operator="greaterThan">
      <formula>0</formula>
    </cfRule>
  </conditionalFormatting>
  <conditionalFormatting sqref="O47:Q47">
    <cfRule type="cellIs" dxfId="0" priority="415" operator="lessThanOrEqual">
      <formula>0</formula>
    </cfRule>
    <cfRule type="cellIs" dxfId="0" priority="416" operator="greaterThan">
      <formula>0</formula>
    </cfRule>
    <cfRule type="cellIs" dxfId="0" priority="619" operator="lessThanOrEqual">
      <formula>0</formula>
    </cfRule>
    <cfRule type="cellIs" dxfId="0" priority="620" operator="greaterThan">
      <formula>0</formula>
    </cfRule>
  </conditionalFormatting>
  <conditionalFormatting sqref="R47">
    <cfRule type="cellIs" dxfId="0" priority="409" operator="lessThanOrEqual">
      <formula>0</formula>
    </cfRule>
    <cfRule type="cellIs" dxfId="0" priority="410" operator="greaterThan">
      <formula>0</formula>
    </cfRule>
    <cfRule type="cellIs" dxfId="0" priority="613" operator="lessThanOrEqual">
      <formula>0</formula>
    </cfRule>
    <cfRule type="cellIs" dxfId="0" priority="614" operator="greaterThan">
      <formula>0</formula>
    </cfRule>
  </conditionalFormatting>
  <conditionalFormatting sqref="C48:M48">
    <cfRule type="cellIs" dxfId="0" priority="251" operator="lessThanOrEqual">
      <formula>0</formula>
    </cfRule>
    <cfRule type="cellIs" dxfId="0" priority="252" operator="greaterThan">
      <formula>0</formula>
    </cfRule>
    <cfRule type="cellIs" dxfId="0" priority="253" operator="lessThanOrEqual">
      <formula>0</formula>
    </cfRule>
    <cfRule type="cellIs" dxfId="0" priority="254" operator="greaterThan">
      <formula>0</formula>
    </cfRule>
  </conditionalFormatting>
  <conditionalFormatting sqref="N48">
    <cfRule type="cellIs" dxfId="0" priority="215" operator="lessThanOrEqual">
      <formula>0</formula>
    </cfRule>
    <cfRule type="cellIs" dxfId="0" priority="216" operator="greaterThan">
      <formula>0</formula>
    </cfRule>
    <cfRule type="cellIs" dxfId="0" priority="217" operator="lessThanOrEqual">
      <formula>0</formula>
    </cfRule>
    <cfRule type="cellIs" dxfId="0" priority="218" operator="greaterThan">
      <formula>0</formula>
    </cfRule>
    <cfRule type="cellIs" dxfId="0" priority="219" operator="lessThanOrEqual">
      <formula>0</formula>
    </cfRule>
    <cfRule type="cellIs" dxfId="0" priority="220" operator="greaterThan">
      <formula>0</formula>
    </cfRule>
    <cfRule type="cellIs" dxfId="0" priority="221" operator="lessThanOrEqual">
      <formula>0</formula>
    </cfRule>
    <cfRule type="cellIs" dxfId="0" priority="222" operator="greaterThan">
      <formula>0</formula>
    </cfRule>
  </conditionalFormatting>
  <conditionalFormatting sqref="O48:Q48">
    <cfRule type="cellIs" dxfId="0" priority="239" operator="lessThanOrEqual">
      <formula>0</formula>
    </cfRule>
    <cfRule type="cellIs" dxfId="0" priority="240" operator="greaterThan">
      <formula>0</formula>
    </cfRule>
    <cfRule type="cellIs" dxfId="0" priority="241" operator="lessThanOrEqual">
      <formula>0</formula>
    </cfRule>
    <cfRule type="cellIs" dxfId="0" priority="242" operator="greaterThan">
      <formula>0</formula>
    </cfRule>
  </conditionalFormatting>
  <conditionalFormatting sqref="R48">
    <cfRule type="cellIs" dxfId="0" priority="211" operator="lessThanOrEqual">
      <formula>0</formula>
    </cfRule>
    <cfRule type="cellIs" dxfId="0" priority="212" operator="greaterThan">
      <formula>0</formula>
    </cfRule>
  </conditionalFormatting>
  <conditionalFormatting sqref="N50">
    <cfRule type="cellIs" dxfId="0" priority="345" operator="lessThanOrEqual">
      <formula>0</formula>
    </cfRule>
    <cfRule type="cellIs" dxfId="0" priority="346" operator="greaterThan">
      <formula>0</formula>
    </cfRule>
    <cfRule type="cellIs" dxfId="0" priority="347" operator="lessThanOrEqual">
      <formula>0</formula>
    </cfRule>
    <cfRule type="cellIs" dxfId="0" priority="348" operator="greaterThan">
      <formula>0</formula>
    </cfRule>
  </conditionalFormatting>
  <conditionalFormatting sqref="C51:G51">
    <cfRule type="cellIs" dxfId="0" priority="397" operator="lessThanOrEqual">
      <formula>0</formula>
    </cfRule>
    <cfRule type="cellIs" dxfId="0" priority="398" operator="greaterThan">
      <formula>0</formula>
    </cfRule>
  </conditionalFormatting>
  <conditionalFormatting sqref="H51:Q51">
    <cfRule type="cellIs" dxfId="0" priority="357" operator="lessThanOrEqual">
      <formula>0</formula>
    </cfRule>
    <cfRule type="cellIs" dxfId="0" priority="358" operator="greaterThan">
      <formula>0</formula>
    </cfRule>
    <cfRule type="cellIs" dxfId="0" priority="359" operator="lessThanOrEqual">
      <formula>0</formula>
    </cfRule>
    <cfRule type="cellIs" dxfId="0" priority="360" operator="greaterThan">
      <formula>0</formula>
    </cfRule>
  </conditionalFormatting>
  <conditionalFormatting sqref="R51">
    <cfRule type="cellIs" dxfId="0" priority="389" operator="lessThanOrEqual">
      <formula>0</formula>
    </cfRule>
    <cfRule type="cellIs" dxfId="0" priority="390" operator="greaterThan">
      <formula>0</formula>
    </cfRule>
  </conditionalFormatting>
  <conditionalFormatting sqref="C52:M52">
    <cfRule type="cellIs" dxfId="0" priority="295" operator="lessThanOrEqual">
      <formula>0</formula>
    </cfRule>
    <cfRule type="cellIs" dxfId="0" priority="296" operator="greaterThan">
      <formula>0</formula>
    </cfRule>
    <cfRule type="cellIs" dxfId="0" priority="297" operator="lessThanOrEqual">
      <formula>0</formula>
    </cfRule>
    <cfRule type="cellIs" dxfId="0" priority="298" operator="greaterThan">
      <formula>0</formula>
    </cfRule>
  </conditionalFormatting>
  <conditionalFormatting sqref="N52">
    <cfRule type="cellIs" dxfId="0" priority="271" operator="lessThanOrEqual">
      <formula>0</formula>
    </cfRule>
    <cfRule type="cellIs" dxfId="0" priority="272" operator="greaterThan">
      <formula>0</formula>
    </cfRule>
    <cfRule type="cellIs" dxfId="0" priority="273" operator="lessThanOrEqual">
      <formula>0</formula>
    </cfRule>
    <cfRule type="cellIs" dxfId="0" priority="274" operator="greaterThan">
      <formula>0</formula>
    </cfRule>
  </conditionalFormatting>
  <conditionalFormatting sqref="O52:Q52">
    <cfRule type="cellIs" dxfId="0" priority="283" operator="lessThanOrEqual">
      <formula>0</formula>
    </cfRule>
    <cfRule type="cellIs" dxfId="0" priority="284" operator="greaterThan">
      <formula>0</formula>
    </cfRule>
    <cfRule type="cellIs" dxfId="0" priority="285" operator="lessThanOrEqual">
      <formula>0</formula>
    </cfRule>
    <cfRule type="cellIs" dxfId="0" priority="286" operator="greaterThan">
      <formula>0</formula>
    </cfRule>
  </conditionalFormatting>
  <conditionalFormatting sqref="R52">
    <cfRule type="cellIs" dxfId="0" priority="209" operator="lessThanOrEqual">
      <formula>0</formula>
    </cfRule>
    <cfRule type="cellIs" dxfId="0" priority="210" operator="greaterThan">
      <formula>0</formula>
    </cfRule>
  </conditionalFormatting>
  <conditionalFormatting sqref="S52:V52">
    <cfRule type="cellIs" dxfId="0" priority="1089" operator="lessThanOrEqual">
      <formula>0</formula>
    </cfRule>
    <cfRule type="cellIs" dxfId="0" priority="1090" operator="greaterThan">
      <formula>0</formula>
    </cfRule>
  </conditionalFormatting>
  <conditionalFormatting sqref="B53:R53">
    <cfRule type="cellIs" dxfId="0" priority="2107" operator="lessThanOrEqual">
      <formula>0</formula>
    </cfRule>
    <cfRule type="cellIs" dxfId="0" priority="2108" operator="greaterThan">
      <formula>0</formula>
    </cfRule>
  </conditionalFormatting>
  <conditionalFormatting sqref="C54:R54">
    <cfRule type="cellIs" dxfId="0" priority="607" operator="lessThanOrEqual">
      <formula>0</formula>
    </cfRule>
    <cfRule type="cellIs" dxfId="0" priority="608" operator="greaterThan">
      <formula>0</formula>
    </cfRule>
  </conditionalFormatting>
  <conditionalFormatting sqref="C54:M54">
    <cfRule type="cellIs" dxfId="0" priority="373" operator="lessThanOrEqual">
      <formula>0</formula>
    </cfRule>
    <cfRule type="cellIs" dxfId="0" priority="374" operator="greaterThan">
      <formula>0</formula>
    </cfRule>
  </conditionalFormatting>
  <conditionalFormatting sqref="N54">
    <cfRule type="cellIs" dxfId="0" priority="367" operator="lessThanOrEqual">
      <formula>0</formula>
    </cfRule>
    <cfRule type="cellIs" dxfId="0" priority="368" operator="greaterThan">
      <formula>0</formula>
    </cfRule>
    <cfRule type="cellIs" dxfId="0" priority="369" operator="lessThanOrEqual">
      <formula>0</formula>
    </cfRule>
    <cfRule type="cellIs" dxfId="0" priority="370" operator="greaterThan">
      <formula>0</formula>
    </cfRule>
  </conditionalFormatting>
  <conditionalFormatting sqref="O54:Q54">
    <cfRule type="cellIs" dxfId="0" priority="371" operator="lessThanOrEqual">
      <formula>0</formula>
    </cfRule>
    <cfRule type="cellIs" dxfId="0" priority="372" operator="greaterThan">
      <formula>0</formula>
    </cfRule>
  </conditionalFormatting>
  <conditionalFormatting sqref="R54">
    <cfRule type="cellIs" dxfId="0" priority="365" operator="lessThanOrEqual">
      <formula>0</formula>
    </cfRule>
    <cfRule type="cellIs" dxfId="0" priority="366" operator="greaterThan">
      <formula>0</formula>
    </cfRule>
  </conditionalFormatting>
  <conditionalFormatting sqref="C55:M55">
    <cfRule type="cellIs" dxfId="0" priority="383" operator="lessThanOrEqual">
      <formula>0</formula>
    </cfRule>
    <cfRule type="cellIs" dxfId="0" priority="384" operator="greaterThan">
      <formula>0</formula>
    </cfRule>
    <cfRule type="cellIs" dxfId="0" priority="605" operator="lessThanOrEqual">
      <formula>0</formula>
    </cfRule>
    <cfRule type="cellIs" dxfId="0" priority="606" operator="greaterThan">
      <formula>0</formula>
    </cfRule>
  </conditionalFormatting>
  <conditionalFormatting sqref="N55">
    <cfRule type="cellIs" dxfId="0" priority="377" operator="lessThanOrEqual">
      <formula>0</formula>
    </cfRule>
    <cfRule type="cellIs" dxfId="0" priority="378" operator="greaterThan">
      <formula>0</formula>
    </cfRule>
    <cfRule type="cellIs" dxfId="0" priority="379" operator="lessThanOrEqual">
      <formula>0</formula>
    </cfRule>
    <cfRule type="cellIs" dxfId="0" priority="380" operator="greaterThan">
      <formula>0</formula>
    </cfRule>
    <cfRule type="cellIs" dxfId="0" priority="599" operator="lessThanOrEqual">
      <formula>0</formula>
    </cfRule>
    <cfRule type="cellIs" dxfId="0" priority="600" operator="greaterThan">
      <formula>0</formula>
    </cfRule>
    <cfRule type="cellIs" dxfId="0" priority="601" operator="lessThanOrEqual">
      <formula>0</formula>
    </cfRule>
    <cfRule type="cellIs" dxfId="0" priority="602" operator="greaterThan">
      <formula>0</formula>
    </cfRule>
  </conditionalFormatting>
  <conditionalFormatting sqref="O55:Q55">
    <cfRule type="cellIs" dxfId="0" priority="381" operator="lessThanOrEqual">
      <formula>0</formula>
    </cfRule>
    <cfRule type="cellIs" dxfId="0" priority="382" operator="greaterThan">
      <formula>0</formula>
    </cfRule>
    <cfRule type="cellIs" dxfId="0" priority="603" operator="lessThanOrEqual">
      <formula>0</formula>
    </cfRule>
    <cfRule type="cellIs" dxfId="0" priority="604" operator="greaterThan">
      <formula>0</formula>
    </cfRule>
  </conditionalFormatting>
  <conditionalFormatting sqref="R55">
    <cfRule type="cellIs" dxfId="0" priority="375" operator="lessThanOrEqual">
      <formula>0</formula>
    </cfRule>
    <cfRule type="cellIs" dxfId="0" priority="376" operator="greaterThan">
      <formula>0</formula>
    </cfRule>
    <cfRule type="cellIs" dxfId="0" priority="597" operator="lessThanOrEqual">
      <formula>0</formula>
    </cfRule>
    <cfRule type="cellIs" dxfId="0" priority="598" operator="greaterThan">
      <formula>0</formula>
    </cfRule>
  </conditionalFormatting>
  <conditionalFormatting sqref="C56:M56">
    <cfRule type="cellIs" dxfId="0" priority="291" operator="lessThanOrEqual">
      <formula>0</formula>
    </cfRule>
    <cfRule type="cellIs" dxfId="0" priority="292" operator="greaterThan">
      <formula>0</formula>
    </cfRule>
    <cfRule type="cellIs" dxfId="0" priority="293" operator="lessThanOrEqual">
      <formula>0</formula>
    </cfRule>
    <cfRule type="cellIs" dxfId="0" priority="294" operator="greaterThan">
      <formula>0</formula>
    </cfRule>
  </conditionalFormatting>
  <conditionalFormatting sqref="N56">
    <cfRule type="cellIs" dxfId="0" priority="267" operator="lessThanOrEqual">
      <formula>0</formula>
    </cfRule>
    <cfRule type="cellIs" dxfId="0" priority="268" operator="greaterThan">
      <formula>0</formula>
    </cfRule>
    <cfRule type="cellIs" dxfId="0" priority="269" operator="lessThanOrEqual">
      <formula>0</formula>
    </cfRule>
    <cfRule type="cellIs" dxfId="0" priority="270" operator="greaterThan">
      <formula>0</formula>
    </cfRule>
  </conditionalFormatting>
  <conditionalFormatting sqref="O56:Q56">
    <cfRule type="cellIs" dxfId="0" priority="279" operator="lessThanOrEqual">
      <formula>0</formula>
    </cfRule>
    <cfRule type="cellIs" dxfId="0" priority="280" operator="greaterThan">
      <formula>0</formula>
    </cfRule>
    <cfRule type="cellIs" dxfId="0" priority="281" operator="lessThanOrEqual">
      <formula>0</formula>
    </cfRule>
    <cfRule type="cellIs" dxfId="0" priority="282" operator="greaterThan">
      <formula>0</formula>
    </cfRule>
  </conditionalFormatting>
  <conditionalFormatting sqref="R56">
    <cfRule type="cellIs" dxfId="0" priority="207" operator="lessThanOrEqual">
      <formula>0</formula>
    </cfRule>
    <cfRule type="cellIs" dxfId="0" priority="208" operator="greaterThan">
      <formula>0</formula>
    </cfRule>
  </conditionalFormatting>
  <conditionalFormatting sqref="S56:V56">
    <cfRule type="cellIs" dxfId="0" priority="1085" operator="lessThanOrEqual">
      <formula>0</formula>
    </cfRule>
    <cfRule type="cellIs" dxfId="0" priority="1086" operator="greaterThan">
      <formula>0</formula>
    </cfRule>
  </conditionalFormatting>
  <conditionalFormatting sqref="H58:M58">
    <cfRule type="cellIs" dxfId="0" priority="353" operator="lessThanOrEqual">
      <formula>0</formula>
    </cfRule>
    <cfRule type="cellIs" dxfId="0" priority="354" operator="greaterThan">
      <formula>0</formula>
    </cfRule>
    <cfRule type="cellIs" dxfId="0" priority="355" operator="lessThanOrEqual">
      <formula>0</formula>
    </cfRule>
    <cfRule type="cellIs" dxfId="0" priority="356" operator="greaterThan">
      <formula>0</formula>
    </cfRule>
  </conditionalFormatting>
  <conditionalFormatting sqref="C59:G59">
    <cfRule type="cellIs" dxfId="0" priority="593" operator="lessThanOrEqual">
      <formula>0</formula>
    </cfRule>
    <cfRule type="cellIs" dxfId="0" priority="594" operator="greaterThan">
      <formula>0</formula>
    </cfRule>
  </conditionalFormatting>
  <conditionalFormatting sqref="H59:Q59">
    <cfRule type="cellIs" dxfId="0" priority="361" operator="lessThanOrEqual">
      <formula>0</formula>
    </cfRule>
    <cfRule type="cellIs" dxfId="0" priority="362" operator="greaterThan">
      <formula>0</formula>
    </cfRule>
    <cfRule type="cellIs" dxfId="0" priority="363" operator="lessThanOrEqual">
      <formula>0</formula>
    </cfRule>
    <cfRule type="cellIs" dxfId="0" priority="364" operator="greaterThan">
      <formula>0</formula>
    </cfRule>
  </conditionalFormatting>
  <conditionalFormatting sqref="R59">
    <cfRule type="cellIs" dxfId="0" priority="585" operator="lessThanOrEqual">
      <formula>0</formula>
    </cfRule>
    <cfRule type="cellIs" dxfId="0" priority="586" operator="greaterThan">
      <formula>0</formula>
    </cfRule>
  </conditionalFormatting>
  <conditionalFormatting sqref="C60:M60">
    <cfRule type="cellIs" dxfId="0" priority="287" operator="lessThanOrEqual">
      <formula>0</formula>
    </cfRule>
    <cfRule type="cellIs" dxfId="0" priority="288" operator="greaterThan">
      <formula>0</formula>
    </cfRule>
    <cfRule type="cellIs" dxfId="0" priority="289" operator="lessThanOrEqual">
      <formula>0</formula>
    </cfRule>
    <cfRule type="cellIs" dxfId="0" priority="290" operator="greaterThan">
      <formula>0</formula>
    </cfRule>
  </conditionalFormatting>
  <conditionalFormatting sqref="N60">
    <cfRule type="cellIs" dxfId="0" priority="263" operator="lessThanOrEqual">
      <formula>0</formula>
    </cfRule>
    <cfRule type="cellIs" dxfId="0" priority="264" operator="greaterThan">
      <formula>0</formula>
    </cfRule>
    <cfRule type="cellIs" dxfId="0" priority="265" operator="lessThanOrEqual">
      <formula>0</formula>
    </cfRule>
    <cfRule type="cellIs" dxfId="0" priority="266" operator="greaterThan">
      <formula>0</formula>
    </cfRule>
  </conditionalFormatting>
  <conditionalFormatting sqref="O60:Q60">
    <cfRule type="cellIs" dxfId="0" priority="275" operator="lessThanOrEqual">
      <formula>0</formula>
    </cfRule>
    <cfRule type="cellIs" dxfId="0" priority="276" operator="greaterThan">
      <formula>0</formula>
    </cfRule>
    <cfRule type="cellIs" dxfId="0" priority="277" operator="lessThanOrEqual">
      <formula>0</formula>
    </cfRule>
    <cfRule type="cellIs" dxfId="0" priority="278" operator="greaterThan">
      <formula>0</formula>
    </cfRule>
  </conditionalFormatting>
  <conditionalFormatting sqref="R60">
    <cfRule type="cellIs" dxfId="0" priority="205" operator="lessThanOrEqual">
      <formula>0</formula>
    </cfRule>
    <cfRule type="cellIs" dxfId="0" priority="206" operator="greaterThan">
      <formula>0</formula>
    </cfRule>
  </conditionalFormatting>
  <conditionalFormatting sqref="S60:V60">
    <cfRule type="cellIs" dxfId="0" priority="1081" operator="lessThanOrEqual">
      <formula>0</formula>
    </cfRule>
    <cfRule type="cellIs" dxfId="0" priority="1082" operator="greaterThan">
      <formula>0</formula>
    </cfRule>
  </conditionalFormatting>
  <conditionalFormatting sqref="N62">
    <cfRule type="cellIs" dxfId="0" priority="111" operator="lessThanOrEqual">
      <formula>0</formula>
    </cfRule>
    <cfRule type="cellIs" dxfId="0" priority="112" operator="greaterThan">
      <formula>0</formula>
    </cfRule>
    <cfRule type="cellIs" dxfId="0" priority="113" operator="lessThanOrEqual">
      <formula>0</formula>
    </cfRule>
    <cfRule type="cellIs" dxfId="0" priority="114" operator="greaterThan">
      <formula>0</formula>
    </cfRule>
  </conditionalFormatting>
  <conditionalFormatting sqref="C63:G63">
    <cfRule type="cellIs" dxfId="0" priority="125" operator="lessThanOrEqual">
      <formula>0</formula>
    </cfRule>
    <cfRule type="cellIs" dxfId="0" priority="126" operator="greaterThan">
      <formula>0</formula>
    </cfRule>
  </conditionalFormatting>
  <conditionalFormatting sqref="H63:Q63">
    <cfRule type="cellIs" dxfId="0" priority="119" operator="lessThanOrEqual">
      <formula>0</formula>
    </cfRule>
    <cfRule type="cellIs" dxfId="0" priority="120" operator="greaterThan">
      <formula>0</formula>
    </cfRule>
    <cfRule type="cellIs" dxfId="0" priority="121" operator="lessThanOrEqual">
      <formula>0</formula>
    </cfRule>
    <cfRule type="cellIs" dxfId="0" priority="122" operator="greaterThan">
      <formula>0</formula>
    </cfRule>
  </conditionalFormatting>
  <conditionalFormatting sqref="R63">
    <cfRule type="cellIs" dxfId="0" priority="123" operator="lessThanOrEqual">
      <formula>0</formula>
    </cfRule>
    <cfRule type="cellIs" dxfId="0" priority="124" operator="greaterThan">
      <formula>0</formula>
    </cfRule>
  </conditionalFormatting>
  <conditionalFormatting sqref="C64:G64">
    <cfRule type="cellIs" dxfId="0" priority="107" operator="lessThanOrEqual">
      <formula>0</formula>
    </cfRule>
    <cfRule type="cellIs" dxfId="0" priority="108" operator="greaterThan">
      <formula>0</formula>
    </cfRule>
    <cfRule type="cellIs" dxfId="0" priority="109" operator="lessThanOrEqual">
      <formula>0</formula>
    </cfRule>
    <cfRule type="cellIs" dxfId="0" priority="110" operator="greaterThan">
      <formula>0</formula>
    </cfRule>
  </conditionalFormatting>
  <conditionalFormatting sqref="H64:R64">
    <cfRule type="cellIs" dxfId="0" priority="41" operator="lessThanOrEqual">
      <formula>0</formula>
    </cfRule>
    <cfRule type="cellIs" dxfId="0" priority="42" operator="greaterThan">
      <formula>0</formula>
    </cfRule>
    <cfRule type="cellIs" dxfId="0" priority="43" operator="lessThanOrEqual">
      <formula>0</formula>
    </cfRule>
    <cfRule type="cellIs" dxfId="0" priority="44" operator="greaterThan">
      <formula>0</formula>
    </cfRule>
  </conditionalFormatting>
  <conditionalFormatting sqref="S64">
    <cfRule type="cellIs" dxfId="0" priority="129" operator="lessThanOrEqual">
      <formula>0</formula>
    </cfRule>
    <cfRule type="cellIs" dxfId="0" priority="130" operator="greaterThan">
      <formula>0</formula>
    </cfRule>
  </conditionalFormatting>
  <conditionalFormatting sqref="C66:R66">
    <cfRule type="cellIs" dxfId="0" priority="89" operator="lessThanOrEqual">
      <formula>0</formula>
    </cfRule>
    <cfRule type="cellIs" dxfId="0" priority="90" operator="greaterThan">
      <formula>0</formula>
    </cfRule>
  </conditionalFormatting>
  <conditionalFormatting sqref="C66:M66">
    <cfRule type="cellIs" dxfId="0" priority="67" operator="lessThanOrEqual">
      <formula>0</formula>
    </cfRule>
    <cfRule type="cellIs" dxfId="0" priority="68" operator="greaterThan">
      <formula>0</formula>
    </cfRule>
  </conditionalFormatting>
  <conditionalFormatting sqref="N66">
    <cfRule type="cellIs" dxfId="0" priority="61" operator="lessThanOrEqual">
      <formula>0</formula>
    </cfRule>
    <cfRule type="cellIs" dxfId="0" priority="62" operator="greaterThan">
      <formula>0</formula>
    </cfRule>
    <cfRule type="cellIs" dxfId="0" priority="63" operator="lessThanOrEqual">
      <formula>0</formula>
    </cfRule>
    <cfRule type="cellIs" dxfId="0" priority="64" operator="greaterThan">
      <formula>0</formula>
    </cfRule>
  </conditionalFormatting>
  <conditionalFormatting sqref="O66:Q66">
    <cfRule type="cellIs" dxfId="0" priority="65" operator="lessThanOrEqual">
      <formula>0</formula>
    </cfRule>
    <cfRule type="cellIs" dxfId="0" priority="66" operator="greaterThan">
      <formula>0</formula>
    </cfRule>
  </conditionalFormatting>
  <conditionalFormatting sqref="R66">
    <cfRule type="cellIs" dxfId="0" priority="59" operator="lessThanOrEqual">
      <formula>0</formula>
    </cfRule>
    <cfRule type="cellIs" dxfId="0" priority="60" operator="greaterThan">
      <formula>0</formula>
    </cfRule>
  </conditionalFormatting>
  <conditionalFormatting sqref="C67:M67">
    <cfRule type="cellIs" dxfId="0" priority="77" operator="lessThanOrEqual">
      <formula>0</formula>
    </cfRule>
    <cfRule type="cellIs" dxfId="0" priority="78" operator="greaterThan">
      <formula>0</formula>
    </cfRule>
    <cfRule type="cellIs" dxfId="0" priority="87" operator="lessThanOrEqual">
      <formula>0</formula>
    </cfRule>
    <cfRule type="cellIs" dxfId="0" priority="88" operator="greaterThan">
      <formula>0</formula>
    </cfRule>
  </conditionalFormatting>
  <conditionalFormatting sqref="N67">
    <cfRule type="cellIs" dxfId="0" priority="71" operator="lessThanOrEqual">
      <formula>0</formula>
    </cfRule>
    <cfRule type="cellIs" dxfId="0" priority="72" operator="greaterThan">
      <formula>0</formula>
    </cfRule>
    <cfRule type="cellIs" dxfId="0" priority="73" operator="lessThanOrEqual">
      <formula>0</formula>
    </cfRule>
    <cfRule type="cellIs" dxfId="0" priority="74" operator="greaterThan">
      <formula>0</formula>
    </cfRule>
    <cfRule type="cellIs" dxfId="0" priority="81" operator="lessThanOrEqual">
      <formula>0</formula>
    </cfRule>
    <cfRule type="cellIs" dxfId="0" priority="82" operator="greaterThan">
      <formula>0</formula>
    </cfRule>
    <cfRule type="cellIs" dxfId="0" priority="83" operator="lessThanOrEqual">
      <formula>0</formula>
    </cfRule>
    <cfRule type="cellIs" dxfId="0" priority="84" operator="greaterThan">
      <formula>0</formula>
    </cfRule>
  </conditionalFormatting>
  <conditionalFormatting sqref="O67:Q67">
    <cfRule type="cellIs" dxfId="0" priority="75" operator="lessThanOrEqual">
      <formula>0</formula>
    </cfRule>
    <cfRule type="cellIs" dxfId="0" priority="76" operator="greaterThan">
      <formula>0</formula>
    </cfRule>
    <cfRule type="cellIs" dxfId="0" priority="85" operator="lessThanOrEqual">
      <formula>0</formula>
    </cfRule>
    <cfRule type="cellIs" dxfId="0" priority="86" operator="greaterThan">
      <formula>0</formula>
    </cfRule>
  </conditionalFormatting>
  <conditionalFormatting sqref="R67">
    <cfRule type="cellIs" dxfId="0" priority="69" operator="lessThanOrEqual">
      <formula>0</formula>
    </cfRule>
    <cfRule type="cellIs" dxfId="0" priority="70" operator="greaterThan">
      <formula>0</formula>
    </cfRule>
    <cfRule type="cellIs" dxfId="0" priority="79" operator="lessThanOrEqual">
      <formula>0</formula>
    </cfRule>
    <cfRule type="cellIs" dxfId="0" priority="80" operator="greaterThan">
      <formula>0</formula>
    </cfRule>
  </conditionalFormatting>
  <conditionalFormatting sqref="C68:L68">
    <cfRule type="cellIs" dxfId="0" priority="55" operator="lessThanOrEqual">
      <formula>0</formula>
    </cfRule>
    <cfRule type="cellIs" dxfId="0" priority="56" operator="greaterThan">
      <formula>0</formula>
    </cfRule>
    <cfRule type="cellIs" dxfId="0" priority="57" operator="lessThanOrEqual">
      <formula>0</formula>
    </cfRule>
    <cfRule type="cellIs" dxfId="0" priority="58" operator="greaterThan">
      <formula>0</formula>
    </cfRule>
  </conditionalFormatting>
  <conditionalFormatting sqref="M68:R68">
    <cfRule type="cellIs" dxfId="0" priority="37" operator="lessThanOrEqual">
      <formula>0</formula>
    </cfRule>
    <cfRule type="cellIs" dxfId="0" priority="38" operator="greaterThan">
      <formula>0</formula>
    </cfRule>
    <cfRule type="cellIs" dxfId="0" priority="39" operator="lessThanOrEqual">
      <formula>0</formula>
    </cfRule>
    <cfRule type="cellIs" dxfId="0" priority="40" operator="greaterThan">
      <formula>0</formula>
    </cfRule>
  </conditionalFormatting>
  <conditionalFormatting sqref="S68">
    <cfRule type="cellIs" dxfId="0" priority="91" operator="lessThanOrEqual">
      <formula>0</formula>
    </cfRule>
    <cfRule type="cellIs" dxfId="0" priority="92" operator="greaterThan">
      <formula>0</formula>
    </cfRule>
  </conditionalFormatting>
  <conditionalFormatting sqref="A70">
    <cfRule type="cellIs" dxfId="0" priority="33" operator="lessThanOrEqual">
      <formula>0</formula>
    </cfRule>
    <cfRule type="cellIs" dxfId="0" priority="34" operator="greaterThan">
      <formula>0</formula>
    </cfRule>
  </conditionalFormatting>
  <conditionalFormatting sqref="H70:M70">
    <cfRule type="cellIs" dxfId="0" priority="15" operator="lessThanOrEqual">
      <formula>0</formula>
    </cfRule>
    <cfRule type="cellIs" dxfId="0" priority="16" operator="greaterThan">
      <formula>0</formula>
    </cfRule>
    <cfRule type="cellIs" dxfId="0" priority="17" operator="lessThanOrEqual">
      <formula>0</formula>
    </cfRule>
    <cfRule type="cellIs" dxfId="0" priority="18" operator="greaterThan">
      <formula>0</formula>
    </cfRule>
  </conditionalFormatting>
  <conditionalFormatting sqref="V70">
    <cfRule type="cellIs" dxfId="0" priority="385" operator="lessThanOrEqual">
      <formula>0</formula>
    </cfRule>
    <cfRule type="cellIs" dxfId="0" priority="386" operator="greaterThan">
      <formula>0</formula>
    </cfRule>
  </conditionalFormatting>
  <conditionalFormatting sqref="C71:G71">
    <cfRule type="cellIs" dxfId="0" priority="25" operator="lessThanOrEqual">
      <formula>0</formula>
    </cfRule>
    <cfRule type="cellIs" dxfId="0" priority="26" operator="greaterThan">
      <formula>0</formula>
    </cfRule>
  </conditionalFormatting>
  <conditionalFormatting sqref="H71:Q71">
    <cfRule type="cellIs" dxfId="0" priority="19" operator="lessThanOrEqual">
      <formula>0</formula>
    </cfRule>
    <cfRule type="cellIs" dxfId="0" priority="20" operator="greaterThan">
      <formula>0</formula>
    </cfRule>
    <cfRule type="cellIs" dxfId="0" priority="21" operator="lessThanOrEqual">
      <formula>0</formula>
    </cfRule>
    <cfRule type="cellIs" dxfId="0" priority="22" operator="greaterThan">
      <formula>0</formula>
    </cfRule>
  </conditionalFormatting>
  <conditionalFormatting sqref="R71">
    <cfRule type="cellIs" dxfId="0" priority="23" operator="lessThanOrEqual">
      <formula>0</formula>
    </cfRule>
    <cfRule type="cellIs" dxfId="0" priority="24" operator="greaterThan">
      <formula>0</formula>
    </cfRule>
  </conditionalFormatting>
  <conditionalFormatting sqref="C72:M72">
    <cfRule type="cellIs" dxfId="0" priority="11" operator="lessThanOrEqual">
      <formula>0</formula>
    </cfRule>
    <cfRule type="cellIs" dxfId="0" priority="12" operator="greaterThan">
      <formula>0</formula>
    </cfRule>
    <cfRule type="cellIs" dxfId="0" priority="13" operator="lessThanOrEqual">
      <formula>0</formula>
    </cfRule>
    <cfRule type="cellIs" dxfId="0" priority="14" operator="greaterThan">
      <formula>0</formula>
    </cfRule>
  </conditionalFormatting>
  <conditionalFormatting sqref="N72">
    <cfRule type="cellIs" dxfId="0" priority="3" operator="lessThanOrEqual">
      <formula>0</formula>
    </cfRule>
    <cfRule type="cellIs" dxfId="0" priority="4" operator="greaterThan">
      <formula>0</formula>
    </cfRule>
    <cfRule type="cellIs" dxfId="0" priority="5" operator="lessThanOrEqual">
      <formula>0</formula>
    </cfRule>
    <cfRule type="cellIs" dxfId="0" priority="6" operator="greaterThan">
      <formula>0</formula>
    </cfRule>
  </conditionalFormatting>
  <conditionalFormatting sqref="O72:Q72">
    <cfRule type="cellIs" dxfId="0" priority="7" operator="lessThanOrEqual">
      <formula>0</formula>
    </cfRule>
    <cfRule type="cellIs" dxfId="0" priority="8" operator="greaterThan">
      <formula>0</formula>
    </cfRule>
    <cfRule type="cellIs" dxfId="0" priority="9" operator="lessThanOrEqual">
      <formula>0</formula>
    </cfRule>
    <cfRule type="cellIs" dxfId="0" priority="10" operator="greaterThan">
      <formula>0</formula>
    </cfRule>
  </conditionalFormatting>
  <conditionalFormatting sqref="R72">
    <cfRule type="cellIs" dxfId="0" priority="1" operator="lessThanOrEqual">
      <formula>0</formula>
    </cfRule>
    <cfRule type="cellIs" dxfId="0" priority="2" operator="greaterThan">
      <formula>0</formula>
    </cfRule>
  </conditionalFormatting>
  <conditionalFormatting sqref="S72">
    <cfRule type="cellIs" dxfId="0" priority="29" operator="lessThanOrEqual">
      <formula>0</formula>
    </cfRule>
    <cfRule type="cellIs" dxfId="0" priority="30" operator="greaterThan">
      <formula>0</formula>
    </cfRule>
  </conditionalFormatting>
  <conditionalFormatting sqref="B8:B9">
    <cfRule type="cellIs" dxfId="0" priority="793" operator="lessThanOrEqual">
      <formula>0</formula>
    </cfRule>
    <cfRule type="cellIs" dxfId="0" priority="794" operator="greaterThan">
      <formula>0</formula>
    </cfRule>
  </conditionalFormatting>
  <conditionalFormatting sqref="B16:B17">
    <cfRule type="cellIs" dxfId="0" priority="787" operator="lessThanOrEqual">
      <formula>0</formula>
    </cfRule>
    <cfRule type="cellIs" dxfId="0" priority="788" operator="greaterThan">
      <formula>0</formula>
    </cfRule>
  </conditionalFormatting>
  <conditionalFormatting sqref="B20:B21">
    <cfRule type="cellIs" dxfId="0" priority="178" operator="greaterThan">
      <formula>0</formula>
    </cfRule>
    <cfRule type="cellIs" dxfId="0" priority="177" operator="lessThanOrEqual">
      <formula>0</formula>
    </cfRule>
  </conditionalFormatting>
  <conditionalFormatting sqref="B26:B27">
    <cfRule type="cellIs" dxfId="0" priority="339" operator="lessThanOrEqual">
      <formula>0</formula>
    </cfRule>
    <cfRule type="cellIs" dxfId="0" priority="340" operator="greaterThan">
      <formula>0</formula>
    </cfRule>
  </conditionalFormatting>
  <conditionalFormatting sqref="B30:B31">
    <cfRule type="cellIs" dxfId="0" priority="337" operator="lessThanOrEqual">
      <formula>0</formula>
    </cfRule>
    <cfRule type="cellIs" dxfId="0" priority="338" operator="greaterThan">
      <formula>0</formula>
    </cfRule>
  </conditionalFormatting>
  <conditionalFormatting sqref="B34:B35">
    <cfRule type="cellIs" dxfId="0" priority="335" operator="lessThanOrEqual">
      <formula>0</formula>
    </cfRule>
    <cfRule type="cellIs" dxfId="0" priority="336" operator="greaterThan">
      <formula>0</formula>
    </cfRule>
  </conditionalFormatting>
  <conditionalFormatting sqref="B38:B40">
    <cfRule type="cellIs" dxfId="0" priority="333" operator="lessThanOrEqual">
      <formula>0</formula>
    </cfRule>
    <cfRule type="cellIs" dxfId="0" priority="334" operator="greaterThan">
      <formula>0</formula>
    </cfRule>
  </conditionalFormatting>
  <conditionalFormatting sqref="B42:B44">
    <cfRule type="cellIs" dxfId="0" priority="331" operator="lessThanOrEqual">
      <formula>0</formula>
    </cfRule>
    <cfRule type="cellIs" dxfId="0" priority="332" operator="greaterThan">
      <formula>0</formula>
    </cfRule>
  </conditionalFormatting>
  <conditionalFormatting sqref="B46:B48">
    <cfRule type="cellIs" dxfId="0" priority="329" operator="lessThanOrEqual">
      <formula>0</formula>
    </cfRule>
    <cfRule type="cellIs" dxfId="0" priority="330" operator="greaterThan">
      <formula>0</formula>
    </cfRule>
  </conditionalFormatting>
  <conditionalFormatting sqref="B50:B52">
    <cfRule type="cellIs" dxfId="0" priority="2257" operator="lessThanOrEqual">
      <formula>0</formula>
    </cfRule>
    <cfRule type="cellIs" dxfId="0" priority="2258" operator="greaterThan">
      <formula>0</formula>
    </cfRule>
  </conditionalFormatting>
  <conditionalFormatting sqref="B58:B60">
    <cfRule type="cellIs" dxfId="0" priority="2301" operator="lessThanOrEqual">
      <formula>0</formula>
    </cfRule>
    <cfRule type="cellIs" dxfId="0" priority="2302" operator="greaterThan">
      <formula>0</formula>
    </cfRule>
  </conditionalFormatting>
  <conditionalFormatting sqref="B62:B64">
    <cfRule type="cellIs" dxfId="0" priority="131" operator="lessThanOrEqual">
      <formula>0</formula>
    </cfRule>
    <cfRule type="cellIs" dxfId="0" priority="132" operator="greaterThan">
      <formula>0</formula>
    </cfRule>
  </conditionalFormatting>
  <conditionalFormatting sqref="B70:B72">
    <cfRule type="cellIs" dxfId="0" priority="31" operator="lessThanOrEqual">
      <formula>0</formula>
    </cfRule>
    <cfRule type="cellIs" dxfId="0" priority="32" operator="greaterThan">
      <formula>0</formula>
    </cfRule>
  </conditionalFormatting>
  <conditionalFormatting sqref="S62:S63">
    <cfRule type="cellIs" dxfId="0" priority="133" operator="lessThanOrEqual">
      <formula>0</formula>
    </cfRule>
    <cfRule type="cellIs" dxfId="0" priority="134" operator="greaterThan">
      <formula>0</formula>
    </cfRule>
  </conditionalFormatting>
  <conditionalFormatting sqref="S66:S67">
    <cfRule type="cellIs" dxfId="0" priority="95" operator="lessThanOrEqual">
      <formula>0</formula>
    </cfRule>
    <cfRule type="cellIs" dxfId="0" priority="96" operator="greaterThan">
      <formula>0</formula>
    </cfRule>
  </conditionalFormatting>
  <conditionalFormatting sqref="S70:S71">
    <cfRule type="cellIs" dxfId="0" priority="35" operator="lessThanOrEqual">
      <formula>0</formula>
    </cfRule>
    <cfRule type="cellIs" dxfId="0" priority="36" operator="greaterThan">
      <formula>0</formula>
    </cfRule>
  </conditionalFormatting>
  <conditionalFormatting sqref="$A1:$XFD1 B2:W3 A2:A4 Z2:XFD9 Z11:XFD13 Z15:XFD17 A7 A19:H19 J19:XFD19 A23:A24 Z20:XFD22 B23:XFD25 S26:XFD27 S29:XFD31 S33:XFD35 S37:XFD37 A29:A30 A33:A34 X38:XFD38 S39:XFD39 X40:XFD40 S41:XFD42 X44:XFD44 $A49:$XFD49 S43:U43 S38:U38 W43:XFD43 X56:XFD56 S57:XFD59 Y60:XFD60 A61:K61 M61:U61 S50:XFD51 X61:XFD61 S53:XFD55 X52:XFD52 T62:XFD62 $A73:$XFD1048576 T71:XFD72 W69:XFD70 T70:U70 A69:U69 X63:XFD65 A65:U65 T63:U64 T66:XFD68">
    <cfRule type="cellIs" dxfId="0" priority="2499" operator="lessThanOrEqual">
      <formula>0</formula>
    </cfRule>
    <cfRule type="cellIs" dxfId="0" priority="2500" operator="greaterThan">
      <formula>0</formula>
    </cfRule>
  </conditionalFormatting>
  <conditionalFormatting sqref="X2:Y5">
    <cfRule type="cellIs" dxfId="0" priority="2451" operator="lessThanOrEqual">
      <formula>0</formula>
    </cfRule>
    <cfRule type="cellIs" dxfId="0" priority="2452" operator="greaterThan">
      <formula>0</formula>
    </cfRule>
  </conditionalFormatting>
  <conditionalFormatting sqref="B4:Y7">
    <cfRule type="cellIs" dxfId="0" priority="1476" operator="greaterThan">
      <formula>0</formula>
    </cfRule>
    <cfRule type="cellIs" dxfId="0" priority="1475" operator="lessThanOrEqual">
      <formula>0</formula>
    </cfRule>
  </conditionalFormatting>
  <conditionalFormatting sqref="A8 A11:A12 A15:A16">
    <cfRule type="cellIs" dxfId="0" priority="801" operator="lessThanOrEqual">
      <formula>0</formula>
    </cfRule>
    <cfRule type="cellIs" dxfId="0" priority="802" operator="greaterThan">
      <formula>0</formula>
    </cfRule>
  </conditionalFormatting>
  <conditionalFormatting sqref="I8 C8:E8">
    <cfRule type="cellIs" dxfId="0" priority="561" operator="lessThanOrEqual">
      <formula>0</formula>
    </cfRule>
    <cfRule type="cellIs" dxfId="0" priority="562" operator="greaterThan">
      <formula>0</formula>
    </cfRule>
  </conditionalFormatting>
  <conditionalFormatting sqref="F8:Y8 S9 X9:Y9">
    <cfRule type="cellIs" dxfId="0" priority="728" operator="greaterThan">
      <formula>0</formula>
    </cfRule>
    <cfRule type="cellIs" dxfId="0" priority="727" operator="lessThanOrEqual">
      <formula>0</formula>
    </cfRule>
  </conditionalFormatting>
  <conditionalFormatting sqref="X8:Y9">
    <cfRule type="cellIs" dxfId="0" priority="795" operator="lessThanOrEqual">
      <formula>0</formula>
    </cfRule>
    <cfRule type="cellIs" dxfId="0" priority="796" operator="greaterThan">
      <formula>0</formula>
    </cfRule>
  </conditionalFormatting>
  <conditionalFormatting sqref="I9 C9:E9">
    <cfRule type="cellIs" dxfId="0" priority="720" operator="greaterThan">
      <formula>0</formula>
    </cfRule>
    <cfRule type="cellIs" dxfId="0" priority="719" operator="lessThanOrEqual">
      <formula>0</formula>
    </cfRule>
    <cfRule type="cellIs" dxfId="0" priority="571" operator="lessThanOrEqual">
      <formula>0</formula>
    </cfRule>
    <cfRule type="cellIs" dxfId="0" priority="572" operator="greaterThan">
      <formula>0</formula>
    </cfRule>
  </conditionalFormatting>
  <conditionalFormatting sqref="S9 X9:Y9">
    <cfRule type="cellIs" dxfId="0" priority="579" operator="lessThanOrEqual">
      <formula>0</formula>
    </cfRule>
    <cfRule type="cellIs" dxfId="0" priority="580" operator="greaterThan">
      <formula>0</formula>
    </cfRule>
  </conditionalFormatting>
  <conditionalFormatting sqref="B10:V10 X10:Y10">
    <cfRule type="cellIs" dxfId="0" priority="324" operator="greaterThan">
      <formula>0</formula>
    </cfRule>
    <cfRule type="cellIs" dxfId="0" priority="323" operator="lessThanOrEqual">
      <formula>0</formula>
    </cfRule>
  </conditionalFormatting>
  <conditionalFormatting sqref="B11:Y11 B12:B13">
    <cfRule type="cellIs" dxfId="0" priority="789" operator="lessThanOrEqual">
      <formula>0</formula>
    </cfRule>
    <cfRule type="cellIs" dxfId="0" priority="790" operator="greaterThan">
      <formula>0</formula>
    </cfRule>
  </conditionalFormatting>
  <conditionalFormatting sqref="C12:Y12 X12:Y13">
    <cfRule type="cellIs" dxfId="0" priority="716" operator="greaterThan">
      <formula>0</formula>
    </cfRule>
    <cfRule type="cellIs" dxfId="0" priority="715" operator="lessThanOrEqual">
      <formula>0</formula>
    </cfRule>
  </conditionalFormatting>
  <conditionalFormatting sqref="I12 C12:E12">
    <cfRule type="cellIs" dxfId="0" priority="531" operator="lessThanOrEqual">
      <formula>0</formula>
    </cfRule>
    <cfRule type="cellIs" dxfId="0" priority="532" operator="greaterThan">
      <formula>0</formula>
    </cfRule>
  </conditionalFormatting>
  <conditionalFormatting sqref="I13 C13:E13">
    <cfRule type="cellIs" dxfId="0" priority="704" operator="greaterThan">
      <formula>0</formula>
    </cfRule>
    <cfRule type="cellIs" dxfId="0" priority="703" operator="lessThanOrEqual">
      <formula>0</formula>
    </cfRule>
    <cfRule type="cellIs" dxfId="0" priority="545" operator="lessThanOrEqual">
      <formula>0</formula>
    </cfRule>
    <cfRule type="cellIs" dxfId="0" priority="546" operator="greaterThan">
      <formula>0</formula>
    </cfRule>
  </conditionalFormatting>
  <conditionalFormatting sqref="B14:V14 X14:Y14">
    <cfRule type="cellIs" dxfId="0" priority="320" operator="greaterThan">
      <formula>0</formula>
    </cfRule>
    <cfRule type="cellIs" dxfId="0" priority="319" operator="lessThanOrEqual">
      <formula>0</formula>
    </cfRule>
  </conditionalFormatting>
  <conditionalFormatting sqref="B15:G15 I15:Q15 T15:Y15">
    <cfRule type="cellIs" dxfId="0" priority="799" operator="lessThanOrEqual">
      <formula>0</formula>
    </cfRule>
    <cfRule type="cellIs" dxfId="0" priority="800" operator="greaterThan">
      <formula>0</formula>
    </cfRule>
  </conditionalFormatting>
  <conditionalFormatting sqref="C16:Y16 I16:R17 T16:V17 X16:Y17 C16:E17">
    <cfRule type="cellIs" dxfId="0" priority="700" operator="greaterThan">
      <formula>0</formula>
    </cfRule>
    <cfRule type="cellIs" dxfId="0" priority="699" operator="lessThanOrEqual">
      <formula>0</formula>
    </cfRule>
  </conditionalFormatting>
  <conditionalFormatting sqref="I17:R17 T17:V17 X17:Y17 C17:E17">
    <cfRule type="cellIs" dxfId="0" priority="527" operator="lessThanOrEqual">
      <formula>0</formula>
    </cfRule>
    <cfRule type="cellIs" dxfId="0" priority="528" operator="greaterThan">
      <formula>0</formula>
    </cfRule>
  </conditionalFormatting>
  <conditionalFormatting sqref="B18:V18 X18:Y18">
    <cfRule type="cellIs" dxfId="0" priority="316" operator="greaterThan">
      <formula>0</formula>
    </cfRule>
    <cfRule type="cellIs" dxfId="0" priority="315" operator="lessThanOrEqual">
      <formula>0</formula>
    </cfRule>
  </conditionalFormatting>
  <conditionalFormatting sqref="C20:Y20 I20:R21 T20:V21 X20:Y21 C20:E21">
    <cfRule type="cellIs" dxfId="0" priority="176" operator="greaterThan">
      <formula>0</formula>
    </cfRule>
    <cfRule type="cellIs" dxfId="0" priority="175" operator="lessThanOrEqual">
      <formula>0</formula>
    </cfRule>
  </conditionalFormatting>
  <conditionalFormatting sqref="I21:R21 T21:V21 X21:Y21 C21:E21">
    <cfRule type="cellIs" dxfId="0" priority="168" operator="greaterThan">
      <formula>0</formula>
    </cfRule>
    <cfRule type="cellIs" dxfId="0" priority="167" operator="lessThanOrEqual">
      <formula>0</formula>
    </cfRule>
  </conditionalFormatting>
  <conditionalFormatting sqref="B22 Y22">
    <cfRule type="cellIs" dxfId="0" priority="152" operator="greaterThan">
      <formula>0</formula>
    </cfRule>
    <cfRule type="cellIs" dxfId="0" priority="151" operator="lessThanOrEqual">
      <formula>0</formula>
    </cfRule>
  </conditionalFormatting>
  <conditionalFormatting sqref="C26:R27">
    <cfRule type="cellIs" dxfId="0" priority="743" operator="lessThanOrEqual">
      <formula>0</formula>
    </cfRule>
    <cfRule type="cellIs" dxfId="0" priority="744" operator="greaterThan">
      <formula>0</formula>
    </cfRule>
  </conditionalFormatting>
  <conditionalFormatting sqref="B33 E33:K33 M33 O33:R33">
    <cfRule type="cellIs" dxfId="0" priority="2388" operator="greaterThan">
      <formula>0</formula>
    </cfRule>
    <cfRule type="cellIs" dxfId="0" priority="2387" operator="lessThanOrEqual">
      <formula>0</formula>
    </cfRule>
  </conditionalFormatting>
  <conditionalFormatting sqref="A45:A46 B41:R41 A41:A42">
    <cfRule type="cellIs" dxfId="0" priority="2345" operator="lessThanOrEqual">
      <formula>0</formula>
    </cfRule>
    <cfRule type="cellIs" dxfId="0" priority="2346" operator="greaterThan">
      <formula>0</formula>
    </cfRule>
  </conditionalFormatting>
  <conditionalFormatting sqref="B45:XFD45 S46:XFD46 S48:XFD48 S47:U47 W47:XFD47">
    <cfRule type="cellIs" dxfId="0" priority="1049" operator="lessThanOrEqual">
      <formula>0</formula>
    </cfRule>
    <cfRule type="cellIs" dxfId="0" priority="1050" operator="greaterThan">
      <formula>0</formula>
    </cfRule>
  </conditionalFormatting>
  <conditionalFormatting sqref="C50:G51 R51">
    <cfRule type="cellIs" dxfId="0" priority="609" operator="lessThanOrEqual">
      <formula>0</formula>
    </cfRule>
    <cfRule type="cellIs" dxfId="0" priority="610" operator="greaterThan">
      <formula>0</formula>
    </cfRule>
  </conditionalFormatting>
  <conditionalFormatting sqref="H50:M50 O50:R50">
    <cfRule type="cellIs" dxfId="0" priority="349" operator="lessThanOrEqual">
      <formula>0</formula>
    </cfRule>
    <cfRule type="cellIs" dxfId="0" priority="350" operator="greaterThan">
      <formula>0</formula>
    </cfRule>
    <cfRule type="cellIs" dxfId="0" priority="351" operator="lessThanOrEqual">
      <formula>0</formula>
    </cfRule>
    <cfRule type="cellIs" dxfId="0" priority="352" operator="greaterThan">
      <formula>0</formula>
    </cfRule>
  </conditionalFormatting>
  <conditionalFormatting sqref="A57:A58 A53:A54 B54:B56 B57:R57">
    <cfRule type="cellIs" dxfId="0" priority="2307" operator="lessThanOrEqual">
      <formula>0</formula>
    </cfRule>
    <cfRule type="cellIs" dxfId="0" priority="2308" operator="greaterThan">
      <formula>0</formula>
    </cfRule>
  </conditionalFormatting>
  <conditionalFormatting sqref="C58:G58 N58:R58">
    <cfRule type="cellIs" dxfId="0" priority="595" operator="lessThanOrEqual">
      <formula>0</formula>
    </cfRule>
    <cfRule type="cellIs" dxfId="0" priority="596" operator="greaterThan">
      <formula>0</formula>
    </cfRule>
  </conditionalFormatting>
  <conditionalFormatting sqref="C62:G63 R63">
    <cfRule type="cellIs" dxfId="0" priority="127" operator="lessThanOrEqual">
      <formula>0</formula>
    </cfRule>
    <cfRule type="cellIs" dxfId="0" priority="128" operator="greaterThan">
      <formula>0</formula>
    </cfRule>
  </conditionalFormatting>
  <conditionalFormatting sqref="H62:M62 O62:R62">
    <cfRule type="cellIs" dxfId="0" priority="115" operator="lessThanOrEqual">
      <formula>0</formula>
    </cfRule>
    <cfRule type="cellIs" dxfId="0" priority="116" operator="greaterThan">
      <formula>0</formula>
    </cfRule>
    <cfRule type="cellIs" dxfId="0" priority="117" operator="lessThanOrEqual">
      <formula>0</formula>
    </cfRule>
    <cfRule type="cellIs" dxfId="0" priority="118" operator="greaterThan">
      <formula>0</formula>
    </cfRule>
  </conditionalFormatting>
  <conditionalFormatting sqref="A66 B66:B68">
    <cfRule type="cellIs" dxfId="0" priority="93" operator="lessThanOrEqual">
      <formula>0</formula>
    </cfRule>
    <cfRule type="cellIs" dxfId="0" priority="94" operator="greaterThan">
      <formula>0</formula>
    </cfRule>
  </conditionalFormatting>
  <conditionalFormatting sqref="C70:G70 N70:R70">
    <cfRule type="cellIs" dxfId="0" priority="27" operator="lessThanOrEqual">
      <formula>0</formula>
    </cfRule>
    <cfRule type="cellIs" dxfId="0" priority="28" operator="greaterThan">
      <formula>0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workbookViewId="0">
      <selection activeCell="N9" sqref="N9"/>
    </sheetView>
  </sheetViews>
  <sheetFormatPr defaultColWidth="9" defaultRowHeight="13.5"/>
  <cols>
    <col min="1" max="1" width="9" style="2"/>
    <col min="2" max="2" width="13" style="2" customWidth="1"/>
    <col min="3" max="6" width="9" style="2"/>
    <col min="7" max="7" width="12.875" style="2" customWidth="1"/>
    <col min="8" max="11" width="9" style="2"/>
    <col min="12" max="12" width="10" style="2" customWidth="1"/>
    <col min="13" max="13" width="14.875" style="2" customWidth="1"/>
    <col min="14" max="16" width="9" style="2"/>
    <col min="17" max="17" width="10.375" style="2" customWidth="1"/>
    <col min="18" max="18" width="10" style="2" customWidth="1"/>
    <col min="19" max="19" width="9" style="2"/>
    <col min="20" max="20" width="10.875" style="2" customWidth="1"/>
    <col min="21" max="16384" width="9" style="2"/>
  </cols>
  <sheetData>
    <row r="1" ht="14.25" spans="1:1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</row>
    <row r="2" ht="20.1" customHeight="1" spans="1:19">
      <c r="A2" s="2" t="s">
        <v>85</v>
      </c>
      <c r="B2" s="3">
        <v>95</v>
      </c>
      <c r="C2" s="3">
        <v>534</v>
      </c>
      <c r="D2" s="3">
        <v>269</v>
      </c>
      <c r="E2" s="3">
        <v>196</v>
      </c>
      <c r="F2" s="3">
        <v>1456</v>
      </c>
      <c r="G2" s="3">
        <v>1430683</v>
      </c>
      <c r="H2" s="3">
        <v>128</v>
      </c>
      <c r="I2" s="3">
        <v>522</v>
      </c>
      <c r="J2" s="3">
        <v>1364786</v>
      </c>
      <c r="K2" s="3">
        <v>28</v>
      </c>
      <c r="L2" s="3">
        <v>9439878</v>
      </c>
      <c r="M2" s="3">
        <v>211866.84</v>
      </c>
      <c r="N2" s="3">
        <v>38093.86</v>
      </c>
      <c r="O2" s="3">
        <v>101157.1412</v>
      </c>
      <c r="P2" s="3">
        <v>6567.8125</v>
      </c>
      <c r="Q2" s="3">
        <f>M2-N2-O2-P2</f>
        <v>66048.0263</v>
      </c>
      <c r="R2" s="3">
        <v>237</v>
      </c>
      <c r="S2" s="3">
        <v>128</v>
      </c>
    </row>
    <row r="3" ht="20.1" customHeight="1" spans="1:19">
      <c r="A3" s="2" t="s">
        <v>86</v>
      </c>
      <c r="B3" s="3">
        <v>87</v>
      </c>
      <c r="C3" s="3">
        <v>533</v>
      </c>
      <c r="D3" s="3">
        <v>245</v>
      </c>
      <c r="E3" s="3">
        <v>169</v>
      </c>
      <c r="F3" s="3">
        <v>1340</v>
      </c>
      <c r="G3" s="3">
        <v>1477781</v>
      </c>
      <c r="H3" s="3">
        <v>119</v>
      </c>
      <c r="I3" s="3">
        <v>372</v>
      </c>
      <c r="J3" s="3">
        <v>1185899</v>
      </c>
      <c r="K3" s="3">
        <v>12</v>
      </c>
      <c r="L3" s="3">
        <v>11514290</v>
      </c>
      <c r="M3" s="3">
        <v>475695.93</v>
      </c>
      <c r="N3" s="3">
        <v>38074.58</v>
      </c>
      <c r="O3" s="3">
        <v>159302.83</v>
      </c>
      <c r="P3" s="3">
        <v>9613.59</v>
      </c>
      <c r="Q3" s="3">
        <v>254947.63</v>
      </c>
      <c r="R3" s="3">
        <v>221</v>
      </c>
      <c r="S3" s="3">
        <v>115</v>
      </c>
    </row>
    <row r="4" s="1" customFormat="1" ht="20.1" customHeight="1" spans="1:19">
      <c r="A4" s="1" t="s">
        <v>87</v>
      </c>
      <c r="B4" s="1">
        <f t="shared" ref="B4:S4" si="0">(B3-B2)/B2</f>
        <v>-0.0842105263157895</v>
      </c>
      <c r="C4" s="1">
        <f t="shared" si="0"/>
        <v>-0.00187265917602996</v>
      </c>
      <c r="D4" s="1">
        <f t="shared" si="0"/>
        <v>-0.0892193308550186</v>
      </c>
      <c r="E4" s="1">
        <f t="shared" si="0"/>
        <v>-0.137755102040816</v>
      </c>
      <c r="F4" s="1">
        <f t="shared" si="0"/>
        <v>-0.0796703296703297</v>
      </c>
      <c r="G4" s="1">
        <f t="shared" si="0"/>
        <v>0.0329199410351559</v>
      </c>
      <c r="H4" s="1">
        <f t="shared" si="0"/>
        <v>-0.0703125</v>
      </c>
      <c r="I4" s="1">
        <f t="shared" si="0"/>
        <v>-0.28735632183908</v>
      </c>
      <c r="J4" s="1">
        <f t="shared" si="0"/>
        <v>-0.131073296472854</v>
      </c>
      <c r="K4" s="1">
        <f t="shared" si="0"/>
        <v>-0.571428571428571</v>
      </c>
      <c r="L4" s="1">
        <f t="shared" si="0"/>
        <v>0.219749873886082</v>
      </c>
      <c r="M4" s="1">
        <f t="shared" si="0"/>
        <v>1.2452590032494</v>
      </c>
      <c r="N4" s="1">
        <f t="shared" si="0"/>
        <v>-0.000506118308829791</v>
      </c>
      <c r="O4" s="1">
        <f t="shared" si="0"/>
        <v>0.574805575861806</v>
      </c>
      <c r="P4" s="1">
        <f t="shared" si="0"/>
        <v>0.463743065137746</v>
      </c>
      <c r="Q4" s="1">
        <f t="shared" si="0"/>
        <v>2.86003404313688</v>
      </c>
      <c r="R4" s="1">
        <f t="shared" si="0"/>
        <v>-0.0675105485232067</v>
      </c>
      <c r="S4" s="1">
        <f t="shared" si="0"/>
        <v>-0.1015625</v>
      </c>
    </row>
    <row r="5" spans="7:12">
      <c r="G5" s="2">
        <f>G3/E3</f>
        <v>8744.26627218935</v>
      </c>
      <c r="L5" s="2">
        <f>L3/D3</f>
        <v>46997.1020408163</v>
      </c>
    </row>
    <row r="6" spans="12:12">
      <c r="L6" s="2">
        <f>L3/G3</f>
        <v>7.79160782281001</v>
      </c>
    </row>
    <row r="14" ht="14.25"/>
    <row r="15" ht="14.25" customHeight="1" spans="2:22">
      <c r="B15" s="4" t="s">
        <v>35</v>
      </c>
      <c r="C15" s="5" t="s">
        <v>2</v>
      </c>
      <c r="D15" s="5" t="s">
        <v>4</v>
      </c>
      <c r="E15" s="5" t="s">
        <v>4</v>
      </c>
      <c r="F15" s="5" t="s">
        <v>5</v>
      </c>
      <c r="G15" s="5" t="s">
        <v>6</v>
      </c>
      <c r="H15" s="5" t="s">
        <v>6</v>
      </c>
      <c r="I15" s="5" t="s">
        <v>6</v>
      </c>
      <c r="J15" s="5" t="s">
        <v>7</v>
      </c>
      <c r="K15" s="5" t="s">
        <v>7</v>
      </c>
      <c r="L15" s="5" t="s">
        <v>7</v>
      </c>
      <c r="M15" s="5" t="s">
        <v>8</v>
      </c>
      <c r="N15" s="5" t="s">
        <v>9</v>
      </c>
      <c r="O15" s="5" t="s">
        <v>10</v>
      </c>
      <c r="P15" s="9" t="s">
        <v>11</v>
      </c>
      <c r="Q15" s="9" t="s">
        <v>12</v>
      </c>
      <c r="R15" s="9" t="s">
        <v>13</v>
      </c>
      <c r="S15" s="9" t="s">
        <v>14</v>
      </c>
      <c r="T15" s="9" t="s">
        <v>15</v>
      </c>
      <c r="U15" s="10" t="s">
        <v>16</v>
      </c>
      <c r="V15" s="10" t="s">
        <v>17</v>
      </c>
    </row>
    <row r="16" ht="15" spans="2:22">
      <c r="B16" s="4"/>
      <c r="C16" s="6" t="s">
        <v>19</v>
      </c>
      <c r="D16" s="6" t="s">
        <v>20</v>
      </c>
      <c r="E16" s="6" t="s">
        <v>21</v>
      </c>
      <c r="F16" s="6" t="s">
        <v>21</v>
      </c>
      <c r="G16" s="6" t="s">
        <v>21</v>
      </c>
      <c r="H16" s="6" t="s">
        <v>22</v>
      </c>
      <c r="I16" s="6" t="s">
        <v>23</v>
      </c>
      <c r="J16" s="6" t="s">
        <v>21</v>
      </c>
      <c r="K16" s="6" t="s">
        <v>22</v>
      </c>
      <c r="L16" s="6" t="s">
        <v>23</v>
      </c>
      <c r="M16" s="6" t="s">
        <v>21</v>
      </c>
      <c r="N16" s="6" t="s">
        <v>24</v>
      </c>
      <c r="O16" s="6" t="s">
        <v>25</v>
      </c>
      <c r="P16" s="9"/>
      <c r="Q16" s="9"/>
      <c r="R16" s="9"/>
      <c r="S16" s="9"/>
      <c r="T16" s="9"/>
      <c r="U16" s="9"/>
      <c r="V16" s="9"/>
    </row>
    <row r="17" ht="18.75" spans="2:20">
      <c r="B17" s="7" t="s">
        <v>53</v>
      </c>
      <c r="C17" s="8">
        <v>12</v>
      </c>
      <c r="D17" s="8">
        <v>81</v>
      </c>
      <c r="E17" s="8">
        <v>34</v>
      </c>
      <c r="F17" s="8">
        <v>28</v>
      </c>
      <c r="G17" s="8">
        <v>110</v>
      </c>
      <c r="H17" s="8">
        <v>413187</v>
      </c>
      <c r="I17" s="8">
        <v>15</v>
      </c>
      <c r="J17" s="8">
        <v>48</v>
      </c>
      <c r="K17" s="8">
        <v>477806</v>
      </c>
      <c r="L17" s="8">
        <v>2</v>
      </c>
      <c r="M17" s="8">
        <v>1389289</v>
      </c>
      <c r="N17" s="8">
        <v>28878.44</v>
      </c>
      <c r="O17" s="8">
        <v>13512</v>
      </c>
      <c r="P17" s="8">
        <v>19441.602</v>
      </c>
      <c r="Q17" s="8">
        <v>282.239</v>
      </c>
      <c r="R17" s="11">
        <f t="shared" ref="R17" si="1">N17-O17-P17-Q17</f>
        <v>-4357.401</v>
      </c>
      <c r="S17" s="3"/>
      <c r="T17" s="3"/>
    </row>
    <row r="18" ht="18" spans="2:22">
      <c r="B18" s="7" t="s">
        <v>54</v>
      </c>
      <c r="C18" s="3">
        <v>95</v>
      </c>
      <c r="D18" s="3">
        <v>6</v>
      </c>
      <c r="E18" s="3">
        <v>534</v>
      </c>
      <c r="F18" s="3">
        <v>269</v>
      </c>
      <c r="G18" s="3">
        <v>196</v>
      </c>
      <c r="H18" s="3">
        <v>1456</v>
      </c>
      <c r="I18" s="3">
        <v>1430683</v>
      </c>
      <c r="J18" s="3">
        <v>128</v>
      </c>
      <c r="K18" s="3">
        <v>522</v>
      </c>
      <c r="L18" s="3">
        <v>1364786</v>
      </c>
      <c r="M18" s="3">
        <v>28</v>
      </c>
      <c r="N18" s="3">
        <v>344725</v>
      </c>
      <c r="O18" s="3">
        <v>9439878</v>
      </c>
      <c r="P18" s="3">
        <v>211866.84</v>
      </c>
      <c r="Q18" s="3">
        <v>38093.86</v>
      </c>
      <c r="R18" s="3">
        <v>101157.1412</v>
      </c>
      <c r="S18" s="3">
        <v>6567.8125</v>
      </c>
      <c r="T18" s="3">
        <f>P18-Q18-R18-S18</f>
        <v>66048.0263</v>
      </c>
      <c r="U18" s="3">
        <v>237</v>
      </c>
      <c r="V18" s="3">
        <v>128</v>
      </c>
    </row>
    <row r="19" ht="18" spans="2:22">
      <c r="B19" s="7" t="s">
        <v>55</v>
      </c>
      <c r="C19" s="3">
        <v>87</v>
      </c>
      <c r="D19" s="3">
        <v>6</v>
      </c>
      <c r="E19" s="3">
        <v>533</v>
      </c>
      <c r="F19" s="3">
        <v>245</v>
      </c>
      <c r="G19" s="3">
        <v>169</v>
      </c>
      <c r="H19" s="3">
        <v>1340</v>
      </c>
      <c r="I19" s="3">
        <v>1477781</v>
      </c>
      <c r="J19" s="3">
        <v>119</v>
      </c>
      <c r="K19" s="3">
        <v>372</v>
      </c>
      <c r="L19" s="3">
        <v>1185899</v>
      </c>
      <c r="M19" s="3">
        <v>12</v>
      </c>
      <c r="N19" s="3">
        <v>282105</v>
      </c>
      <c r="O19" s="3">
        <v>11514290</v>
      </c>
      <c r="P19" s="3">
        <v>475695.93</v>
      </c>
      <c r="Q19" s="3">
        <v>38074.58</v>
      </c>
      <c r="R19" s="3">
        <v>159302.83</v>
      </c>
      <c r="S19" s="3">
        <v>9613.59</v>
      </c>
      <c r="T19" s="3">
        <v>254947.63</v>
      </c>
      <c r="U19" s="3">
        <v>221</v>
      </c>
      <c r="V19" s="3">
        <v>115</v>
      </c>
    </row>
  </sheetData>
  <mergeCells count="8">
    <mergeCell ref="B15:B16"/>
    <mergeCell ref="P15:P16"/>
    <mergeCell ref="Q15:Q16"/>
    <mergeCell ref="R15:R16"/>
    <mergeCell ref="S15:S16"/>
    <mergeCell ref="T15:T16"/>
    <mergeCell ref="U15:U16"/>
    <mergeCell ref="V15:V16"/>
  </mergeCells>
  <conditionalFormatting sqref="C17:R17">
    <cfRule type="cellIs" dxfId="0" priority="31" operator="lessThanOrEqual">
      <formula>0</formula>
    </cfRule>
    <cfRule type="cellIs" dxfId="0" priority="32" operator="greaterThan">
      <formula>0</formula>
    </cfRule>
  </conditionalFormatting>
  <conditionalFormatting sqref="B15:B19">
    <cfRule type="cellIs" dxfId="0" priority="39" operator="lessThanOrEqual">
      <formula>0</formula>
    </cfRule>
    <cfRule type="cellIs" dxfId="0" priority="40" operator="greaterThan">
      <formula>0</formula>
    </cfRule>
  </conditionalFormatting>
  <conditionalFormatting sqref="B2:S3">
    <cfRule type="cellIs" dxfId="0" priority="1" operator="lessThanOrEqual">
      <formula>0</formula>
    </cfRule>
    <cfRule type="cellIs" dxfId="0" priority="2" operator="greaterThan">
      <formula>0</formula>
    </cfRule>
  </conditionalFormatting>
  <conditionalFormatting sqref="C15:V16">
    <cfRule type="cellIs" dxfId="0" priority="13" operator="lessThanOrEqual">
      <formula>0</formula>
    </cfRule>
    <cfRule type="cellIs" dxfId="0" priority="14" operator="greaterThan">
      <formula>0</formula>
    </cfRule>
  </conditionalFormatting>
  <conditionalFormatting sqref="C18:V19">
    <cfRule type="cellIs" dxfId="0" priority="19" operator="lessThanOrEqual">
      <formula>0</formula>
    </cfRule>
    <cfRule type="cellIs" dxfId="0" priority="20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百分比统计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Pat</cp:lastModifiedBy>
  <dcterms:created xsi:type="dcterms:W3CDTF">2023-10-28T06:18:00Z</dcterms:created>
  <dcterms:modified xsi:type="dcterms:W3CDTF">2024-01-07T09:50:37Z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FBC21F169EA842AD904E6745D16D2C32_13</vt:lpwstr>
  </property>
  <property fmtid="{D5CDD505-2E9C-101B-9397-08002B2CF9AE}" pid="3" name="KSOProductBuildVer">
    <vt:lpwstr>2052-12.1.0.16120</vt:lpwstr>
  </property>
</Properties>
</file>