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1" activeTab="9"/>
  </bookViews>
  <sheets>
    <sheet name="Sheet1" sheetId="1" r:id="rId1"/>
    <sheet name="百分比统计" sheetId="2" r:id="rId2"/>
    <sheet name="本周游戏数据" sheetId="3" r:id="rId3"/>
    <sheet name="上周游戏数据" sheetId="4" r:id="rId4"/>
    <sheet name="G7" sheetId="5" r:id="rId5"/>
    <sheet name="YY" sheetId="6" r:id="rId6"/>
    <sheet name="BY01" sheetId="7" r:id="rId7"/>
    <sheet name="BY02" sheetId="8" r:id="rId8"/>
    <sheet name="ZS" sheetId="9" r:id="rId9"/>
    <sheet name="T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<sst xmlns="http://schemas.openxmlformats.org/spreadsheetml/2006/main" count="599" uniqueCount="177">
  <si>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</si>
  <si>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</si>
  <si>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</si>
  <si>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</si>
  <si>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</si>
  <si>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</si>
  <si>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</si>
  <si>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</si>
  <si>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</si>
  <si>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</si>
  <si>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</si>
  <si>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</si>
  <si>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</si>
  <si>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</si>
  <si>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</si>
  <si>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</si>
  <si>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</si>
  <si>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</si>
  <si>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</si>
  <si>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</si>
  <si>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</si>
  <si>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</si>
  <si>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</si>
  <si>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</si>
  <si>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</si>
  <si>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</si>
  <si>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t>总公司</t>
  </si>
  <si>
    <t>上上周</t>
  </si>
  <si>
    <t>上周</t>
  </si>
  <si>
    <t>本周</t>
  </si>
  <si>
    <t>G7</t>
  </si>
  <si>
    <t>YY</t>
  </si>
  <si>
    <t>BY</t>
  </si>
  <si>
    <t>MCZS1T</t>
  </si>
  <si>
    <t>BY001</t>
  </si>
  <si>
    <t>BY002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</si>
  <si>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</si>
  <si>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</si>
  <si>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</si>
  <si>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</si>
  <si>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</si>
  <si>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</si>
  <si>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</si>
  <si>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</si>
  <si>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</si>
  <si>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</si>
  <si>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</si>
  <si>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</si>
  <si>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</si>
  <si>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</si>
  <si>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</si>
  <si>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</si>
  <si>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</si>
  <si>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</si>
  <si>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t>g7001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</si>
  <si>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</si>
  <si>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</si>
  <si>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</si>
  <si>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t>g7004</t>
  </si>
  <si>
    <t>g7005</t>
  </si>
  <si>
    <t xml:space="preserve"> ID666789</t>
  </si>
  <si>
    <t>xingyun01</t>
  </si>
  <si>
    <t>DF1076</t>
  </si>
  <si>
    <t>jc0002</t>
  </si>
  <si>
    <t>byj001</t>
  </si>
  <si>
    <t>BJL138138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</si>
  <si>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</si>
  <si>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</si>
  <si>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</si>
  <si>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</si>
  <si>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</si>
  <si>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</si>
  <si>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</si>
  <si>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</si>
  <si>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</si>
  <si>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</si>
  <si>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</si>
  <si>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</si>
  <si>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</si>
  <si>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</si>
  <si>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</si>
  <si>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</si>
  <si>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</si>
  <si>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日人均活跃</t>
  </si>
  <si>
    <t>日人均投注</t>
  </si>
  <si>
    <t>增减幅度</t>
  </si>
  <si>
    <t>游戏名称</t>
  </si>
  <si>
    <t>投注笔数</t>
  </si>
  <si>
    <t>总投注额</t>
  </si>
  <si>
    <t>取消投注额</t>
  </si>
  <si>
    <t>派彩金额</t>
  </si>
  <si>
    <t>盈利</t>
  </si>
  <si>
    <t>MC斗牛01</t>
  </si>
  <si>
    <t>MC龙虎斗03</t>
  </si>
  <si>
    <t>MC斗牛02</t>
  </si>
  <si>
    <t>MC百家乐A01</t>
  </si>
  <si>
    <t>MC百家乐A04</t>
  </si>
  <si>
    <t>MC龙虎斗01</t>
  </si>
  <si>
    <t>MC百家乐V01</t>
  </si>
  <si>
    <t>MC百家乐V03</t>
  </si>
  <si>
    <t>MC百家乐09</t>
  </si>
  <si>
    <t>MC百家乐02</t>
  </si>
  <si>
    <t>MC真人百家乐</t>
  </si>
  <si>
    <t>MC龙虎斗02</t>
  </si>
  <si>
    <t>MC百家乐03</t>
  </si>
  <si>
    <t>MC百家乐A03</t>
  </si>
  <si>
    <t>MC百家乐06</t>
  </si>
  <si>
    <t>MC百家乐V02</t>
  </si>
  <si>
    <t>MC百家乐05</t>
  </si>
  <si>
    <t>MC百家乐V04</t>
  </si>
  <si>
    <t>MC百家乐A02</t>
  </si>
  <si>
    <t>MC百家乐07</t>
  </si>
  <si>
    <t>MC百家乐04</t>
  </si>
  <si>
    <t>MC百家乐08</t>
  </si>
  <si>
    <t>MC百家乐01</t>
  </si>
  <si>
    <t>MC秒速赛车</t>
  </si>
  <si>
    <t>澳洲幸运5</t>
  </si>
  <si>
    <t>加拿大PC28</t>
  </si>
  <si>
    <t>澳洲幸运10</t>
  </si>
  <si>
    <t>极速时时彩</t>
  </si>
  <si>
    <t>台湾大乐透</t>
  </si>
  <si>
    <t>幸运飞艇</t>
  </si>
  <si>
    <t>澳门六合彩</t>
  </si>
  <si>
    <t>MC十分快三</t>
  </si>
  <si>
    <t>MC十分六合彩</t>
  </si>
  <si>
    <t>MC秒速时时彩</t>
  </si>
  <si>
    <t>极速赛车</t>
  </si>
  <si>
    <t>香港六合彩</t>
  </si>
  <si>
    <t>MC三分六合彩</t>
  </si>
  <si>
    <t>MC五分快三</t>
  </si>
  <si>
    <t>台湾六合彩</t>
  </si>
  <si>
    <t>MC一分快三</t>
  </si>
  <si>
    <t>MC五分六合彩</t>
  </si>
  <si>
    <t>极速飞艇</t>
  </si>
  <si>
    <r>
      <rPr>
        <sz val="9"/>
        <color rgb="FF606266"/>
        <rFont val="Helvetica"/>
        <charset val="134"/>
      </rPr>
      <t>MC斗牛01</t>
    </r>
  </si>
  <si>
    <r>
      <rPr>
        <sz val="9"/>
        <color rgb="FF606266"/>
        <rFont val="Helvetica"/>
        <charset val="134"/>
      </rPr>
      <t>MC龙虎斗03</t>
    </r>
  </si>
  <si>
    <r>
      <rPr>
        <sz val="9"/>
        <color rgb="FF606266"/>
        <rFont val="Helvetica"/>
        <charset val="134"/>
      </rPr>
      <t>MC斗牛02</t>
    </r>
  </si>
  <si>
    <r>
      <rPr>
        <sz val="9"/>
        <color rgb="FF606266"/>
        <rFont val="Helvetica"/>
        <charset val="134"/>
      </rPr>
      <t>MC百家乐A01</t>
    </r>
  </si>
  <si>
    <r>
      <rPr>
        <sz val="9"/>
        <color rgb="FF606266"/>
        <rFont val="Helvetica"/>
        <charset val="134"/>
      </rPr>
      <t>MC百家乐A04</t>
    </r>
  </si>
  <si>
    <r>
      <rPr>
        <sz val="9"/>
        <color rgb="FF606266"/>
        <rFont val="Helvetica"/>
        <charset val="134"/>
      </rPr>
      <t>MC龙虎斗01</t>
    </r>
  </si>
  <si>
    <r>
      <rPr>
        <sz val="9"/>
        <color rgb="FF606266"/>
        <rFont val="Helvetica"/>
        <charset val="134"/>
      </rPr>
      <t>MC百家乐V01</t>
    </r>
  </si>
  <si>
    <r>
      <rPr>
        <sz val="9"/>
        <color rgb="FF606266"/>
        <rFont val="Helvetica"/>
        <charset val="134"/>
      </rPr>
      <t>MC百家乐V03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</si>
  <si>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</si>
  <si>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</si>
  <si>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</si>
  <si>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MC龙虎斗02</t>
    </r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</si>
  <si>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</si>
  <si>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MC百家乐A03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</si>
  <si>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</si>
  <si>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MC百家乐V02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</si>
  <si>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</si>
  <si>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MC百家乐V04</t>
    </r>
  </si>
  <si>
    <r>
      <rPr>
        <sz val="9"/>
        <color rgb="FF606266"/>
        <rFont val="Helvetica"/>
        <charset val="134"/>
      </rPr>
      <t>MC百家乐A02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</si>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</sst>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宋体"/>
      <charset val="134"/>
      <scheme val="minor"/>
    </font>
    <font>
      <sz val="9"/>
      <color rgb="FF606266"/>
      <name val="Helvetica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b/>
      <sz val="12"/>
      <color rgb="FFFFFFFF"/>
      <name val="SimSun"/>
      <charset val="134"/>
    </font>
    <font>
      <b/>
      <sz val="10"/>
      <color rgb="FFFFFFFF"/>
      <name val="Arial"/>
      <charset val="134"/>
    </font>
    <font>
      <sz val="12"/>
      <color rgb="FF000000"/>
      <name val="微软雅黑"/>
      <charset val="134"/>
    </font>
    <font>
      <sz val="12"/>
      <color rgb="FF000000"/>
      <name val="Arial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sz val="10"/>
      <color rgb="FF000000"/>
      <name val="SimSun"/>
      <charset val="134"/>
    </font>
    <font>
      <sz val="10"/>
      <color rgb="FF000000"/>
      <name val="MingLiU"/>
      <charset val="136"/>
    </font>
    <font>
      <sz val="9"/>
      <color rgb="FF606266"/>
      <name val="Arial"/>
      <charset val="134"/>
    </font>
    <font>
      <sz val="1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3" fillId="8" borderId="18" applyNumberFormat="0" applyAlignment="0" applyProtection="0">
      <alignment vertical="center"/>
    </xf>
    <xf numFmtId="0" fontId="24" fillId="8" borderId="17" applyNumberFormat="0" applyAlignment="0" applyProtection="0">
      <alignment vertical="center"/>
    </xf>
    <xf numFmtId="0" fontId="25" fillId="9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 wrapText="1"/>
    </xf>
    <xf numFmtId="10" fontId="0" fillId="0" borderId="0" xfId="3" applyNumberFormat="1" applyFo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7" fillId="4" borderId="8" xfId="49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9" fillId="4" borderId="3" xfId="49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7" fillId="4" borderId="3" xfId="49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8">
    <dxf>
      <numFmt numFmtId="177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8"/>
  <sheetViews>
    <sheetView zoomScale="85" zoomScaleNormal="85" workbookViewId="0">
      <selection activeCell="W12" sqref="W12:W14"/>
    </sheetView>
  </sheetViews>
  <sheetFormatPr defaultColWidth="9" defaultRowHeight="13.5"/>
  <cols>
    <col min="1" max="1" width="26.125" customWidth="1"/>
    <col min="6" max="6" width="9.375"/>
    <col min="8" max="8" width="11.625"/>
    <col min="11" max="11" width="11" customWidth="1"/>
    <col min="12" max="12" width="10.2583333333333"/>
    <col min="13" max="13" width="11.875" customWidth="1"/>
    <col min="14" max="14" width="14.5" customWidth="1"/>
    <col min="15" max="15" width="10.2583333333333"/>
    <col min="17" max="17" width="9.25833333333333"/>
    <col min="18" max="18" width="15.7583333333333" customWidth="1"/>
    <col min="19" max="19" width="11.375" customWidth="1"/>
    <col min="23" max="23" width="11.375" customWidth="1"/>
    <col min="24" max="24" width="11.875" customWidth="1"/>
    <col min="37" max="37" width="10.625" customWidth="1"/>
    <col min="40" max="40" width="10.625" customWidth="1"/>
    <col min="43" max="43" width="10.625" customWidth="1"/>
  </cols>
  <sheetData>
    <row r="1" ht="20.25" customHeight="1"/>
    <row r="2" customFormat="1" ht="18" customHeight="1" spans="1:25">
      <c r="A2" s="14"/>
      <c r="B2" s="11" t="s">
        <v>0</v>
      </c>
      <c r="C2" s="11" t="s">
        <v>1</v>
      </c>
      <c r="D2" s="7" t="s">
        <v>2</v>
      </c>
      <c r="E2" s="7" t="s">
        <v>3</v>
      </c>
      <c r="F2" s="7" t="s">
        <v>2</v>
      </c>
      <c r="G2" s="7" t="s">
        <v>4</v>
      </c>
      <c r="H2" s="7" t="s">
        <v>4</v>
      </c>
      <c r="I2" s="7" t="s">
        <v>5</v>
      </c>
      <c r="J2" s="7" t="s">
        <v>6</v>
      </c>
      <c r="K2" s="7" t="s">
        <v>6</v>
      </c>
      <c r="L2" s="7" t="s">
        <v>6</v>
      </c>
      <c r="M2" s="7" t="s">
        <v>7</v>
      </c>
      <c r="N2" s="7" t="s">
        <v>7</v>
      </c>
      <c r="O2" s="7" t="s">
        <v>7</v>
      </c>
      <c r="P2" s="7" t="s">
        <v>8</v>
      </c>
      <c r="Q2" s="7" t="s">
        <v>9</v>
      </c>
      <c r="R2" s="7" t="s">
        <v>10</v>
      </c>
      <c r="S2" s="11" t="s">
        <v>11</v>
      </c>
      <c r="T2" s="11" t="s">
        <v>12</v>
      </c>
      <c r="U2" s="11" t="s">
        <v>13</v>
      </c>
      <c r="V2" s="11" t="s">
        <v>14</v>
      </c>
      <c r="W2" s="11" t="s">
        <v>15</v>
      </c>
      <c r="X2" s="12" t="s">
        <v>16</v>
      </c>
      <c r="Y2" s="12" t="s">
        <v>17</v>
      </c>
    </row>
    <row r="3" customFormat="1" ht="14.25" spans="1:25">
      <c r="A3" s="14"/>
      <c r="B3" s="11"/>
      <c r="C3" s="11"/>
      <c r="D3" s="8" t="s">
        <v>18</v>
      </c>
      <c r="E3" s="8" t="s">
        <v>18</v>
      </c>
      <c r="F3" s="8" t="s">
        <v>19</v>
      </c>
      <c r="G3" s="8" t="s">
        <v>20</v>
      </c>
      <c r="H3" s="8" t="s">
        <v>21</v>
      </c>
      <c r="I3" s="8" t="s">
        <v>21</v>
      </c>
      <c r="J3" s="8" t="s">
        <v>21</v>
      </c>
      <c r="K3" s="8" t="s">
        <v>22</v>
      </c>
      <c r="L3" s="8" t="s">
        <v>23</v>
      </c>
      <c r="M3" s="8" t="s">
        <v>21</v>
      </c>
      <c r="N3" s="8" t="s">
        <v>22</v>
      </c>
      <c r="O3" s="8" t="s">
        <v>23</v>
      </c>
      <c r="P3" s="8" t="s">
        <v>21</v>
      </c>
      <c r="Q3" s="8" t="s">
        <v>24</v>
      </c>
      <c r="R3" s="8" t="s">
        <v>25</v>
      </c>
      <c r="S3" s="11"/>
      <c r="T3" s="11"/>
      <c r="U3" s="11"/>
      <c r="V3" s="11"/>
      <c r="W3" s="11"/>
      <c r="X3" s="11"/>
      <c r="Y3" s="11"/>
    </row>
    <row r="4" ht="18" customHeight="1" spans="1:50">
      <c r="A4" s="15" t="s">
        <v>26</v>
      </c>
      <c r="B4" s="16" t="s">
        <v>27</v>
      </c>
      <c r="C4" s="5">
        <f>C8+C12+C16+C20</f>
        <v>61</v>
      </c>
      <c r="D4" s="5">
        <f t="shared" ref="D4:Y4" si="0">D8+D12+D16+D20</f>
        <v>3</v>
      </c>
      <c r="E4" s="5">
        <f t="shared" si="0"/>
        <v>19</v>
      </c>
      <c r="F4" s="5">
        <f t="shared" si="0"/>
        <v>253</v>
      </c>
      <c r="G4" s="5">
        <f t="shared" si="0"/>
        <v>41</v>
      </c>
      <c r="H4" s="5">
        <f t="shared" si="0"/>
        <v>1701</v>
      </c>
      <c r="I4" s="5">
        <f t="shared" si="0"/>
        <v>733</v>
      </c>
      <c r="J4" s="5">
        <f t="shared" si="0"/>
        <v>560</v>
      </c>
      <c r="K4" s="5">
        <f t="shared" si="0"/>
        <v>3261</v>
      </c>
      <c r="L4" s="5">
        <f t="shared" si="0"/>
        <v>3492463</v>
      </c>
      <c r="M4" s="5">
        <f t="shared" si="0"/>
        <v>305</v>
      </c>
      <c r="N4" s="5">
        <f t="shared" si="0"/>
        <v>1066</v>
      </c>
      <c r="O4" s="5">
        <f t="shared" si="0"/>
        <v>2685831</v>
      </c>
      <c r="P4" s="5">
        <f t="shared" si="0"/>
        <v>55</v>
      </c>
      <c r="Q4" s="5">
        <f t="shared" si="0"/>
        <v>669853</v>
      </c>
      <c r="R4" s="5">
        <f t="shared" si="0"/>
        <v>23566946</v>
      </c>
      <c r="S4" s="5">
        <f t="shared" si="0"/>
        <v>381854</v>
      </c>
      <c r="T4" s="5">
        <f t="shared" si="0"/>
        <v>571828.17</v>
      </c>
      <c r="U4" s="5">
        <f t="shared" si="0"/>
        <v>73194.3</v>
      </c>
      <c r="V4" s="5">
        <f t="shared" si="0"/>
        <v>23293.13</v>
      </c>
      <c r="W4" s="5">
        <f t="shared" si="0"/>
        <v>-286461.6</v>
      </c>
      <c r="X4" s="5">
        <f t="shared" si="0"/>
        <v>712</v>
      </c>
      <c r="Y4" s="5">
        <f t="shared" si="0"/>
        <v>347</v>
      </c>
      <c r="AA4" s="45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ht="14.25" spans="1:50">
      <c r="A5" s="17"/>
      <c r="B5" s="16" t="s">
        <v>28</v>
      </c>
      <c r="C5" s="5">
        <f>C9+C13+C17+C21</f>
        <v>57</v>
      </c>
      <c r="D5" s="5">
        <f t="shared" ref="D5:Y5" si="1">D9+D13+D17+D21</f>
        <v>3</v>
      </c>
      <c r="E5" s="5">
        <f t="shared" si="1"/>
        <v>20</v>
      </c>
      <c r="F5" s="5">
        <f t="shared" si="1"/>
        <v>389</v>
      </c>
      <c r="G5" s="5">
        <f t="shared" si="1"/>
        <v>35</v>
      </c>
      <c r="H5" s="5">
        <f t="shared" si="1"/>
        <v>1889</v>
      </c>
      <c r="I5" s="5">
        <f t="shared" si="1"/>
        <v>880</v>
      </c>
      <c r="J5" s="5">
        <f t="shared" si="1"/>
        <v>624</v>
      </c>
      <c r="K5" s="5">
        <f t="shared" si="1"/>
        <v>3796</v>
      </c>
      <c r="L5" s="5">
        <f t="shared" si="1"/>
        <v>7072132</v>
      </c>
      <c r="M5" s="5">
        <f t="shared" si="1"/>
        <v>370</v>
      </c>
      <c r="N5" s="5">
        <f t="shared" si="1"/>
        <v>1254</v>
      </c>
      <c r="O5" s="5">
        <f t="shared" si="1"/>
        <v>3170922</v>
      </c>
      <c r="P5" s="5">
        <f t="shared" si="1"/>
        <v>83</v>
      </c>
      <c r="Q5" s="5">
        <f t="shared" si="1"/>
        <v>718935</v>
      </c>
      <c r="R5" s="5">
        <f t="shared" si="1"/>
        <v>24031100</v>
      </c>
      <c r="S5" s="5">
        <f t="shared" si="1"/>
        <v>193117.04</v>
      </c>
      <c r="T5" s="5">
        <f t="shared" si="1"/>
        <v>71869.31</v>
      </c>
      <c r="U5" s="5">
        <f t="shared" si="1"/>
        <v>72809.0795</v>
      </c>
      <c r="V5" s="5">
        <f t="shared" si="1"/>
        <v>8820.1235</v>
      </c>
      <c r="W5" s="5">
        <f t="shared" si="1"/>
        <v>39618.527</v>
      </c>
      <c r="X5" s="5">
        <f t="shared" si="1"/>
        <v>777.4</v>
      </c>
      <c r="Y5" s="5">
        <f t="shared" si="1"/>
        <v>398.4</v>
      </c>
      <c r="AA5" s="45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ht="14.25" spans="1:50">
      <c r="A6" s="18"/>
      <c r="B6" s="16" t="s">
        <v>29</v>
      </c>
      <c r="C6" s="5">
        <f t="shared" ref="C6:Y6" si="2">C10+C14+C18+C22</f>
        <v>48</v>
      </c>
      <c r="D6" s="5">
        <f t="shared" si="2"/>
        <v>4</v>
      </c>
      <c r="E6" s="5">
        <f t="shared" si="2"/>
        <v>13</v>
      </c>
      <c r="F6" s="5">
        <f t="shared" si="2"/>
        <v>344</v>
      </c>
      <c r="G6" s="5">
        <f t="shared" si="2"/>
        <v>34</v>
      </c>
      <c r="H6" s="5">
        <f t="shared" si="2"/>
        <v>1862</v>
      </c>
      <c r="I6" s="5">
        <f t="shared" si="2"/>
        <v>918</v>
      </c>
      <c r="J6" s="5">
        <f t="shared" si="2"/>
        <v>635</v>
      </c>
      <c r="K6" s="5">
        <f t="shared" si="2"/>
        <v>4304</v>
      </c>
      <c r="L6" s="5">
        <f t="shared" si="2"/>
        <v>3865295</v>
      </c>
      <c r="M6" s="5">
        <f t="shared" si="2"/>
        <v>395</v>
      </c>
      <c r="N6" s="5">
        <f t="shared" si="2"/>
        <v>1499</v>
      </c>
      <c r="O6" s="5">
        <f t="shared" si="2"/>
        <v>9388389</v>
      </c>
      <c r="P6" s="5">
        <f t="shared" si="2"/>
        <v>75</v>
      </c>
      <c r="Q6" s="5">
        <f t="shared" si="2"/>
        <v>762802</v>
      </c>
      <c r="R6" s="5">
        <f t="shared" si="2"/>
        <v>26790932</v>
      </c>
      <c r="S6" s="5">
        <f t="shared" si="2"/>
        <v>-5254210.2011</v>
      </c>
      <c r="T6" s="5">
        <f t="shared" si="2"/>
        <v>135983.35</v>
      </c>
      <c r="U6" s="5">
        <f t="shared" si="2"/>
        <v>77327.4415</v>
      </c>
      <c r="V6" s="5">
        <f t="shared" si="2"/>
        <v>16373.579</v>
      </c>
      <c r="W6" s="5">
        <f t="shared" si="2"/>
        <v>-5483894.5716</v>
      </c>
      <c r="X6" s="5">
        <f t="shared" si="2"/>
        <v>787</v>
      </c>
      <c r="Y6" s="5">
        <f t="shared" si="2"/>
        <v>428</v>
      </c>
      <c r="AA6" s="45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</row>
    <row r="7" customFormat="1" ht="14.25" spans="6:23">
      <c r="F7" s="19"/>
      <c r="H7" s="19"/>
      <c r="J7" s="19"/>
      <c r="L7" s="19"/>
      <c r="O7" s="19"/>
      <c r="S7" s="19"/>
      <c r="W7" s="19"/>
    </row>
    <row r="8" customFormat="1" ht="14.25" spans="1:25">
      <c r="A8" s="20" t="s">
        <v>30</v>
      </c>
      <c r="B8" s="16" t="s">
        <v>27</v>
      </c>
      <c r="C8" s="5">
        <v>5</v>
      </c>
      <c r="D8" s="5">
        <v>0</v>
      </c>
      <c r="E8" s="5">
        <v>0</v>
      </c>
      <c r="F8" s="5">
        <v>110</v>
      </c>
      <c r="G8" s="5">
        <v>5</v>
      </c>
      <c r="H8" s="5">
        <v>500</v>
      </c>
      <c r="I8" s="5">
        <v>178</v>
      </c>
      <c r="J8" s="5">
        <v>155</v>
      </c>
      <c r="K8" s="5">
        <v>715</v>
      </c>
      <c r="L8" s="5">
        <v>825139</v>
      </c>
      <c r="M8" s="5">
        <v>79</v>
      </c>
      <c r="N8" s="5">
        <v>244</v>
      </c>
      <c r="O8" s="5">
        <v>634598</v>
      </c>
      <c r="P8" s="5">
        <v>21</v>
      </c>
      <c r="Q8" s="5">
        <v>71330</v>
      </c>
      <c r="R8" s="5">
        <v>4520351</v>
      </c>
      <c r="S8" s="5">
        <v>73347.93</v>
      </c>
      <c r="T8" s="5">
        <v>7802.15</v>
      </c>
      <c r="U8" s="5">
        <v>8983.11</v>
      </c>
      <c r="V8" s="5">
        <v>0</v>
      </c>
      <c r="W8" s="5">
        <v>56562.67</v>
      </c>
      <c r="X8" s="5">
        <v>163</v>
      </c>
      <c r="Y8" s="5">
        <v>72</v>
      </c>
    </row>
    <row r="9" customFormat="1" ht="14.25" spans="1:25">
      <c r="A9" s="21"/>
      <c r="B9" s="16" t="s">
        <v>28</v>
      </c>
      <c r="C9" s="5">
        <v>5</v>
      </c>
      <c r="D9" s="5">
        <v>0</v>
      </c>
      <c r="E9" s="5">
        <v>0</v>
      </c>
      <c r="F9" s="5">
        <v>109</v>
      </c>
      <c r="G9" s="5">
        <v>5</v>
      </c>
      <c r="H9" s="5">
        <v>517</v>
      </c>
      <c r="I9" s="5">
        <v>205</v>
      </c>
      <c r="J9" s="5">
        <v>186</v>
      </c>
      <c r="K9" s="5">
        <v>1053</v>
      </c>
      <c r="L9" s="5">
        <v>1187636</v>
      </c>
      <c r="M9" s="5">
        <v>105</v>
      </c>
      <c r="N9" s="5">
        <v>345</v>
      </c>
      <c r="O9" s="5">
        <v>1217335</v>
      </c>
      <c r="P9" s="5">
        <v>30</v>
      </c>
      <c r="Q9" s="5">
        <v>94925</v>
      </c>
      <c r="R9" s="5">
        <v>7893029</v>
      </c>
      <c r="S9" s="5">
        <v>-37492.37</v>
      </c>
      <c r="T9" s="5">
        <v>8121.63</v>
      </c>
      <c r="U9" s="5">
        <v>18274.327</v>
      </c>
      <c r="V9" s="5">
        <v>0</v>
      </c>
      <c r="W9" s="5">
        <v>-63888.327</v>
      </c>
      <c r="X9" s="5">
        <v>184</v>
      </c>
      <c r="Y9" s="5">
        <v>89</v>
      </c>
    </row>
    <row r="10" customFormat="1" ht="14.25" spans="1:25">
      <c r="A10" s="22"/>
      <c r="B10" s="16" t="s">
        <v>29</v>
      </c>
      <c r="C10" s="5">
        <v>5</v>
      </c>
      <c r="D10" s="5">
        <v>0</v>
      </c>
      <c r="E10" s="5">
        <v>0</v>
      </c>
      <c r="F10" s="5">
        <v>69</v>
      </c>
      <c r="G10" s="5">
        <v>5</v>
      </c>
      <c r="H10" s="5">
        <v>481</v>
      </c>
      <c r="I10" s="5">
        <v>197</v>
      </c>
      <c r="J10" s="5">
        <v>177</v>
      </c>
      <c r="K10" s="5">
        <v>1062</v>
      </c>
      <c r="L10" s="5">
        <v>1135370</v>
      </c>
      <c r="M10" s="5">
        <v>106</v>
      </c>
      <c r="N10" s="5">
        <v>353</v>
      </c>
      <c r="O10" s="5">
        <v>1598301</v>
      </c>
      <c r="P10" s="5">
        <v>21</v>
      </c>
      <c r="Q10" s="5">
        <v>86758</v>
      </c>
      <c r="R10" s="5">
        <v>7013723</v>
      </c>
      <c r="S10" s="5">
        <v>-251223.79</v>
      </c>
      <c r="T10" s="5">
        <v>31716.47</v>
      </c>
      <c r="U10" s="5">
        <v>19162.605</v>
      </c>
      <c r="V10" s="5">
        <v>0</v>
      </c>
      <c r="W10" s="5">
        <f>S10-T10-U10-V10</f>
        <v>-302102.865</v>
      </c>
      <c r="X10" s="5">
        <v>179</v>
      </c>
      <c r="Y10" s="5">
        <v>89</v>
      </c>
    </row>
    <row r="11" customFormat="1" ht="14.25" spans="6:23">
      <c r="F11" s="19"/>
      <c r="H11" s="19"/>
      <c r="J11" s="19"/>
      <c r="L11" s="19"/>
      <c r="O11" s="19"/>
      <c r="S11" s="19"/>
      <c r="W11" s="19"/>
    </row>
    <row r="12" customFormat="1" ht="14.25" spans="1:25">
      <c r="A12" s="20" t="s">
        <v>31</v>
      </c>
      <c r="B12" s="16" t="s">
        <v>27</v>
      </c>
      <c r="C12" s="5">
        <v>17</v>
      </c>
      <c r="D12" s="5">
        <v>0</v>
      </c>
      <c r="E12" s="5">
        <v>0</v>
      </c>
      <c r="F12" s="5">
        <v>85</v>
      </c>
      <c r="G12" s="5">
        <v>11</v>
      </c>
      <c r="H12" s="5">
        <v>779</v>
      </c>
      <c r="I12" s="5">
        <v>382</v>
      </c>
      <c r="J12" s="5">
        <v>301</v>
      </c>
      <c r="K12" s="5">
        <v>1842</v>
      </c>
      <c r="L12" s="5">
        <v>1254575</v>
      </c>
      <c r="M12" s="5">
        <v>161</v>
      </c>
      <c r="N12" s="5">
        <v>612</v>
      </c>
      <c r="O12" s="5">
        <v>1140582</v>
      </c>
      <c r="P12" s="5">
        <v>26</v>
      </c>
      <c r="Q12" s="5">
        <v>388638</v>
      </c>
      <c r="R12" s="5">
        <v>8067756</v>
      </c>
      <c r="S12" s="5">
        <v>160416.17</v>
      </c>
      <c r="T12" s="5">
        <v>49278.18</v>
      </c>
      <c r="U12" s="5">
        <v>10224.41</v>
      </c>
      <c r="V12" s="5">
        <v>164.38</v>
      </c>
      <c r="W12" s="5">
        <v>100749.2</v>
      </c>
      <c r="X12" s="5">
        <v>372</v>
      </c>
      <c r="Y12" s="5">
        <v>201</v>
      </c>
    </row>
    <row r="13" customFormat="1" ht="14.25" spans="1:25">
      <c r="A13" s="21"/>
      <c r="B13" s="16" t="s">
        <v>28</v>
      </c>
      <c r="C13" s="5">
        <v>17</v>
      </c>
      <c r="D13" s="5">
        <v>0</v>
      </c>
      <c r="E13" s="5">
        <v>0</v>
      </c>
      <c r="F13" s="5">
        <v>101</v>
      </c>
      <c r="G13" s="5">
        <v>11</v>
      </c>
      <c r="H13" s="5">
        <v>824</v>
      </c>
      <c r="I13" s="5">
        <v>388</v>
      </c>
      <c r="J13" s="5">
        <v>314</v>
      </c>
      <c r="K13" s="5">
        <v>1917</v>
      </c>
      <c r="L13" s="5">
        <v>1400423</v>
      </c>
      <c r="M13" s="5">
        <v>188</v>
      </c>
      <c r="N13" s="5">
        <v>656</v>
      </c>
      <c r="O13" s="5">
        <v>1429607</v>
      </c>
      <c r="P13" s="5">
        <v>32</v>
      </c>
      <c r="Q13" s="5">
        <v>503773</v>
      </c>
      <c r="R13" s="5">
        <v>9523346</v>
      </c>
      <c r="S13" s="5">
        <v>48786.91</v>
      </c>
      <c r="T13" s="5">
        <v>45813.21</v>
      </c>
      <c r="U13" s="5">
        <v>13406.363</v>
      </c>
      <c r="V13" s="5">
        <v>99.755</v>
      </c>
      <c r="W13" s="5">
        <v>-10532.418</v>
      </c>
      <c r="X13" s="5">
        <v>389</v>
      </c>
      <c r="Y13" s="5">
        <v>212</v>
      </c>
    </row>
    <row r="14" customFormat="1" ht="14.25" spans="1:25">
      <c r="A14" s="22"/>
      <c r="B14" s="16" t="s">
        <v>29</v>
      </c>
      <c r="C14" s="5">
        <v>17</v>
      </c>
      <c r="D14" s="5">
        <v>0</v>
      </c>
      <c r="E14" s="5">
        <v>0</v>
      </c>
      <c r="F14" s="5">
        <v>85</v>
      </c>
      <c r="G14" s="5">
        <v>11</v>
      </c>
      <c r="H14" s="5">
        <v>821</v>
      </c>
      <c r="I14" s="5">
        <v>423</v>
      </c>
      <c r="J14" s="5">
        <v>342</v>
      </c>
      <c r="K14" s="5">
        <v>2443</v>
      </c>
      <c r="L14" s="5">
        <v>2034945</v>
      </c>
      <c r="M14" s="5">
        <v>204</v>
      </c>
      <c r="N14" s="5">
        <v>840</v>
      </c>
      <c r="O14" s="5">
        <v>7040949</v>
      </c>
      <c r="P14" s="5">
        <v>37</v>
      </c>
      <c r="Q14" s="5">
        <v>485749</v>
      </c>
      <c r="R14" s="5">
        <v>11049028</v>
      </c>
      <c r="S14" s="5">
        <v>-4943825.5331</v>
      </c>
      <c r="T14" s="5">
        <v>65289.6</v>
      </c>
      <c r="U14" s="5">
        <v>18955.382</v>
      </c>
      <c r="V14" s="5">
        <v>92.623</v>
      </c>
      <c r="W14" s="5">
        <f>S14-T14-U14-V14</f>
        <v>-5028163.1381</v>
      </c>
      <c r="X14" s="5">
        <v>399</v>
      </c>
      <c r="Y14" s="5">
        <v>236</v>
      </c>
    </row>
    <row r="15" customFormat="1" ht="14.25" spans="6:23">
      <c r="F15" s="19"/>
      <c r="H15" s="23"/>
      <c r="J15" s="19"/>
      <c r="L15" s="19"/>
      <c r="O15" s="19"/>
      <c r="R15" s="23"/>
      <c r="S15" s="23"/>
      <c r="W15" s="19"/>
    </row>
    <row r="16" ht="14.25" spans="1:50">
      <c r="A16" s="20" t="s">
        <v>32</v>
      </c>
      <c r="B16" s="16" t="s">
        <v>27</v>
      </c>
      <c r="C16" s="5">
        <v>35</v>
      </c>
      <c r="D16" s="5">
        <v>3</v>
      </c>
      <c r="E16" s="5">
        <v>17</v>
      </c>
      <c r="F16" s="5">
        <v>55</v>
      </c>
      <c r="G16" s="5">
        <v>20</v>
      </c>
      <c r="H16" s="5">
        <v>416</v>
      </c>
      <c r="I16" s="5">
        <v>172</v>
      </c>
      <c r="J16" s="5">
        <v>104</v>
      </c>
      <c r="K16" s="5">
        <v>704</v>
      </c>
      <c r="L16" s="5">
        <v>1407748</v>
      </c>
      <c r="M16" s="5">
        <v>65</v>
      </c>
      <c r="N16" s="5">
        <v>210</v>
      </c>
      <c r="O16" s="5">
        <v>910651</v>
      </c>
      <c r="P16" s="5">
        <v>8</v>
      </c>
      <c r="Q16" s="5">
        <v>209852</v>
      </c>
      <c r="R16" s="5">
        <v>10963789</v>
      </c>
      <c r="S16" s="5">
        <v>144139.9</v>
      </c>
      <c r="T16" s="5">
        <v>514747.84</v>
      </c>
      <c r="U16" s="5">
        <v>53986.78</v>
      </c>
      <c r="V16" s="5">
        <v>23128.75</v>
      </c>
      <c r="W16" s="5">
        <v>-447723.47</v>
      </c>
      <c r="X16" s="5">
        <v>176</v>
      </c>
      <c r="Y16" s="5">
        <v>73</v>
      </c>
      <c r="AA16" s="45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</row>
    <row r="17" ht="14.25" spans="1:50">
      <c r="A17" s="21"/>
      <c r="B17" s="16" t="s">
        <v>28</v>
      </c>
      <c r="C17" s="5">
        <v>34</v>
      </c>
      <c r="D17" s="5">
        <v>3</v>
      </c>
      <c r="E17" s="5">
        <v>17</v>
      </c>
      <c r="F17" s="5">
        <v>178</v>
      </c>
      <c r="G17" s="5">
        <v>18</v>
      </c>
      <c r="H17" s="5">
        <v>545</v>
      </c>
      <c r="I17" s="5">
        <v>285</v>
      </c>
      <c r="J17" s="5">
        <v>124</v>
      </c>
      <c r="K17" s="5">
        <v>826</v>
      </c>
      <c r="L17" s="5">
        <v>4475445</v>
      </c>
      <c r="M17" s="5">
        <v>77</v>
      </c>
      <c r="N17" s="5">
        <v>253</v>
      </c>
      <c r="O17" s="5">
        <v>523980</v>
      </c>
      <c r="P17" s="5">
        <v>21</v>
      </c>
      <c r="Q17" s="5">
        <v>120132</v>
      </c>
      <c r="R17" s="5">
        <v>6598866</v>
      </c>
      <c r="S17" s="5">
        <v>191093.7</v>
      </c>
      <c r="T17" s="5">
        <v>17934.47</v>
      </c>
      <c r="U17" s="5">
        <v>41128.3895</v>
      </c>
      <c r="V17" s="5">
        <v>8720.3685</v>
      </c>
      <c r="W17" s="5">
        <v>123310.472</v>
      </c>
      <c r="X17" s="5">
        <v>203</v>
      </c>
      <c r="Y17" s="5">
        <v>97</v>
      </c>
      <c r="AA17" s="45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</row>
    <row r="18" ht="14.25" spans="1:50">
      <c r="A18" s="22"/>
      <c r="B18" s="16" t="s">
        <v>29</v>
      </c>
      <c r="C18" s="5">
        <v>26</v>
      </c>
      <c r="D18" s="5">
        <f t="shared" ref="D18:Y18" si="3">D24+D26</f>
        <v>4</v>
      </c>
      <c r="E18" s="5">
        <f t="shared" si="3"/>
        <v>12</v>
      </c>
      <c r="F18" s="5">
        <f t="shared" si="3"/>
        <v>190</v>
      </c>
      <c r="G18" s="5">
        <f t="shared" si="3"/>
        <v>18</v>
      </c>
      <c r="H18" s="5">
        <f t="shared" si="3"/>
        <v>560</v>
      </c>
      <c r="I18" s="5">
        <f t="shared" si="3"/>
        <v>298</v>
      </c>
      <c r="J18" s="5">
        <f t="shared" si="3"/>
        <v>116</v>
      </c>
      <c r="K18" s="5">
        <f t="shared" si="3"/>
        <v>799</v>
      </c>
      <c r="L18" s="5">
        <f t="shared" si="3"/>
        <v>694980</v>
      </c>
      <c r="M18" s="5">
        <f t="shared" si="3"/>
        <v>85</v>
      </c>
      <c r="N18" s="5">
        <f t="shared" si="3"/>
        <v>306</v>
      </c>
      <c r="O18" s="5">
        <f t="shared" si="3"/>
        <v>749139</v>
      </c>
      <c r="P18" s="5">
        <f t="shared" si="3"/>
        <v>17</v>
      </c>
      <c r="Q18" s="5">
        <f t="shared" si="3"/>
        <v>190295</v>
      </c>
      <c r="R18" s="5">
        <f t="shared" si="3"/>
        <v>8728181</v>
      </c>
      <c r="S18" s="5">
        <f t="shared" si="3"/>
        <v>-59160.878</v>
      </c>
      <c r="T18" s="5">
        <f t="shared" si="3"/>
        <v>38977.28</v>
      </c>
      <c r="U18" s="5">
        <f t="shared" si="3"/>
        <v>39209.4545</v>
      </c>
      <c r="V18" s="5">
        <f t="shared" si="3"/>
        <v>16280.956</v>
      </c>
      <c r="W18" s="5">
        <f t="shared" si="3"/>
        <v>-153628.5685</v>
      </c>
      <c r="X18" s="5">
        <f t="shared" si="3"/>
        <v>209</v>
      </c>
      <c r="Y18" s="5">
        <f t="shared" si="3"/>
        <v>103</v>
      </c>
      <c r="AA18" s="45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</row>
    <row r="19" customFormat="1" ht="14.25" spans="9:9">
      <c r="I19" s="23"/>
    </row>
    <row r="20" customFormat="1" ht="14.25" spans="1:25">
      <c r="A20" s="20" t="s">
        <v>33</v>
      </c>
      <c r="B20" s="16" t="s">
        <v>27</v>
      </c>
      <c r="C20" s="5">
        <v>4</v>
      </c>
      <c r="D20" s="5">
        <v>0</v>
      </c>
      <c r="E20" s="5">
        <v>2</v>
      </c>
      <c r="F20" s="5">
        <v>3</v>
      </c>
      <c r="G20" s="5">
        <v>5</v>
      </c>
      <c r="H20" s="5">
        <v>6</v>
      </c>
      <c r="I20" s="5">
        <v>1</v>
      </c>
      <c r="J20" s="5">
        <v>0</v>
      </c>
      <c r="K20" s="5">
        <v>0</v>
      </c>
      <c r="L20" s="5">
        <v>5001</v>
      </c>
      <c r="M20" s="5">
        <v>0</v>
      </c>
      <c r="N20" s="5">
        <v>0</v>
      </c>
      <c r="O20" s="5">
        <v>0</v>
      </c>
      <c r="P20" s="5">
        <v>0</v>
      </c>
      <c r="Q20" s="5">
        <v>33</v>
      </c>
      <c r="R20" s="5">
        <v>15050</v>
      </c>
      <c r="S20" s="5">
        <v>3950</v>
      </c>
      <c r="T20" s="5">
        <v>0</v>
      </c>
      <c r="U20" s="5">
        <v>0</v>
      </c>
      <c r="V20" s="5">
        <v>0</v>
      </c>
      <c r="W20" s="5">
        <v>3950</v>
      </c>
      <c r="X20" s="5">
        <v>1</v>
      </c>
      <c r="Y20" s="5">
        <v>1</v>
      </c>
    </row>
    <row r="21" customFormat="1" ht="14.25" spans="1:25">
      <c r="A21" s="21"/>
      <c r="B21" s="16" t="s">
        <v>28</v>
      </c>
      <c r="C21" s="5">
        <v>1</v>
      </c>
      <c r="D21" s="5">
        <v>0</v>
      </c>
      <c r="E21" s="5">
        <v>3</v>
      </c>
      <c r="F21" s="5">
        <v>1</v>
      </c>
      <c r="G21" s="5">
        <v>1</v>
      </c>
      <c r="H21" s="5">
        <v>3</v>
      </c>
      <c r="I21" s="5">
        <v>2</v>
      </c>
      <c r="J21" s="5">
        <v>0</v>
      </c>
      <c r="K21" s="5">
        <v>0</v>
      </c>
      <c r="L21" s="5">
        <v>8628</v>
      </c>
      <c r="M21" s="5">
        <v>0</v>
      </c>
      <c r="N21" s="5">
        <v>0</v>
      </c>
      <c r="O21" s="5">
        <v>0</v>
      </c>
      <c r="P21" s="5">
        <v>0</v>
      </c>
      <c r="Q21" s="5">
        <v>105</v>
      </c>
      <c r="R21" s="5">
        <v>15859</v>
      </c>
      <c r="S21" s="5">
        <v>-9271.2</v>
      </c>
      <c r="T21" s="5">
        <v>0</v>
      </c>
      <c r="U21" s="5">
        <v>0</v>
      </c>
      <c r="V21" s="5">
        <v>0</v>
      </c>
      <c r="W21" s="5">
        <v>-9271.2</v>
      </c>
      <c r="X21" s="5">
        <v>1.4</v>
      </c>
      <c r="Y21" s="5">
        <v>0.4</v>
      </c>
    </row>
    <row r="22" customFormat="1" ht="14.25" spans="1:25">
      <c r="A22" s="22"/>
      <c r="B22" s="16" t="s">
        <v>29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ht="14.25"/>
    <row r="24" customFormat="1" ht="14.25" spans="1:25">
      <c r="A24" s="24" t="s">
        <v>34</v>
      </c>
      <c r="B24" s="16" t="s">
        <v>29</v>
      </c>
      <c r="C24" s="5"/>
      <c r="D24" s="5">
        <v>0</v>
      </c>
      <c r="E24" s="5">
        <v>1</v>
      </c>
      <c r="F24" s="5">
        <v>152</v>
      </c>
      <c r="G24" s="5">
        <v>4</v>
      </c>
      <c r="H24" s="5">
        <v>488</v>
      </c>
      <c r="I24" s="5">
        <v>275</v>
      </c>
      <c r="J24" s="5">
        <v>101</v>
      </c>
      <c r="K24" s="5">
        <v>767</v>
      </c>
      <c r="L24" s="5">
        <v>495056</v>
      </c>
      <c r="M24" s="5">
        <v>78</v>
      </c>
      <c r="N24" s="5">
        <v>291</v>
      </c>
      <c r="O24" s="5">
        <v>456304</v>
      </c>
      <c r="P24" s="5">
        <v>6</v>
      </c>
      <c r="Q24" s="5">
        <v>181319</v>
      </c>
      <c r="R24" s="5">
        <v>5481223</v>
      </c>
      <c r="S24" s="5">
        <v>70548.328</v>
      </c>
      <c r="T24" s="5">
        <v>19980.67</v>
      </c>
      <c r="U24" s="5">
        <v>29166.8465</v>
      </c>
      <c r="V24" s="5">
        <v>7622.436</v>
      </c>
      <c r="W24" s="5">
        <f>S24-T24-U24-V24</f>
        <v>13778.3755</v>
      </c>
      <c r="X24" s="5">
        <v>184</v>
      </c>
      <c r="Y24" s="5">
        <v>93</v>
      </c>
    </row>
    <row r="25" ht="14.25"/>
    <row r="26" customFormat="1" ht="14.25" spans="1:25">
      <c r="A26" s="24" t="s">
        <v>35</v>
      </c>
      <c r="B26" s="16" t="s">
        <v>29</v>
      </c>
      <c r="C26" s="5"/>
      <c r="D26" s="5">
        <v>4</v>
      </c>
      <c r="E26" s="5">
        <v>11</v>
      </c>
      <c r="F26" s="5">
        <v>38</v>
      </c>
      <c r="G26" s="5">
        <v>14</v>
      </c>
      <c r="H26" s="5">
        <v>72</v>
      </c>
      <c r="I26" s="5">
        <v>23</v>
      </c>
      <c r="J26" s="5">
        <v>15</v>
      </c>
      <c r="K26" s="5">
        <v>32</v>
      </c>
      <c r="L26" s="5">
        <v>199924</v>
      </c>
      <c r="M26" s="5">
        <v>7</v>
      </c>
      <c r="N26" s="5">
        <v>15</v>
      </c>
      <c r="O26" s="5">
        <v>292835</v>
      </c>
      <c r="P26" s="5">
        <v>11</v>
      </c>
      <c r="Q26" s="5">
        <v>8976</v>
      </c>
      <c r="R26" s="5">
        <v>3246958</v>
      </c>
      <c r="S26" s="5">
        <v>-129709.206</v>
      </c>
      <c r="T26" s="5">
        <v>18996.61</v>
      </c>
      <c r="U26" s="5">
        <v>10042.608</v>
      </c>
      <c r="V26" s="5">
        <v>8658.52</v>
      </c>
      <c r="W26" s="5">
        <f>S26-T26-U26-V26</f>
        <v>-167406.944</v>
      </c>
      <c r="X26" s="5">
        <v>25</v>
      </c>
      <c r="Y26" s="5">
        <v>10</v>
      </c>
    </row>
    <row r="28" ht="14.25"/>
    <row r="29" customFormat="1" ht="15.75" spans="1:18">
      <c r="A29" s="25"/>
      <c r="B29" s="26" t="s">
        <v>36</v>
      </c>
      <c r="C29" s="27" t="s">
        <v>37</v>
      </c>
      <c r="D29" s="6" t="s">
        <v>38</v>
      </c>
      <c r="E29" s="6" t="s">
        <v>39</v>
      </c>
      <c r="F29" s="6" t="s">
        <v>40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37" t="s">
        <v>47</v>
      </c>
      <c r="N29" s="6" t="s">
        <v>48</v>
      </c>
      <c r="O29" s="6" t="s">
        <v>49</v>
      </c>
      <c r="P29" s="6" t="s">
        <v>50</v>
      </c>
      <c r="Q29" s="6" t="s">
        <v>51</v>
      </c>
      <c r="R29" s="6" t="s">
        <v>52</v>
      </c>
    </row>
    <row r="30" customFormat="1" ht="15.75" spans="1:18">
      <c r="A30" s="25"/>
      <c r="B30" s="28"/>
      <c r="C30" s="27"/>
      <c r="D30" s="6"/>
      <c r="E30" s="6"/>
      <c r="F30" s="6"/>
      <c r="G30" s="6"/>
      <c r="H30" s="6"/>
      <c r="I30" s="6"/>
      <c r="J30" s="6"/>
      <c r="K30" s="6"/>
      <c r="L30" s="6"/>
      <c r="M30" s="38" t="s">
        <v>53</v>
      </c>
      <c r="N30" s="6"/>
      <c r="O30" s="6"/>
      <c r="P30" s="6"/>
      <c r="Q30" s="6"/>
      <c r="R30" s="6"/>
    </row>
    <row r="31" customFormat="1" ht="18.75" spans="1:20">
      <c r="A31" s="29" t="s">
        <v>54</v>
      </c>
      <c r="B31" s="30" t="s">
        <v>55</v>
      </c>
      <c r="C31" s="31">
        <v>45</v>
      </c>
      <c r="D31" s="31">
        <v>178</v>
      </c>
      <c r="E31" s="31">
        <v>50</v>
      </c>
      <c r="F31" s="31">
        <v>44</v>
      </c>
      <c r="G31" s="31">
        <v>141</v>
      </c>
      <c r="H31" s="31">
        <v>107578</v>
      </c>
      <c r="I31" s="31">
        <v>25</v>
      </c>
      <c r="J31" s="31">
        <v>52</v>
      </c>
      <c r="K31" s="31">
        <v>93034</v>
      </c>
      <c r="L31" s="31">
        <v>7</v>
      </c>
      <c r="M31" s="31">
        <v>375174</v>
      </c>
      <c r="N31" s="31">
        <v>17996.27</v>
      </c>
      <c r="O31" s="31">
        <v>363.06</v>
      </c>
      <c r="P31" s="31">
        <v>723</v>
      </c>
      <c r="Q31" s="31">
        <v>0</v>
      </c>
      <c r="R31" s="31">
        <v>16910.13</v>
      </c>
      <c r="S31">
        <f t="shared" ref="S31:S33" si="4">N31-O31-P31-Q31</f>
        <v>16910.21</v>
      </c>
      <c r="T31" s="40" t="s">
        <v>30</v>
      </c>
    </row>
    <row r="32" customFormat="1" ht="18.75" spans="1:20">
      <c r="A32" s="29"/>
      <c r="B32" s="30" t="s">
        <v>56</v>
      </c>
      <c r="C32" s="31">
        <v>45</v>
      </c>
      <c r="D32" s="31">
        <v>173</v>
      </c>
      <c r="E32" s="31">
        <v>52</v>
      </c>
      <c r="F32" s="31">
        <v>48</v>
      </c>
      <c r="G32" s="31">
        <v>263</v>
      </c>
      <c r="H32" s="31">
        <v>136702</v>
      </c>
      <c r="I32" s="31">
        <v>24</v>
      </c>
      <c r="J32" s="31">
        <v>89</v>
      </c>
      <c r="K32" s="31">
        <v>142397</v>
      </c>
      <c r="L32" s="31">
        <v>10</v>
      </c>
      <c r="M32" s="31">
        <v>547061</v>
      </c>
      <c r="N32" s="31">
        <v>-5783.33</v>
      </c>
      <c r="O32" s="31">
        <v>734</v>
      </c>
      <c r="P32" s="31">
        <v>1300.766</v>
      </c>
      <c r="Q32" s="31">
        <v>0</v>
      </c>
      <c r="R32" s="31">
        <v>-7818.096</v>
      </c>
      <c r="S32">
        <f t="shared" si="4"/>
        <v>-7818.096</v>
      </c>
      <c r="T32" s="40"/>
    </row>
    <row r="33" customFormat="1" ht="18.75" spans="2:20">
      <c r="B33" s="32" t="s">
        <v>57</v>
      </c>
      <c r="C33" s="31">
        <v>27</v>
      </c>
      <c r="D33" s="31">
        <v>159</v>
      </c>
      <c r="E33" s="31">
        <v>51</v>
      </c>
      <c r="F33" s="31">
        <v>47</v>
      </c>
      <c r="G33" s="31">
        <v>242</v>
      </c>
      <c r="H33" s="31">
        <v>175860</v>
      </c>
      <c r="I33" s="31">
        <v>24</v>
      </c>
      <c r="J33" s="31">
        <v>84</v>
      </c>
      <c r="K33" s="31">
        <v>194219</v>
      </c>
      <c r="L33" s="31">
        <v>8</v>
      </c>
      <c r="M33" s="31">
        <v>1027029</v>
      </c>
      <c r="N33" s="31">
        <v>-12423.57</v>
      </c>
      <c r="O33" s="31">
        <v>2262</v>
      </c>
      <c r="P33" s="31">
        <v>2591.744</v>
      </c>
      <c r="Q33" s="31">
        <v>0</v>
      </c>
      <c r="R33" s="31">
        <v>-17277.314</v>
      </c>
      <c r="S33">
        <f t="shared" si="4"/>
        <v>-17277.314</v>
      </c>
      <c r="T33" s="40"/>
    </row>
    <row r="34" customFormat="1" ht="14.25" spans="6:23">
      <c r="F34" s="19"/>
      <c r="H34" s="19"/>
      <c r="J34" s="19"/>
      <c r="L34" s="19"/>
      <c r="O34" s="19"/>
      <c r="S34" s="19"/>
      <c r="W34" s="19"/>
    </row>
    <row r="35" customFormat="1" ht="18.75" spans="1:20">
      <c r="A35" s="29" t="s">
        <v>58</v>
      </c>
      <c r="B35" s="9" t="s">
        <v>55</v>
      </c>
      <c r="C35" s="31">
        <v>0</v>
      </c>
      <c r="D35" s="31">
        <v>19</v>
      </c>
      <c r="E35" s="31">
        <v>5</v>
      </c>
      <c r="F35" s="31">
        <v>4</v>
      </c>
      <c r="G35" s="31">
        <v>12</v>
      </c>
      <c r="H35" s="31">
        <v>5828</v>
      </c>
      <c r="I35" s="31">
        <v>1</v>
      </c>
      <c r="J35" s="31">
        <v>2</v>
      </c>
      <c r="K35" s="31">
        <v>11981</v>
      </c>
      <c r="L35" s="31">
        <v>0</v>
      </c>
      <c r="M35" s="31">
        <v>185792</v>
      </c>
      <c r="N35" s="31">
        <v>-6105.06</v>
      </c>
      <c r="O35" s="31">
        <v>47.18</v>
      </c>
      <c r="P35" s="31">
        <v>0</v>
      </c>
      <c r="Q35" s="31">
        <v>0</v>
      </c>
      <c r="R35" s="31">
        <v>-6152</v>
      </c>
      <c r="S35">
        <f t="shared" ref="S35:S37" si="5">N35-O35-P35-Q35</f>
        <v>-6152.24</v>
      </c>
      <c r="T35" s="40" t="s">
        <v>30</v>
      </c>
    </row>
    <row r="36" customFormat="1" ht="18.75" spans="1:20">
      <c r="A36" s="29"/>
      <c r="B36" s="9" t="s">
        <v>56</v>
      </c>
      <c r="C36" s="31">
        <v>2</v>
      </c>
      <c r="D36" s="31">
        <v>17</v>
      </c>
      <c r="E36" s="31">
        <v>5</v>
      </c>
      <c r="F36" s="31">
        <v>4</v>
      </c>
      <c r="G36" s="31">
        <v>19</v>
      </c>
      <c r="H36" s="31">
        <v>7861</v>
      </c>
      <c r="I36" s="31">
        <v>3</v>
      </c>
      <c r="J36" s="31">
        <v>6</v>
      </c>
      <c r="K36" s="31">
        <v>11950</v>
      </c>
      <c r="L36" s="31">
        <v>0</v>
      </c>
      <c r="M36" s="31">
        <v>93492</v>
      </c>
      <c r="N36" s="31">
        <v>-4029.79</v>
      </c>
      <c r="O36" s="31">
        <v>33.63</v>
      </c>
      <c r="P36" s="31">
        <v>0</v>
      </c>
      <c r="Q36" s="31">
        <v>0</v>
      </c>
      <c r="R36" s="31">
        <v>-4063.42</v>
      </c>
      <c r="S36">
        <f t="shared" si="5"/>
        <v>-4063.42</v>
      </c>
      <c r="T36" s="40"/>
    </row>
    <row r="37" customFormat="1" ht="18.75" spans="2:20">
      <c r="B37" s="9" t="s">
        <v>57</v>
      </c>
      <c r="C37" s="31">
        <v>3</v>
      </c>
      <c r="D37" s="31">
        <v>22</v>
      </c>
      <c r="E37" s="31">
        <v>6</v>
      </c>
      <c r="F37" s="31">
        <v>6</v>
      </c>
      <c r="G37" s="31">
        <v>23</v>
      </c>
      <c r="H37" s="31">
        <v>9068</v>
      </c>
      <c r="I37" s="31">
        <v>3</v>
      </c>
      <c r="J37" s="31">
        <v>3</v>
      </c>
      <c r="K37" s="31">
        <v>4902</v>
      </c>
      <c r="L37" s="31">
        <v>0</v>
      </c>
      <c r="M37" s="31">
        <v>42853</v>
      </c>
      <c r="N37" s="31">
        <v>4234.04</v>
      </c>
      <c r="O37" s="31">
        <v>37.47</v>
      </c>
      <c r="P37" s="31">
        <v>0</v>
      </c>
      <c r="Q37" s="31">
        <v>0</v>
      </c>
      <c r="R37" s="31">
        <v>4197</v>
      </c>
      <c r="S37">
        <f t="shared" si="5"/>
        <v>4196.57</v>
      </c>
      <c r="T37" s="40"/>
    </row>
    <row r="38" customFormat="1" ht="14.25" spans="3:23">
      <c r="C38" s="23"/>
      <c r="F38" s="19"/>
      <c r="H38" s="19"/>
      <c r="J38" s="19"/>
      <c r="L38" s="39"/>
      <c r="N38" s="23"/>
      <c r="O38" s="19"/>
      <c r="S38" s="19"/>
      <c r="W38" s="19"/>
    </row>
    <row r="39" customFormat="1" ht="18.75" spans="1:20">
      <c r="A39" s="29" t="s">
        <v>59</v>
      </c>
      <c r="B39" s="9" t="s">
        <v>55</v>
      </c>
      <c r="C39" s="31">
        <v>63</v>
      </c>
      <c r="D39" s="31">
        <v>295</v>
      </c>
      <c r="E39" s="31">
        <v>123</v>
      </c>
      <c r="F39" s="31">
        <v>107</v>
      </c>
      <c r="G39" s="31">
        <v>562</v>
      </c>
      <c r="H39" s="31">
        <v>711733</v>
      </c>
      <c r="I39" s="31">
        <v>53</v>
      </c>
      <c r="J39" s="31">
        <v>190</v>
      </c>
      <c r="K39" s="31">
        <v>529583</v>
      </c>
      <c r="L39" s="31">
        <v>14</v>
      </c>
      <c r="M39" s="31">
        <v>3959385</v>
      </c>
      <c r="N39" s="31">
        <v>61456.72</v>
      </c>
      <c r="O39" s="31">
        <v>7392</v>
      </c>
      <c r="P39" s="31">
        <v>8260</v>
      </c>
      <c r="Q39" s="31">
        <v>0</v>
      </c>
      <c r="R39" s="31">
        <v>45805</v>
      </c>
      <c r="S39">
        <f t="shared" ref="S39:S41" si="6">N39-O39-P39-Q39</f>
        <v>45804.72</v>
      </c>
      <c r="T39" s="40" t="s">
        <v>30</v>
      </c>
    </row>
    <row r="40" customFormat="1" ht="18.75" spans="1:20">
      <c r="A40" s="29"/>
      <c r="B40" s="9" t="s">
        <v>56</v>
      </c>
      <c r="C40" s="31">
        <v>60</v>
      </c>
      <c r="D40" s="31">
        <v>309</v>
      </c>
      <c r="E40" s="31">
        <v>148</v>
      </c>
      <c r="F40" s="31">
        <v>134</v>
      </c>
      <c r="G40" s="31">
        <v>771</v>
      </c>
      <c r="H40" s="31">
        <v>1043073</v>
      </c>
      <c r="I40" s="31">
        <v>78</v>
      </c>
      <c r="J40" s="31">
        <v>250</v>
      </c>
      <c r="K40" s="31">
        <v>1062988</v>
      </c>
      <c r="L40" s="31">
        <v>20</v>
      </c>
      <c r="M40" s="31">
        <v>7252476</v>
      </c>
      <c r="N40" s="31">
        <v>-27679.25</v>
      </c>
      <c r="O40" s="31">
        <v>7354</v>
      </c>
      <c r="P40" s="31">
        <v>16973.561</v>
      </c>
      <c r="Q40" s="31">
        <v>0</v>
      </c>
      <c r="R40" s="31">
        <v>-52006.811</v>
      </c>
      <c r="S40">
        <f t="shared" si="6"/>
        <v>-52006.811</v>
      </c>
      <c r="T40" s="40"/>
    </row>
    <row r="41" customFormat="1" ht="18.75" spans="2:20">
      <c r="B41" s="9" t="s">
        <v>57</v>
      </c>
      <c r="C41" s="31">
        <v>35</v>
      </c>
      <c r="D41" s="31">
        <v>284</v>
      </c>
      <c r="E41" s="31">
        <v>140</v>
      </c>
      <c r="F41" s="31">
        <v>124</v>
      </c>
      <c r="G41" s="31">
        <v>797</v>
      </c>
      <c r="H41" s="31">
        <v>950442</v>
      </c>
      <c r="I41" s="31">
        <v>79</v>
      </c>
      <c r="J41" s="31">
        <v>266</v>
      </c>
      <c r="K41" s="31">
        <v>1399180</v>
      </c>
      <c r="L41" s="31">
        <v>13</v>
      </c>
      <c r="M41" s="31">
        <v>5943841</v>
      </c>
      <c r="N41" s="31">
        <v>-243034.26</v>
      </c>
      <c r="O41" s="31">
        <v>29417</v>
      </c>
      <c r="P41" s="31">
        <v>16570.861</v>
      </c>
      <c r="Q41" s="31">
        <v>0</v>
      </c>
      <c r="R41" s="31">
        <v>-289022</v>
      </c>
      <c r="S41">
        <f t="shared" si="6"/>
        <v>-289022.121</v>
      </c>
      <c r="T41" s="40"/>
    </row>
    <row r="42" customFormat="1" ht="14.25" spans="6:23">
      <c r="F42" s="19"/>
      <c r="H42" s="19"/>
      <c r="J42" s="19"/>
      <c r="L42" s="19"/>
      <c r="O42" s="19"/>
      <c r="S42" s="19"/>
      <c r="W42" s="19"/>
    </row>
    <row r="43" customFormat="1" ht="18.75" spans="1:24">
      <c r="A43" s="33" t="s">
        <v>60</v>
      </c>
      <c r="B43" s="9" t="s">
        <v>55</v>
      </c>
      <c r="C43" s="31">
        <v>18</v>
      </c>
      <c r="D43" s="31">
        <v>149</v>
      </c>
      <c r="E43" s="31">
        <v>91</v>
      </c>
      <c r="F43" s="31">
        <v>73</v>
      </c>
      <c r="G43" s="31">
        <v>342</v>
      </c>
      <c r="H43" s="31">
        <v>318918</v>
      </c>
      <c r="I43" s="31">
        <v>27</v>
      </c>
      <c r="J43" s="31">
        <v>101</v>
      </c>
      <c r="K43" s="31">
        <v>292258</v>
      </c>
      <c r="L43" s="31">
        <v>8</v>
      </c>
      <c r="M43" s="31">
        <v>1395379</v>
      </c>
      <c r="N43" s="31">
        <v>29850.89</v>
      </c>
      <c r="O43" s="31">
        <v>9795.8</v>
      </c>
      <c r="P43" s="31">
        <v>1391.11</v>
      </c>
      <c r="Q43" s="31">
        <v>0</v>
      </c>
      <c r="R43" s="31">
        <v>18663.98</v>
      </c>
      <c r="S43">
        <f t="shared" ref="S43:S45" si="7">N43-O43-P43-Q43</f>
        <v>18663.98</v>
      </c>
      <c r="T43" s="40" t="s">
        <v>31</v>
      </c>
      <c r="W43" s="41"/>
      <c r="X43" s="42"/>
    </row>
    <row r="44" customFormat="1" ht="18.75" spans="1:20">
      <c r="A44" s="33"/>
      <c r="B44" s="9" t="s">
        <v>56</v>
      </c>
      <c r="C44" s="31">
        <v>36</v>
      </c>
      <c r="D44" s="31">
        <v>163</v>
      </c>
      <c r="E44" s="31">
        <v>98</v>
      </c>
      <c r="F44" s="31">
        <v>77</v>
      </c>
      <c r="G44" s="31">
        <v>480</v>
      </c>
      <c r="H44" s="31">
        <v>434203</v>
      </c>
      <c r="I44" s="31">
        <v>44</v>
      </c>
      <c r="J44" s="31">
        <v>172</v>
      </c>
      <c r="K44" s="31">
        <v>448491</v>
      </c>
      <c r="L44" s="31">
        <v>12</v>
      </c>
      <c r="M44" s="31">
        <v>2707294</v>
      </c>
      <c r="N44" s="31">
        <v>14502.6</v>
      </c>
      <c r="O44" s="31">
        <v>22824.2</v>
      </c>
      <c r="P44" s="31">
        <v>2591.113</v>
      </c>
      <c r="Q44" s="31">
        <v>0</v>
      </c>
      <c r="R44" s="31">
        <v>-10912.713</v>
      </c>
      <c r="S44">
        <f t="shared" si="7"/>
        <v>-10912.713</v>
      </c>
      <c r="T44" s="40"/>
    </row>
    <row r="45" customFormat="1" ht="18.75" spans="1:23">
      <c r="A45" s="33"/>
      <c r="B45" s="9" t="s">
        <v>57</v>
      </c>
      <c r="C45" s="31">
        <v>31</v>
      </c>
      <c r="D45" s="31">
        <v>173</v>
      </c>
      <c r="E45" s="31">
        <v>108</v>
      </c>
      <c r="F45" s="31">
        <v>83</v>
      </c>
      <c r="G45" s="31">
        <v>812</v>
      </c>
      <c r="H45" s="31">
        <v>885420</v>
      </c>
      <c r="I45" s="31">
        <v>52</v>
      </c>
      <c r="J45" s="31">
        <v>307</v>
      </c>
      <c r="K45" s="31">
        <v>814424</v>
      </c>
      <c r="L45" s="31">
        <v>18</v>
      </c>
      <c r="M45" s="31">
        <v>3529846</v>
      </c>
      <c r="N45" s="31">
        <v>91681.703</v>
      </c>
      <c r="O45" s="31">
        <v>31484.8</v>
      </c>
      <c r="P45" s="31">
        <v>3970.239</v>
      </c>
      <c r="Q45" s="31">
        <v>8.54</v>
      </c>
      <c r="R45" s="31">
        <v>56218</v>
      </c>
      <c r="S45">
        <f t="shared" si="7"/>
        <v>56218.124</v>
      </c>
      <c r="T45" s="40"/>
      <c r="W45" s="43"/>
    </row>
    <row r="46" customFormat="1" ht="14.25" spans="1:22">
      <c r="A46" s="34"/>
      <c r="V46" s="41"/>
    </row>
    <row r="47" customFormat="1" ht="18.75" spans="1:23">
      <c r="A47" s="33" t="s">
        <v>61</v>
      </c>
      <c r="B47" s="9" t="s">
        <v>55</v>
      </c>
      <c r="C47" s="31">
        <v>3</v>
      </c>
      <c r="D47" s="31">
        <v>148</v>
      </c>
      <c r="E47" s="31">
        <v>91</v>
      </c>
      <c r="F47" s="31">
        <v>72</v>
      </c>
      <c r="G47" s="31">
        <v>514</v>
      </c>
      <c r="H47" s="31">
        <v>367123</v>
      </c>
      <c r="I47" s="31">
        <v>47</v>
      </c>
      <c r="J47" s="31">
        <v>167</v>
      </c>
      <c r="K47" s="31">
        <v>330860</v>
      </c>
      <c r="L47" s="31">
        <v>0</v>
      </c>
      <c r="M47" s="31">
        <v>2814186</v>
      </c>
      <c r="N47" s="31">
        <v>35716</v>
      </c>
      <c r="O47" s="31">
        <v>4670</v>
      </c>
      <c r="P47" s="31">
        <v>4092</v>
      </c>
      <c r="Q47" s="31">
        <v>0</v>
      </c>
      <c r="R47" s="31">
        <v>26954</v>
      </c>
      <c r="S47">
        <f t="shared" ref="S47:S49" si="8">N47-O47-P47-Q47</f>
        <v>26954</v>
      </c>
      <c r="T47" s="40" t="s">
        <v>31</v>
      </c>
      <c r="W47" s="41"/>
    </row>
    <row r="48" customFormat="1" ht="18.75" spans="1:20">
      <c r="A48" s="35"/>
      <c r="B48" s="9" t="s">
        <v>56</v>
      </c>
      <c r="C48" s="31">
        <v>3</v>
      </c>
      <c r="D48" s="31">
        <v>150</v>
      </c>
      <c r="E48" s="31">
        <v>77</v>
      </c>
      <c r="F48" s="31">
        <v>65</v>
      </c>
      <c r="G48" s="31">
        <v>417</v>
      </c>
      <c r="H48" s="31">
        <v>237103</v>
      </c>
      <c r="I48" s="31">
        <v>42</v>
      </c>
      <c r="J48" s="31">
        <v>136</v>
      </c>
      <c r="K48" s="31">
        <v>262458</v>
      </c>
      <c r="L48" s="31">
        <v>1</v>
      </c>
      <c r="M48" s="31">
        <v>1735716</v>
      </c>
      <c r="N48" s="31">
        <v>-12907.49</v>
      </c>
      <c r="O48" s="31">
        <v>4480</v>
      </c>
      <c r="P48" s="31">
        <v>2339.009</v>
      </c>
      <c r="Q48" s="31">
        <v>0</v>
      </c>
      <c r="R48" s="31">
        <v>-19726.499</v>
      </c>
      <c r="S48">
        <f t="shared" si="8"/>
        <v>-19726.499</v>
      </c>
      <c r="T48" s="40"/>
    </row>
    <row r="49" customFormat="1" ht="18.75" spans="1:20">
      <c r="A49" s="34"/>
      <c r="B49" s="9" t="s">
        <v>57</v>
      </c>
      <c r="C49" s="31">
        <v>4</v>
      </c>
      <c r="D49" s="31">
        <v>156</v>
      </c>
      <c r="E49" s="31">
        <v>93</v>
      </c>
      <c r="F49" s="31">
        <v>77</v>
      </c>
      <c r="G49" s="31">
        <v>476</v>
      </c>
      <c r="H49" s="31">
        <v>248718</v>
      </c>
      <c r="I49" s="31">
        <v>48</v>
      </c>
      <c r="J49" s="31">
        <v>135</v>
      </c>
      <c r="K49" s="31">
        <v>2514156</v>
      </c>
      <c r="L49" s="31">
        <v>1</v>
      </c>
      <c r="M49" s="31">
        <v>1316628</v>
      </c>
      <c r="N49" s="31">
        <v>-2265382.7541</v>
      </c>
      <c r="O49" s="31">
        <v>4942</v>
      </c>
      <c r="P49" s="31">
        <v>2601.631</v>
      </c>
      <c r="Q49" s="31">
        <v>0</v>
      </c>
      <c r="R49" s="31">
        <v>-2272926</v>
      </c>
      <c r="S49">
        <f t="shared" si="8"/>
        <v>-2272926.3851</v>
      </c>
      <c r="T49" s="40"/>
    </row>
    <row r="50" customFormat="1" ht="14.25" spans="1:22">
      <c r="A50" s="34"/>
      <c r="V50" s="41"/>
    </row>
    <row r="51" customFormat="1" ht="18.75" spans="1:20">
      <c r="A51" s="33" t="s">
        <v>62</v>
      </c>
      <c r="B51" s="9" t="s">
        <v>55</v>
      </c>
      <c r="C51" s="31">
        <v>13</v>
      </c>
      <c r="D51" s="31">
        <v>128</v>
      </c>
      <c r="E51" s="31">
        <v>73</v>
      </c>
      <c r="F51" s="31">
        <v>59</v>
      </c>
      <c r="G51" s="31">
        <v>475</v>
      </c>
      <c r="H51" s="31">
        <v>200031</v>
      </c>
      <c r="I51" s="31">
        <v>38</v>
      </c>
      <c r="J51" s="31">
        <v>163</v>
      </c>
      <c r="K51" s="31">
        <v>205579</v>
      </c>
      <c r="L51" s="31">
        <v>1</v>
      </c>
      <c r="M51" s="31">
        <v>1884831</v>
      </c>
      <c r="N51" s="31">
        <v>718</v>
      </c>
      <c r="O51" s="31">
        <v>6262</v>
      </c>
      <c r="P51" s="31">
        <v>2099.71</v>
      </c>
      <c r="Q51" s="31">
        <v>164.38</v>
      </c>
      <c r="R51" s="31">
        <v>-7808</v>
      </c>
      <c r="S51">
        <f t="shared" ref="S51:S53" si="9">N51-O51-P51-Q51</f>
        <v>-7808.09</v>
      </c>
      <c r="T51" s="40" t="s">
        <v>31</v>
      </c>
    </row>
    <row r="52" customFormat="1" ht="18.75" spans="1:20">
      <c r="A52" s="35"/>
      <c r="B52" s="9" t="s">
        <v>56</v>
      </c>
      <c r="C52" s="31">
        <v>13</v>
      </c>
      <c r="D52" s="31">
        <v>146</v>
      </c>
      <c r="E52" s="31">
        <v>86</v>
      </c>
      <c r="F52" s="31">
        <v>78</v>
      </c>
      <c r="G52" s="31">
        <v>529</v>
      </c>
      <c r="H52" s="31">
        <v>334932</v>
      </c>
      <c r="I52" s="31">
        <v>36</v>
      </c>
      <c r="J52" s="31">
        <v>153</v>
      </c>
      <c r="K52" s="31">
        <v>343686</v>
      </c>
      <c r="L52" s="31">
        <v>4</v>
      </c>
      <c r="M52" s="31">
        <v>2794208</v>
      </c>
      <c r="N52" s="31">
        <v>-7773.15</v>
      </c>
      <c r="O52" s="31">
        <v>6931.4</v>
      </c>
      <c r="P52" s="31">
        <v>4001.547</v>
      </c>
      <c r="Q52" s="31">
        <v>99.755</v>
      </c>
      <c r="R52" s="31">
        <v>-18805.852</v>
      </c>
      <c r="S52">
        <f t="shared" si="9"/>
        <v>-18805.852</v>
      </c>
      <c r="T52" s="40"/>
    </row>
    <row r="53" customFormat="1" ht="18.75" spans="1:20">
      <c r="A53" s="34"/>
      <c r="B53" s="9" t="s">
        <v>57</v>
      </c>
      <c r="C53" s="31">
        <v>9</v>
      </c>
      <c r="D53" s="31">
        <v>149</v>
      </c>
      <c r="E53" s="31">
        <v>87</v>
      </c>
      <c r="F53" s="31">
        <v>78</v>
      </c>
      <c r="G53" s="31">
        <v>558</v>
      </c>
      <c r="H53" s="31">
        <v>470202</v>
      </c>
      <c r="I53" s="31">
        <v>43</v>
      </c>
      <c r="J53" s="31">
        <v>170</v>
      </c>
      <c r="K53" s="31">
        <v>3290605</v>
      </c>
      <c r="L53" s="31">
        <v>3</v>
      </c>
      <c r="M53" s="31">
        <v>3232877</v>
      </c>
      <c r="N53" s="31">
        <v>-2795120.26</v>
      </c>
      <c r="O53" s="31">
        <v>13824.3</v>
      </c>
      <c r="P53" s="31">
        <v>5289.586</v>
      </c>
      <c r="Q53" s="31">
        <v>84.083</v>
      </c>
      <c r="R53" s="31">
        <v>-2814318</v>
      </c>
      <c r="S53">
        <f t="shared" si="9"/>
        <v>-2814318.229</v>
      </c>
      <c r="T53" s="40"/>
    </row>
    <row r="54" customFormat="1" ht="14.25" spans="1:5">
      <c r="A54" s="34"/>
      <c r="E54" s="23"/>
    </row>
    <row r="55" customFormat="1" ht="18.75" spans="1:20">
      <c r="A55" s="33" t="s">
        <v>63</v>
      </c>
      <c r="B55" s="9" t="s">
        <v>55</v>
      </c>
      <c r="C55" s="31">
        <v>8</v>
      </c>
      <c r="D55" s="31">
        <v>82</v>
      </c>
      <c r="E55" s="31">
        <v>29</v>
      </c>
      <c r="F55" s="31">
        <v>18</v>
      </c>
      <c r="G55" s="31">
        <v>92</v>
      </c>
      <c r="H55" s="31">
        <v>125388</v>
      </c>
      <c r="I55" s="31">
        <v>11</v>
      </c>
      <c r="J55" s="31">
        <v>22</v>
      </c>
      <c r="K55" s="31">
        <v>67574</v>
      </c>
      <c r="L55" s="31">
        <v>0</v>
      </c>
      <c r="M55" s="31">
        <v>2043148</v>
      </c>
      <c r="N55" s="31">
        <v>95531</v>
      </c>
      <c r="O55" s="31">
        <v>5679</v>
      </c>
      <c r="P55" s="31">
        <v>22123.5</v>
      </c>
      <c r="Q55" s="31">
        <v>3163.22</v>
      </c>
      <c r="R55" s="31">
        <v>64568</v>
      </c>
      <c r="S55">
        <f t="shared" ref="S55:S57" si="10">N55-O55-P55-Q55</f>
        <v>64565.28</v>
      </c>
      <c r="T55" s="40" t="s">
        <v>32</v>
      </c>
    </row>
    <row r="56" customFormat="1" ht="18.75" spans="1:20">
      <c r="A56" s="33"/>
      <c r="B56" s="9" t="s">
        <v>56</v>
      </c>
      <c r="C56" s="31">
        <v>58</v>
      </c>
      <c r="D56" s="31">
        <v>125</v>
      </c>
      <c r="E56" s="31">
        <v>78</v>
      </c>
      <c r="F56" s="31">
        <v>20</v>
      </c>
      <c r="G56" s="31">
        <v>125</v>
      </c>
      <c r="H56" s="31">
        <v>197858</v>
      </c>
      <c r="I56" s="31">
        <v>15</v>
      </c>
      <c r="J56" s="31">
        <v>34</v>
      </c>
      <c r="K56" s="31">
        <v>101277</v>
      </c>
      <c r="L56" s="31">
        <v>2</v>
      </c>
      <c r="M56" s="31">
        <v>1810087</v>
      </c>
      <c r="N56" s="31">
        <v>125587.28</v>
      </c>
      <c r="O56" s="31">
        <v>7566</v>
      </c>
      <c r="P56" s="31">
        <v>19193.3915</v>
      </c>
      <c r="Q56" s="31">
        <v>2903.4495</v>
      </c>
      <c r="R56" s="31">
        <v>95924.439</v>
      </c>
      <c r="S56">
        <f t="shared" si="10"/>
        <v>95924.439</v>
      </c>
      <c r="T56" s="40"/>
    </row>
    <row r="57" customFormat="1" ht="18.75" spans="1:23">
      <c r="A57" s="33"/>
      <c r="B57" s="9" t="s">
        <v>57</v>
      </c>
      <c r="C57" s="31">
        <v>76</v>
      </c>
      <c r="D57" s="31">
        <v>152</v>
      </c>
      <c r="E57" s="31">
        <v>98</v>
      </c>
      <c r="F57" s="31">
        <v>20</v>
      </c>
      <c r="G57" s="31">
        <v>102</v>
      </c>
      <c r="H57" s="31">
        <v>123096</v>
      </c>
      <c r="I57" s="31">
        <v>22</v>
      </c>
      <c r="J57" s="31">
        <v>38</v>
      </c>
      <c r="K57" s="31">
        <v>102331</v>
      </c>
      <c r="L57" s="31">
        <v>2</v>
      </c>
      <c r="M57" s="31">
        <v>1607305</v>
      </c>
      <c r="N57" s="31">
        <v>29085.05</v>
      </c>
      <c r="O57" s="31">
        <v>6294</v>
      </c>
      <c r="P57" s="31">
        <v>16591.8645</v>
      </c>
      <c r="Q57" s="31">
        <v>2395.106</v>
      </c>
      <c r="R57" s="31">
        <v>3804</v>
      </c>
      <c r="S57">
        <f t="shared" si="10"/>
        <v>3804.0795</v>
      </c>
      <c r="T57" s="40"/>
      <c r="W57" s="41"/>
    </row>
    <row r="58" customFormat="1" ht="14.25" spans="1:1">
      <c r="A58" s="34"/>
    </row>
    <row r="59" customFormat="1" ht="18.75" spans="1:20">
      <c r="A59" s="33" t="s">
        <v>64</v>
      </c>
      <c r="B59" s="9" t="s">
        <v>55</v>
      </c>
      <c r="C59" s="31">
        <v>13</v>
      </c>
      <c r="D59" s="31">
        <v>127</v>
      </c>
      <c r="E59" s="31">
        <v>50</v>
      </c>
      <c r="F59" s="31">
        <v>25</v>
      </c>
      <c r="G59" s="31">
        <v>174</v>
      </c>
      <c r="H59" s="31">
        <v>146085</v>
      </c>
      <c r="I59" s="31">
        <v>17</v>
      </c>
      <c r="J59" s="31">
        <v>43</v>
      </c>
      <c r="K59" s="31">
        <v>124694</v>
      </c>
      <c r="L59" s="31">
        <v>0</v>
      </c>
      <c r="M59" s="31">
        <v>5268435</v>
      </c>
      <c r="N59" s="31">
        <v>15359</v>
      </c>
      <c r="O59" s="31">
        <v>1586</v>
      </c>
      <c r="P59" s="31">
        <v>6070</v>
      </c>
      <c r="Q59" s="31">
        <v>17965.5</v>
      </c>
      <c r="R59" s="31">
        <v>-10262.26</v>
      </c>
      <c r="S59">
        <f t="shared" ref="S59:S61" si="11">N59-O59-P59-Q59</f>
        <v>-10262.5</v>
      </c>
      <c r="T59" s="40" t="s">
        <v>32</v>
      </c>
    </row>
    <row r="60" customFormat="1" ht="18.75" spans="1:20">
      <c r="A60" s="35"/>
      <c r="B60" s="9" t="s">
        <v>56</v>
      </c>
      <c r="C60" s="31">
        <v>75</v>
      </c>
      <c r="D60" s="31">
        <v>197</v>
      </c>
      <c r="E60" s="31">
        <v>113</v>
      </c>
      <c r="F60" s="31">
        <v>25</v>
      </c>
      <c r="G60" s="31">
        <v>171</v>
      </c>
      <c r="H60" s="31">
        <v>135665</v>
      </c>
      <c r="I60" s="31">
        <v>21</v>
      </c>
      <c r="J60" s="31">
        <v>47</v>
      </c>
      <c r="K60" s="31">
        <v>89092</v>
      </c>
      <c r="L60" s="31">
        <v>3</v>
      </c>
      <c r="M60" s="31">
        <v>1501416</v>
      </c>
      <c r="N60" s="31">
        <v>90732.05</v>
      </c>
      <c r="O60" s="31">
        <v>3757</v>
      </c>
      <c r="P60" s="31">
        <v>3724.191</v>
      </c>
      <c r="Q60" s="31">
        <v>4008.449</v>
      </c>
      <c r="R60" s="31">
        <v>79242.41</v>
      </c>
      <c r="S60">
        <f t="shared" si="11"/>
        <v>79242.41</v>
      </c>
      <c r="T60" s="40"/>
    </row>
    <row r="61" customFormat="1" ht="18.75" spans="1:24">
      <c r="A61" s="35"/>
      <c r="B61" s="9" t="s">
        <v>57</v>
      </c>
      <c r="C61" s="31">
        <v>65</v>
      </c>
      <c r="D61" s="31">
        <v>174</v>
      </c>
      <c r="E61" s="31">
        <v>97</v>
      </c>
      <c r="F61" s="31">
        <v>23</v>
      </c>
      <c r="G61" s="31">
        <v>153</v>
      </c>
      <c r="H61" s="31">
        <v>111763</v>
      </c>
      <c r="I61" s="31">
        <v>22</v>
      </c>
      <c r="J61" s="31">
        <v>60</v>
      </c>
      <c r="K61" s="31">
        <v>109074</v>
      </c>
      <c r="L61" s="31">
        <v>2</v>
      </c>
      <c r="M61" s="31">
        <v>1681384</v>
      </c>
      <c r="N61" s="31">
        <v>15759.394</v>
      </c>
      <c r="O61" s="31">
        <v>3262</v>
      </c>
      <c r="P61" s="31">
        <v>4472.742</v>
      </c>
      <c r="Q61" s="31">
        <v>5227.33</v>
      </c>
      <c r="R61" s="31">
        <v>2797</v>
      </c>
      <c r="S61">
        <f t="shared" si="11"/>
        <v>2797.322</v>
      </c>
      <c r="T61" s="40"/>
      <c r="V61" s="42"/>
      <c r="W61" s="41"/>
      <c r="X61" s="41"/>
    </row>
    <row r="62" customFormat="1" ht="14.25" spans="1:23">
      <c r="A62" s="34"/>
      <c r="V62" s="41"/>
      <c r="W62" s="41"/>
    </row>
    <row r="63" customFormat="1" ht="18.75" customHeight="1" spans="1:20">
      <c r="A63" s="33" t="s">
        <v>65</v>
      </c>
      <c r="B63" s="9" t="s">
        <v>55</v>
      </c>
      <c r="C63" s="36">
        <v>8</v>
      </c>
      <c r="D63" s="36">
        <v>9</v>
      </c>
      <c r="E63" s="36">
        <v>3</v>
      </c>
      <c r="F63" s="36">
        <v>1</v>
      </c>
      <c r="G63" s="36">
        <v>1</v>
      </c>
      <c r="H63" s="36">
        <v>265100</v>
      </c>
      <c r="I63" s="36">
        <v>1</v>
      </c>
      <c r="J63" s="36">
        <v>1</v>
      </c>
      <c r="K63" s="36">
        <v>260220</v>
      </c>
      <c r="L63" s="36">
        <v>1</v>
      </c>
      <c r="M63" s="36">
        <v>1068010</v>
      </c>
      <c r="N63" s="36">
        <v>-6447.37</v>
      </c>
      <c r="O63" s="36">
        <v>0</v>
      </c>
      <c r="P63" s="36">
        <v>21115</v>
      </c>
      <c r="Q63" s="36">
        <v>2000</v>
      </c>
      <c r="R63" s="44">
        <v>-29562.27</v>
      </c>
      <c r="S63">
        <f t="shared" ref="S63:S65" si="12">N63-O63-P63-Q63</f>
        <v>-29562.37</v>
      </c>
      <c r="T63" s="40" t="s">
        <v>32</v>
      </c>
    </row>
    <row r="64" customFormat="1" ht="18.75" customHeight="1" spans="1:23">
      <c r="A64" s="35"/>
      <c r="B64" s="9" t="s">
        <v>56</v>
      </c>
      <c r="C64" s="36">
        <v>7</v>
      </c>
      <c r="D64" s="36">
        <v>10</v>
      </c>
      <c r="E64" s="36">
        <v>6</v>
      </c>
      <c r="F64" s="36">
        <v>3</v>
      </c>
      <c r="G64" s="36">
        <v>5</v>
      </c>
      <c r="H64" s="36">
        <v>318900</v>
      </c>
      <c r="I64" s="36">
        <v>1</v>
      </c>
      <c r="J64" s="36">
        <v>1</v>
      </c>
      <c r="K64" s="36">
        <v>303</v>
      </c>
      <c r="L64" s="36">
        <v>3</v>
      </c>
      <c r="M64" s="36">
        <v>1155280</v>
      </c>
      <c r="N64" s="36">
        <v>-93614.25</v>
      </c>
      <c r="O64" s="36">
        <v>36</v>
      </c>
      <c r="P64" s="36">
        <v>13154.248</v>
      </c>
      <c r="Q64" s="36">
        <v>1808.47</v>
      </c>
      <c r="R64" s="44">
        <v>-108612.968</v>
      </c>
      <c r="S64">
        <f t="shared" si="12"/>
        <v>-108612.968</v>
      </c>
      <c r="T64" s="40"/>
      <c r="V64" s="41"/>
      <c r="W64" s="41"/>
    </row>
    <row r="65" customFormat="1" ht="18.75" customHeight="1" spans="1:23">
      <c r="A65" s="35"/>
      <c r="B65" s="9" t="s">
        <v>57</v>
      </c>
      <c r="C65" s="36">
        <v>6</v>
      </c>
      <c r="D65" s="36">
        <v>12</v>
      </c>
      <c r="E65" s="36">
        <v>9</v>
      </c>
      <c r="F65" s="36">
        <v>4</v>
      </c>
      <c r="G65" s="36">
        <v>8</v>
      </c>
      <c r="H65" s="31">
        <v>15200</v>
      </c>
      <c r="I65" s="31">
        <v>2</v>
      </c>
      <c r="J65" s="31">
        <v>2</v>
      </c>
      <c r="K65" s="31">
        <v>251930</v>
      </c>
      <c r="L65" s="31">
        <v>4</v>
      </c>
      <c r="M65" s="31">
        <v>1491848</v>
      </c>
      <c r="N65" s="31">
        <v>-269669.1</v>
      </c>
      <c r="O65" s="31">
        <v>221</v>
      </c>
      <c r="P65" s="31">
        <v>5012.191</v>
      </c>
      <c r="Q65" s="31">
        <v>8658.52</v>
      </c>
      <c r="R65" s="44">
        <v>-283561</v>
      </c>
      <c r="S65">
        <f t="shared" si="12"/>
        <v>-283560.811</v>
      </c>
      <c r="T65" s="40"/>
      <c r="V65" s="41"/>
      <c r="W65" s="41"/>
    </row>
    <row r="66" customFormat="1" spans="1:22">
      <c r="A66" s="34"/>
      <c r="V66" s="42"/>
    </row>
    <row r="68" customFormat="1" spans="1:1">
      <c r="A68" s="42"/>
    </row>
  </sheetData>
  <mergeCells count="53">
    <mergeCell ref="A1:W1"/>
    <mergeCell ref="A23:Q23"/>
    <mergeCell ref="A28:Q28"/>
    <mergeCell ref="A2:A3"/>
    <mergeCell ref="A4:A6"/>
    <mergeCell ref="A8:A10"/>
    <mergeCell ref="A12:A14"/>
    <mergeCell ref="A16:A18"/>
    <mergeCell ref="A20:A22"/>
    <mergeCell ref="A29:A30"/>
    <mergeCell ref="A31:A33"/>
    <mergeCell ref="A35:A37"/>
    <mergeCell ref="A39:A41"/>
    <mergeCell ref="A43:A45"/>
    <mergeCell ref="A47:A49"/>
    <mergeCell ref="A51:A53"/>
    <mergeCell ref="A55:A57"/>
    <mergeCell ref="A59:A61"/>
    <mergeCell ref="A63:A65"/>
    <mergeCell ref="B2:B3"/>
    <mergeCell ref="B29:B30"/>
    <mergeCell ref="C2:C3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N29:N30"/>
    <mergeCell ref="O29:O30"/>
    <mergeCell ref="P29:P30"/>
    <mergeCell ref="Q29:Q30"/>
    <mergeCell ref="R29:R30"/>
    <mergeCell ref="S2:S3"/>
    <mergeCell ref="T2:T3"/>
    <mergeCell ref="T31:T33"/>
    <mergeCell ref="T35:T37"/>
    <mergeCell ref="T39:T41"/>
    <mergeCell ref="T43:T45"/>
    <mergeCell ref="T47:T49"/>
    <mergeCell ref="T51:T53"/>
    <mergeCell ref="T55:T57"/>
    <mergeCell ref="T59:T61"/>
    <mergeCell ref="T63:T65"/>
    <mergeCell ref="U2:U3"/>
    <mergeCell ref="V2:V3"/>
    <mergeCell ref="W2:W3"/>
    <mergeCell ref="X2:X3"/>
    <mergeCell ref="Y2:Y3"/>
  </mergeCells>
  <conditionalFormatting sqref="Z6">
    <cfRule type="cellIs" dxfId="0" priority="724" operator="greaterThan">
      <formula>0</formula>
    </cfRule>
    <cfRule type="cellIs" dxfId="0" priority="723" operator="lessThanOrEqual">
      <formula>0</formula>
    </cfRule>
  </conditionalFormatting>
  <conditionalFormatting sqref="T8:U8">
    <cfRule type="cellIs" dxfId="0" priority="708" operator="greaterThan">
      <formula>0</formula>
    </cfRule>
    <cfRule type="cellIs" dxfId="0" priority="707" operator="lessThanOrEqual">
      <formula>0</formula>
    </cfRule>
  </conditionalFormatting>
  <conditionalFormatting sqref="W8">
    <cfRule type="cellIs" dxfId="0" priority="706" operator="greaterThan">
      <formula>0</formula>
    </cfRule>
    <cfRule type="cellIs" dxfId="0" priority="705" operator="lessThanOrEqual">
      <formula>0</formula>
    </cfRule>
  </conditionalFormatting>
  <conditionalFormatting sqref="T9:U9">
    <cfRule type="cellIs" dxfId="0" priority="714" operator="greaterThan">
      <formula>0</formula>
    </cfRule>
    <cfRule type="cellIs" dxfId="0" priority="713" operator="lessThanOrEqual">
      <formula>0</formula>
    </cfRule>
  </conditionalFormatting>
  <conditionalFormatting sqref="W9">
    <cfRule type="cellIs" dxfId="0" priority="712" operator="greaterThan">
      <formula>0</formula>
    </cfRule>
    <cfRule type="cellIs" dxfId="0" priority="711" operator="lessThanOrEqual">
      <formula>0</formula>
    </cfRule>
  </conditionalFormatting>
  <conditionalFormatting sqref="B10">
    <cfRule type="cellIs" dxfId="0" priority="1100" operator="greaterThan">
      <formula>0</formula>
    </cfRule>
    <cfRule type="cellIs" dxfId="0" priority="1099" operator="lessThanOrEqual">
      <formula>0</formula>
    </cfRule>
  </conditionalFormatting>
  <conditionalFormatting sqref="T10:U10">
    <cfRule type="cellIs" dxfId="0" priority="24" operator="greaterThan">
      <formula>0</formula>
    </cfRule>
    <cfRule type="cellIs" dxfId="0" priority="23" operator="lessThanOrEqual">
      <formula>0</formula>
    </cfRule>
  </conditionalFormatting>
  <conditionalFormatting sqref="W10">
    <cfRule type="cellIs" dxfId="0" priority="738" operator="greaterThan">
      <formula>0</formula>
    </cfRule>
    <cfRule type="cellIs" dxfId="0" priority="737" operator="lessThanOrEqual">
      <formula>0</formula>
    </cfRule>
  </conditionalFormatting>
  <conditionalFormatting sqref="Z10">
    <cfRule type="cellIs" dxfId="0" priority="722" operator="greaterThan">
      <formula>0</formula>
    </cfRule>
    <cfRule type="cellIs" dxfId="0" priority="721" operator="lessThanOrEqual">
      <formula>0</formula>
    </cfRule>
  </conditionalFormatting>
  <conditionalFormatting sqref="AA10:XFD10">
    <cfRule type="cellIs" dxfId="0" priority="1102" operator="greaterThan">
      <formula>0</formula>
    </cfRule>
    <cfRule type="cellIs" dxfId="0" priority="1101" operator="lessThanOrEqual">
      <formula>0</formula>
    </cfRule>
  </conditionalFormatting>
  <conditionalFormatting sqref="T12:U12">
    <cfRule type="cellIs" dxfId="0" priority="698" operator="greaterThan">
      <formula>0</formula>
    </cfRule>
    <cfRule type="cellIs" dxfId="0" priority="697" operator="lessThanOrEqual">
      <formula>0</formula>
    </cfRule>
  </conditionalFormatting>
  <conditionalFormatting sqref="T13:U13">
    <cfRule type="cellIs" dxfId="0" priority="702" operator="greaterThan">
      <formula>0</formula>
    </cfRule>
    <cfRule type="cellIs" dxfId="0" priority="701" operator="lessThanOrEqual">
      <formula>0</formula>
    </cfRule>
  </conditionalFormatting>
  <conditionalFormatting sqref="B14">
    <cfRule type="cellIs" dxfId="0" priority="1096" operator="greaterThan">
      <formula>0</formula>
    </cfRule>
    <cfRule type="cellIs" dxfId="0" priority="1095" operator="lessThanOrEqual">
      <formula>0</formula>
    </cfRule>
  </conditionalFormatting>
  <conditionalFormatting sqref="T14:U14">
    <cfRule type="cellIs" dxfId="0" priority="20" operator="greaterThan">
      <formula>0</formula>
    </cfRule>
    <cfRule type="cellIs" dxfId="0" priority="19" operator="lessThanOrEqual">
      <formula>0</formula>
    </cfRule>
  </conditionalFormatting>
  <conditionalFormatting sqref="W14">
    <cfRule type="cellIs" dxfId="0" priority="6" operator="greaterThan">
      <formula>0</formula>
    </cfRule>
    <cfRule type="cellIs" dxfId="0" priority="5" operator="lessThanOrEqual">
      <formula>0</formula>
    </cfRule>
  </conditionalFormatting>
  <conditionalFormatting sqref="Z14:XFD14">
    <cfRule type="cellIs" dxfId="0" priority="1098" operator="greaterThan">
      <formula>0</formula>
    </cfRule>
    <cfRule type="cellIs" dxfId="0" priority="1097" operator="lessThanOrEqual">
      <formula>0</formula>
    </cfRule>
  </conditionalFormatting>
  <conditionalFormatting sqref="B18">
    <cfRule type="cellIs" dxfId="0" priority="1092" operator="greaterThan">
      <formula>0</formula>
    </cfRule>
    <cfRule type="cellIs" dxfId="0" priority="1091" operator="lessThanOrEqual">
      <formula>0</formula>
    </cfRule>
  </conditionalFormatting>
  <conditionalFormatting sqref="C18:Y18">
    <cfRule type="cellIs" dxfId="0" priority="940" operator="greaterThan">
      <formula>0</formula>
    </cfRule>
    <cfRule type="cellIs" dxfId="0" priority="939" operator="lessThanOrEqual">
      <formula>0</formula>
    </cfRule>
  </conditionalFormatting>
  <conditionalFormatting sqref="Z18:XFD18">
    <cfRule type="cellIs" dxfId="0" priority="1094" operator="greaterThan">
      <formula>0</formula>
    </cfRule>
    <cfRule type="cellIs" dxfId="0" priority="1093" operator="lessThanOrEqual">
      <formula>0</formula>
    </cfRule>
  </conditionalFormatting>
  <conditionalFormatting sqref="A20">
    <cfRule type="cellIs" dxfId="0" priority="1084" operator="greaterThan">
      <formula>0</formula>
    </cfRule>
    <cfRule type="cellIs" dxfId="0" priority="1083" operator="lessThanOrEqual">
      <formula>0</formula>
    </cfRule>
  </conditionalFormatting>
  <conditionalFormatting sqref="C20:Y20">
    <cfRule type="cellIs" dxfId="0" priority="694" operator="greaterThan">
      <formula>0</formula>
    </cfRule>
    <cfRule type="cellIs" dxfId="0" priority="693" operator="lessThanOrEqual">
      <formula>0</formula>
    </cfRule>
  </conditionalFormatting>
  <conditionalFormatting sqref="C21:Y21">
    <cfRule type="cellIs" dxfId="0" priority="696" operator="greaterThan">
      <formula>0</formula>
    </cfRule>
    <cfRule type="cellIs" dxfId="0" priority="695" operator="lessThanOrEqual">
      <formula>0</formula>
    </cfRule>
  </conditionalFormatting>
  <conditionalFormatting sqref="B22">
    <cfRule type="cellIs" dxfId="0" priority="1080" operator="greaterThan">
      <formula>0</formula>
    </cfRule>
    <cfRule type="cellIs" dxfId="0" priority="1079" operator="lessThanOrEqual">
      <formula>0</formula>
    </cfRule>
  </conditionalFormatting>
  <conditionalFormatting sqref="T22:U22">
    <cfRule type="cellIs" dxfId="0" priority="16" operator="greaterThan">
      <formula>0</formula>
    </cfRule>
    <cfRule type="cellIs" dxfId="0" priority="15" operator="lessThanOrEqual">
      <formula>0</formula>
    </cfRule>
  </conditionalFormatting>
  <conditionalFormatting sqref="D24:E24">
    <cfRule type="cellIs" dxfId="0" priority="1006" operator="greaterThan">
      <formula>0</formula>
    </cfRule>
    <cfRule type="cellIs" dxfId="0" priority="1005" operator="lessThanOrEqual">
      <formula>0</formula>
    </cfRule>
  </conditionalFormatting>
  <conditionalFormatting sqref="T24:U24">
    <cfRule type="cellIs" dxfId="0" priority="12" operator="greaterThan">
      <formula>0</formula>
    </cfRule>
    <cfRule type="cellIs" dxfId="0" priority="11" operator="lessThanOrEqual">
      <formula>0</formula>
    </cfRule>
  </conditionalFormatting>
  <conditionalFormatting sqref="W24">
    <cfRule type="cellIs" dxfId="0" priority="4" operator="greaterThan">
      <formula>0</formula>
    </cfRule>
    <cfRule type="cellIs" dxfId="0" priority="3" operator="lessThanOrEqual">
      <formula>0</formula>
    </cfRule>
  </conditionalFormatting>
  <conditionalFormatting sqref="Z24:XFD24">
    <cfRule type="cellIs" dxfId="0" priority="1016" operator="greaterThan">
      <formula>0</formula>
    </cfRule>
    <cfRule type="cellIs" dxfId="0" priority="1015" operator="lessThanOrEqual">
      <formula>0</formula>
    </cfRule>
  </conditionalFormatting>
  <conditionalFormatting sqref="D26:E26">
    <cfRule type="cellIs" dxfId="0" priority="1004" operator="greaterThan">
      <formula>0</formula>
    </cfRule>
    <cfRule type="cellIs" dxfId="0" priority="1003" operator="lessThanOrEqual">
      <formula>0</formula>
    </cfRule>
  </conditionalFormatting>
  <conditionalFormatting sqref="T26:U26">
    <cfRule type="cellIs" dxfId="0" priority="8" operator="greaterThan">
      <formula>0</formula>
    </cfRule>
    <cfRule type="cellIs" dxfId="0" priority="7" operator="lessThanOrEqual">
      <formula>0</formula>
    </cfRule>
  </conditionalFormatting>
  <conditionalFormatting sqref="W26">
    <cfRule type="cellIs" dxfId="0" priority="2" operator="greaterThan">
      <formula>0</formula>
    </cfRule>
    <cfRule type="cellIs" dxfId="0" priority="1" operator="lessThanOrEqual">
      <formula>0</formula>
    </cfRule>
  </conditionalFormatting>
  <conditionalFormatting sqref="Z26:XFD26">
    <cfRule type="cellIs" dxfId="0" priority="1012" operator="greaterThan">
      <formula>0</formula>
    </cfRule>
    <cfRule type="cellIs" dxfId="0" priority="1011" operator="lessThanOrEqual">
      <formula>0</formula>
    </cfRule>
  </conditionalFormatting>
  <conditionalFormatting sqref="A31">
    <cfRule type="cellIs" dxfId="0" priority="760" operator="greaterThan">
      <formula>0</formula>
    </cfRule>
    <cfRule type="cellIs" dxfId="0" priority="759" operator="lessThanOrEqual">
      <formula>0</formula>
    </cfRule>
  </conditionalFormatting>
  <conditionalFormatting sqref="C31:D31">
    <cfRule type="cellIs" dxfId="0" priority="632" operator="greaterThan">
      <formula>0</formula>
    </cfRule>
    <cfRule type="cellIs" dxfId="0" priority="631" operator="lessThanOrEqual">
      <formula>0</formula>
    </cfRule>
    <cfRule type="cellIs" dxfId="0" priority="630" operator="greaterThan">
      <formula>0</formula>
    </cfRule>
    <cfRule type="cellIs" dxfId="0" priority="629" operator="lessThanOrEqual">
      <formula>0</formula>
    </cfRule>
    <cfRule type="cellIs" dxfId="0" priority="628" operator="greaterThan">
      <formula>0</formula>
    </cfRule>
    <cfRule type="cellIs" dxfId="0" priority="627" operator="lessThanOrEqual">
      <formula>0</formula>
    </cfRule>
    <cfRule type="cellIs" dxfId="0" priority="626" operator="greaterThan">
      <formula>0</formula>
    </cfRule>
    <cfRule type="cellIs" dxfId="0" priority="625" operator="lessThanOrEqual">
      <formula>0</formula>
    </cfRule>
    <cfRule type="cellIs" dxfId="0" priority="624" operator="greaterThan">
      <formula>0</formula>
    </cfRule>
    <cfRule type="cellIs" dxfId="0" priority="623" operator="lessThanOrEqual">
      <formula>0</formula>
    </cfRule>
    <cfRule type="cellIs" dxfId="0" priority="622" operator="greaterThan">
      <formula>0</formula>
    </cfRule>
    <cfRule type="cellIs" dxfId="0" priority="621" operator="lessThanOrEqual">
      <formula>0</formula>
    </cfRule>
    <cfRule type="cellIs" dxfId="0" priority="620" operator="greaterThan">
      <formula>0</formula>
    </cfRule>
    <cfRule type="cellIs" dxfId="0" priority="619" operator="lessThanOrEqual">
      <formula>0</formula>
    </cfRule>
    <cfRule type="cellIs" dxfId="0" priority="618" operator="greaterThan">
      <formula>0</formula>
    </cfRule>
    <cfRule type="cellIs" dxfId="0" priority="617" operator="lessThanOrEqual">
      <formula>0</formula>
    </cfRule>
    <cfRule type="cellIs" dxfId="0" priority="616" operator="greaterThan">
      <formula>0</formula>
    </cfRule>
    <cfRule type="cellIs" dxfId="0" priority="615" operator="lessThanOrEqual">
      <formula>0</formula>
    </cfRule>
    <cfRule type="cellIs" dxfId="0" priority="614" operator="greaterThan">
      <formula>0</formula>
    </cfRule>
    <cfRule type="cellIs" dxfId="0" priority="613" operator="lessThanOrEqual">
      <formula>0</formula>
    </cfRule>
  </conditionalFormatting>
  <conditionalFormatting sqref="E31:R31">
    <cfRule type="cellIs" dxfId="0" priority="652" operator="greaterThan">
      <formula>0</formula>
    </cfRule>
    <cfRule type="cellIs" dxfId="0" priority="651" operator="lessThanOrEqual">
      <formula>0</formula>
    </cfRule>
    <cfRule type="cellIs" dxfId="0" priority="650" operator="greaterThan">
      <formula>0</formula>
    </cfRule>
    <cfRule type="cellIs" dxfId="0" priority="649" operator="lessThanOrEqual">
      <formula>0</formula>
    </cfRule>
    <cfRule type="cellIs" dxfId="0" priority="648" operator="greaterThan">
      <formula>0</formula>
    </cfRule>
    <cfRule type="cellIs" dxfId="0" priority="647" operator="lessThanOrEqual">
      <formula>0</formula>
    </cfRule>
    <cfRule type="cellIs" dxfId="0" priority="646" operator="greaterThan">
      <formula>0</formula>
    </cfRule>
    <cfRule type="cellIs" dxfId="0" priority="645" operator="lessThanOrEqual">
      <formula>0</formula>
    </cfRule>
    <cfRule type="cellIs" dxfId="0" priority="644" operator="greaterThan">
      <formula>0</formula>
    </cfRule>
    <cfRule type="cellIs" dxfId="0" priority="643" operator="lessThanOrEqual">
      <formula>0</formula>
    </cfRule>
    <cfRule type="cellIs" dxfId="0" priority="642" operator="greaterThan">
      <formula>0</formula>
    </cfRule>
    <cfRule type="cellIs" dxfId="0" priority="641" operator="lessThanOrEqual">
      <formula>0</formula>
    </cfRule>
    <cfRule type="cellIs" dxfId="0" priority="640" operator="greaterThan">
      <formula>0</formula>
    </cfRule>
    <cfRule type="cellIs" dxfId="0" priority="639" operator="lessThanOrEqual">
      <formula>0</formula>
    </cfRule>
    <cfRule type="cellIs" dxfId="0" priority="638" operator="greaterThan">
      <formula>0</formula>
    </cfRule>
    <cfRule type="cellIs" dxfId="0" priority="637" operator="lessThanOrEqual">
      <formula>0</formula>
    </cfRule>
    <cfRule type="cellIs" dxfId="0" priority="636" operator="greaterThan">
      <formula>0</formula>
    </cfRule>
    <cfRule type="cellIs" dxfId="0" priority="635" operator="lessThanOrEqual">
      <formula>0</formula>
    </cfRule>
    <cfRule type="cellIs" dxfId="0" priority="634" operator="greaterThan">
      <formula>0</formula>
    </cfRule>
    <cfRule type="cellIs" dxfId="0" priority="633" operator="lessThanOrEqual">
      <formula>0</formula>
    </cfRule>
  </conditionalFormatting>
  <conditionalFormatting sqref="C32:D32">
    <cfRule type="cellIs" dxfId="0" priority="672" operator="greaterThan">
      <formula>0</formula>
    </cfRule>
    <cfRule type="cellIs" dxfId="0" priority="671" operator="lessThanOrEqual">
      <formula>0</formula>
    </cfRule>
    <cfRule type="cellIs" dxfId="0" priority="670" operator="greaterThan">
      <formula>0</formula>
    </cfRule>
    <cfRule type="cellIs" dxfId="0" priority="669" operator="lessThanOrEqual">
      <formula>0</formula>
    </cfRule>
    <cfRule type="cellIs" dxfId="0" priority="668" operator="greaterThan">
      <formula>0</formula>
    </cfRule>
    <cfRule type="cellIs" dxfId="0" priority="667" operator="lessThanOrEqual">
      <formula>0</formula>
    </cfRule>
    <cfRule type="cellIs" dxfId="0" priority="666" operator="greaterThan">
      <formula>0</formula>
    </cfRule>
    <cfRule type="cellIs" dxfId="0" priority="665" operator="lessThanOrEqual">
      <formula>0</formula>
    </cfRule>
    <cfRule type="cellIs" dxfId="0" priority="664" operator="greaterThan">
      <formula>0</formula>
    </cfRule>
    <cfRule type="cellIs" dxfId="0" priority="663" operator="lessThanOrEqual">
      <formula>0</formula>
    </cfRule>
    <cfRule type="cellIs" dxfId="0" priority="662" operator="greaterThan">
      <formula>0</formula>
    </cfRule>
    <cfRule type="cellIs" dxfId="0" priority="661" operator="lessThanOrEqual">
      <formula>0</formula>
    </cfRule>
    <cfRule type="cellIs" dxfId="0" priority="660" operator="greaterThan">
      <formula>0</formula>
    </cfRule>
    <cfRule type="cellIs" dxfId="0" priority="659" operator="lessThanOrEqual">
      <formula>0</formula>
    </cfRule>
    <cfRule type="cellIs" dxfId="0" priority="658" operator="greaterThan">
      <formula>0</formula>
    </cfRule>
    <cfRule type="cellIs" dxfId="0" priority="657" operator="lessThanOrEqual">
      <formula>0</formula>
    </cfRule>
    <cfRule type="cellIs" dxfId="0" priority="656" operator="greaterThan">
      <formula>0</formula>
    </cfRule>
    <cfRule type="cellIs" dxfId="0" priority="655" operator="lessThanOrEqual">
      <formula>0</formula>
    </cfRule>
    <cfRule type="cellIs" dxfId="0" priority="654" operator="greaterThan">
      <formula>0</formula>
    </cfRule>
    <cfRule type="cellIs" dxfId="0" priority="653" operator="lessThanOrEqual">
      <formula>0</formula>
    </cfRule>
  </conditionalFormatting>
  <conditionalFormatting sqref="E32:R32">
    <cfRule type="cellIs" dxfId="0" priority="692" operator="greaterThan">
      <formula>0</formula>
    </cfRule>
    <cfRule type="cellIs" dxfId="0" priority="691" operator="lessThanOrEqual">
      <formula>0</formula>
    </cfRule>
    <cfRule type="cellIs" dxfId="0" priority="690" operator="greaterThan">
      <formula>0</formula>
    </cfRule>
    <cfRule type="cellIs" dxfId="0" priority="689" operator="lessThanOrEqual">
      <formula>0</formula>
    </cfRule>
    <cfRule type="cellIs" dxfId="0" priority="688" operator="greaterThan">
      <formula>0</formula>
    </cfRule>
    <cfRule type="cellIs" dxfId="0" priority="687" operator="lessThanOrEqual">
      <formula>0</formula>
    </cfRule>
    <cfRule type="cellIs" dxfId="0" priority="686" operator="greaterThan">
      <formula>0</formula>
    </cfRule>
    <cfRule type="cellIs" dxfId="0" priority="685" operator="lessThanOrEqual">
      <formula>0</formula>
    </cfRule>
    <cfRule type="cellIs" dxfId="0" priority="684" operator="greaterThan">
      <formula>0</formula>
    </cfRule>
    <cfRule type="cellIs" dxfId="0" priority="683" operator="lessThanOrEqual">
      <formula>0</formula>
    </cfRule>
    <cfRule type="cellIs" dxfId="0" priority="682" operator="greaterThan">
      <formula>0</formula>
    </cfRule>
    <cfRule type="cellIs" dxfId="0" priority="681" operator="lessThanOrEqual">
      <formula>0</formula>
    </cfRule>
    <cfRule type="cellIs" dxfId="0" priority="680" operator="greaterThan">
      <formula>0</formula>
    </cfRule>
    <cfRule type="cellIs" dxfId="0" priority="679" operator="lessThanOrEqual">
      <formula>0</formula>
    </cfRule>
    <cfRule type="cellIs" dxfId="0" priority="678" operator="greaterThan">
      <formula>0</formula>
    </cfRule>
    <cfRule type="cellIs" dxfId="0" priority="677" operator="lessThanOrEqual">
      <formula>0</formula>
    </cfRule>
    <cfRule type="cellIs" dxfId="0" priority="676" operator="greaterThan">
      <formula>0</formula>
    </cfRule>
    <cfRule type="cellIs" dxfId="0" priority="675" operator="lessThanOrEqual">
      <formula>0</formula>
    </cfRule>
    <cfRule type="cellIs" dxfId="0" priority="674" operator="greaterThan">
      <formula>0</formula>
    </cfRule>
    <cfRule type="cellIs" dxfId="0" priority="673" operator="lessThanOrEqual">
      <formula>0</formula>
    </cfRule>
  </conditionalFormatting>
  <conditionalFormatting sqref="B33">
    <cfRule type="cellIs" dxfId="0" priority="1044" operator="greaterThan">
      <formula>0</formula>
    </cfRule>
    <cfRule type="cellIs" dxfId="0" priority="1043" operator="lessThanOrEqual">
      <formula>0</formula>
    </cfRule>
  </conditionalFormatting>
  <conditionalFormatting sqref="C33:D33">
    <cfRule type="cellIs" dxfId="0" priority="758" operator="greaterThan">
      <formula>0</formula>
    </cfRule>
    <cfRule type="cellIs" dxfId="0" priority="757" operator="lessThanOrEqual">
      <formula>0</formula>
    </cfRule>
    <cfRule type="cellIs" dxfId="0" priority="756" operator="greaterThan">
      <formula>0</formula>
    </cfRule>
    <cfRule type="cellIs" dxfId="0" priority="755" operator="lessThanOrEqual">
      <formula>0</formula>
    </cfRule>
    <cfRule type="cellIs" dxfId="0" priority="754" operator="greaterThan">
      <formula>0</formula>
    </cfRule>
    <cfRule type="cellIs" dxfId="0" priority="753" operator="lessThanOrEqual">
      <formula>0</formula>
    </cfRule>
    <cfRule type="cellIs" dxfId="0" priority="752" operator="greaterThan">
      <formula>0</formula>
    </cfRule>
    <cfRule type="cellIs" dxfId="0" priority="751" operator="lessThanOrEqual">
      <formula>0</formula>
    </cfRule>
    <cfRule type="cellIs" dxfId="0" priority="750" operator="greaterThan">
      <formula>0</formula>
    </cfRule>
    <cfRule type="cellIs" dxfId="0" priority="749" operator="lessThanOrEqual">
      <formula>0</formula>
    </cfRule>
    <cfRule type="cellIs" dxfId="0" priority="748" operator="greaterThan">
      <formula>0</formula>
    </cfRule>
    <cfRule type="cellIs" dxfId="0" priority="747" operator="lessThanOrEqual">
      <formula>0</formula>
    </cfRule>
    <cfRule type="cellIs" dxfId="0" priority="746" operator="greaterThan">
      <formula>0</formula>
    </cfRule>
    <cfRule type="cellIs" dxfId="0" priority="745" operator="lessThanOrEqual">
      <formula>0</formula>
    </cfRule>
    <cfRule type="cellIs" dxfId="0" priority="744" operator="greaterThan">
      <formula>0</formula>
    </cfRule>
    <cfRule type="cellIs" dxfId="0" priority="743" operator="lessThanOrEqual">
      <formula>0</formula>
    </cfRule>
    <cfRule type="cellIs" dxfId="0" priority="742" operator="greaterThan">
      <formula>0</formula>
    </cfRule>
    <cfRule type="cellIs" dxfId="0" priority="741" operator="lessThanOrEqual">
      <formula>0</formula>
    </cfRule>
    <cfRule type="cellIs" dxfId="0" priority="740" operator="greaterThan">
      <formula>0</formula>
    </cfRule>
    <cfRule type="cellIs" dxfId="0" priority="739" operator="lessThanOrEqual">
      <formula>0</formula>
    </cfRule>
  </conditionalFormatting>
  <conditionalFormatting sqref="E33:G33">
    <cfRule type="cellIs" dxfId="0" priority="900" operator="greaterThan">
      <formula>0</formula>
    </cfRule>
    <cfRule type="cellIs" dxfId="0" priority="899" operator="lessThanOrEqual">
      <formula>0</formula>
    </cfRule>
    <cfRule type="cellIs" dxfId="0" priority="898" operator="greaterThan">
      <formula>0</formula>
    </cfRule>
    <cfRule type="cellIs" dxfId="0" priority="897" operator="lessThanOrEqual">
      <formula>0</formula>
    </cfRule>
    <cfRule type="cellIs" dxfId="0" priority="896" operator="greaterThan">
      <formula>0</formula>
    </cfRule>
    <cfRule type="cellIs" dxfId="0" priority="895" operator="lessThanOrEqual">
      <formula>0</formula>
    </cfRule>
    <cfRule type="cellIs" dxfId="0" priority="894" operator="greaterThan">
      <formula>0</formula>
    </cfRule>
    <cfRule type="cellIs" dxfId="0" priority="893" operator="lessThanOrEqual">
      <formula>0</formula>
    </cfRule>
    <cfRule type="cellIs" dxfId="0" priority="892" operator="greaterThan">
      <formula>0</formula>
    </cfRule>
    <cfRule type="cellIs" dxfId="0" priority="891" operator="lessThanOrEqual">
      <formula>0</formula>
    </cfRule>
    <cfRule type="cellIs" dxfId="0" priority="890" operator="greaterThan">
      <formula>0</formula>
    </cfRule>
    <cfRule type="cellIs" dxfId="0" priority="889" operator="lessThanOrEqual">
      <formula>0</formula>
    </cfRule>
    <cfRule type="cellIs" dxfId="0" priority="888" operator="greaterThan">
      <formula>0</formula>
    </cfRule>
    <cfRule type="cellIs" dxfId="0" priority="887" operator="lessThanOrEqual">
      <formula>0</formula>
    </cfRule>
    <cfRule type="cellIs" dxfId="0" priority="886" operator="greaterThan">
      <formula>0</formula>
    </cfRule>
    <cfRule type="cellIs" dxfId="0" priority="885" operator="lessThanOrEqual">
      <formula>0</formula>
    </cfRule>
    <cfRule type="cellIs" dxfId="0" priority="884" operator="greaterThan">
      <formula>0</formula>
    </cfRule>
    <cfRule type="cellIs" dxfId="0" priority="883" operator="lessThanOrEqual">
      <formula>0</formula>
    </cfRule>
    <cfRule type="cellIs" dxfId="0" priority="882" operator="greaterThan">
      <formula>0</formula>
    </cfRule>
    <cfRule type="cellIs" dxfId="0" priority="881" operator="lessThanOrEqual">
      <formula>0</formula>
    </cfRule>
  </conditionalFormatting>
  <conditionalFormatting sqref="H33:R33">
    <cfRule type="cellIs" dxfId="0" priority="206" operator="greaterThan">
      <formula>0</formula>
    </cfRule>
    <cfRule type="cellIs" dxfId="0" priority="205" operator="lessThanOrEqual">
      <formula>0</formula>
    </cfRule>
    <cfRule type="cellIs" dxfId="0" priority="204" operator="greaterThan">
      <formula>0</formula>
    </cfRule>
    <cfRule type="cellIs" dxfId="0" priority="203" operator="lessThanOrEqual">
      <formula>0</formula>
    </cfRule>
    <cfRule type="cellIs" dxfId="0" priority="202" operator="greaterThan">
      <formula>0</formula>
    </cfRule>
    <cfRule type="cellIs" dxfId="0" priority="201" operator="lessThanOrEqual">
      <formula>0</formula>
    </cfRule>
    <cfRule type="cellIs" dxfId="0" priority="200" operator="greaterThan">
      <formula>0</formula>
    </cfRule>
    <cfRule type="cellIs" dxfId="0" priority="199" operator="lessThanOrEqual">
      <formula>0</formula>
    </cfRule>
    <cfRule type="cellIs" dxfId="0" priority="198" operator="greaterThan">
      <formula>0</formula>
    </cfRule>
    <cfRule type="cellIs" dxfId="0" priority="197" operator="lessThanOrEqual">
      <formula>0</formula>
    </cfRule>
    <cfRule type="cellIs" dxfId="0" priority="196" operator="greaterThan">
      <formula>0</formula>
    </cfRule>
    <cfRule type="cellIs" dxfId="0" priority="195" operator="lessThanOrEqual">
      <formula>0</formula>
    </cfRule>
    <cfRule type="cellIs" dxfId="0" priority="194" operator="greaterThan">
      <formula>0</formula>
    </cfRule>
    <cfRule type="cellIs" dxfId="0" priority="193" operator="lessThanOrEqual">
      <formula>0</formula>
    </cfRule>
    <cfRule type="cellIs" dxfId="0" priority="192" operator="greaterThan">
      <formula>0</formula>
    </cfRule>
    <cfRule type="cellIs" dxfId="0" priority="191" operator="lessThanOrEqual">
      <formula>0</formula>
    </cfRule>
    <cfRule type="cellIs" dxfId="0" priority="190" operator="greaterThan">
      <formula>0</formula>
    </cfRule>
    <cfRule type="cellIs" dxfId="0" priority="189" operator="lessThanOrEqual">
      <formula>0</formula>
    </cfRule>
    <cfRule type="cellIs" dxfId="0" priority="188" operator="greaterThan">
      <formula>0</formula>
    </cfRule>
    <cfRule type="cellIs" dxfId="0" priority="187" operator="lessThanOrEqual">
      <formula>0</formula>
    </cfRule>
  </conditionalFormatting>
  <conditionalFormatting sqref="S33">
    <cfRule type="cellIs" dxfId="0" priority="732" operator="greaterThan">
      <formula>0</formula>
    </cfRule>
    <cfRule type="cellIs" dxfId="0" priority="731" operator="lessThanOrEqual">
      <formula>0</formula>
    </cfRule>
  </conditionalFormatting>
  <conditionalFormatting sqref="U33:XFD33">
    <cfRule type="cellIs" dxfId="0" priority="1090" operator="greaterThan">
      <formula>0</formula>
    </cfRule>
    <cfRule type="cellIs" dxfId="0" priority="1089" operator="lessThanOrEqual">
      <formula>0</formula>
    </cfRule>
  </conditionalFormatting>
  <conditionalFormatting sqref="B34:R34">
    <cfRule type="cellIs" dxfId="0" priority="1058" operator="greaterThan">
      <formula>0</formula>
    </cfRule>
    <cfRule type="cellIs" dxfId="0" priority="1057" operator="lessThanOrEqual">
      <formula>0</formula>
    </cfRule>
  </conditionalFormatting>
  <conditionalFormatting sqref="C35:R35">
    <cfRule type="cellIs" dxfId="0" priority="592" operator="greaterThan">
      <formula>0</formula>
    </cfRule>
    <cfRule type="cellIs" dxfId="0" priority="591" operator="lessThanOrEqual">
      <formula>0</formula>
    </cfRule>
    <cfRule type="cellIs" dxfId="0" priority="590" operator="greaterThan">
      <formula>0</formula>
    </cfRule>
    <cfRule type="cellIs" dxfId="0" priority="589" operator="lessThanOrEqual">
      <formula>0</formula>
    </cfRule>
    <cfRule type="cellIs" dxfId="0" priority="588" operator="greaterThan">
      <formula>0</formula>
    </cfRule>
    <cfRule type="cellIs" dxfId="0" priority="587" operator="lessThanOrEqual">
      <formula>0</formula>
    </cfRule>
    <cfRule type="cellIs" dxfId="0" priority="586" operator="greaterThan">
      <formula>0</formula>
    </cfRule>
    <cfRule type="cellIs" dxfId="0" priority="585" operator="lessThanOrEqual">
      <formula>0</formula>
    </cfRule>
    <cfRule type="cellIs" dxfId="0" priority="584" operator="greaterThan">
      <formula>0</formula>
    </cfRule>
    <cfRule type="cellIs" dxfId="0" priority="583" operator="lessThanOrEqual">
      <formula>0</formula>
    </cfRule>
    <cfRule type="cellIs" dxfId="0" priority="582" operator="greaterThan">
      <formula>0</formula>
    </cfRule>
    <cfRule type="cellIs" dxfId="0" priority="581" operator="lessThanOrEqual">
      <formula>0</formula>
    </cfRule>
    <cfRule type="cellIs" dxfId="0" priority="580" operator="greaterThan">
      <formula>0</formula>
    </cfRule>
    <cfRule type="cellIs" dxfId="0" priority="579" operator="lessThanOrEqual">
      <formula>0</formula>
    </cfRule>
    <cfRule type="cellIs" dxfId="0" priority="578" operator="greaterThan">
      <formula>0</formula>
    </cfRule>
    <cfRule type="cellIs" dxfId="0" priority="577" operator="lessThanOrEqual">
      <formula>0</formula>
    </cfRule>
    <cfRule type="cellIs" dxfId="0" priority="576" operator="greaterThan">
      <formula>0</formula>
    </cfRule>
    <cfRule type="cellIs" dxfId="0" priority="575" operator="lessThanOrEqual">
      <formula>0</formula>
    </cfRule>
    <cfRule type="cellIs" dxfId="0" priority="574" operator="greaterThan">
      <formula>0</formula>
    </cfRule>
    <cfRule type="cellIs" dxfId="0" priority="573" operator="lessThanOrEqual">
      <formula>0</formula>
    </cfRule>
  </conditionalFormatting>
  <conditionalFormatting sqref="T35">
    <cfRule type="cellIs" dxfId="0" priority="1030" operator="greaterThan">
      <formula>0</formula>
    </cfRule>
    <cfRule type="cellIs" dxfId="0" priority="1029" operator="lessThanOrEqual">
      <formula>0</formula>
    </cfRule>
  </conditionalFormatting>
  <conditionalFormatting sqref="C36:R36">
    <cfRule type="cellIs" dxfId="0" priority="612" operator="greaterThan">
      <formula>0</formula>
    </cfRule>
    <cfRule type="cellIs" dxfId="0" priority="611" operator="lessThanOrEqual">
      <formula>0</formula>
    </cfRule>
    <cfRule type="cellIs" dxfId="0" priority="610" operator="greaterThan">
      <formula>0</formula>
    </cfRule>
    <cfRule type="cellIs" dxfId="0" priority="609" operator="lessThanOrEqual">
      <formula>0</formula>
    </cfRule>
    <cfRule type="cellIs" dxfId="0" priority="608" operator="greaterThan">
      <formula>0</formula>
    </cfRule>
    <cfRule type="cellIs" dxfId="0" priority="607" operator="lessThanOrEqual">
      <formula>0</formula>
    </cfRule>
    <cfRule type="cellIs" dxfId="0" priority="606" operator="greaterThan">
      <formula>0</formula>
    </cfRule>
    <cfRule type="cellIs" dxfId="0" priority="605" operator="lessThanOrEqual">
      <formula>0</formula>
    </cfRule>
    <cfRule type="cellIs" dxfId="0" priority="604" operator="greaterThan">
      <formula>0</formula>
    </cfRule>
    <cfRule type="cellIs" dxfId="0" priority="603" operator="lessThanOrEqual">
      <formula>0</formula>
    </cfRule>
    <cfRule type="cellIs" dxfId="0" priority="602" operator="greaterThan">
      <formula>0</formula>
    </cfRule>
    <cfRule type="cellIs" dxfId="0" priority="601" operator="lessThanOrEqual">
      <formula>0</formula>
    </cfRule>
    <cfRule type="cellIs" dxfId="0" priority="600" operator="greaterThan">
      <formula>0</formula>
    </cfRule>
    <cfRule type="cellIs" dxfId="0" priority="599" operator="lessThanOrEqual">
      <formula>0</formula>
    </cfRule>
    <cfRule type="cellIs" dxfId="0" priority="598" operator="greaterThan">
      <formula>0</formula>
    </cfRule>
    <cfRule type="cellIs" dxfId="0" priority="597" operator="lessThanOrEqual">
      <formula>0</formula>
    </cfRule>
    <cfRule type="cellIs" dxfId="0" priority="596" operator="greaterThan">
      <formula>0</formula>
    </cfRule>
    <cfRule type="cellIs" dxfId="0" priority="595" operator="lessThanOrEqual">
      <formula>0</formula>
    </cfRule>
    <cfRule type="cellIs" dxfId="0" priority="594" operator="greaterThan">
      <formula>0</formula>
    </cfRule>
    <cfRule type="cellIs" dxfId="0" priority="593" operator="lessThanOrEqual">
      <formula>0</formula>
    </cfRule>
  </conditionalFormatting>
  <conditionalFormatting sqref="B37">
    <cfRule type="cellIs" dxfId="0" priority="1040" operator="greaterThan">
      <formula>0</formula>
    </cfRule>
    <cfRule type="cellIs" dxfId="0" priority="1039" operator="lessThanOrEqual">
      <formula>0</formula>
    </cfRule>
  </conditionalFormatting>
  <conditionalFormatting sqref="H37:O37">
    <cfRule type="cellIs" dxfId="0" priority="186" operator="greaterThan">
      <formula>0</formula>
    </cfRule>
    <cfRule type="cellIs" dxfId="0" priority="185" operator="lessThanOrEqual">
      <formula>0</formula>
    </cfRule>
    <cfRule type="cellIs" dxfId="0" priority="184" operator="greaterThan">
      <formula>0</formula>
    </cfRule>
    <cfRule type="cellIs" dxfId="0" priority="183" operator="lessThanOrEqual">
      <formula>0</formula>
    </cfRule>
    <cfRule type="cellIs" dxfId="0" priority="182" operator="greaterThan">
      <formula>0</formula>
    </cfRule>
    <cfRule type="cellIs" dxfId="0" priority="181" operator="lessThanOrEqual">
      <formula>0</formula>
    </cfRule>
    <cfRule type="cellIs" dxfId="0" priority="180" operator="greaterThan">
      <formula>0</formula>
    </cfRule>
    <cfRule type="cellIs" dxfId="0" priority="179" operator="lessThanOrEqual">
      <formula>0</formula>
    </cfRule>
    <cfRule type="cellIs" dxfId="0" priority="178" operator="greaterThan">
      <formula>0</formula>
    </cfRule>
    <cfRule type="cellIs" dxfId="0" priority="177" operator="lessThanOrEqual">
      <formula>0</formula>
    </cfRule>
    <cfRule type="cellIs" dxfId="0" priority="176" operator="greaterThan">
      <formula>0</formula>
    </cfRule>
    <cfRule type="cellIs" dxfId="0" priority="175" operator="lessThanOrEqual">
      <formula>0</formula>
    </cfRule>
    <cfRule type="cellIs" dxfId="0" priority="174" operator="greaterThan">
      <formula>0</formula>
    </cfRule>
    <cfRule type="cellIs" dxfId="0" priority="173" operator="lessThanOrEqual">
      <formula>0</formula>
    </cfRule>
    <cfRule type="cellIs" dxfId="0" priority="172" operator="greaterThan">
      <formula>0</formula>
    </cfRule>
    <cfRule type="cellIs" dxfId="0" priority="171" operator="lessThanOrEqual">
      <formula>0</formula>
    </cfRule>
    <cfRule type="cellIs" dxfId="0" priority="170" operator="greaterThan">
      <formula>0</formula>
    </cfRule>
    <cfRule type="cellIs" dxfId="0" priority="169" operator="lessThanOrEqual">
      <formula>0</formula>
    </cfRule>
    <cfRule type="cellIs" dxfId="0" priority="168" operator="greaterThan">
      <formula>0</formula>
    </cfRule>
    <cfRule type="cellIs" dxfId="0" priority="167" operator="lessThanOrEqual">
      <formula>0</formula>
    </cfRule>
  </conditionalFormatting>
  <conditionalFormatting sqref="S37">
    <cfRule type="cellIs" dxfId="0" priority="730" operator="greaterThan">
      <formula>0</formula>
    </cfRule>
    <cfRule type="cellIs" dxfId="0" priority="729" operator="lessThanOrEqual">
      <formula>0</formula>
    </cfRule>
  </conditionalFormatting>
  <conditionalFormatting sqref="U37:XFD37">
    <cfRule type="cellIs" dxfId="0" priority="1088" operator="greaterThan">
      <formula>0</formula>
    </cfRule>
    <cfRule type="cellIs" dxfId="0" priority="1087" operator="lessThanOrEqual">
      <formula>0</formula>
    </cfRule>
  </conditionalFormatting>
  <conditionalFormatting sqref="D38">
    <cfRule type="cellIs" dxfId="0" priority="1060" operator="greaterThan">
      <formula>0</formula>
    </cfRule>
    <cfRule type="cellIs" dxfId="0" priority="1059" operator="lessThanOrEqual">
      <formula>0</formula>
    </cfRule>
  </conditionalFormatting>
  <conditionalFormatting sqref="C39:R39">
    <cfRule type="cellIs" dxfId="0" priority="552" operator="greaterThan">
      <formula>0</formula>
    </cfRule>
    <cfRule type="cellIs" dxfId="0" priority="551" operator="lessThanOrEqual">
      <formula>0</formula>
    </cfRule>
    <cfRule type="cellIs" dxfId="0" priority="550" operator="greaterThan">
      <formula>0</formula>
    </cfRule>
    <cfRule type="cellIs" dxfId="0" priority="549" operator="lessThanOrEqual">
      <formula>0</formula>
    </cfRule>
    <cfRule type="cellIs" dxfId="0" priority="548" operator="greaterThan">
      <formula>0</formula>
    </cfRule>
    <cfRule type="cellIs" dxfId="0" priority="547" operator="lessThanOrEqual">
      <formula>0</formula>
    </cfRule>
    <cfRule type="cellIs" dxfId="0" priority="546" operator="greaterThan">
      <formula>0</formula>
    </cfRule>
    <cfRule type="cellIs" dxfId="0" priority="545" operator="lessThanOrEqual">
      <formula>0</formula>
    </cfRule>
    <cfRule type="cellIs" dxfId="0" priority="544" operator="greaterThan">
      <formula>0</formula>
    </cfRule>
    <cfRule type="cellIs" dxfId="0" priority="543" operator="lessThanOrEqual">
      <formula>0</formula>
    </cfRule>
    <cfRule type="cellIs" dxfId="0" priority="542" operator="greaterThan">
      <formula>0</formula>
    </cfRule>
    <cfRule type="cellIs" dxfId="0" priority="541" operator="lessThanOrEqual">
      <formula>0</formula>
    </cfRule>
    <cfRule type="cellIs" dxfId="0" priority="540" operator="greaterThan">
      <formula>0</formula>
    </cfRule>
    <cfRule type="cellIs" dxfId="0" priority="539" operator="lessThanOrEqual">
      <formula>0</formula>
    </cfRule>
    <cfRule type="cellIs" dxfId="0" priority="538" operator="greaterThan">
      <formula>0</formula>
    </cfRule>
    <cfRule type="cellIs" dxfId="0" priority="537" operator="lessThanOrEqual">
      <formula>0</formula>
    </cfRule>
    <cfRule type="cellIs" dxfId="0" priority="536" operator="greaterThan">
      <formula>0</formula>
    </cfRule>
    <cfRule type="cellIs" dxfId="0" priority="535" operator="lessThanOrEqual">
      <formula>0</formula>
    </cfRule>
    <cfRule type="cellIs" dxfId="0" priority="534" operator="greaterThan">
      <formula>0</formula>
    </cfRule>
    <cfRule type="cellIs" dxfId="0" priority="533" operator="lessThanOrEqual">
      <formula>0</formula>
    </cfRule>
  </conditionalFormatting>
  <conditionalFormatting sqref="T39">
    <cfRule type="cellIs" dxfId="0" priority="1028" operator="greaterThan">
      <formula>0</formula>
    </cfRule>
    <cfRule type="cellIs" dxfId="0" priority="1027" operator="lessThanOrEqual">
      <formula>0</formula>
    </cfRule>
  </conditionalFormatting>
  <conditionalFormatting sqref="C40:R40">
    <cfRule type="cellIs" dxfId="0" priority="572" operator="greaterThan">
      <formula>0</formula>
    </cfRule>
    <cfRule type="cellIs" dxfId="0" priority="571" operator="lessThanOrEqual">
      <formula>0</formula>
    </cfRule>
    <cfRule type="cellIs" dxfId="0" priority="570" operator="greaterThan">
      <formula>0</formula>
    </cfRule>
    <cfRule type="cellIs" dxfId="0" priority="569" operator="lessThanOrEqual">
      <formula>0</formula>
    </cfRule>
    <cfRule type="cellIs" dxfId="0" priority="568" operator="greaterThan">
      <formula>0</formula>
    </cfRule>
    <cfRule type="cellIs" dxfId="0" priority="567" operator="lessThanOrEqual">
      <formula>0</formula>
    </cfRule>
    <cfRule type="cellIs" dxfId="0" priority="566" operator="greaterThan">
      <formula>0</formula>
    </cfRule>
    <cfRule type="cellIs" dxfId="0" priority="565" operator="lessThanOrEqual">
      <formula>0</formula>
    </cfRule>
    <cfRule type="cellIs" dxfId="0" priority="564" operator="greaterThan">
      <formula>0</formula>
    </cfRule>
    <cfRule type="cellIs" dxfId="0" priority="563" operator="lessThanOrEqual">
      <formula>0</formula>
    </cfRule>
    <cfRule type="cellIs" dxfId="0" priority="562" operator="greaterThan">
      <formula>0</formula>
    </cfRule>
    <cfRule type="cellIs" dxfId="0" priority="561" operator="lessThanOrEqual">
      <formula>0</formula>
    </cfRule>
    <cfRule type="cellIs" dxfId="0" priority="560" operator="greaterThan">
      <formula>0</formula>
    </cfRule>
    <cfRule type="cellIs" dxfId="0" priority="559" operator="lessThanOrEqual">
      <formula>0</formula>
    </cfRule>
    <cfRule type="cellIs" dxfId="0" priority="558" operator="greaterThan">
      <formula>0</formula>
    </cfRule>
    <cfRule type="cellIs" dxfId="0" priority="557" operator="lessThanOrEqual">
      <formula>0</formula>
    </cfRule>
    <cfRule type="cellIs" dxfId="0" priority="556" operator="greaterThan">
      <formula>0</formula>
    </cfRule>
    <cfRule type="cellIs" dxfId="0" priority="555" operator="lessThanOrEqual">
      <formula>0</formula>
    </cfRule>
    <cfRule type="cellIs" dxfId="0" priority="554" operator="greaterThan">
      <formula>0</formula>
    </cfRule>
    <cfRule type="cellIs" dxfId="0" priority="553" operator="lessThanOrEqual">
      <formula>0</formula>
    </cfRule>
  </conditionalFormatting>
  <conditionalFormatting sqref="B41">
    <cfRule type="cellIs" dxfId="0" priority="1036" operator="greaterThan">
      <formula>0</formula>
    </cfRule>
    <cfRule type="cellIs" dxfId="0" priority="1035" operator="lessThanOrEqual">
      <formula>0</formula>
    </cfRule>
  </conditionalFormatting>
  <conditionalFormatting sqref="H41:P41">
    <cfRule type="cellIs" dxfId="0" priority="166" operator="greaterThan">
      <formula>0</formula>
    </cfRule>
    <cfRule type="cellIs" dxfId="0" priority="165" operator="lessThanOrEqual">
      <formula>0</formula>
    </cfRule>
    <cfRule type="cellIs" dxfId="0" priority="164" operator="greaterThan">
      <formula>0</formula>
    </cfRule>
    <cfRule type="cellIs" dxfId="0" priority="163" operator="lessThanOrEqual">
      <formula>0</formula>
    </cfRule>
    <cfRule type="cellIs" dxfId="0" priority="162" operator="greaterThan">
      <formula>0</formula>
    </cfRule>
    <cfRule type="cellIs" dxfId="0" priority="161" operator="lessThanOrEqual">
      <formula>0</formula>
    </cfRule>
    <cfRule type="cellIs" dxfId="0" priority="160" operator="greaterThan">
      <formula>0</formula>
    </cfRule>
    <cfRule type="cellIs" dxfId="0" priority="159" operator="lessThanOrEqual">
      <formula>0</formula>
    </cfRule>
    <cfRule type="cellIs" dxfId="0" priority="158" operator="greaterThan">
      <formula>0</formula>
    </cfRule>
    <cfRule type="cellIs" dxfId="0" priority="157" operator="lessThanOrEqual">
      <formula>0</formula>
    </cfRule>
    <cfRule type="cellIs" dxfId="0" priority="156" operator="greaterThan">
      <formula>0</formula>
    </cfRule>
    <cfRule type="cellIs" dxfId="0" priority="155" operator="lessThanOrEqual">
      <formula>0</formula>
    </cfRule>
    <cfRule type="cellIs" dxfId="0" priority="154" operator="greaterThan">
      <formula>0</formula>
    </cfRule>
    <cfRule type="cellIs" dxfId="0" priority="153" operator="lessThanOrEqual">
      <formula>0</formula>
    </cfRule>
    <cfRule type="cellIs" dxfId="0" priority="152" operator="greaterThan">
      <formula>0</formula>
    </cfRule>
    <cfRule type="cellIs" dxfId="0" priority="151" operator="lessThanOrEqual">
      <formula>0</formula>
    </cfRule>
    <cfRule type="cellIs" dxfId="0" priority="150" operator="greaterThan">
      <formula>0</formula>
    </cfRule>
    <cfRule type="cellIs" dxfId="0" priority="149" operator="lessThanOrEqual">
      <formula>0</formula>
    </cfRule>
    <cfRule type="cellIs" dxfId="0" priority="148" operator="greaterThan">
      <formula>0</formula>
    </cfRule>
    <cfRule type="cellIs" dxfId="0" priority="147" operator="lessThanOrEqual">
      <formula>0</formula>
    </cfRule>
  </conditionalFormatting>
  <conditionalFormatting sqref="S41">
    <cfRule type="cellIs" dxfId="0" priority="728" operator="greaterThan">
      <formula>0</formula>
    </cfRule>
    <cfRule type="cellIs" dxfId="0" priority="727" operator="lessThanOrEqual">
      <formula>0</formula>
    </cfRule>
  </conditionalFormatting>
  <conditionalFormatting sqref="U41:XFD41">
    <cfRule type="cellIs" dxfId="0" priority="1086" operator="greaterThan">
      <formula>0</formula>
    </cfRule>
    <cfRule type="cellIs" dxfId="0" priority="1085" operator="lessThanOrEqual">
      <formula>0</formula>
    </cfRule>
  </conditionalFormatting>
  <conditionalFormatting sqref="A42:R42">
    <cfRule type="cellIs" dxfId="0" priority="1074" operator="greaterThan">
      <formula>0</formula>
    </cfRule>
    <cfRule type="cellIs" dxfId="0" priority="1073" operator="lessThanOrEqual">
      <formula>0</formula>
    </cfRule>
  </conditionalFormatting>
  <conditionalFormatting sqref="A43">
    <cfRule type="cellIs" dxfId="0" priority="1034" operator="greaterThan">
      <formula>0</formula>
    </cfRule>
    <cfRule type="cellIs" dxfId="0" priority="1033" operator="lessThanOrEqual">
      <formula>0</formula>
    </cfRule>
  </conditionalFormatting>
  <conditionalFormatting sqref="F43:K43">
    <cfRule type="cellIs" dxfId="0" priority="492" operator="greaterThan">
      <formula>0</formula>
    </cfRule>
    <cfRule type="cellIs" dxfId="0" priority="491" operator="lessThanOrEqual">
      <formula>0</formula>
    </cfRule>
    <cfRule type="cellIs" dxfId="0" priority="490" operator="greaterThan">
      <formula>0</formula>
    </cfRule>
    <cfRule type="cellIs" dxfId="0" priority="489" operator="lessThanOrEqual">
      <formula>0</formula>
    </cfRule>
    <cfRule type="cellIs" dxfId="0" priority="488" operator="greaterThan">
      <formula>0</formula>
    </cfRule>
    <cfRule type="cellIs" dxfId="0" priority="487" operator="lessThanOrEqual">
      <formula>0</formula>
    </cfRule>
    <cfRule type="cellIs" dxfId="0" priority="486" operator="greaterThan">
      <formula>0</formula>
    </cfRule>
    <cfRule type="cellIs" dxfId="0" priority="485" operator="lessThanOrEqual">
      <formula>0</formula>
    </cfRule>
    <cfRule type="cellIs" dxfId="0" priority="484" operator="greaterThan">
      <formula>0</formula>
    </cfRule>
    <cfRule type="cellIs" dxfId="0" priority="483" operator="lessThanOrEqual">
      <formula>0</formula>
    </cfRule>
    <cfRule type="cellIs" dxfId="0" priority="482" operator="greaterThan">
      <formula>0</formula>
    </cfRule>
    <cfRule type="cellIs" dxfId="0" priority="481" operator="lessThanOrEqual">
      <formula>0</formula>
    </cfRule>
    <cfRule type="cellIs" dxfId="0" priority="480" operator="greaterThan">
      <formula>0</formula>
    </cfRule>
    <cfRule type="cellIs" dxfId="0" priority="479" operator="lessThanOrEqual">
      <formula>0</formula>
    </cfRule>
    <cfRule type="cellIs" dxfId="0" priority="478" operator="greaterThan">
      <formula>0</formula>
    </cfRule>
    <cfRule type="cellIs" dxfId="0" priority="477" operator="lessThanOrEqual">
      <formula>0</formula>
    </cfRule>
    <cfRule type="cellIs" dxfId="0" priority="476" operator="greaterThan">
      <formula>0</formula>
    </cfRule>
    <cfRule type="cellIs" dxfId="0" priority="475" operator="lessThanOrEqual">
      <formula>0</formula>
    </cfRule>
    <cfRule type="cellIs" dxfId="0" priority="474" operator="greaterThan">
      <formula>0</formula>
    </cfRule>
    <cfRule type="cellIs" dxfId="0" priority="473" operator="lessThanOrEqual">
      <formula>0</formula>
    </cfRule>
  </conditionalFormatting>
  <conditionalFormatting sqref="T43">
    <cfRule type="cellIs" dxfId="0" priority="1026" operator="greaterThan">
      <formula>0</formula>
    </cfRule>
    <cfRule type="cellIs" dxfId="0" priority="1025" operator="lessThanOrEqual">
      <formula>0</formula>
    </cfRule>
  </conditionalFormatting>
  <conditionalFormatting sqref="U43:V43">
    <cfRule type="cellIs" dxfId="0" priority="1114" operator="greaterThan">
      <formula>0</formula>
    </cfRule>
    <cfRule type="cellIs" dxfId="0" priority="1113" operator="lessThanOrEqual">
      <formula>0</formula>
    </cfRule>
  </conditionalFormatting>
  <conditionalFormatting sqref="C44:R44">
    <cfRule type="cellIs" dxfId="0" priority="512" operator="greaterThan">
      <formula>0</formula>
    </cfRule>
    <cfRule type="cellIs" dxfId="0" priority="511" operator="lessThanOrEqual">
      <formula>0</formula>
    </cfRule>
    <cfRule type="cellIs" dxfId="0" priority="510" operator="greaterThan">
      <formula>0</formula>
    </cfRule>
    <cfRule type="cellIs" dxfId="0" priority="509" operator="lessThanOrEqual">
      <formula>0</formula>
    </cfRule>
    <cfRule type="cellIs" dxfId="0" priority="508" operator="greaterThan">
      <formula>0</formula>
    </cfRule>
    <cfRule type="cellIs" dxfId="0" priority="507" operator="lessThanOrEqual">
      <formula>0</formula>
    </cfRule>
    <cfRule type="cellIs" dxfId="0" priority="506" operator="greaterThan">
      <formula>0</formula>
    </cfRule>
    <cfRule type="cellIs" dxfId="0" priority="505" operator="lessThanOrEqual">
      <formula>0</formula>
    </cfRule>
    <cfRule type="cellIs" dxfId="0" priority="504" operator="greaterThan">
      <formula>0</formula>
    </cfRule>
    <cfRule type="cellIs" dxfId="0" priority="503" operator="lessThanOrEqual">
      <formula>0</formula>
    </cfRule>
    <cfRule type="cellIs" dxfId="0" priority="502" operator="greaterThan">
      <formula>0</formula>
    </cfRule>
    <cfRule type="cellIs" dxfId="0" priority="501" operator="lessThanOrEqual">
      <formula>0</formula>
    </cfRule>
    <cfRule type="cellIs" dxfId="0" priority="500" operator="greaterThan">
      <formula>0</formula>
    </cfRule>
    <cfRule type="cellIs" dxfId="0" priority="499" operator="lessThanOrEqual">
      <formula>0</formula>
    </cfRule>
    <cfRule type="cellIs" dxfId="0" priority="498" operator="greaterThan">
      <formula>0</formula>
    </cfRule>
    <cfRule type="cellIs" dxfId="0" priority="497" operator="lessThanOrEqual">
      <formula>0</formula>
    </cfRule>
    <cfRule type="cellIs" dxfId="0" priority="496" operator="greaterThan">
      <formula>0</formula>
    </cfRule>
    <cfRule type="cellIs" dxfId="0" priority="495" operator="lessThanOrEqual">
      <formula>0</formula>
    </cfRule>
    <cfRule type="cellIs" dxfId="0" priority="494" operator="greaterThan">
      <formula>0</formula>
    </cfRule>
    <cfRule type="cellIs" dxfId="0" priority="493" operator="lessThanOrEqual">
      <formula>0</formula>
    </cfRule>
  </conditionalFormatting>
  <conditionalFormatting sqref="B45">
    <cfRule type="cellIs" dxfId="0" priority="998" operator="greaterThan">
      <formula>0</formula>
    </cfRule>
    <cfRule type="cellIs" dxfId="0" priority="997" operator="lessThanOrEqual">
      <formula>0</formula>
    </cfRule>
  </conditionalFormatting>
  <conditionalFormatting sqref="H45:Q45">
    <cfRule type="cellIs" dxfId="0" priority="146" operator="greaterThan">
      <formula>0</formula>
    </cfRule>
    <cfRule type="cellIs" dxfId="0" priority="145" operator="lessThanOrEqual">
      <formula>0</formula>
    </cfRule>
    <cfRule type="cellIs" dxfId="0" priority="144" operator="greaterThan">
      <formula>0</formula>
    </cfRule>
    <cfRule type="cellIs" dxfId="0" priority="143" operator="lessThanOrEqual">
      <formula>0</formula>
    </cfRule>
    <cfRule type="cellIs" dxfId="0" priority="142" operator="greaterThan">
      <formula>0</formula>
    </cfRule>
    <cfRule type="cellIs" dxfId="0" priority="141" operator="lessThanOrEqual">
      <formula>0</formula>
    </cfRule>
    <cfRule type="cellIs" dxfId="0" priority="140" operator="greaterThan">
      <formula>0</formula>
    </cfRule>
    <cfRule type="cellIs" dxfId="0" priority="139" operator="lessThanOrEqual">
      <formula>0</formula>
    </cfRule>
    <cfRule type="cellIs" dxfId="0" priority="138" operator="greaterThan">
      <formula>0</formula>
    </cfRule>
    <cfRule type="cellIs" dxfId="0" priority="137" operator="lessThanOrEqual">
      <formula>0</formula>
    </cfRule>
    <cfRule type="cellIs" dxfId="0" priority="136" operator="greaterThan">
      <formula>0</formula>
    </cfRule>
    <cfRule type="cellIs" dxfId="0" priority="135" operator="lessThanOrEqual">
      <formula>0</formula>
    </cfRule>
    <cfRule type="cellIs" dxfId="0" priority="134" operator="greaterThan">
      <formula>0</formula>
    </cfRule>
    <cfRule type="cellIs" dxfId="0" priority="133" operator="lessThanOrEqual">
      <formula>0</formula>
    </cfRule>
    <cfRule type="cellIs" dxfId="0" priority="132" operator="greaterThan">
      <formula>0</formula>
    </cfRule>
    <cfRule type="cellIs" dxfId="0" priority="131" operator="lessThanOrEqual">
      <formula>0</formula>
    </cfRule>
    <cfRule type="cellIs" dxfId="0" priority="130" operator="greaterThan">
      <formula>0</formula>
    </cfRule>
    <cfRule type="cellIs" dxfId="0" priority="129" operator="lessThanOrEqual">
      <formula>0</formula>
    </cfRule>
    <cfRule type="cellIs" dxfId="0" priority="128" operator="greaterThan">
      <formula>0</formula>
    </cfRule>
    <cfRule type="cellIs" dxfId="0" priority="127" operator="lessThanOrEqual">
      <formula>0</formula>
    </cfRule>
  </conditionalFormatting>
  <conditionalFormatting sqref="S45">
    <cfRule type="cellIs" dxfId="0" priority="726" operator="greaterThan">
      <formula>0</formula>
    </cfRule>
    <cfRule type="cellIs" dxfId="0" priority="725" operator="lessThanOrEqual">
      <formula>0</formula>
    </cfRule>
  </conditionalFormatting>
  <conditionalFormatting sqref="U45:XFD45">
    <cfRule type="cellIs" dxfId="0" priority="1002" operator="greaterThan">
      <formula>0</formula>
    </cfRule>
    <cfRule type="cellIs" dxfId="0" priority="1001" operator="lessThanOrEqual">
      <formula>0</formula>
    </cfRule>
  </conditionalFormatting>
  <conditionalFormatting sqref="C47:R47">
    <cfRule type="cellIs" dxfId="0" priority="452" operator="greaterThan">
      <formula>0</formula>
    </cfRule>
    <cfRule type="cellIs" dxfId="0" priority="451" operator="lessThanOrEqual">
      <formula>0</formula>
    </cfRule>
    <cfRule type="cellIs" dxfId="0" priority="450" operator="greaterThan">
      <formula>0</formula>
    </cfRule>
    <cfRule type="cellIs" dxfId="0" priority="449" operator="lessThanOrEqual">
      <formula>0</formula>
    </cfRule>
    <cfRule type="cellIs" dxfId="0" priority="448" operator="greaterThan">
      <formula>0</formula>
    </cfRule>
    <cfRule type="cellIs" dxfId="0" priority="447" operator="lessThanOrEqual">
      <formula>0</formula>
    </cfRule>
    <cfRule type="cellIs" dxfId="0" priority="446" operator="greaterThan">
      <formula>0</formula>
    </cfRule>
    <cfRule type="cellIs" dxfId="0" priority="445" operator="lessThanOrEqual">
      <formula>0</formula>
    </cfRule>
    <cfRule type="cellIs" dxfId="0" priority="444" operator="greaterThan">
      <formula>0</formula>
    </cfRule>
    <cfRule type="cellIs" dxfId="0" priority="443" operator="lessThanOrEqual">
      <formula>0</formula>
    </cfRule>
    <cfRule type="cellIs" dxfId="0" priority="442" operator="greaterThan">
      <formula>0</formula>
    </cfRule>
    <cfRule type="cellIs" dxfId="0" priority="441" operator="lessThanOrEqual">
      <formula>0</formula>
    </cfRule>
    <cfRule type="cellIs" dxfId="0" priority="440" operator="greaterThan">
      <formula>0</formula>
    </cfRule>
    <cfRule type="cellIs" dxfId="0" priority="439" operator="lessThanOrEqual">
      <formula>0</formula>
    </cfRule>
    <cfRule type="cellIs" dxfId="0" priority="438" operator="greaterThan">
      <formula>0</formula>
    </cfRule>
    <cfRule type="cellIs" dxfId="0" priority="437" operator="lessThanOrEqual">
      <formula>0</formula>
    </cfRule>
    <cfRule type="cellIs" dxfId="0" priority="436" operator="greaterThan">
      <formula>0</formula>
    </cfRule>
    <cfRule type="cellIs" dxfId="0" priority="435" operator="lessThanOrEqual">
      <formula>0</formula>
    </cfRule>
    <cfRule type="cellIs" dxfId="0" priority="434" operator="greaterThan">
      <formula>0</formula>
    </cfRule>
    <cfRule type="cellIs" dxfId="0" priority="433" operator="lessThanOrEqual">
      <formula>0</formula>
    </cfRule>
  </conditionalFormatting>
  <conditionalFormatting sqref="T47">
    <cfRule type="cellIs" dxfId="0" priority="1024" operator="greaterThan">
      <formula>0</formula>
    </cfRule>
    <cfRule type="cellIs" dxfId="0" priority="1023" operator="lessThanOrEqual">
      <formula>0</formula>
    </cfRule>
  </conditionalFormatting>
  <conditionalFormatting sqref="U47:V47">
    <cfRule type="cellIs" dxfId="0" priority="1118" operator="greaterThan">
      <formula>0</formula>
    </cfRule>
    <cfRule type="cellIs" dxfId="0" priority="1117" operator="lessThanOrEqual">
      <formula>0</formula>
    </cfRule>
  </conditionalFormatting>
  <conditionalFormatting sqref="C48:R48">
    <cfRule type="cellIs" dxfId="0" priority="472" operator="greaterThan">
      <formula>0</formula>
    </cfRule>
    <cfRule type="cellIs" dxfId="0" priority="471" operator="lessThanOrEqual">
      <formula>0</formula>
    </cfRule>
    <cfRule type="cellIs" dxfId="0" priority="470" operator="greaterThan">
      <formula>0</formula>
    </cfRule>
    <cfRule type="cellIs" dxfId="0" priority="469" operator="lessThanOrEqual">
      <formula>0</formula>
    </cfRule>
    <cfRule type="cellIs" dxfId="0" priority="468" operator="greaterThan">
      <formula>0</formula>
    </cfRule>
    <cfRule type="cellIs" dxfId="0" priority="467" operator="lessThanOrEqual">
      <formula>0</formula>
    </cfRule>
    <cfRule type="cellIs" dxfId="0" priority="466" operator="greaterThan">
      <formula>0</formula>
    </cfRule>
    <cfRule type="cellIs" dxfId="0" priority="465" operator="lessThanOrEqual">
      <formula>0</formula>
    </cfRule>
    <cfRule type="cellIs" dxfId="0" priority="464" operator="greaterThan">
      <formula>0</formula>
    </cfRule>
    <cfRule type="cellIs" dxfId="0" priority="463" operator="lessThanOrEqual">
      <formula>0</formula>
    </cfRule>
    <cfRule type="cellIs" dxfId="0" priority="462" operator="greaterThan">
      <formula>0</formula>
    </cfRule>
    <cfRule type="cellIs" dxfId="0" priority="461" operator="lessThanOrEqual">
      <formula>0</formula>
    </cfRule>
    <cfRule type="cellIs" dxfId="0" priority="460" operator="greaterThan">
      <formula>0</formula>
    </cfRule>
    <cfRule type="cellIs" dxfId="0" priority="459" operator="lessThanOrEqual">
      <formula>0</formula>
    </cfRule>
    <cfRule type="cellIs" dxfId="0" priority="458" operator="greaterThan">
      <formula>0</formula>
    </cfRule>
    <cfRule type="cellIs" dxfId="0" priority="457" operator="lessThanOrEqual">
      <formula>0</formula>
    </cfRule>
    <cfRule type="cellIs" dxfId="0" priority="456" operator="greaterThan">
      <formula>0</formula>
    </cfRule>
    <cfRule type="cellIs" dxfId="0" priority="455" operator="lessThanOrEqual">
      <formula>0</formula>
    </cfRule>
    <cfRule type="cellIs" dxfId="0" priority="454" operator="greaterThan">
      <formula>0</formula>
    </cfRule>
    <cfRule type="cellIs" dxfId="0" priority="453" operator="lessThanOrEqual">
      <formula>0</formula>
    </cfRule>
  </conditionalFormatting>
  <conditionalFormatting sqref="B49">
    <cfRule type="cellIs" dxfId="0" priority="992" operator="greaterThan">
      <formula>0</formula>
    </cfRule>
    <cfRule type="cellIs" dxfId="0" priority="991" operator="lessThanOrEqual">
      <formula>0</formula>
    </cfRule>
  </conditionalFormatting>
  <conditionalFormatting sqref="H49:P49">
    <cfRule type="cellIs" dxfId="0" priority="126" operator="greaterThan">
      <formula>0</formula>
    </cfRule>
    <cfRule type="cellIs" dxfId="0" priority="125" operator="lessThanOrEqual">
      <formula>0</formula>
    </cfRule>
    <cfRule type="cellIs" dxfId="0" priority="124" operator="greaterThan">
      <formula>0</formula>
    </cfRule>
    <cfRule type="cellIs" dxfId="0" priority="123" operator="lessThanOrEqual">
      <formula>0</formula>
    </cfRule>
    <cfRule type="cellIs" dxfId="0" priority="122" operator="greaterThan">
      <formula>0</formula>
    </cfRule>
    <cfRule type="cellIs" dxfId="0" priority="121" operator="lessThanOrEqual">
      <formula>0</formula>
    </cfRule>
    <cfRule type="cellIs" dxfId="0" priority="120" operator="greaterThan">
      <formula>0</formula>
    </cfRule>
    <cfRule type="cellIs" dxfId="0" priority="119" operator="lessThanOrEqual">
      <formula>0</formula>
    </cfRule>
    <cfRule type="cellIs" dxfId="0" priority="118" operator="greaterThan">
      <formula>0</formula>
    </cfRule>
    <cfRule type="cellIs" dxfId="0" priority="117" operator="lessThanOrEqual">
      <formula>0</formula>
    </cfRule>
    <cfRule type="cellIs" dxfId="0" priority="116" operator="greaterThan">
      <formula>0</formula>
    </cfRule>
    <cfRule type="cellIs" dxfId="0" priority="115" operator="lessThanOrEqual">
      <formula>0</formula>
    </cfRule>
    <cfRule type="cellIs" dxfId="0" priority="114" operator="greaterThan">
      <formula>0</formula>
    </cfRule>
    <cfRule type="cellIs" dxfId="0" priority="113" operator="lessThanOrEqual">
      <formula>0</formula>
    </cfRule>
    <cfRule type="cellIs" dxfId="0" priority="112" operator="greaterThan">
      <formula>0</formula>
    </cfRule>
    <cfRule type="cellIs" dxfId="0" priority="111" operator="lessThanOrEqual">
      <formula>0</formula>
    </cfRule>
    <cfRule type="cellIs" dxfId="0" priority="110" operator="greaterThan">
      <formula>0</formula>
    </cfRule>
    <cfRule type="cellIs" dxfId="0" priority="109" operator="lessThanOrEqual">
      <formula>0</formula>
    </cfRule>
    <cfRule type="cellIs" dxfId="0" priority="108" operator="greaterThan">
      <formula>0</formula>
    </cfRule>
    <cfRule type="cellIs" dxfId="0" priority="107" operator="lessThanOrEqual">
      <formula>0</formula>
    </cfRule>
  </conditionalFormatting>
  <conditionalFormatting sqref="U49:XFD49">
    <cfRule type="cellIs" dxfId="0" priority="996" operator="greaterThan">
      <formula>0</formula>
    </cfRule>
    <cfRule type="cellIs" dxfId="0" priority="995" operator="lessThanOrEqual">
      <formula>0</formula>
    </cfRule>
  </conditionalFormatting>
  <conditionalFormatting sqref="B50:S50">
    <cfRule type="cellIs" dxfId="0" priority="1062" operator="greaterThan">
      <formula>0</formula>
    </cfRule>
    <cfRule type="cellIs" dxfId="0" priority="1061" operator="lessThanOrEqual">
      <formula>0</formula>
    </cfRule>
  </conditionalFormatting>
  <conditionalFormatting sqref="A51">
    <cfRule type="cellIs" dxfId="0" priority="908" operator="greaterThan">
      <formula>0</formula>
    </cfRule>
    <cfRule type="cellIs" dxfId="0" priority="907" operator="lessThanOrEqual">
      <formula>0</formula>
    </cfRule>
  </conditionalFormatting>
  <conditionalFormatting sqref="C51:R51">
    <cfRule type="cellIs" dxfId="0" priority="412" operator="greaterThan">
      <formula>0</formula>
    </cfRule>
    <cfRule type="cellIs" dxfId="0" priority="411" operator="lessThanOrEqual">
      <formula>0</formula>
    </cfRule>
    <cfRule type="cellIs" dxfId="0" priority="410" operator="greaterThan">
      <formula>0</formula>
    </cfRule>
    <cfRule type="cellIs" dxfId="0" priority="409" operator="lessThanOrEqual">
      <formula>0</formula>
    </cfRule>
    <cfRule type="cellIs" dxfId="0" priority="408" operator="greaterThan">
      <formula>0</formula>
    </cfRule>
    <cfRule type="cellIs" dxfId="0" priority="407" operator="lessThanOrEqual">
      <formula>0</formula>
    </cfRule>
    <cfRule type="cellIs" dxfId="0" priority="406" operator="greaterThan">
      <formula>0</formula>
    </cfRule>
    <cfRule type="cellIs" dxfId="0" priority="405" operator="lessThanOrEqual">
      <formula>0</formula>
    </cfRule>
    <cfRule type="cellIs" dxfId="0" priority="404" operator="greaterThan">
      <formula>0</formula>
    </cfRule>
    <cfRule type="cellIs" dxfId="0" priority="403" operator="lessThanOrEqual">
      <formula>0</formula>
    </cfRule>
    <cfRule type="cellIs" dxfId="0" priority="402" operator="greaterThan">
      <formula>0</formula>
    </cfRule>
    <cfRule type="cellIs" dxfId="0" priority="401" operator="lessThanOrEqual">
      <formula>0</formula>
    </cfRule>
    <cfRule type="cellIs" dxfId="0" priority="400" operator="greaterThan">
      <formula>0</formula>
    </cfRule>
    <cfRule type="cellIs" dxfId="0" priority="399" operator="lessThanOrEqual">
      <formula>0</formula>
    </cfRule>
    <cfRule type="cellIs" dxfId="0" priority="398" operator="greaterThan">
      <formula>0</formula>
    </cfRule>
    <cfRule type="cellIs" dxfId="0" priority="397" operator="lessThanOrEqual">
      <formula>0</formula>
    </cfRule>
    <cfRule type="cellIs" dxfId="0" priority="396" operator="greaterThan">
      <formula>0</formula>
    </cfRule>
    <cfRule type="cellIs" dxfId="0" priority="395" operator="lessThanOrEqual">
      <formula>0</formula>
    </cfRule>
    <cfRule type="cellIs" dxfId="0" priority="394" operator="greaterThan">
      <formula>0</formula>
    </cfRule>
    <cfRule type="cellIs" dxfId="0" priority="393" operator="lessThanOrEqual">
      <formula>0</formula>
    </cfRule>
  </conditionalFormatting>
  <conditionalFormatting sqref="T51">
    <cfRule type="cellIs" dxfId="0" priority="1022" operator="greaterThan">
      <formula>0</formula>
    </cfRule>
    <cfRule type="cellIs" dxfId="0" priority="1021" operator="lessThanOrEqual">
      <formula>0</formula>
    </cfRule>
  </conditionalFormatting>
  <conditionalFormatting sqref="C52:R52">
    <cfRule type="cellIs" dxfId="0" priority="432" operator="greaterThan">
      <formula>0</formula>
    </cfRule>
    <cfRule type="cellIs" dxfId="0" priority="431" operator="lessThanOrEqual">
      <formula>0</formula>
    </cfRule>
    <cfRule type="cellIs" dxfId="0" priority="430" operator="greaterThan">
      <formula>0</formula>
    </cfRule>
    <cfRule type="cellIs" dxfId="0" priority="429" operator="lessThanOrEqual">
      <formula>0</formula>
    </cfRule>
    <cfRule type="cellIs" dxfId="0" priority="428" operator="greaterThan">
      <formula>0</formula>
    </cfRule>
    <cfRule type="cellIs" dxfId="0" priority="427" operator="lessThanOrEqual">
      <formula>0</formula>
    </cfRule>
    <cfRule type="cellIs" dxfId="0" priority="426" operator="greaterThan">
      <formula>0</formula>
    </cfRule>
    <cfRule type="cellIs" dxfId="0" priority="425" operator="lessThanOrEqual">
      <formula>0</formula>
    </cfRule>
    <cfRule type="cellIs" dxfId="0" priority="424" operator="greaterThan">
      <formula>0</formula>
    </cfRule>
    <cfRule type="cellIs" dxfId="0" priority="423" operator="lessThanOrEqual">
      <formula>0</formula>
    </cfRule>
    <cfRule type="cellIs" dxfId="0" priority="422" operator="greaterThan">
      <formula>0</formula>
    </cfRule>
    <cfRule type="cellIs" dxfId="0" priority="421" operator="lessThanOrEqual">
      <formula>0</formula>
    </cfRule>
    <cfRule type="cellIs" dxfId="0" priority="420" operator="greaterThan">
      <formula>0</formula>
    </cfRule>
    <cfRule type="cellIs" dxfId="0" priority="419" operator="lessThanOrEqual">
      <formula>0</formula>
    </cfRule>
    <cfRule type="cellIs" dxfId="0" priority="418" operator="greaterThan">
      <formula>0</formula>
    </cfRule>
    <cfRule type="cellIs" dxfId="0" priority="417" operator="lessThanOrEqual">
      <formula>0</formula>
    </cfRule>
    <cfRule type="cellIs" dxfId="0" priority="416" operator="greaterThan">
      <formula>0</formula>
    </cfRule>
    <cfRule type="cellIs" dxfId="0" priority="415" operator="lessThanOrEqual">
      <formula>0</formula>
    </cfRule>
    <cfRule type="cellIs" dxfId="0" priority="414" operator="greaterThan">
      <formula>0</formula>
    </cfRule>
    <cfRule type="cellIs" dxfId="0" priority="413" operator="lessThanOrEqual">
      <formula>0</formula>
    </cfRule>
  </conditionalFormatting>
  <conditionalFormatting sqref="B53">
    <cfRule type="cellIs" dxfId="0" priority="902" operator="greaterThan">
      <formula>0</formula>
    </cfRule>
    <cfRule type="cellIs" dxfId="0" priority="901" operator="lessThanOrEqual">
      <formula>0</formula>
    </cfRule>
  </conditionalFormatting>
  <conditionalFormatting sqref="H53:Q53">
    <cfRule type="cellIs" dxfId="0" priority="106" operator="greaterThan">
      <formula>0</formula>
    </cfRule>
    <cfRule type="cellIs" dxfId="0" priority="105" operator="lessThanOrEqual">
      <formula>0</formula>
    </cfRule>
    <cfRule type="cellIs" dxfId="0" priority="104" operator="greaterThan">
      <formula>0</formula>
    </cfRule>
    <cfRule type="cellIs" dxfId="0" priority="103" operator="lessThanOrEqual">
      <formula>0</formula>
    </cfRule>
    <cfRule type="cellIs" dxfId="0" priority="102" operator="greaterThan">
      <formula>0</formula>
    </cfRule>
    <cfRule type="cellIs" dxfId="0" priority="101" operator="lessThanOrEqual">
      <formula>0</formula>
    </cfRule>
    <cfRule type="cellIs" dxfId="0" priority="100" operator="greaterThan">
      <formula>0</formula>
    </cfRule>
    <cfRule type="cellIs" dxfId="0" priority="99" operator="lessThanOrEqual">
      <formula>0</formula>
    </cfRule>
    <cfRule type="cellIs" dxfId="0" priority="98" operator="greaterThan">
      <formula>0</formula>
    </cfRule>
    <cfRule type="cellIs" dxfId="0" priority="97" operator="lessThanOrEqual">
      <formula>0</formula>
    </cfRule>
    <cfRule type="cellIs" dxfId="0" priority="96" operator="greaterThan">
      <formula>0</formula>
    </cfRule>
    <cfRule type="cellIs" dxfId="0" priority="95" operator="lessThanOrEqual">
      <formula>0</formula>
    </cfRule>
    <cfRule type="cellIs" dxfId="0" priority="94" operator="greaterThan">
      <formula>0</formula>
    </cfRule>
    <cfRule type="cellIs" dxfId="0" priority="93" operator="lessThanOrEqual">
      <formula>0</formula>
    </cfRule>
    <cfRule type="cellIs" dxfId="0" priority="92" operator="greaterThan">
      <formula>0</formula>
    </cfRule>
    <cfRule type="cellIs" dxfId="0" priority="91" operator="lessThanOrEqual">
      <formula>0</formula>
    </cfRule>
    <cfRule type="cellIs" dxfId="0" priority="90" operator="greaterThan">
      <formula>0</formula>
    </cfRule>
    <cfRule type="cellIs" dxfId="0" priority="89" operator="lessThanOrEqual">
      <formula>0</formula>
    </cfRule>
    <cfRule type="cellIs" dxfId="0" priority="88" operator="greaterThan">
      <formula>0</formula>
    </cfRule>
    <cfRule type="cellIs" dxfId="0" priority="87" operator="lessThanOrEqual">
      <formula>0</formula>
    </cfRule>
  </conditionalFormatting>
  <conditionalFormatting sqref="S53">
    <cfRule type="cellIs" dxfId="0" priority="208" operator="greaterThan">
      <formula>0</formula>
    </cfRule>
    <cfRule type="cellIs" dxfId="0" priority="207" operator="lessThanOrEqual">
      <formula>0</formula>
    </cfRule>
  </conditionalFormatting>
  <conditionalFormatting sqref="U53:XFD53">
    <cfRule type="cellIs" dxfId="0" priority="990" operator="greaterThan">
      <formula>0</formula>
    </cfRule>
    <cfRule type="cellIs" dxfId="0" priority="989" operator="lessThanOrEqual">
      <formula>0</formula>
    </cfRule>
  </conditionalFormatting>
  <conditionalFormatting sqref="A55">
    <cfRule type="cellIs" dxfId="0" priority="1032" operator="greaterThan">
      <formula>0</formula>
    </cfRule>
    <cfRule type="cellIs" dxfId="0" priority="1031" operator="lessThanOrEqual">
      <formula>0</formula>
    </cfRule>
  </conditionalFormatting>
  <conditionalFormatting sqref="C55:R55">
    <cfRule type="cellIs" dxfId="0" priority="372" operator="greaterThan">
      <formula>0</formula>
    </cfRule>
    <cfRule type="cellIs" dxfId="0" priority="371" operator="lessThanOrEqual">
      <formula>0</formula>
    </cfRule>
    <cfRule type="cellIs" dxfId="0" priority="370" operator="greaterThan">
      <formula>0</formula>
    </cfRule>
    <cfRule type="cellIs" dxfId="0" priority="369" operator="lessThanOrEqual">
      <formula>0</formula>
    </cfRule>
    <cfRule type="cellIs" dxfId="0" priority="368" operator="greaterThan">
      <formula>0</formula>
    </cfRule>
    <cfRule type="cellIs" dxfId="0" priority="367" operator="lessThanOrEqual">
      <formula>0</formula>
    </cfRule>
    <cfRule type="cellIs" dxfId="0" priority="366" operator="greaterThan">
      <formula>0</formula>
    </cfRule>
    <cfRule type="cellIs" dxfId="0" priority="365" operator="lessThanOrEqual">
      <formula>0</formula>
    </cfRule>
    <cfRule type="cellIs" dxfId="0" priority="364" operator="greaterThan">
      <formula>0</formula>
    </cfRule>
    <cfRule type="cellIs" dxfId="0" priority="363" operator="lessThanOrEqual">
      <formula>0</formula>
    </cfRule>
    <cfRule type="cellIs" dxfId="0" priority="362" operator="greaterThan">
      <formula>0</formula>
    </cfRule>
    <cfRule type="cellIs" dxfId="0" priority="361" operator="lessThanOrEqual">
      <formula>0</formula>
    </cfRule>
    <cfRule type="cellIs" dxfId="0" priority="360" operator="greaterThan">
      <formula>0</formula>
    </cfRule>
    <cfRule type="cellIs" dxfId="0" priority="359" operator="lessThanOrEqual">
      <formula>0</formula>
    </cfRule>
    <cfRule type="cellIs" dxfId="0" priority="358" operator="greaterThan">
      <formula>0</formula>
    </cfRule>
    <cfRule type="cellIs" dxfId="0" priority="357" operator="lessThanOrEqual">
      <formula>0</formula>
    </cfRule>
    <cfRule type="cellIs" dxfId="0" priority="356" operator="greaterThan">
      <formula>0</formula>
    </cfRule>
    <cfRule type="cellIs" dxfId="0" priority="355" operator="lessThanOrEqual">
      <formula>0</formula>
    </cfRule>
    <cfRule type="cellIs" dxfId="0" priority="354" operator="greaterThan">
      <formula>0</formula>
    </cfRule>
    <cfRule type="cellIs" dxfId="0" priority="353" operator="lessThanOrEqual">
      <formula>0</formula>
    </cfRule>
  </conditionalFormatting>
  <conditionalFormatting sqref="T55">
    <cfRule type="cellIs" dxfId="0" priority="1018" operator="greaterThan">
      <formula>0</formula>
    </cfRule>
    <cfRule type="cellIs" dxfId="0" priority="1017" operator="lessThanOrEqual">
      <formula>0</formula>
    </cfRule>
  </conditionalFormatting>
  <conditionalFormatting sqref="C56:R56">
    <cfRule type="cellIs" dxfId="0" priority="392" operator="greaterThan">
      <formula>0</formula>
    </cfRule>
    <cfRule type="cellIs" dxfId="0" priority="391" operator="lessThanOrEqual">
      <formula>0</formula>
    </cfRule>
    <cfRule type="cellIs" dxfId="0" priority="390" operator="greaterThan">
      <formula>0</formula>
    </cfRule>
    <cfRule type="cellIs" dxfId="0" priority="389" operator="lessThanOrEqual">
      <formula>0</formula>
    </cfRule>
    <cfRule type="cellIs" dxfId="0" priority="388" operator="greaterThan">
      <formula>0</formula>
    </cfRule>
    <cfRule type="cellIs" dxfId="0" priority="387" operator="lessThanOrEqual">
      <formula>0</formula>
    </cfRule>
    <cfRule type="cellIs" dxfId="0" priority="386" operator="greaterThan">
      <formula>0</formula>
    </cfRule>
    <cfRule type="cellIs" dxfId="0" priority="385" operator="lessThanOrEqual">
      <formula>0</formula>
    </cfRule>
    <cfRule type="cellIs" dxfId="0" priority="384" operator="greaterThan">
      <formula>0</formula>
    </cfRule>
    <cfRule type="cellIs" dxfId="0" priority="383" operator="lessThanOrEqual">
      <formula>0</formula>
    </cfRule>
    <cfRule type="cellIs" dxfId="0" priority="382" operator="greaterThan">
      <formula>0</formula>
    </cfRule>
    <cfRule type="cellIs" dxfId="0" priority="381" operator="lessThanOrEqual">
      <formula>0</formula>
    </cfRule>
    <cfRule type="cellIs" dxfId="0" priority="380" operator="greaterThan">
      <formula>0</formula>
    </cfRule>
    <cfRule type="cellIs" dxfId="0" priority="379" operator="lessThanOrEqual">
      <formula>0</formula>
    </cfRule>
    <cfRule type="cellIs" dxfId="0" priority="378" operator="greaterThan">
      <formula>0</formula>
    </cfRule>
    <cfRule type="cellIs" dxfId="0" priority="377" operator="lessThanOrEqual">
      <formula>0</formula>
    </cfRule>
    <cfRule type="cellIs" dxfId="0" priority="376" operator="greaterThan">
      <formula>0</formula>
    </cfRule>
    <cfRule type="cellIs" dxfId="0" priority="375" operator="lessThanOrEqual">
      <formula>0</formula>
    </cfRule>
    <cfRule type="cellIs" dxfId="0" priority="374" operator="greaterThan">
      <formula>0</formula>
    </cfRule>
    <cfRule type="cellIs" dxfId="0" priority="373" operator="lessThanOrEqual">
      <formula>0</formula>
    </cfRule>
  </conditionalFormatting>
  <conditionalFormatting sqref="B57">
    <cfRule type="cellIs" dxfId="0" priority="984" operator="greaterThan">
      <formula>0</formula>
    </cfRule>
    <cfRule type="cellIs" dxfId="0" priority="983" operator="lessThanOrEqual">
      <formula>0</formula>
    </cfRule>
  </conditionalFormatting>
  <conditionalFormatting sqref="H57:Q57">
    <cfRule type="cellIs" dxfId="0" priority="86" operator="greaterThan">
      <formula>0</formula>
    </cfRule>
    <cfRule type="cellIs" dxfId="0" priority="85" operator="lessThanOrEqual">
      <formula>0</formula>
    </cfRule>
    <cfRule type="cellIs" dxfId="0" priority="84" operator="greaterThan">
      <formula>0</formula>
    </cfRule>
    <cfRule type="cellIs" dxfId="0" priority="83" operator="lessThanOrEqual">
      <formula>0</formula>
    </cfRule>
    <cfRule type="cellIs" dxfId="0" priority="82" operator="greaterThan">
      <formula>0</formula>
    </cfRule>
    <cfRule type="cellIs" dxfId="0" priority="81" operator="lessThanOrEqual">
      <formula>0</formula>
    </cfRule>
    <cfRule type="cellIs" dxfId="0" priority="80" operator="greaterThan">
      <formula>0</formula>
    </cfRule>
    <cfRule type="cellIs" dxfId="0" priority="79" operator="lessThanOrEqual">
      <formula>0</formula>
    </cfRule>
    <cfRule type="cellIs" dxfId="0" priority="78" operator="greaterThan">
      <formula>0</formula>
    </cfRule>
    <cfRule type="cellIs" dxfId="0" priority="77" operator="lessThanOrEqual">
      <formula>0</formula>
    </cfRule>
    <cfRule type="cellIs" dxfId="0" priority="76" operator="greaterThan">
      <formula>0</formula>
    </cfRule>
    <cfRule type="cellIs" dxfId="0" priority="75" operator="lessThanOrEqual">
      <formula>0</formula>
    </cfRule>
    <cfRule type="cellIs" dxfId="0" priority="74" operator="greaterThan">
      <formula>0</formula>
    </cfRule>
    <cfRule type="cellIs" dxfId="0" priority="73" operator="lessThanOrEqual">
      <formula>0</formula>
    </cfRule>
    <cfRule type="cellIs" dxfId="0" priority="72" operator="greaterThan">
      <formula>0</formula>
    </cfRule>
    <cfRule type="cellIs" dxfId="0" priority="71" operator="lessThanOrEqual">
      <formula>0</formula>
    </cfRule>
    <cfRule type="cellIs" dxfId="0" priority="70" operator="greaterThan">
      <formula>0</formula>
    </cfRule>
    <cfRule type="cellIs" dxfId="0" priority="69" operator="lessThanOrEqual">
      <formula>0</formula>
    </cfRule>
    <cfRule type="cellIs" dxfId="0" priority="68" operator="greaterThan">
      <formula>0</formula>
    </cfRule>
    <cfRule type="cellIs" dxfId="0" priority="67" operator="lessThanOrEqual">
      <formula>0</formula>
    </cfRule>
  </conditionalFormatting>
  <conditionalFormatting sqref="S57">
    <cfRule type="cellIs" dxfId="0" priority="736" operator="greaterThan">
      <formula>0</formula>
    </cfRule>
    <cfRule type="cellIs" dxfId="0" priority="735" operator="lessThanOrEqual">
      <formula>0</formula>
    </cfRule>
  </conditionalFormatting>
  <conditionalFormatting sqref="U57:V57">
    <cfRule type="cellIs" dxfId="0" priority="986" operator="greaterThan">
      <formula>0</formula>
    </cfRule>
    <cfRule type="cellIs" dxfId="0" priority="985" operator="lessThanOrEqual">
      <formula>0</formula>
    </cfRule>
  </conditionalFormatting>
  <conditionalFormatting sqref="X57:XFD57">
    <cfRule type="cellIs" dxfId="0" priority="988" operator="greaterThan">
      <formula>0</formula>
    </cfRule>
    <cfRule type="cellIs" dxfId="0" priority="987" operator="lessThanOrEqual">
      <formula>0</formula>
    </cfRule>
  </conditionalFormatting>
  <conditionalFormatting sqref="B58:R58">
    <cfRule type="cellIs" dxfId="0" priority="1064" operator="greaterThan">
      <formula>0</formula>
    </cfRule>
    <cfRule type="cellIs" dxfId="0" priority="1063" operator="lessThanOrEqual">
      <formula>0</formula>
    </cfRule>
  </conditionalFormatting>
  <conditionalFormatting sqref="C59:R59">
    <cfRule type="cellIs" dxfId="0" priority="332" operator="greaterThan">
      <formula>0</formula>
    </cfRule>
    <cfRule type="cellIs" dxfId="0" priority="331" operator="lessThanOrEqual">
      <formula>0</formula>
    </cfRule>
    <cfRule type="cellIs" dxfId="0" priority="330" operator="greaterThan">
      <formula>0</formula>
    </cfRule>
    <cfRule type="cellIs" dxfId="0" priority="329" operator="lessThanOrEqual">
      <formula>0</formula>
    </cfRule>
    <cfRule type="cellIs" dxfId="0" priority="328" operator="greaterThan">
      <formula>0</formula>
    </cfRule>
    <cfRule type="cellIs" dxfId="0" priority="327" operator="lessThanOrEqual">
      <formula>0</formula>
    </cfRule>
    <cfRule type="cellIs" dxfId="0" priority="326" operator="greaterThan">
      <formula>0</formula>
    </cfRule>
    <cfRule type="cellIs" dxfId="0" priority="325" operator="lessThanOrEqual">
      <formula>0</formula>
    </cfRule>
    <cfRule type="cellIs" dxfId="0" priority="324" operator="greaterThan">
      <formula>0</formula>
    </cfRule>
    <cfRule type="cellIs" dxfId="0" priority="323" operator="lessThanOrEqual">
      <formula>0</formula>
    </cfRule>
    <cfRule type="cellIs" dxfId="0" priority="322" operator="greaterThan">
      <formula>0</formula>
    </cfRule>
    <cfRule type="cellIs" dxfId="0" priority="321" operator="lessThanOrEqual">
      <formula>0</formula>
    </cfRule>
    <cfRule type="cellIs" dxfId="0" priority="320" operator="greaterThan">
      <formula>0</formula>
    </cfRule>
    <cfRule type="cellIs" dxfId="0" priority="319" operator="lessThanOrEqual">
      <formula>0</formula>
    </cfRule>
    <cfRule type="cellIs" dxfId="0" priority="318" operator="greaterThan">
      <formula>0</formula>
    </cfRule>
    <cfRule type="cellIs" dxfId="0" priority="317" operator="lessThanOrEqual">
      <formula>0</formula>
    </cfRule>
    <cfRule type="cellIs" dxfId="0" priority="316" operator="greaterThan">
      <formula>0</formula>
    </cfRule>
    <cfRule type="cellIs" dxfId="0" priority="315" operator="lessThanOrEqual">
      <formula>0</formula>
    </cfRule>
    <cfRule type="cellIs" dxfId="0" priority="314" operator="greaterThan">
      <formula>0</formula>
    </cfRule>
    <cfRule type="cellIs" dxfId="0" priority="313" operator="lessThanOrEqual">
      <formula>0</formula>
    </cfRule>
  </conditionalFormatting>
  <conditionalFormatting sqref="T59">
    <cfRule type="cellIs" dxfId="0" priority="1020" operator="greaterThan">
      <formula>0</formula>
    </cfRule>
    <cfRule type="cellIs" dxfId="0" priority="1019" operator="lessThanOrEqual">
      <formula>0</formula>
    </cfRule>
  </conditionalFormatting>
  <conditionalFormatting sqref="C60:R60">
    <cfRule type="cellIs" dxfId="0" priority="352" operator="greaterThan">
      <formula>0</formula>
    </cfRule>
    <cfRule type="cellIs" dxfId="0" priority="351" operator="lessThanOrEqual">
      <formula>0</formula>
    </cfRule>
    <cfRule type="cellIs" dxfId="0" priority="350" operator="greaterThan">
      <formula>0</formula>
    </cfRule>
    <cfRule type="cellIs" dxfId="0" priority="349" operator="lessThanOrEqual">
      <formula>0</formula>
    </cfRule>
    <cfRule type="cellIs" dxfId="0" priority="348" operator="greaterThan">
      <formula>0</formula>
    </cfRule>
    <cfRule type="cellIs" dxfId="0" priority="347" operator="lessThanOrEqual">
      <formula>0</formula>
    </cfRule>
    <cfRule type="cellIs" dxfId="0" priority="346" operator="greaterThan">
      <formula>0</formula>
    </cfRule>
    <cfRule type="cellIs" dxfId="0" priority="345" operator="lessThanOrEqual">
      <formula>0</formula>
    </cfRule>
    <cfRule type="cellIs" dxfId="0" priority="344" operator="greaterThan">
      <formula>0</formula>
    </cfRule>
    <cfRule type="cellIs" dxfId="0" priority="343" operator="lessThanOrEqual">
      <formula>0</formula>
    </cfRule>
    <cfRule type="cellIs" dxfId="0" priority="342" operator="greaterThan">
      <formula>0</formula>
    </cfRule>
    <cfRule type="cellIs" dxfId="0" priority="341" operator="lessThanOrEqual">
      <formula>0</formula>
    </cfRule>
    <cfRule type="cellIs" dxfId="0" priority="340" operator="greaterThan">
      <formula>0</formula>
    </cfRule>
    <cfRule type="cellIs" dxfId="0" priority="339" operator="lessThanOrEqual">
      <formula>0</formula>
    </cfRule>
    <cfRule type="cellIs" dxfId="0" priority="338" operator="greaterThan">
      <formula>0</formula>
    </cfRule>
    <cfRule type="cellIs" dxfId="0" priority="337" operator="lessThanOrEqual">
      <formula>0</formula>
    </cfRule>
    <cfRule type="cellIs" dxfId="0" priority="336" operator="greaterThan">
      <formula>0</formula>
    </cfRule>
    <cfRule type="cellIs" dxfId="0" priority="335" operator="lessThanOrEqual">
      <formula>0</formula>
    </cfRule>
    <cfRule type="cellIs" dxfId="0" priority="334" operator="greaterThan">
      <formula>0</formula>
    </cfRule>
    <cfRule type="cellIs" dxfId="0" priority="333" operator="lessThanOrEqual">
      <formula>0</formula>
    </cfRule>
  </conditionalFormatting>
  <conditionalFormatting sqref="B61">
    <cfRule type="cellIs" dxfId="0" priority="976" operator="greaterThan">
      <formula>0</formula>
    </cfRule>
    <cfRule type="cellIs" dxfId="0" priority="975" operator="lessThanOrEqual">
      <formula>0</formula>
    </cfRule>
  </conditionalFormatting>
  <conditionalFormatting sqref="H61:Q61">
    <cfRule type="cellIs" dxfId="0" priority="66" operator="greaterThan">
      <formula>0</formula>
    </cfRule>
    <cfRule type="cellIs" dxfId="0" priority="65" operator="lessThanOrEqual">
      <formula>0</formula>
    </cfRule>
    <cfRule type="cellIs" dxfId="0" priority="64" operator="greaterThan">
      <formula>0</formula>
    </cfRule>
    <cfRule type="cellIs" dxfId="0" priority="63" operator="lessThanOrEqual">
      <formula>0</formula>
    </cfRule>
    <cfRule type="cellIs" dxfId="0" priority="62" operator="greaterThan">
      <formula>0</formula>
    </cfRule>
    <cfRule type="cellIs" dxfId="0" priority="61" operator="lessThanOrEqual">
      <formula>0</formula>
    </cfRule>
    <cfRule type="cellIs" dxfId="0" priority="60" operator="greaterThan">
      <formula>0</formula>
    </cfRule>
    <cfRule type="cellIs" dxfId="0" priority="59" operator="lessThanOrEqual">
      <formula>0</formula>
    </cfRule>
    <cfRule type="cellIs" dxfId="0" priority="58" operator="greaterThan">
      <formula>0</formula>
    </cfRule>
    <cfRule type="cellIs" dxfId="0" priority="57" operator="lessThanOrEqual">
      <formula>0</formula>
    </cfRule>
    <cfRule type="cellIs" dxfId="0" priority="56" operator="greaterThan">
      <formula>0</formula>
    </cfRule>
    <cfRule type="cellIs" dxfId="0" priority="55" operator="lessThanOrEqual">
      <formula>0</formula>
    </cfRule>
    <cfRule type="cellIs" dxfId="0" priority="54" operator="greaterThan">
      <formula>0</formula>
    </cfRule>
    <cfRule type="cellIs" dxfId="0" priority="53" operator="lessThanOrEqual">
      <formula>0</formula>
    </cfRule>
    <cfRule type="cellIs" dxfId="0" priority="52" operator="greaterThan">
      <formula>0</formula>
    </cfRule>
    <cfRule type="cellIs" dxfId="0" priority="51" operator="lessThanOrEqual">
      <formula>0</formula>
    </cfRule>
    <cfRule type="cellIs" dxfId="0" priority="50" operator="greaterThan">
      <formula>0</formula>
    </cfRule>
    <cfRule type="cellIs" dxfId="0" priority="49" operator="lessThanOrEqual">
      <formula>0</formula>
    </cfRule>
    <cfRule type="cellIs" dxfId="0" priority="48" operator="greaterThan">
      <formula>0</formula>
    </cfRule>
    <cfRule type="cellIs" dxfId="0" priority="47" operator="lessThanOrEqual">
      <formula>0</formula>
    </cfRule>
  </conditionalFormatting>
  <conditionalFormatting sqref="S61">
    <cfRule type="cellIs" dxfId="0" priority="734" operator="greaterThan">
      <formula>0</formula>
    </cfRule>
    <cfRule type="cellIs" dxfId="0" priority="733" operator="lessThanOrEqual">
      <formula>0</formula>
    </cfRule>
  </conditionalFormatting>
  <conditionalFormatting sqref="U61:V61">
    <cfRule type="cellIs" dxfId="0" priority="978" operator="greaterThan">
      <formula>0</formula>
    </cfRule>
    <cfRule type="cellIs" dxfId="0" priority="977" operator="lessThanOrEqual">
      <formula>0</formula>
    </cfRule>
  </conditionalFormatting>
  <conditionalFormatting sqref="Y61:XFD61">
    <cfRule type="cellIs" dxfId="0" priority="980" operator="greaterThan">
      <formula>0</formula>
    </cfRule>
    <cfRule type="cellIs" dxfId="0" priority="979" operator="lessThanOrEqual">
      <formula>0</formula>
    </cfRule>
  </conditionalFormatting>
  <conditionalFormatting sqref="I63:K63">
    <cfRule type="cellIs" dxfId="0" priority="260" operator="greaterThan">
      <formula>0</formula>
    </cfRule>
    <cfRule type="cellIs" dxfId="0" priority="259" operator="lessThanOrEqual">
      <formula>0</formula>
    </cfRule>
    <cfRule type="cellIs" dxfId="0" priority="258" operator="greaterThan">
      <formula>0</formula>
    </cfRule>
    <cfRule type="cellIs" dxfId="0" priority="257" operator="lessThanOrEqual">
      <formula>0</formula>
    </cfRule>
    <cfRule type="cellIs" dxfId="0" priority="240" operator="greaterThan">
      <formula>0</formula>
    </cfRule>
    <cfRule type="cellIs" dxfId="0" priority="239" operator="lessThanOrEqual">
      <formula>0</formula>
    </cfRule>
    <cfRule type="cellIs" dxfId="0" priority="238" operator="greaterThan">
      <formula>0</formula>
    </cfRule>
    <cfRule type="cellIs" dxfId="0" priority="237" operator="lessThanOrEqual">
      <formula>0</formula>
    </cfRule>
  </conditionalFormatting>
  <conditionalFormatting sqref="N63">
    <cfRule type="cellIs" dxfId="0" priority="248" operator="greaterThan">
      <formula>0</formula>
    </cfRule>
    <cfRule type="cellIs" dxfId="0" priority="247" operator="lessThanOrEqual">
      <formula>0</formula>
    </cfRule>
    <cfRule type="cellIs" dxfId="0" priority="246" operator="greaterThan">
      <formula>0</formula>
    </cfRule>
    <cfRule type="cellIs" dxfId="0" priority="245" operator="lessThanOrEqual">
      <formula>0</formula>
    </cfRule>
    <cfRule type="cellIs" dxfId="0" priority="244" operator="greaterThan">
      <formula>0</formula>
    </cfRule>
    <cfRule type="cellIs" dxfId="0" priority="243" operator="lessThanOrEqual">
      <formula>0</formula>
    </cfRule>
    <cfRule type="cellIs" dxfId="0" priority="242" operator="greaterThan">
      <formula>0</formula>
    </cfRule>
    <cfRule type="cellIs" dxfId="0" priority="241" operator="lessThanOrEqual">
      <formula>0</formula>
    </cfRule>
  </conditionalFormatting>
  <conditionalFormatting sqref="O63:P63">
    <cfRule type="cellIs" dxfId="0" priority="252" operator="greaterThan">
      <formula>0</formula>
    </cfRule>
    <cfRule type="cellIs" dxfId="0" priority="251" operator="lessThanOrEqual">
      <formula>0</formula>
    </cfRule>
    <cfRule type="cellIs" dxfId="0" priority="250" operator="greaterThan">
      <formula>0</formula>
    </cfRule>
    <cfRule type="cellIs" dxfId="0" priority="249" operator="lessThanOrEqual">
      <formula>0</formula>
    </cfRule>
  </conditionalFormatting>
  <conditionalFormatting sqref="Q63">
    <cfRule type="cellIs" dxfId="0" priority="214" operator="greaterThan">
      <formula>0</formula>
    </cfRule>
    <cfRule type="cellIs" dxfId="0" priority="213" operator="lessThanOrEqual">
      <formula>0</formula>
    </cfRule>
    <cfRule type="cellIs" dxfId="0" priority="212" operator="greaterThan">
      <formula>0</formula>
    </cfRule>
    <cfRule type="cellIs" dxfId="0" priority="211" operator="lessThanOrEqual">
      <formula>0</formula>
    </cfRule>
    <cfRule type="cellIs" dxfId="0" priority="210" operator="greaterThan">
      <formula>0</formula>
    </cfRule>
    <cfRule type="cellIs" dxfId="0" priority="209" operator="lessThanOrEqual">
      <formula>0</formula>
    </cfRule>
  </conditionalFormatting>
  <conditionalFormatting sqref="R63">
    <cfRule type="cellIs" dxfId="0" priority="236" operator="greaterThan">
      <formula>0</formula>
    </cfRule>
    <cfRule type="cellIs" dxfId="0" priority="235" operator="lessThanOrEqual">
      <formula>0</formula>
    </cfRule>
    <cfRule type="cellIs" dxfId="0" priority="234" operator="greaterThan">
      <formula>0</formula>
    </cfRule>
    <cfRule type="cellIs" dxfId="0" priority="233" operator="lessThanOrEqual">
      <formula>0</formula>
    </cfRule>
    <cfRule type="cellIs" dxfId="0" priority="232" operator="greaterThan">
      <formula>0</formula>
    </cfRule>
    <cfRule type="cellIs" dxfId="0" priority="231" operator="lessThanOrEqual">
      <formula>0</formula>
    </cfRule>
    <cfRule type="cellIs" dxfId="0" priority="230" operator="greaterThan">
      <formula>0</formula>
    </cfRule>
    <cfRule type="cellIs" dxfId="0" priority="229" operator="lessThanOrEqual">
      <formula>0</formula>
    </cfRule>
    <cfRule type="cellIs" dxfId="0" priority="228" operator="greaterThan">
      <formula>0</formula>
    </cfRule>
    <cfRule type="cellIs" dxfId="0" priority="227" operator="lessThanOrEqual">
      <formula>0</formula>
    </cfRule>
    <cfRule type="cellIs" dxfId="0" priority="226" operator="greaterThan">
      <formula>0</formula>
    </cfRule>
    <cfRule type="cellIs" dxfId="0" priority="225" operator="lessThanOrEqual">
      <formula>0</formula>
    </cfRule>
    <cfRule type="cellIs" dxfId="0" priority="224" operator="greaterThan">
      <formula>0</formula>
    </cfRule>
    <cfRule type="cellIs" dxfId="0" priority="223" operator="lessThanOrEqual">
      <formula>0</formula>
    </cfRule>
    <cfRule type="cellIs" dxfId="0" priority="222" operator="greaterThan">
      <formula>0</formula>
    </cfRule>
    <cfRule type="cellIs" dxfId="0" priority="221" operator="lessThanOrEqual">
      <formula>0</formula>
    </cfRule>
    <cfRule type="cellIs" dxfId="0" priority="220" operator="greaterThan">
      <formula>0</formula>
    </cfRule>
    <cfRule type="cellIs" dxfId="0" priority="219" operator="lessThanOrEqual">
      <formula>0</formula>
    </cfRule>
    <cfRule type="cellIs" dxfId="0" priority="218" operator="greaterThan">
      <formula>0</formula>
    </cfRule>
    <cfRule type="cellIs" dxfId="0" priority="217" operator="lessThanOrEqual">
      <formula>0</formula>
    </cfRule>
    <cfRule type="cellIs" dxfId="0" priority="216" operator="greaterThan">
      <formula>0</formula>
    </cfRule>
    <cfRule type="cellIs" dxfId="0" priority="215" operator="lessThanOrEqual">
      <formula>0</formula>
    </cfRule>
  </conditionalFormatting>
  <conditionalFormatting sqref="T63">
    <cfRule type="cellIs" dxfId="0" priority="1008" operator="greaterThan">
      <formula>0</formula>
    </cfRule>
    <cfRule type="cellIs" dxfId="0" priority="1007" operator="lessThanOrEqual">
      <formula>0</formula>
    </cfRule>
  </conditionalFormatting>
  <conditionalFormatting sqref="I64:K64">
    <cfRule type="cellIs" dxfId="0" priority="312" operator="greaterThan">
      <formula>0</formula>
    </cfRule>
    <cfRule type="cellIs" dxfId="0" priority="311" operator="lessThanOrEqual">
      <formula>0</formula>
    </cfRule>
    <cfRule type="cellIs" dxfId="0" priority="310" operator="greaterThan">
      <formula>0</formula>
    </cfRule>
    <cfRule type="cellIs" dxfId="0" priority="309" operator="lessThanOrEqual">
      <formula>0</formula>
    </cfRule>
    <cfRule type="cellIs" dxfId="0" priority="292" operator="greaterThan">
      <formula>0</formula>
    </cfRule>
    <cfRule type="cellIs" dxfId="0" priority="291" operator="lessThanOrEqual">
      <formula>0</formula>
    </cfRule>
    <cfRule type="cellIs" dxfId="0" priority="290" operator="greaterThan">
      <formula>0</formula>
    </cfRule>
    <cfRule type="cellIs" dxfId="0" priority="289" operator="lessThanOrEqual">
      <formula>0</formula>
    </cfRule>
  </conditionalFormatting>
  <conditionalFormatting sqref="N64">
    <cfRule type="cellIs" dxfId="0" priority="300" operator="greaterThan">
      <formula>0</formula>
    </cfRule>
    <cfRule type="cellIs" dxfId="0" priority="299" operator="lessThanOrEqual">
      <formula>0</formula>
    </cfRule>
    <cfRule type="cellIs" dxfId="0" priority="298" operator="greaterThan">
      <formula>0</formula>
    </cfRule>
    <cfRule type="cellIs" dxfId="0" priority="297" operator="lessThanOrEqual">
      <formula>0</formula>
    </cfRule>
    <cfRule type="cellIs" dxfId="0" priority="296" operator="greaterThan">
      <formula>0</formula>
    </cfRule>
    <cfRule type="cellIs" dxfId="0" priority="295" operator="lessThanOrEqual">
      <formula>0</formula>
    </cfRule>
    <cfRule type="cellIs" dxfId="0" priority="294" operator="greaterThan">
      <formula>0</formula>
    </cfRule>
    <cfRule type="cellIs" dxfId="0" priority="293" operator="lessThanOrEqual">
      <formula>0</formula>
    </cfRule>
  </conditionalFormatting>
  <conditionalFormatting sqref="O64:P64">
    <cfRule type="cellIs" dxfId="0" priority="304" operator="greaterThan">
      <formula>0</formula>
    </cfRule>
    <cfRule type="cellIs" dxfId="0" priority="303" operator="lessThanOrEqual">
      <formula>0</formula>
    </cfRule>
    <cfRule type="cellIs" dxfId="0" priority="302" operator="greaterThan">
      <formula>0</formula>
    </cfRule>
    <cfRule type="cellIs" dxfId="0" priority="301" operator="lessThanOrEqual">
      <formula>0</formula>
    </cfRule>
  </conditionalFormatting>
  <conditionalFormatting sqref="Q64">
    <cfRule type="cellIs" dxfId="0" priority="266" operator="greaterThan">
      <formula>0</formula>
    </cfRule>
    <cfRule type="cellIs" dxfId="0" priority="265" operator="lessThanOrEqual">
      <formula>0</formula>
    </cfRule>
    <cfRule type="cellIs" dxfId="0" priority="264" operator="greaterThan">
      <formula>0</formula>
    </cfRule>
    <cfRule type="cellIs" dxfId="0" priority="263" operator="lessThanOrEqual">
      <formula>0</formula>
    </cfRule>
    <cfRule type="cellIs" dxfId="0" priority="262" operator="greaterThan">
      <formula>0</formula>
    </cfRule>
    <cfRule type="cellIs" dxfId="0" priority="261" operator="lessThanOrEqual">
      <formula>0</formula>
    </cfRule>
  </conditionalFormatting>
  <conditionalFormatting sqref="R64">
    <cfRule type="cellIs" dxfId="0" priority="288" operator="greaterThan">
      <formula>0</formula>
    </cfRule>
    <cfRule type="cellIs" dxfId="0" priority="287" operator="lessThanOrEqual">
      <formula>0</formula>
    </cfRule>
    <cfRule type="cellIs" dxfId="0" priority="286" operator="greaterThan">
      <formula>0</formula>
    </cfRule>
    <cfRule type="cellIs" dxfId="0" priority="285" operator="lessThanOrEqual">
      <formula>0</formula>
    </cfRule>
    <cfRule type="cellIs" dxfId="0" priority="284" operator="greaterThan">
      <formula>0</formula>
    </cfRule>
    <cfRule type="cellIs" dxfId="0" priority="283" operator="lessThanOrEqual">
      <formula>0</formula>
    </cfRule>
    <cfRule type="cellIs" dxfId="0" priority="282" operator="greaterThan">
      <formula>0</formula>
    </cfRule>
    <cfRule type="cellIs" dxfId="0" priority="281" operator="lessThanOrEqual">
      <formula>0</formula>
    </cfRule>
    <cfRule type="cellIs" dxfId="0" priority="280" operator="greaterThan">
      <formula>0</formula>
    </cfRule>
    <cfRule type="cellIs" dxfId="0" priority="279" operator="lessThanOrEqual">
      <formula>0</formula>
    </cfRule>
    <cfRule type="cellIs" dxfId="0" priority="278" operator="greaterThan">
      <formula>0</formula>
    </cfRule>
    <cfRule type="cellIs" dxfId="0" priority="277" operator="lessThanOrEqual">
      <formula>0</formula>
    </cfRule>
    <cfRule type="cellIs" dxfId="0" priority="276" operator="greaterThan">
      <formula>0</formula>
    </cfRule>
    <cfRule type="cellIs" dxfId="0" priority="275" operator="lessThanOrEqual">
      <formula>0</formula>
    </cfRule>
    <cfRule type="cellIs" dxfId="0" priority="274" operator="greaterThan">
      <formula>0</formula>
    </cfRule>
    <cfRule type="cellIs" dxfId="0" priority="273" operator="lessThanOrEqual">
      <formula>0</formula>
    </cfRule>
    <cfRule type="cellIs" dxfId="0" priority="272" operator="greaterThan">
      <formula>0</formula>
    </cfRule>
    <cfRule type="cellIs" dxfId="0" priority="271" operator="lessThanOrEqual">
      <formula>0</formula>
    </cfRule>
    <cfRule type="cellIs" dxfId="0" priority="270" operator="greaterThan">
      <formula>0</formula>
    </cfRule>
    <cfRule type="cellIs" dxfId="0" priority="269" operator="lessThanOrEqual">
      <formula>0</formula>
    </cfRule>
    <cfRule type="cellIs" dxfId="0" priority="268" operator="greaterThan">
      <formula>0</formula>
    </cfRule>
    <cfRule type="cellIs" dxfId="0" priority="267" operator="lessThanOrEqual">
      <formula>0</formula>
    </cfRule>
  </conditionalFormatting>
  <conditionalFormatting sqref="B65">
    <cfRule type="cellIs" dxfId="0" priority="972" operator="greaterThan">
      <formula>0</formula>
    </cfRule>
    <cfRule type="cellIs" dxfId="0" priority="971" operator="lessThanOrEqual">
      <formula>0</formula>
    </cfRule>
  </conditionalFormatting>
  <conditionalFormatting sqref="C65:G65">
    <cfRule type="cellIs" dxfId="0" priority="968" operator="greaterThan">
      <formula>0</formula>
    </cfRule>
    <cfRule type="cellIs" dxfId="0" priority="967" operator="lessThanOrEqual">
      <formula>0</formula>
    </cfRule>
    <cfRule type="cellIs" dxfId="0" priority="966" operator="greaterThan">
      <formula>0</formula>
    </cfRule>
    <cfRule type="cellIs" dxfId="0" priority="965" operator="lessThanOrEqual">
      <formula>0</formula>
    </cfRule>
  </conditionalFormatting>
  <conditionalFormatting sqref="H65:Q65">
    <cfRule type="cellIs" dxfId="0" priority="46" operator="greaterThan">
      <formula>0</formula>
    </cfRule>
    <cfRule type="cellIs" dxfId="0" priority="45" operator="lessThanOrEqual">
      <formula>0</formula>
    </cfRule>
    <cfRule type="cellIs" dxfId="0" priority="44" operator="greaterThan">
      <formula>0</formula>
    </cfRule>
    <cfRule type="cellIs" dxfId="0" priority="43" operator="lessThanOrEqual">
      <formula>0</formula>
    </cfRule>
    <cfRule type="cellIs" dxfId="0" priority="42" operator="greaterThan">
      <formula>0</formula>
    </cfRule>
    <cfRule type="cellIs" dxfId="0" priority="41" operator="lessThanOrEqual">
      <formula>0</formula>
    </cfRule>
    <cfRule type="cellIs" dxfId="0" priority="40" operator="greaterThan">
      <formula>0</formula>
    </cfRule>
    <cfRule type="cellIs" dxfId="0" priority="39" operator="lessThanOrEqual">
      <formula>0</formula>
    </cfRule>
    <cfRule type="cellIs" dxfId="0" priority="38" operator="greaterThan">
      <formula>0</formula>
    </cfRule>
    <cfRule type="cellIs" dxfId="0" priority="37" operator="lessThanOrEqual">
      <formula>0</formula>
    </cfRule>
    <cfRule type="cellIs" dxfId="0" priority="36" operator="greaterThan">
      <formula>0</formula>
    </cfRule>
    <cfRule type="cellIs" dxfId="0" priority="35" operator="lessThanOrEqual">
      <formula>0</formula>
    </cfRule>
    <cfRule type="cellIs" dxfId="0" priority="34" operator="greaterThan">
      <formula>0</formula>
    </cfRule>
    <cfRule type="cellIs" dxfId="0" priority="33" operator="lessThanOrEqual">
      <formula>0</formula>
    </cfRule>
    <cfRule type="cellIs" dxfId="0" priority="32" operator="greaterThan">
      <formula>0</formula>
    </cfRule>
    <cfRule type="cellIs" dxfId="0" priority="31" operator="lessThanOrEqual">
      <formula>0</formula>
    </cfRule>
    <cfRule type="cellIs" dxfId="0" priority="30" operator="greaterThan">
      <formula>0</formula>
    </cfRule>
    <cfRule type="cellIs" dxfId="0" priority="29" operator="lessThanOrEqual">
      <formula>0</formula>
    </cfRule>
    <cfRule type="cellIs" dxfId="0" priority="28" operator="greaterThan">
      <formula>0</formula>
    </cfRule>
    <cfRule type="cellIs" dxfId="0" priority="27" operator="lessThanOrEqual">
      <formula>0</formula>
    </cfRule>
  </conditionalFormatting>
  <conditionalFormatting sqref="R65">
    <cfRule type="cellIs" dxfId="0" priority="964" operator="greaterThan">
      <formula>0</formula>
    </cfRule>
    <cfRule type="cellIs" dxfId="0" priority="963" operator="lessThanOrEqual">
      <formula>0</formula>
    </cfRule>
    <cfRule type="cellIs" dxfId="0" priority="962" operator="greaterThan">
      <formula>0</formula>
    </cfRule>
    <cfRule type="cellIs" dxfId="0" priority="961" operator="lessThanOrEqual">
      <formula>0</formula>
    </cfRule>
    <cfRule type="cellIs" dxfId="0" priority="960" operator="greaterThan">
      <formula>0</formula>
    </cfRule>
    <cfRule type="cellIs" dxfId="0" priority="959" operator="lessThanOrEqual">
      <formula>0</formula>
    </cfRule>
    <cfRule type="cellIs" dxfId="0" priority="958" operator="greaterThan">
      <formula>0</formula>
    </cfRule>
    <cfRule type="cellIs" dxfId="0" priority="957" operator="lessThanOrEqual">
      <formula>0</formula>
    </cfRule>
    <cfRule type="cellIs" dxfId="0" priority="956" operator="greaterThan">
      <formula>0</formula>
    </cfRule>
    <cfRule type="cellIs" dxfId="0" priority="955" operator="lessThanOrEqual">
      <formula>0</formula>
    </cfRule>
    <cfRule type="cellIs" dxfId="0" priority="954" operator="greaterThan">
      <formula>0</formula>
    </cfRule>
    <cfRule type="cellIs" dxfId="0" priority="953" operator="lessThanOrEqual">
      <formula>0</formula>
    </cfRule>
    <cfRule type="cellIs" dxfId="0" priority="952" operator="greaterThan">
      <formula>0</formula>
    </cfRule>
    <cfRule type="cellIs" dxfId="0" priority="951" operator="lessThanOrEqual">
      <formula>0</formula>
    </cfRule>
    <cfRule type="cellIs" dxfId="0" priority="950" operator="greaterThan">
      <formula>0</formula>
    </cfRule>
    <cfRule type="cellIs" dxfId="0" priority="949" operator="lessThanOrEqual">
      <formula>0</formula>
    </cfRule>
    <cfRule type="cellIs" dxfId="0" priority="948" operator="greaterThan">
      <formula>0</formula>
    </cfRule>
    <cfRule type="cellIs" dxfId="0" priority="947" operator="lessThanOrEqual">
      <formula>0</formula>
    </cfRule>
    <cfRule type="cellIs" dxfId="0" priority="946" operator="greaterThan">
      <formula>0</formula>
    </cfRule>
    <cfRule type="cellIs" dxfId="0" priority="945" operator="lessThanOrEqual">
      <formula>0</formula>
    </cfRule>
    <cfRule type="cellIs" dxfId="0" priority="944" operator="greaterThan">
      <formula>0</formula>
    </cfRule>
    <cfRule type="cellIs" dxfId="0" priority="943" operator="lessThanOrEqual">
      <formula>0</formula>
    </cfRule>
  </conditionalFormatting>
  <conditionalFormatting sqref="S65">
    <cfRule type="cellIs" dxfId="0" priority="970" operator="greaterThan">
      <formula>0</formula>
    </cfRule>
    <cfRule type="cellIs" dxfId="0" priority="969" operator="lessThanOrEqual">
      <formula>0</formula>
    </cfRule>
  </conditionalFormatting>
  <conditionalFormatting sqref="A29:A30">
    <cfRule type="cellIs" dxfId="0" priority="938" operator="greaterThan">
      <formula>0</formula>
    </cfRule>
    <cfRule type="cellIs" dxfId="0" priority="937" operator="lessThanOrEqual">
      <formula>0</formula>
    </cfRule>
  </conditionalFormatting>
  <conditionalFormatting sqref="B8:B9">
    <cfRule type="cellIs" dxfId="0" priority="1108" operator="greaterThan">
      <formula>0</formula>
    </cfRule>
    <cfRule type="cellIs" dxfId="0" priority="1107" operator="lessThanOrEqual">
      <formula>0</formula>
    </cfRule>
  </conditionalFormatting>
  <conditionalFormatting sqref="B16:B17">
    <cfRule type="cellIs" dxfId="0" priority="1104" operator="greaterThan">
      <formula>0</formula>
    </cfRule>
    <cfRule type="cellIs" dxfId="0" priority="1103" operator="lessThanOrEqual">
      <formula>0</formula>
    </cfRule>
  </conditionalFormatting>
  <conditionalFormatting sqref="B20:B21">
    <cfRule type="cellIs" dxfId="0" priority="1082" operator="greaterThan">
      <formula>0</formula>
    </cfRule>
    <cfRule type="cellIs" dxfId="0" priority="1081" operator="lessThanOrEqual">
      <formula>0</formula>
    </cfRule>
  </conditionalFormatting>
  <conditionalFormatting sqref="B31:B32">
    <cfRule type="cellIs" dxfId="0" priority="1056" operator="greaterThan">
      <formula>0</formula>
    </cfRule>
    <cfRule type="cellIs" dxfId="0" priority="1055" operator="lessThanOrEqual">
      <formula>0</formula>
    </cfRule>
  </conditionalFormatting>
  <conditionalFormatting sqref="B35:B36">
    <cfRule type="cellIs" dxfId="0" priority="1054" operator="greaterThan">
      <formula>0</formula>
    </cfRule>
    <cfRule type="cellIs" dxfId="0" priority="1053" operator="lessThanOrEqual">
      <formula>0</formula>
    </cfRule>
  </conditionalFormatting>
  <conditionalFormatting sqref="B39:B40">
    <cfRule type="cellIs" dxfId="0" priority="1052" operator="greaterThan">
      <formula>0</formula>
    </cfRule>
    <cfRule type="cellIs" dxfId="0" priority="1051" operator="lessThanOrEqual">
      <formula>0</formula>
    </cfRule>
  </conditionalFormatting>
  <conditionalFormatting sqref="B43:B44">
    <cfRule type="cellIs" dxfId="0" priority="1050" operator="greaterThan">
      <formula>0</formula>
    </cfRule>
    <cfRule type="cellIs" dxfId="0" priority="1049" operator="lessThanOrEqual">
      <formula>0</formula>
    </cfRule>
  </conditionalFormatting>
  <conditionalFormatting sqref="B47:B48">
    <cfRule type="cellIs" dxfId="0" priority="1048" operator="greaterThan">
      <formula>0</formula>
    </cfRule>
    <cfRule type="cellIs" dxfId="0" priority="1047" operator="lessThanOrEqual">
      <formula>0</formula>
    </cfRule>
  </conditionalFormatting>
  <conditionalFormatting sqref="B51:B52">
    <cfRule type="cellIs" dxfId="0" priority="906" operator="greaterThan">
      <formula>0</formula>
    </cfRule>
    <cfRule type="cellIs" dxfId="0" priority="905" operator="lessThanOrEqual">
      <formula>0</formula>
    </cfRule>
  </conditionalFormatting>
  <conditionalFormatting sqref="B55:B56">
    <cfRule type="cellIs" dxfId="0" priority="1066" operator="greaterThan">
      <formula>0</formula>
    </cfRule>
    <cfRule type="cellIs" dxfId="0" priority="1065" operator="lessThanOrEqual">
      <formula>0</formula>
    </cfRule>
  </conditionalFormatting>
  <conditionalFormatting sqref="B63:B64">
    <cfRule type="cellIs" dxfId="0" priority="1068" operator="greaterThan">
      <formula>0</formula>
    </cfRule>
    <cfRule type="cellIs" dxfId="0" priority="1067" operator="lessThanOrEqual">
      <formula>0</formula>
    </cfRule>
  </conditionalFormatting>
  <conditionalFormatting sqref="S31:S32">
    <cfRule type="cellIs" dxfId="0" priority="1046" operator="greaterThan">
      <formula>0</formula>
    </cfRule>
    <cfRule type="cellIs" dxfId="0" priority="1045" operator="lessThanOrEqual">
      <formula>0</formula>
    </cfRule>
  </conditionalFormatting>
  <conditionalFormatting sqref="S35:S36">
    <cfRule type="cellIs" dxfId="0" priority="1042" operator="greaterThan">
      <formula>0</formula>
    </cfRule>
    <cfRule type="cellIs" dxfId="0" priority="1041" operator="lessThanOrEqual">
      <formula>0</formula>
    </cfRule>
  </conditionalFormatting>
  <conditionalFormatting sqref="S39:S40">
    <cfRule type="cellIs" dxfId="0" priority="1038" operator="greaterThan">
      <formula>0</formula>
    </cfRule>
    <cfRule type="cellIs" dxfId="0" priority="1037" operator="lessThanOrEqual">
      <formula>0</formula>
    </cfRule>
  </conditionalFormatting>
  <conditionalFormatting sqref="S43:S44">
    <cfRule type="cellIs" dxfId="0" priority="1000" operator="greaterThan">
      <formula>0</formula>
    </cfRule>
    <cfRule type="cellIs" dxfId="0" priority="999" operator="lessThanOrEqual">
      <formula>0</formula>
    </cfRule>
  </conditionalFormatting>
  <conditionalFormatting sqref="S47:S49">
    <cfRule type="cellIs" dxfId="0" priority="994" operator="greaterThan">
      <formula>0</formula>
    </cfRule>
    <cfRule type="cellIs" dxfId="0" priority="993" operator="lessThanOrEqual">
      <formula>0</formula>
    </cfRule>
  </conditionalFormatting>
  <conditionalFormatting sqref="S51:S52">
    <cfRule type="cellIs" dxfId="0" priority="904" operator="greaterThan">
      <formula>0</formula>
    </cfRule>
    <cfRule type="cellIs" dxfId="0" priority="903" operator="lessThanOrEqual">
      <formula>0</formula>
    </cfRule>
  </conditionalFormatting>
  <conditionalFormatting sqref="S55:S56">
    <cfRule type="cellIs" dxfId="0" priority="982" operator="greaterThan">
      <formula>0</formula>
    </cfRule>
    <cfRule type="cellIs" dxfId="0" priority="981" operator="lessThanOrEqual">
      <formula>0</formula>
    </cfRule>
  </conditionalFormatting>
  <conditionalFormatting sqref="$A1:$XFD1 B2:W3 A2:A4 Z2:XFD5 Z11:XFD13 Z15:XFD17 A7 A19:H19 J19:XFD19 $A23:$XFD23 $A25:$XFD25 $A27:$XFD28 Z20:XFD22 T29:XFD31 U32:XFD32 T34:XFD34 U35:XFD36 T38:XFD38 U39:XFD40 T42:XFD42 U59:XFD60 T58:XFD58 T62:U62 X64:XFD64 X43:XFD43 U44:XFD44 U64 X62:XFD62 U63:XFD63 W46:XFD46 T46:U46 U55:XFD56 T54:XFD54 U52:XFD52 X47:XFD47 AA6:XFD6 T66:XFD66 Z7:XFD9 $A67:$XFD1048576">
    <cfRule type="cellIs" dxfId="0" priority="1124" operator="greaterThan">
      <formula>0</formula>
    </cfRule>
    <cfRule type="cellIs" dxfId="0" priority="1123" operator="lessThanOrEqual">
      <formula>0</formula>
    </cfRule>
  </conditionalFormatting>
  <conditionalFormatting sqref="X2:Y3">
    <cfRule type="cellIs" dxfId="0" priority="1122" operator="greaterThan">
      <formula>0</formula>
    </cfRule>
    <cfRule type="cellIs" dxfId="0" priority="1121" operator="lessThanOrEqual">
      <formula>0</formula>
    </cfRule>
  </conditionalFormatting>
  <conditionalFormatting sqref="B4:B7 C7:Y7">
    <cfRule type="cellIs" dxfId="0" priority="1120" operator="greaterThan">
      <formula>0</formula>
    </cfRule>
    <cfRule type="cellIs" dxfId="0" priority="1119" operator="lessThanOrEqual">
      <formula>0</formula>
    </cfRule>
  </conditionalFormatting>
  <conditionalFormatting sqref="C4:Y6">
    <cfRule type="cellIs" dxfId="0" priority="942" operator="greaterThan">
      <formula>0</formula>
    </cfRule>
    <cfRule type="cellIs" dxfId="0" priority="941" operator="lessThanOrEqual">
      <formula>0</formula>
    </cfRule>
  </conditionalFormatting>
  <conditionalFormatting sqref="A8 A11:A12 A15:A16">
    <cfRule type="cellIs" dxfId="0" priority="1112" operator="greaterThan">
      <formula>0</formula>
    </cfRule>
    <cfRule type="cellIs" dxfId="0" priority="1111" operator="lessThanOrEqual">
      <formula>0</formula>
    </cfRule>
  </conditionalFormatting>
  <conditionalFormatting sqref="C8:S8 V8 X8:Y8">
    <cfRule type="cellIs" dxfId="0" priority="710" operator="greaterThan">
      <formula>0</formula>
    </cfRule>
    <cfRule type="cellIs" dxfId="0" priority="709" operator="lessThanOrEqual">
      <formula>0</formula>
    </cfRule>
  </conditionalFormatting>
  <conditionalFormatting sqref="C9:S9 V9 X9:Y9 D10:E10">
    <cfRule type="cellIs" dxfId="0" priority="716" operator="greaterThan">
      <formula>0</formula>
    </cfRule>
    <cfRule type="cellIs" dxfId="0" priority="715" operator="lessThanOrEqual">
      <formula>0</formula>
    </cfRule>
  </conditionalFormatting>
  <conditionalFormatting sqref="C10 X10:Y10">
    <cfRule type="cellIs" dxfId="0" priority="914" operator="greaterThan">
      <formula>0</formula>
    </cfRule>
    <cfRule type="cellIs" dxfId="0" priority="913" operator="lessThanOrEqual">
      <formula>0</formula>
    </cfRule>
  </conditionalFormatting>
  <conditionalFormatting sqref="F10:S10 V10">
    <cfRule type="cellIs" dxfId="0" priority="26" operator="greaterThan">
      <formula>0</formula>
    </cfRule>
    <cfRule type="cellIs" dxfId="0" priority="25" operator="lessThanOrEqual">
      <formula>0</formula>
    </cfRule>
  </conditionalFormatting>
  <conditionalFormatting sqref="B11:Y11 B12:B13">
    <cfRule type="cellIs" dxfId="0" priority="1106" operator="greaterThan">
      <formula>0</formula>
    </cfRule>
    <cfRule type="cellIs" dxfId="0" priority="1105" operator="lessThanOrEqual">
      <formula>0</formula>
    </cfRule>
  </conditionalFormatting>
  <conditionalFormatting sqref="C12:S12 V12:Y12">
    <cfRule type="cellIs" dxfId="0" priority="700" operator="greaterThan">
      <formula>0</formula>
    </cfRule>
    <cfRule type="cellIs" dxfId="0" priority="699" operator="lessThanOrEqual">
      <formula>0</formula>
    </cfRule>
  </conditionalFormatting>
  <conditionalFormatting sqref="C13:S13 V13:Y13 D14:E14">
    <cfRule type="cellIs" dxfId="0" priority="704" operator="greaterThan">
      <formula>0</formula>
    </cfRule>
    <cfRule type="cellIs" dxfId="0" priority="703" operator="lessThanOrEqual">
      <formula>0</formula>
    </cfRule>
  </conditionalFormatting>
  <conditionalFormatting sqref="X14:Y14 C14">
    <cfRule type="cellIs" dxfId="0" priority="912" operator="greaterThan">
      <formula>0</formula>
    </cfRule>
    <cfRule type="cellIs" dxfId="0" priority="911" operator="lessThanOrEqual">
      <formula>0</formula>
    </cfRule>
  </conditionalFormatting>
  <conditionalFormatting sqref="F14:S14 V14">
    <cfRule type="cellIs" dxfId="0" priority="22" operator="greaterThan">
      <formula>0</formula>
    </cfRule>
    <cfRule type="cellIs" dxfId="0" priority="21" operator="lessThanOrEqual">
      <formula>0</formula>
    </cfRule>
  </conditionalFormatting>
  <conditionalFormatting sqref="B15:G15 I15:Q15 T15:Y15">
    <cfRule type="cellIs" dxfId="0" priority="1110" operator="greaterThan">
      <formula>0</formula>
    </cfRule>
    <cfRule type="cellIs" dxfId="0" priority="1109" operator="lessThanOrEqual">
      <formula>0</formula>
    </cfRule>
  </conditionalFormatting>
  <conditionalFormatting sqref="C16:Y17">
    <cfRule type="cellIs" dxfId="0" priority="916" operator="greaterThan">
      <formula>0</formula>
    </cfRule>
    <cfRule type="cellIs" dxfId="0" priority="915" operator="lessThanOrEqual">
      <formula>0</formula>
    </cfRule>
  </conditionalFormatting>
  <conditionalFormatting sqref="C22:E22 W22:Y22">
    <cfRule type="cellIs" dxfId="0" priority="910" operator="greaterThan">
      <formula>0</formula>
    </cfRule>
    <cfRule type="cellIs" dxfId="0" priority="909" operator="lessThanOrEqual">
      <formula>0</formula>
    </cfRule>
  </conditionalFormatting>
  <conditionalFormatting sqref="F22:S22 V22">
    <cfRule type="cellIs" dxfId="0" priority="18" operator="greaterThan">
      <formula>0</formula>
    </cfRule>
    <cfRule type="cellIs" dxfId="0" priority="17" operator="lessThanOrEqual">
      <formula>0</formula>
    </cfRule>
  </conditionalFormatting>
  <conditionalFormatting sqref="X24:Y24 B24:C24">
    <cfRule type="cellIs" dxfId="0" priority="1014" operator="greaterThan">
      <formula>0</formula>
    </cfRule>
    <cfRule type="cellIs" dxfId="0" priority="1013" operator="lessThanOrEqual">
      <formula>0</formula>
    </cfRule>
  </conditionalFormatting>
  <conditionalFormatting sqref="F24:S24 V24">
    <cfRule type="cellIs" dxfId="0" priority="14" operator="greaterThan">
      <formula>0</formula>
    </cfRule>
    <cfRule type="cellIs" dxfId="0" priority="13" operator="lessThanOrEqual">
      <formula>0</formula>
    </cfRule>
  </conditionalFormatting>
  <conditionalFormatting sqref="X26:Y26 B26:C26">
    <cfRule type="cellIs" dxfId="0" priority="1010" operator="greaterThan">
      <formula>0</formula>
    </cfRule>
    <cfRule type="cellIs" dxfId="0" priority="1009" operator="lessThanOrEqual">
      <formula>0</formula>
    </cfRule>
  </conditionalFormatting>
  <conditionalFormatting sqref="F26:S26 V26">
    <cfRule type="cellIs" dxfId="0" priority="10" operator="greaterThan">
      <formula>0</formula>
    </cfRule>
    <cfRule type="cellIs" dxfId="0" priority="9" operator="lessThanOrEqual">
      <formula>0</formula>
    </cfRule>
  </conditionalFormatting>
  <conditionalFormatting sqref="S42 S46 A66:S66 S58:S60 S38 S62:S64 B29:S30 A34:A35 A54:S54 S34 A38:A39">
    <cfRule type="cellIs" dxfId="0" priority="1078" operator="greaterThan">
      <formula>0</formula>
    </cfRule>
    <cfRule type="cellIs" dxfId="0" priority="1077" operator="lessThanOrEqual">
      <formula>0</formula>
    </cfRule>
  </conditionalFormatting>
  <conditionalFormatting sqref="C37:G37 P37:R37">
    <cfRule type="cellIs" dxfId="0" priority="880" operator="greaterThan">
      <formula>0</formula>
    </cfRule>
    <cfRule type="cellIs" dxfId="0" priority="879" operator="lessThanOrEqual">
      <formula>0</formula>
    </cfRule>
    <cfRule type="cellIs" dxfId="0" priority="878" operator="greaterThan">
      <formula>0</formula>
    </cfRule>
    <cfRule type="cellIs" dxfId="0" priority="877" operator="lessThanOrEqual">
      <formula>0</formula>
    </cfRule>
    <cfRule type="cellIs" dxfId="0" priority="876" operator="greaterThan">
      <formula>0</formula>
    </cfRule>
    <cfRule type="cellIs" dxfId="0" priority="875" operator="lessThanOrEqual">
      <formula>0</formula>
    </cfRule>
    <cfRule type="cellIs" dxfId="0" priority="874" operator="greaterThan">
      <formula>0</formula>
    </cfRule>
    <cfRule type="cellIs" dxfId="0" priority="873" operator="lessThanOrEqual">
      <formula>0</formula>
    </cfRule>
    <cfRule type="cellIs" dxfId="0" priority="872" operator="greaterThan">
      <formula>0</formula>
    </cfRule>
    <cfRule type="cellIs" dxfId="0" priority="871" operator="lessThanOrEqual">
      <formula>0</formula>
    </cfRule>
    <cfRule type="cellIs" dxfId="0" priority="870" operator="greaterThan">
      <formula>0</formula>
    </cfRule>
    <cfRule type="cellIs" dxfId="0" priority="869" operator="lessThanOrEqual">
      <formula>0</formula>
    </cfRule>
    <cfRule type="cellIs" dxfId="0" priority="868" operator="greaterThan">
      <formula>0</formula>
    </cfRule>
    <cfRule type="cellIs" dxfId="0" priority="867" operator="lessThanOrEqual">
      <formula>0</formula>
    </cfRule>
    <cfRule type="cellIs" dxfId="0" priority="866" operator="greaterThan">
      <formula>0</formula>
    </cfRule>
    <cfRule type="cellIs" dxfId="0" priority="865" operator="lessThanOrEqual">
      <formula>0</formula>
    </cfRule>
    <cfRule type="cellIs" dxfId="0" priority="864" operator="greaterThan">
      <formula>0</formula>
    </cfRule>
    <cfRule type="cellIs" dxfId="0" priority="863" operator="lessThanOrEqual">
      <formula>0</formula>
    </cfRule>
    <cfRule type="cellIs" dxfId="0" priority="862" operator="greaterThan">
      <formula>0</formula>
    </cfRule>
    <cfRule type="cellIs" dxfId="0" priority="861" operator="lessThanOrEqual">
      <formula>0</formula>
    </cfRule>
  </conditionalFormatting>
  <conditionalFormatting sqref="B38 O38:R38 M38 E38:K38">
    <cfRule type="cellIs" dxfId="0" priority="1076" operator="greaterThan">
      <formula>0</formula>
    </cfRule>
    <cfRule type="cellIs" dxfId="0" priority="1075" operator="lessThanOrEqual">
      <formula>0</formula>
    </cfRule>
  </conditionalFormatting>
  <conditionalFormatting sqref="C41:G41 Q41:R41">
    <cfRule type="cellIs" dxfId="0" priority="860" operator="greaterThan">
      <formula>0</formula>
    </cfRule>
    <cfRule type="cellIs" dxfId="0" priority="859" operator="lessThanOrEqual">
      <formula>0</formula>
    </cfRule>
    <cfRule type="cellIs" dxfId="0" priority="858" operator="greaterThan">
      <formula>0</formula>
    </cfRule>
    <cfRule type="cellIs" dxfId="0" priority="857" operator="lessThanOrEqual">
      <formula>0</formula>
    </cfRule>
    <cfRule type="cellIs" dxfId="0" priority="856" operator="greaterThan">
      <formula>0</formula>
    </cfRule>
    <cfRule type="cellIs" dxfId="0" priority="855" operator="lessThanOrEqual">
      <formula>0</formula>
    </cfRule>
    <cfRule type="cellIs" dxfId="0" priority="854" operator="greaterThan">
      <formula>0</formula>
    </cfRule>
    <cfRule type="cellIs" dxfId="0" priority="853" operator="lessThanOrEqual">
      <formula>0</formula>
    </cfRule>
    <cfRule type="cellIs" dxfId="0" priority="852" operator="greaterThan">
      <formula>0</formula>
    </cfRule>
    <cfRule type="cellIs" dxfId="0" priority="851" operator="lessThanOrEqual">
      <formula>0</formula>
    </cfRule>
    <cfRule type="cellIs" dxfId="0" priority="850" operator="greaterThan">
      <formula>0</formula>
    </cfRule>
    <cfRule type="cellIs" dxfId="0" priority="849" operator="lessThanOrEqual">
      <formula>0</formula>
    </cfRule>
    <cfRule type="cellIs" dxfId="0" priority="848" operator="greaterThan">
      <formula>0</formula>
    </cfRule>
    <cfRule type="cellIs" dxfId="0" priority="847" operator="lessThanOrEqual">
      <formula>0</formula>
    </cfRule>
    <cfRule type="cellIs" dxfId="0" priority="846" operator="greaterThan">
      <formula>0</formula>
    </cfRule>
    <cfRule type="cellIs" dxfId="0" priority="845" operator="lessThanOrEqual">
      <formula>0</formula>
    </cfRule>
    <cfRule type="cellIs" dxfId="0" priority="844" operator="greaterThan">
      <formula>0</formula>
    </cfRule>
    <cfRule type="cellIs" dxfId="0" priority="843" operator="lessThanOrEqual">
      <formula>0</formula>
    </cfRule>
    <cfRule type="cellIs" dxfId="0" priority="842" operator="greaterThan">
      <formula>0</formula>
    </cfRule>
    <cfRule type="cellIs" dxfId="0" priority="841" operator="lessThanOrEqual">
      <formula>0</formula>
    </cfRule>
  </conditionalFormatting>
  <conditionalFormatting sqref="C43:E43 L43:R43">
    <cfRule type="cellIs" dxfId="0" priority="532" operator="greaterThan">
      <formula>0</formula>
    </cfRule>
    <cfRule type="cellIs" dxfId="0" priority="531" operator="lessThanOrEqual">
      <formula>0</formula>
    </cfRule>
    <cfRule type="cellIs" dxfId="0" priority="530" operator="greaterThan">
      <formula>0</formula>
    </cfRule>
    <cfRule type="cellIs" dxfId="0" priority="529" operator="lessThanOrEqual">
      <formula>0</formula>
    </cfRule>
    <cfRule type="cellIs" dxfId="0" priority="528" operator="greaterThan">
      <formula>0</formula>
    </cfRule>
    <cfRule type="cellIs" dxfId="0" priority="527" operator="lessThanOrEqual">
      <formula>0</formula>
    </cfRule>
    <cfRule type="cellIs" dxfId="0" priority="526" operator="greaterThan">
      <formula>0</formula>
    </cfRule>
    <cfRule type="cellIs" dxfId="0" priority="525" operator="lessThanOrEqual">
      <formula>0</formula>
    </cfRule>
    <cfRule type="cellIs" dxfId="0" priority="524" operator="greaterThan">
      <formula>0</formula>
    </cfRule>
    <cfRule type="cellIs" dxfId="0" priority="523" operator="lessThanOrEqual">
      <formula>0</formula>
    </cfRule>
    <cfRule type="cellIs" dxfId="0" priority="522" operator="greaterThan">
      <formula>0</formula>
    </cfRule>
    <cfRule type="cellIs" dxfId="0" priority="521" operator="lessThanOrEqual">
      <formula>0</formula>
    </cfRule>
    <cfRule type="cellIs" dxfId="0" priority="520" operator="greaterThan">
      <formula>0</formula>
    </cfRule>
    <cfRule type="cellIs" dxfId="0" priority="519" operator="lessThanOrEqual">
      <formula>0</formula>
    </cfRule>
    <cfRule type="cellIs" dxfId="0" priority="518" operator="greaterThan">
      <formula>0</formula>
    </cfRule>
    <cfRule type="cellIs" dxfId="0" priority="517" operator="lessThanOrEqual">
      <formula>0</formula>
    </cfRule>
    <cfRule type="cellIs" dxfId="0" priority="516" operator="greaterThan">
      <formula>0</formula>
    </cfRule>
    <cfRule type="cellIs" dxfId="0" priority="515" operator="lessThanOrEqual">
      <formula>0</formula>
    </cfRule>
    <cfRule type="cellIs" dxfId="0" priority="514" operator="greaterThan">
      <formula>0</formula>
    </cfRule>
    <cfRule type="cellIs" dxfId="0" priority="513" operator="lessThanOrEqual">
      <formula>0</formula>
    </cfRule>
  </conditionalFormatting>
  <conditionalFormatting sqref="C45:G45 R45">
    <cfRule type="cellIs" dxfId="0" priority="840" operator="greaterThan">
      <formula>0</formula>
    </cfRule>
    <cfRule type="cellIs" dxfId="0" priority="839" operator="lessThanOrEqual">
      <formula>0</formula>
    </cfRule>
    <cfRule type="cellIs" dxfId="0" priority="838" operator="greaterThan">
      <formula>0</formula>
    </cfRule>
    <cfRule type="cellIs" dxfId="0" priority="837" operator="lessThanOrEqual">
      <formula>0</formula>
    </cfRule>
    <cfRule type="cellIs" dxfId="0" priority="836" operator="greaterThan">
      <formula>0</formula>
    </cfRule>
    <cfRule type="cellIs" dxfId="0" priority="835" operator="lessThanOrEqual">
      <formula>0</formula>
    </cfRule>
    <cfRule type="cellIs" dxfId="0" priority="834" operator="greaterThan">
      <formula>0</formula>
    </cfRule>
    <cfRule type="cellIs" dxfId="0" priority="833" operator="lessThanOrEqual">
      <formula>0</formula>
    </cfRule>
    <cfRule type="cellIs" dxfId="0" priority="832" operator="greaterThan">
      <formula>0</formula>
    </cfRule>
    <cfRule type="cellIs" dxfId="0" priority="831" operator="lessThanOrEqual">
      <formula>0</formula>
    </cfRule>
    <cfRule type="cellIs" dxfId="0" priority="830" operator="greaterThan">
      <formula>0</formula>
    </cfRule>
    <cfRule type="cellIs" dxfId="0" priority="829" operator="lessThanOrEqual">
      <formula>0</formula>
    </cfRule>
    <cfRule type="cellIs" dxfId="0" priority="828" operator="greaterThan">
      <formula>0</formula>
    </cfRule>
    <cfRule type="cellIs" dxfId="0" priority="827" operator="lessThanOrEqual">
      <formula>0</formula>
    </cfRule>
    <cfRule type="cellIs" dxfId="0" priority="826" operator="greaterThan">
      <formula>0</formula>
    </cfRule>
    <cfRule type="cellIs" dxfId="0" priority="825" operator="lessThanOrEqual">
      <formula>0</formula>
    </cfRule>
    <cfRule type="cellIs" dxfId="0" priority="824" operator="greaterThan">
      <formula>0</formula>
    </cfRule>
    <cfRule type="cellIs" dxfId="0" priority="823" operator="lessThanOrEqual">
      <formula>0</formula>
    </cfRule>
    <cfRule type="cellIs" dxfId="0" priority="822" operator="greaterThan">
      <formula>0</formula>
    </cfRule>
    <cfRule type="cellIs" dxfId="0" priority="821" operator="lessThanOrEqual">
      <formula>0</formula>
    </cfRule>
  </conditionalFormatting>
  <conditionalFormatting sqref="B46:R46 A50 A46:A47">
    <cfRule type="cellIs" dxfId="0" priority="1072" operator="greaterThan">
      <formula>0</formula>
    </cfRule>
    <cfRule type="cellIs" dxfId="0" priority="1071" operator="lessThanOrEqual">
      <formula>0</formula>
    </cfRule>
  </conditionalFormatting>
  <conditionalFormatting sqref="U48:XFD48 U51:XFD51 T50:U50 W50:XFD50">
    <cfRule type="cellIs" dxfId="0" priority="1116" operator="greaterThan">
      <formula>0</formula>
    </cfRule>
    <cfRule type="cellIs" dxfId="0" priority="1115" operator="lessThanOrEqual">
      <formula>0</formula>
    </cfRule>
  </conditionalFormatting>
  <conditionalFormatting sqref="C49:G49 Q49:R49">
    <cfRule type="cellIs" dxfId="0" priority="936" operator="greaterThan">
      <formula>0</formula>
    </cfRule>
    <cfRule type="cellIs" dxfId="0" priority="935" operator="lessThanOrEqual">
      <formula>0</formula>
    </cfRule>
    <cfRule type="cellIs" dxfId="0" priority="934" operator="greaterThan">
      <formula>0</formula>
    </cfRule>
    <cfRule type="cellIs" dxfId="0" priority="933" operator="lessThanOrEqual">
      <formula>0</formula>
    </cfRule>
    <cfRule type="cellIs" dxfId="0" priority="932" operator="greaterThan">
      <formula>0</formula>
    </cfRule>
    <cfRule type="cellIs" dxfId="0" priority="931" operator="lessThanOrEqual">
      <formula>0</formula>
    </cfRule>
    <cfRule type="cellIs" dxfId="0" priority="930" operator="greaterThan">
      <formula>0</formula>
    </cfRule>
    <cfRule type="cellIs" dxfId="0" priority="929" operator="lessThanOrEqual">
      <formula>0</formula>
    </cfRule>
    <cfRule type="cellIs" dxfId="0" priority="928" operator="greaterThan">
      <formula>0</formula>
    </cfRule>
    <cfRule type="cellIs" dxfId="0" priority="927" operator="lessThanOrEqual">
      <formula>0</formula>
    </cfRule>
    <cfRule type="cellIs" dxfId="0" priority="926" operator="greaterThan">
      <formula>0</formula>
    </cfRule>
    <cfRule type="cellIs" dxfId="0" priority="925" operator="lessThanOrEqual">
      <formula>0</formula>
    </cfRule>
    <cfRule type="cellIs" dxfId="0" priority="924" operator="greaterThan">
      <formula>0</formula>
    </cfRule>
    <cfRule type="cellIs" dxfId="0" priority="923" operator="lessThanOrEqual">
      <formula>0</formula>
    </cfRule>
    <cfRule type="cellIs" dxfId="0" priority="922" operator="greaterThan">
      <formula>0</formula>
    </cfRule>
    <cfRule type="cellIs" dxfId="0" priority="921" operator="lessThanOrEqual">
      <formula>0</formula>
    </cfRule>
    <cfRule type="cellIs" dxfId="0" priority="920" operator="greaterThan">
      <formula>0</formula>
    </cfRule>
    <cfRule type="cellIs" dxfId="0" priority="919" operator="lessThanOrEqual">
      <formula>0</formula>
    </cfRule>
    <cfRule type="cellIs" dxfId="0" priority="918" operator="greaterThan">
      <formula>0</formula>
    </cfRule>
    <cfRule type="cellIs" dxfId="0" priority="917" operator="lessThanOrEqual">
      <formula>0</formula>
    </cfRule>
  </conditionalFormatting>
  <conditionalFormatting sqref="C53:G53 R53">
    <cfRule type="cellIs" dxfId="0" priority="820" operator="greaterThan">
      <formula>0</formula>
    </cfRule>
    <cfRule type="cellIs" dxfId="0" priority="819" operator="lessThanOrEqual">
      <formula>0</formula>
    </cfRule>
    <cfRule type="cellIs" dxfId="0" priority="818" operator="greaterThan">
      <formula>0</formula>
    </cfRule>
    <cfRule type="cellIs" dxfId="0" priority="817" operator="lessThanOrEqual">
      <formula>0</formula>
    </cfRule>
    <cfRule type="cellIs" dxfId="0" priority="816" operator="greaterThan">
      <formula>0</formula>
    </cfRule>
    <cfRule type="cellIs" dxfId="0" priority="815" operator="lessThanOrEqual">
      <formula>0</formula>
    </cfRule>
    <cfRule type="cellIs" dxfId="0" priority="814" operator="greaterThan">
      <formula>0</formula>
    </cfRule>
    <cfRule type="cellIs" dxfId="0" priority="813" operator="lessThanOrEqual">
      <formula>0</formula>
    </cfRule>
    <cfRule type="cellIs" dxfId="0" priority="812" operator="greaterThan">
      <formula>0</formula>
    </cfRule>
    <cfRule type="cellIs" dxfId="0" priority="811" operator="lessThanOrEqual">
      <formula>0</formula>
    </cfRule>
    <cfRule type="cellIs" dxfId="0" priority="810" operator="greaterThan">
      <formula>0</formula>
    </cfRule>
    <cfRule type="cellIs" dxfId="0" priority="809" operator="lessThanOrEqual">
      <formula>0</formula>
    </cfRule>
    <cfRule type="cellIs" dxfId="0" priority="808" operator="greaterThan">
      <formula>0</formula>
    </cfRule>
    <cfRule type="cellIs" dxfId="0" priority="807" operator="lessThanOrEqual">
      <formula>0</formula>
    </cfRule>
    <cfRule type="cellIs" dxfId="0" priority="806" operator="greaterThan">
      <formula>0</formula>
    </cfRule>
    <cfRule type="cellIs" dxfId="0" priority="805" operator="lessThanOrEqual">
      <formula>0</formula>
    </cfRule>
    <cfRule type="cellIs" dxfId="0" priority="804" operator="greaterThan">
      <formula>0</formula>
    </cfRule>
    <cfRule type="cellIs" dxfId="0" priority="803" operator="lessThanOrEqual">
      <formula>0</formula>
    </cfRule>
    <cfRule type="cellIs" dxfId="0" priority="802" operator="greaterThan">
      <formula>0</formula>
    </cfRule>
    <cfRule type="cellIs" dxfId="0" priority="801" operator="lessThanOrEqual">
      <formula>0</formula>
    </cfRule>
  </conditionalFormatting>
  <conditionalFormatting sqref="C57:G57 R57">
    <cfRule type="cellIs" dxfId="0" priority="800" operator="greaterThan">
      <formula>0</formula>
    </cfRule>
    <cfRule type="cellIs" dxfId="0" priority="799" operator="lessThanOrEqual">
      <formula>0</formula>
    </cfRule>
    <cfRule type="cellIs" dxfId="0" priority="798" operator="greaterThan">
      <formula>0</formula>
    </cfRule>
    <cfRule type="cellIs" dxfId="0" priority="797" operator="lessThanOrEqual">
      <formula>0</formula>
    </cfRule>
    <cfRule type="cellIs" dxfId="0" priority="796" operator="greaterThan">
      <formula>0</formula>
    </cfRule>
    <cfRule type="cellIs" dxfId="0" priority="795" operator="lessThanOrEqual">
      <formula>0</formula>
    </cfRule>
    <cfRule type="cellIs" dxfId="0" priority="794" operator="greaterThan">
      <formula>0</formula>
    </cfRule>
    <cfRule type="cellIs" dxfId="0" priority="793" operator="lessThanOrEqual">
      <formula>0</formula>
    </cfRule>
    <cfRule type="cellIs" dxfId="0" priority="792" operator="greaterThan">
      <formula>0</formula>
    </cfRule>
    <cfRule type="cellIs" dxfId="0" priority="791" operator="lessThanOrEqual">
      <formula>0</formula>
    </cfRule>
    <cfRule type="cellIs" dxfId="0" priority="790" operator="greaterThan">
      <formula>0</formula>
    </cfRule>
    <cfRule type="cellIs" dxfId="0" priority="789" operator="lessThanOrEqual">
      <formula>0</formula>
    </cfRule>
    <cfRule type="cellIs" dxfId="0" priority="788" operator="greaterThan">
      <formula>0</formula>
    </cfRule>
    <cfRule type="cellIs" dxfId="0" priority="787" operator="lessThanOrEqual">
      <formula>0</formula>
    </cfRule>
    <cfRule type="cellIs" dxfId="0" priority="786" operator="greaterThan">
      <formula>0</formula>
    </cfRule>
    <cfRule type="cellIs" dxfId="0" priority="785" operator="lessThanOrEqual">
      <formula>0</formula>
    </cfRule>
    <cfRule type="cellIs" dxfId="0" priority="784" operator="greaterThan">
      <formula>0</formula>
    </cfRule>
    <cfRule type="cellIs" dxfId="0" priority="783" operator="lessThanOrEqual">
      <formula>0</formula>
    </cfRule>
    <cfRule type="cellIs" dxfId="0" priority="782" operator="greaterThan">
      <formula>0</formula>
    </cfRule>
    <cfRule type="cellIs" dxfId="0" priority="781" operator="lessThanOrEqual">
      <formula>0</formula>
    </cfRule>
  </conditionalFormatting>
  <conditionalFormatting sqref="A58:A59 A62:A63 B62:R62 B59:B60">
    <cfRule type="cellIs" dxfId="0" priority="1070" operator="greaterThan">
      <formula>0</formula>
    </cfRule>
    <cfRule type="cellIs" dxfId="0" priority="1069" operator="lessThanOrEqual">
      <formula>0</formula>
    </cfRule>
  </conditionalFormatting>
  <conditionalFormatting sqref="C61:G61 R61">
    <cfRule type="cellIs" dxfId="0" priority="780" operator="greaterThan">
      <formula>0</formula>
    </cfRule>
    <cfRule type="cellIs" dxfId="0" priority="779" operator="lessThanOrEqual">
      <formula>0</formula>
    </cfRule>
    <cfRule type="cellIs" dxfId="0" priority="778" operator="greaterThan">
      <formula>0</formula>
    </cfRule>
    <cfRule type="cellIs" dxfId="0" priority="777" operator="lessThanOrEqual">
      <formula>0</formula>
    </cfRule>
    <cfRule type="cellIs" dxfId="0" priority="776" operator="greaterThan">
      <formula>0</formula>
    </cfRule>
    <cfRule type="cellIs" dxfId="0" priority="775" operator="lessThanOrEqual">
      <formula>0</formula>
    </cfRule>
    <cfRule type="cellIs" dxfId="0" priority="774" operator="greaterThan">
      <formula>0</formula>
    </cfRule>
    <cfRule type="cellIs" dxfId="0" priority="773" operator="lessThanOrEqual">
      <formula>0</formula>
    </cfRule>
    <cfRule type="cellIs" dxfId="0" priority="772" operator="greaterThan">
      <formula>0</formula>
    </cfRule>
    <cfRule type="cellIs" dxfId="0" priority="771" operator="lessThanOrEqual">
      <formula>0</formula>
    </cfRule>
    <cfRule type="cellIs" dxfId="0" priority="770" operator="greaterThan">
      <formula>0</formula>
    </cfRule>
    <cfRule type="cellIs" dxfId="0" priority="769" operator="lessThanOrEqual">
      <formula>0</formula>
    </cfRule>
    <cfRule type="cellIs" dxfId="0" priority="768" operator="greaterThan">
      <formula>0</formula>
    </cfRule>
    <cfRule type="cellIs" dxfId="0" priority="767" operator="lessThanOrEqual">
      <formula>0</formula>
    </cfRule>
    <cfRule type="cellIs" dxfId="0" priority="766" operator="greaterThan">
      <formula>0</formula>
    </cfRule>
    <cfRule type="cellIs" dxfId="0" priority="765" operator="lessThanOrEqual">
      <formula>0</formula>
    </cfRule>
    <cfRule type="cellIs" dxfId="0" priority="764" operator="greaterThan">
      <formula>0</formula>
    </cfRule>
    <cfRule type="cellIs" dxfId="0" priority="763" operator="lessThanOrEqual">
      <formula>0</formula>
    </cfRule>
    <cfRule type="cellIs" dxfId="0" priority="762" operator="greaterThan">
      <formula>0</formula>
    </cfRule>
    <cfRule type="cellIs" dxfId="0" priority="761" operator="lessThanOrEqual">
      <formula>0</formula>
    </cfRule>
  </conditionalFormatting>
  <conditionalFormatting sqref="C63:H63 L63:M63">
    <cfRule type="cellIs" dxfId="0" priority="256" operator="greaterThan">
      <formula>0</formula>
    </cfRule>
    <cfRule type="cellIs" dxfId="0" priority="255" operator="lessThanOrEqual">
      <formula>0</formula>
    </cfRule>
    <cfRule type="cellIs" dxfId="0" priority="254" operator="greaterThan">
      <formula>0</formula>
    </cfRule>
    <cfRule type="cellIs" dxfId="0" priority="253" operator="lessThanOrEqual">
      <formula>0</formula>
    </cfRule>
  </conditionalFormatting>
  <conditionalFormatting sqref="C64:H64 L64:M64">
    <cfRule type="cellIs" dxfId="0" priority="308" operator="greaterThan">
      <formula>0</formula>
    </cfRule>
    <cfRule type="cellIs" dxfId="0" priority="307" operator="lessThanOrEqual">
      <formula>0</formula>
    </cfRule>
    <cfRule type="cellIs" dxfId="0" priority="306" operator="greaterThan">
      <formula>0</formula>
    </cfRule>
    <cfRule type="cellIs" dxfId="0" priority="305" operator="lessThanOrEqual">
      <formula>0</formula>
    </cfRule>
  </conditionalFormatting>
  <conditionalFormatting sqref="X65:XFD65 U65">
    <cfRule type="cellIs" dxfId="0" priority="974" operator="greaterThan">
      <formula>0</formula>
    </cfRule>
    <cfRule type="cellIs" dxfId="0" priority="973" operator="lessThanOrEqual">
      <formula>0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workbookViewId="0">
      <selection activeCell="P14" sqref="P14"/>
    </sheetView>
  </sheetViews>
  <sheetFormatPr defaultColWidth="9" defaultRowHeight="13.5"/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ht="14.25" spans="1:9">
      <c r="A2" s="1" t="s">
        <v>134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135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ht="14.25" spans="1:9">
      <c r="A4" s="1" t="s">
        <v>136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137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138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139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140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141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142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ht="24.75" spans="1:9">
      <c r="A11" s="1" t="s">
        <v>143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ht="24" spans="1:9">
      <c r="A12" s="1" t="s">
        <v>144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ht="24.75" spans="1:9">
      <c r="A13" s="1" t="s">
        <v>145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146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ht="24.75" spans="1:9">
      <c r="A15" s="1" t="s">
        <v>147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148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ht="24.75" spans="1:9">
      <c r="A17" s="1" t="s">
        <v>149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150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ht="24.75" spans="1:9">
      <c r="A19" s="1" t="s">
        <v>151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152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153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ht="24.75" spans="1:9">
      <c r="A22" s="1" t="s">
        <v>154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ht="24.75" spans="1:9">
      <c r="A23" s="1" t="s">
        <v>155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ht="24.75" spans="1:9">
      <c r="A24" s="1" t="s">
        <v>156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ht="14.25" spans="1:9">
      <c r="A25" s="1" t="s">
        <v>157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ht="14.25" spans="1:9">
      <c r="A26" s="1" t="s">
        <v>158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4.25" spans="1:9">
      <c r="A27" s="1" t="s">
        <v>159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ht="14.25" spans="1:9">
      <c r="A28" s="1" t="s">
        <v>160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4.25" spans="1:9">
      <c r="A29" s="1" t="s">
        <v>161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4.25" spans="1:9">
      <c r="A30" s="1" t="s">
        <v>162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ht="14.25" spans="1:9">
      <c r="A31" s="1" t="s">
        <v>163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4.25" spans="1:9">
      <c r="A32" s="1" t="s">
        <v>164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ht="14.25" spans="1:9">
      <c r="A33" s="1" t="s">
        <v>165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ht="14.25" spans="1:9">
      <c r="A34" s="1" t="s">
        <v>166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167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ht="24" spans="1:9">
      <c r="A36" s="1" t="s">
        <v>168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4.25" spans="1:9">
      <c r="A37" s="1" t="s">
        <v>169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ht="14.25" spans="1:9">
      <c r="A38" s="1" t="s">
        <v>170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ht="24" spans="1:9">
      <c r="A39" s="1" t="s">
        <v>171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ht="14.25" spans="1:9">
      <c r="A40" s="1" t="s">
        <v>172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4.25" spans="1:9">
      <c r="A41" s="1" t="s">
        <v>173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4.25" spans="1:9">
      <c r="A42" s="1" t="s">
        <v>174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ht="24" spans="1:9">
      <c r="A43" s="1" t="s">
        <v>175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ht="14.25" spans="1:9">
      <c r="A44" s="2" t="s">
        <v>176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workbookViewId="0">
      <selection activeCell="N9" sqref="N9"/>
    </sheetView>
  </sheetViews>
  <sheetFormatPr defaultColWidth="9" defaultRowHeight="13.5"/>
  <cols>
    <col min="1" max="1" width="9" style="4"/>
    <col min="2" max="2" width="13" style="4" customWidth="1"/>
    <col min="3" max="6" width="9" style="4"/>
    <col min="7" max="7" width="12.875" style="4" customWidth="1"/>
    <col min="8" max="11" width="9" style="4"/>
    <col min="12" max="12" width="10" style="4" customWidth="1"/>
    <col min="13" max="13" width="14.875" style="4" customWidth="1"/>
    <col min="14" max="16" width="9" style="4"/>
    <col min="17" max="17" width="10.375" style="4" customWidth="1"/>
    <col min="18" max="18" width="10" style="4" customWidth="1"/>
    <col min="19" max="19" width="9" style="4"/>
    <col min="20" max="20" width="10.875" style="4" customWidth="1"/>
    <col min="21" max="16384" width="9" style="4"/>
  </cols>
  <sheetData>
    <row r="1" ht="14.25" spans="1:19">
      <c r="A1" s="4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</row>
    <row r="2" ht="20.1" customHeight="1" spans="1:19">
      <c r="A2" s="4" t="s">
        <v>28</v>
      </c>
      <c r="B2" s="5">
        <v>95</v>
      </c>
      <c r="C2" s="5">
        <v>534</v>
      </c>
      <c r="D2" s="5">
        <v>269</v>
      </c>
      <c r="E2" s="5">
        <v>196</v>
      </c>
      <c r="F2" s="5">
        <v>1456</v>
      </c>
      <c r="G2" s="5">
        <v>1430683</v>
      </c>
      <c r="H2" s="5">
        <v>128</v>
      </c>
      <c r="I2" s="5">
        <v>522</v>
      </c>
      <c r="J2" s="5">
        <v>1364786</v>
      </c>
      <c r="K2" s="5">
        <v>28</v>
      </c>
      <c r="L2" s="5">
        <v>9439878</v>
      </c>
      <c r="M2" s="5">
        <v>211866.84</v>
      </c>
      <c r="N2" s="5">
        <v>38093.86</v>
      </c>
      <c r="O2" s="5">
        <v>101157.1412</v>
      </c>
      <c r="P2" s="5">
        <v>6567.8125</v>
      </c>
      <c r="Q2" s="5">
        <f>M2-N2-O2-P2</f>
        <v>66048.0263</v>
      </c>
      <c r="R2" s="5">
        <v>237</v>
      </c>
      <c r="S2" s="5">
        <v>128</v>
      </c>
    </row>
    <row r="3" ht="20.1" customHeight="1" spans="1:19">
      <c r="A3" s="4" t="s">
        <v>29</v>
      </c>
      <c r="B3" s="5">
        <v>87</v>
      </c>
      <c r="C3" s="5">
        <v>533</v>
      </c>
      <c r="D3" s="5">
        <v>245</v>
      </c>
      <c r="E3" s="5">
        <v>169</v>
      </c>
      <c r="F3" s="5">
        <v>1340</v>
      </c>
      <c r="G3" s="5">
        <v>1477781</v>
      </c>
      <c r="H3" s="5">
        <v>119</v>
      </c>
      <c r="I3" s="5">
        <v>372</v>
      </c>
      <c r="J3" s="5">
        <v>1185899</v>
      </c>
      <c r="K3" s="5">
        <v>12</v>
      </c>
      <c r="L3" s="5">
        <v>11514290</v>
      </c>
      <c r="M3" s="5">
        <v>475695.93</v>
      </c>
      <c r="N3" s="5">
        <v>38074.58</v>
      </c>
      <c r="O3" s="5">
        <v>159302.83</v>
      </c>
      <c r="P3" s="5">
        <v>9613.59</v>
      </c>
      <c r="Q3" s="5">
        <v>254947.63</v>
      </c>
      <c r="R3" s="5">
        <v>221</v>
      </c>
      <c r="S3" s="5">
        <v>115</v>
      </c>
    </row>
    <row r="4" s="3" customFormat="1" ht="20.1" customHeight="1" spans="1:19">
      <c r="A4" s="3" t="s">
        <v>85</v>
      </c>
      <c r="B4" s="3">
        <f t="shared" ref="B4:S4" si="0">(B3-B2)/B2</f>
        <v>-0.0842105263157895</v>
      </c>
      <c r="C4" s="3">
        <f t="shared" si="0"/>
        <v>-0.00187265917602996</v>
      </c>
      <c r="D4" s="3">
        <f t="shared" si="0"/>
        <v>-0.0892193308550186</v>
      </c>
      <c r="E4" s="3">
        <f t="shared" si="0"/>
        <v>-0.137755102040816</v>
      </c>
      <c r="F4" s="3">
        <f t="shared" si="0"/>
        <v>-0.0796703296703297</v>
      </c>
      <c r="G4" s="3">
        <f t="shared" si="0"/>
        <v>0.0329199410351559</v>
      </c>
      <c r="H4" s="3">
        <f t="shared" si="0"/>
        <v>-0.0703125</v>
      </c>
      <c r="I4" s="3">
        <f t="shared" si="0"/>
        <v>-0.28735632183908</v>
      </c>
      <c r="J4" s="3">
        <f t="shared" si="0"/>
        <v>-0.131073296472854</v>
      </c>
      <c r="K4" s="3">
        <f t="shared" si="0"/>
        <v>-0.571428571428571</v>
      </c>
      <c r="L4" s="3">
        <f t="shared" si="0"/>
        <v>0.219749873886082</v>
      </c>
      <c r="M4" s="3">
        <f t="shared" si="0"/>
        <v>1.2452590032494</v>
      </c>
      <c r="N4" s="3">
        <f t="shared" si="0"/>
        <v>-0.000506118308829791</v>
      </c>
      <c r="O4" s="3">
        <f t="shared" si="0"/>
        <v>0.574805575861806</v>
      </c>
      <c r="P4" s="3">
        <f t="shared" si="0"/>
        <v>0.463743065137746</v>
      </c>
      <c r="Q4" s="3">
        <f t="shared" si="0"/>
        <v>2.86003404313688</v>
      </c>
      <c r="R4" s="3">
        <f t="shared" si="0"/>
        <v>-0.0675105485232067</v>
      </c>
      <c r="S4" s="3">
        <f t="shared" si="0"/>
        <v>-0.1015625</v>
      </c>
    </row>
    <row r="5" spans="7:12">
      <c r="G5" s="4">
        <f>G3/E3</f>
        <v>8744.26627218935</v>
      </c>
      <c r="L5" s="4">
        <f>L3/D3</f>
        <v>46997.1020408163</v>
      </c>
    </row>
    <row r="6" spans="12:12">
      <c r="L6" s="4">
        <f>L3/G3</f>
        <v>7.79160782281001</v>
      </c>
    </row>
    <row r="14" ht="14.25"/>
    <row r="15" ht="14.25" customHeight="1" spans="2:22">
      <c r="B15" s="6" t="s">
        <v>36</v>
      </c>
      <c r="C15" s="7" t="s">
        <v>2</v>
      </c>
      <c r="D15" s="7" t="s">
        <v>4</v>
      </c>
      <c r="E15" s="7" t="s">
        <v>4</v>
      </c>
      <c r="F15" s="7" t="s">
        <v>5</v>
      </c>
      <c r="G15" s="7" t="s">
        <v>6</v>
      </c>
      <c r="H15" s="7" t="s">
        <v>6</v>
      </c>
      <c r="I15" s="7" t="s">
        <v>6</v>
      </c>
      <c r="J15" s="7" t="s">
        <v>7</v>
      </c>
      <c r="K15" s="7" t="s">
        <v>7</v>
      </c>
      <c r="L15" s="7" t="s">
        <v>7</v>
      </c>
      <c r="M15" s="7" t="s">
        <v>8</v>
      </c>
      <c r="N15" s="7" t="s">
        <v>9</v>
      </c>
      <c r="O15" s="7" t="s">
        <v>10</v>
      </c>
      <c r="P15" s="11" t="s">
        <v>11</v>
      </c>
      <c r="Q15" s="11" t="s">
        <v>12</v>
      </c>
      <c r="R15" s="11" t="s">
        <v>13</v>
      </c>
      <c r="S15" s="11" t="s">
        <v>14</v>
      </c>
      <c r="T15" s="11" t="s">
        <v>15</v>
      </c>
      <c r="U15" s="12" t="s">
        <v>16</v>
      </c>
      <c r="V15" s="12" t="s">
        <v>17</v>
      </c>
    </row>
    <row r="16" ht="15" spans="2:22">
      <c r="B16" s="6"/>
      <c r="C16" s="8" t="s">
        <v>19</v>
      </c>
      <c r="D16" s="8" t="s">
        <v>20</v>
      </c>
      <c r="E16" s="8" t="s">
        <v>21</v>
      </c>
      <c r="F16" s="8" t="s">
        <v>21</v>
      </c>
      <c r="G16" s="8" t="s">
        <v>21</v>
      </c>
      <c r="H16" s="8" t="s">
        <v>22</v>
      </c>
      <c r="I16" s="8" t="s">
        <v>23</v>
      </c>
      <c r="J16" s="8" t="s">
        <v>21</v>
      </c>
      <c r="K16" s="8" t="s">
        <v>22</v>
      </c>
      <c r="L16" s="8" t="s">
        <v>23</v>
      </c>
      <c r="M16" s="8" t="s">
        <v>21</v>
      </c>
      <c r="N16" s="8" t="s">
        <v>24</v>
      </c>
      <c r="O16" s="8" t="s">
        <v>25</v>
      </c>
      <c r="P16" s="11"/>
      <c r="Q16" s="11"/>
      <c r="R16" s="11"/>
      <c r="S16" s="11"/>
      <c r="T16" s="11"/>
      <c r="U16" s="11"/>
      <c r="V16" s="11"/>
    </row>
    <row r="17" ht="18.75" spans="2:20">
      <c r="B17" s="9" t="s">
        <v>55</v>
      </c>
      <c r="C17" s="10">
        <v>12</v>
      </c>
      <c r="D17" s="10">
        <v>81</v>
      </c>
      <c r="E17" s="10">
        <v>34</v>
      </c>
      <c r="F17" s="10">
        <v>28</v>
      </c>
      <c r="G17" s="10">
        <v>110</v>
      </c>
      <c r="H17" s="10">
        <v>413187</v>
      </c>
      <c r="I17" s="10">
        <v>15</v>
      </c>
      <c r="J17" s="10">
        <v>48</v>
      </c>
      <c r="K17" s="10">
        <v>477806</v>
      </c>
      <c r="L17" s="10">
        <v>2</v>
      </c>
      <c r="M17" s="10">
        <v>1389289</v>
      </c>
      <c r="N17" s="10">
        <v>28878.44</v>
      </c>
      <c r="O17" s="10">
        <v>13512</v>
      </c>
      <c r="P17" s="10">
        <v>19441.602</v>
      </c>
      <c r="Q17" s="10">
        <v>282.239</v>
      </c>
      <c r="R17" s="13">
        <f t="shared" ref="R17" si="1">N17-O17-P17-Q17</f>
        <v>-4357.401</v>
      </c>
      <c r="S17" s="5"/>
      <c r="T17" s="5"/>
    </row>
    <row r="18" ht="18" spans="2:22">
      <c r="B18" s="9" t="s">
        <v>56</v>
      </c>
      <c r="C18" s="5">
        <v>95</v>
      </c>
      <c r="D18" s="5">
        <v>6</v>
      </c>
      <c r="E18" s="5">
        <v>534</v>
      </c>
      <c r="F18" s="5">
        <v>269</v>
      </c>
      <c r="G18" s="5">
        <v>196</v>
      </c>
      <c r="H18" s="5">
        <v>1456</v>
      </c>
      <c r="I18" s="5">
        <v>1430683</v>
      </c>
      <c r="J18" s="5">
        <v>128</v>
      </c>
      <c r="K18" s="5">
        <v>522</v>
      </c>
      <c r="L18" s="5">
        <v>1364786</v>
      </c>
      <c r="M18" s="5">
        <v>28</v>
      </c>
      <c r="N18" s="5">
        <v>344725</v>
      </c>
      <c r="O18" s="5">
        <v>9439878</v>
      </c>
      <c r="P18" s="5">
        <v>211866.84</v>
      </c>
      <c r="Q18" s="5">
        <v>38093.86</v>
      </c>
      <c r="R18" s="5">
        <v>101157.1412</v>
      </c>
      <c r="S18" s="5">
        <v>6567.8125</v>
      </c>
      <c r="T18" s="5">
        <f>P18-Q18-R18-S18</f>
        <v>66048.0263</v>
      </c>
      <c r="U18" s="5">
        <v>237</v>
      </c>
      <c r="V18" s="5">
        <v>128</v>
      </c>
    </row>
    <row r="19" ht="18" spans="2:22">
      <c r="B19" s="9" t="s">
        <v>57</v>
      </c>
      <c r="C19" s="5">
        <v>87</v>
      </c>
      <c r="D19" s="5">
        <v>6</v>
      </c>
      <c r="E19" s="5">
        <v>533</v>
      </c>
      <c r="F19" s="5">
        <v>245</v>
      </c>
      <c r="G19" s="5">
        <v>169</v>
      </c>
      <c r="H19" s="5">
        <v>1340</v>
      </c>
      <c r="I19" s="5">
        <v>1477781</v>
      </c>
      <c r="J19" s="5">
        <v>119</v>
      </c>
      <c r="K19" s="5">
        <v>372</v>
      </c>
      <c r="L19" s="5">
        <v>1185899</v>
      </c>
      <c r="M19" s="5">
        <v>12</v>
      </c>
      <c r="N19" s="5">
        <v>282105</v>
      </c>
      <c r="O19" s="5">
        <v>11514290</v>
      </c>
      <c r="P19" s="5">
        <v>475695.93</v>
      </c>
      <c r="Q19" s="5">
        <v>38074.58</v>
      </c>
      <c r="R19" s="5">
        <v>159302.83</v>
      </c>
      <c r="S19" s="5">
        <v>9613.59</v>
      </c>
      <c r="T19" s="5">
        <v>254947.63</v>
      </c>
      <c r="U19" s="5">
        <v>221</v>
      </c>
      <c r="V19" s="5">
        <v>115</v>
      </c>
    </row>
  </sheetData>
  <mergeCells count="8">
    <mergeCell ref="B15:B16"/>
    <mergeCell ref="P15:P16"/>
    <mergeCell ref="Q15:Q16"/>
    <mergeCell ref="R15:R16"/>
    <mergeCell ref="S15:S16"/>
    <mergeCell ref="T15:T16"/>
    <mergeCell ref="U15:U16"/>
    <mergeCell ref="V15:V16"/>
  </mergeCells>
  <conditionalFormatting sqref="C17:R17">
    <cfRule type="cellIs" dxfId="0" priority="31" operator="lessThanOrEqual">
      <formula>0</formula>
    </cfRule>
    <cfRule type="cellIs" dxfId="0" priority="32" operator="greaterThan">
      <formula>0</formula>
    </cfRule>
  </conditionalFormatting>
  <conditionalFormatting sqref="B15:B19">
    <cfRule type="cellIs" dxfId="0" priority="39" operator="lessThanOrEqual">
      <formula>0</formula>
    </cfRule>
    <cfRule type="cellIs" dxfId="0" priority="40" operator="greaterThan">
      <formula>0</formula>
    </cfRule>
  </conditionalFormatting>
  <conditionalFormatting sqref="B2:S3">
    <cfRule type="cellIs" dxfId="0" priority="1" operator="lessThanOrEqual">
      <formula>0</formula>
    </cfRule>
    <cfRule type="cellIs" dxfId="0" priority="2" operator="greaterThan">
      <formula>0</formula>
    </cfRule>
  </conditionalFormatting>
  <conditionalFormatting sqref="C15:V16">
    <cfRule type="cellIs" dxfId="0" priority="13" operator="lessThanOrEqual">
      <formula>0</formula>
    </cfRule>
    <cfRule type="cellIs" dxfId="0" priority="14" operator="greaterThan">
      <formula>0</formula>
    </cfRule>
  </conditionalFormatting>
  <conditionalFormatting sqref="C18:V19">
    <cfRule type="cellIs" dxfId="0" priority="19" operator="lessThanOrEqual">
      <formula>0</formula>
    </cfRule>
    <cfRule type="cellIs" dxfId="0" priority="20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opLeftCell="A4" workbookViewId="0">
      <selection activeCell="E46" sqref="E46"/>
    </sheetView>
  </sheetViews>
  <sheetFormatPr defaultColWidth="8.725" defaultRowHeight="13.5"/>
  <cols>
    <col min="1" max="1" width="13.125" customWidth="1"/>
    <col min="5" max="5" width="10.375"/>
    <col min="6" max="6" width="9.375"/>
    <col min="8" max="9" width="10.375"/>
  </cols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spans="1:9">
      <c r="A2" t="s">
        <v>92</v>
      </c>
      <c r="B2">
        <v>225</v>
      </c>
      <c r="C2">
        <v>5372</v>
      </c>
      <c r="D2">
        <v>0</v>
      </c>
      <c r="E2">
        <v>8281.85</v>
      </c>
      <c r="F2">
        <v>-1569.85</v>
      </c>
      <c r="G2">
        <v>6712</v>
      </c>
      <c r="H2">
        <v>-1596.998</v>
      </c>
      <c r="I2">
        <v>27.088</v>
      </c>
    </row>
    <row r="3" spans="1:9">
      <c r="A3" t="s">
        <v>93</v>
      </c>
      <c r="B3">
        <v>2428</v>
      </c>
      <c r="C3">
        <v>331160</v>
      </c>
      <c r="D3">
        <v>0</v>
      </c>
      <c r="E3">
        <v>277620.75</v>
      </c>
      <c r="F3">
        <v>35468.25</v>
      </c>
      <c r="G3">
        <v>313089</v>
      </c>
      <c r="H3">
        <v>34250.763</v>
      </c>
      <c r="I3">
        <v>1208.877</v>
      </c>
    </row>
    <row r="4" spans="1:9">
      <c r="A4" t="s">
        <v>94</v>
      </c>
      <c r="B4">
        <v>1665</v>
      </c>
      <c r="C4">
        <v>55105</v>
      </c>
      <c r="D4">
        <v>50</v>
      </c>
      <c r="E4">
        <v>61432.7</v>
      </c>
      <c r="F4">
        <v>5322.3</v>
      </c>
      <c r="G4">
        <v>66755</v>
      </c>
      <c r="H4">
        <v>5044.812</v>
      </c>
      <c r="I4">
        <v>277.323</v>
      </c>
    </row>
    <row r="5" spans="1:9">
      <c r="A5" t="s">
        <v>95</v>
      </c>
      <c r="B5">
        <v>55</v>
      </c>
      <c r="C5">
        <v>6806</v>
      </c>
      <c r="D5">
        <v>0</v>
      </c>
      <c r="E5">
        <v>6300.65</v>
      </c>
      <c r="F5">
        <v>350.35</v>
      </c>
      <c r="G5">
        <v>6651</v>
      </c>
      <c r="H5">
        <v>323.746</v>
      </c>
      <c r="I5">
        <v>26.604</v>
      </c>
    </row>
    <row r="6" spans="1:9">
      <c r="A6" t="s">
        <v>96</v>
      </c>
      <c r="B6">
        <v>56</v>
      </c>
      <c r="C6">
        <v>8447</v>
      </c>
      <c r="D6">
        <v>0</v>
      </c>
      <c r="E6">
        <v>7402.75</v>
      </c>
      <c r="F6">
        <v>724.25</v>
      </c>
      <c r="G6">
        <v>8127</v>
      </c>
      <c r="H6">
        <v>691.742</v>
      </c>
      <c r="I6">
        <v>32.508</v>
      </c>
    </row>
    <row r="7" spans="1:9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98</v>
      </c>
      <c r="B8">
        <v>88</v>
      </c>
      <c r="C8">
        <v>7317</v>
      </c>
      <c r="D8">
        <v>0</v>
      </c>
      <c r="E8">
        <v>5828.35</v>
      </c>
      <c r="F8">
        <v>1298.65</v>
      </c>
      <c r="G8">
        <v>7127</v>
      </c>
      <c r="H8">
        <v>1270.142</v>
      </c>
      <c r="I8">
        <v>28.508</v>
      </c>
    </row>
    <row r="9" spans="1:9">
      <c r="A9" t="s">
        <v>99</v>
      </c>
      <c r="B9">
        <v>98</v>
      </c>
      <c r="C9">
        <v>19874</v>
      </c>
      <c r="D9">
        <v>0</v>
      </c>
      <c r="E9">
        <v>23864.4</v>
      </c>
      <c r="F9">
        <v>-5347.4</v>
      </c>
      <c r="G9">
        <v>18517</v>
      </c>
      <c r="H9">
        <v>-5421.468</v>
      </c>
      <c r="I9">
        <v>74.068</v>
      </c>
    </row>
    <row r="10" spans="1:9">
      <c r="A10" t="s">
        <v>100</v>
      </c>
      <c r="B10">
        <v>5046</v>
      </c>
      <c r="C10">
        <v>1161697</v>
      </c>
      <c r="D10">
        <v>0</v>
      </c>
      <c r="E10">
        <v>1038096.85</v>
      </c>
      <c r="F10">
        <v>27545.15</v>
      </c>
      <c r="G10">
        <v>1065642</v>
      </c>
      <c r="H10">
        <v>23328.742</v>
      </c>
      <c r="I10">
        <v>3897.994</v>
      </c>
    </row>
    <row r="11" spans="1:9">
      <c r="A11" t="s">
        <v>101</v>
      </c>
      <c r="B11">
        <v>3836</v>
      </c>
      <c r="C11">
        <v>350473</v>
      </c>
      <c r="D11">
        <v>0</v>
      </c>
      <c r="E11">
        <v>291022.05</v>
      </c>
      <c r="F11">
        <v>26727.95</v>
      </c>
      <c r="G11">
        <v>317750</v>
      </c>
      <c r="H11">
        <v>25149.281</v>
      </c>
      <c r="I11">
        <v>1432.114</v>
      </c>
    </row>
    <row r="12" spans="1:9">
      <c r="A12" t="s">
        <v>102</v>
      </c>
      <c r="B12">
        <v>14566</v>
      </c>
      <c r="C12">
        <v>2587703</v>
      </c>
      <c r="D12">
        <v>0</v>
      </c>
      <c r="E12">
        <v>2207935.6</v>
      </c>
      <c r="F12">
        <v>177345.4</v>
      </c>
      <c r="G12">
        <v>2385281</v>
      </c>
      <c r="H12">
        <v>168368.78</v>
      </c>
      <c r="I12">
        <v>8572.135</v>
      </c>
    </row>
    <row r="13" spans="1:9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104</v>
      </c>
      <c r="B14">
        <v>2688</v>
      </c>
      <c r="C14">
        <v>239121</v>
      </c>
      <c r="D14">
        <v>0</v>
      </c>
      <c r="E14">
        <v>184385.35</v>
      </c>
      <c r="F14">
        <v>34902.65</v>
      </c>
      <c r="G14">
        <v>219288</v>
      </c>
      <c r="H14">
        <v>34046.972</v>
      </c>
      <c r="I14">
        <v>725.533</v>
      </c>
    </row>
    <row r="15" spans="1:9">
      <c r="A15" t="s">
        <v>105</v>
      </c>
      <c r="B15">
        <v>51</v>
      </c>
      <c r="C15">
        <v>19881</v>
      </c>
      <c r="D15">
        <v>0</v>
      </c>
      <c r="E15">
        <v>12013.55</v>
      </c>
      <c r="F15">
        <v>6757.45</v>
      </c>
      <c r="G15">
        <v>18771</v>
      </c>
      <c r="H15">
        <v>6682.366</v>
      </c>
      <c r="I15">
        <v>75.084</v>
      </c>
    </row>
    <row r="16" spans="1:9">
      <c r="A16" t="s">
        <v>106</v>
      </c>
      <c r="B16">
        <v>3966</v>
      </c>
      <c r="C16">
        <v>454595</v>
      </c>
      <c r="D16">
        <v>0</v>
      </c>
      <c r="E16">
        <v>395170.1</v>
      </c>
      <c r="F16">
        <v>20449.9</v>
      </c>
      <c r="G16">
        <v>415620</v>
      </c>
      <c r="H16">
        <v>18833.862</v>
      </c>
      <c r="I16">
        <v>1319.491</v>
      </c>
    </row>
    <row r="17" spans="1:9">
      <c r="A17" t="s">
        <v>107</v>
      </c>
      <c r="B17">
        <v>79</v>
      </c>
      <c r="C17">
        <v>7309</v>
      </c>
      <c r="D17">
        <v>0</v>
      </c>
      <c r="E17">
        <v>7149.15</v>
      </c>
      <c r="F17">
        <v>-834.15</v>
      </c>
      <c r="G17">
        <v>6315</v>
      </c>
      <c r="H17">
        <v>-859.41</v>
      </c>
      <c r="I17">
        <v>25.26</v>
      </c>
    </row>
    <row r="18" spans="1:9">
      <c r="A18" t="s">
        <v>108</v>
      </c>
      <c r="B18">
        <v>4673</v>
      </c>
      <c r="C18">
        <v>680422</v>
      </c>
      <c r="D18">
        <v>200</v>
      </c>
      <c r="E18">
        <v>673806.15</v>
      </c>
      <c r="F18">
        <v>-58178.15</v>
      </c>
      <c r="G18">
        <v>615628</v>
      </c>
      <c r="H18">
        <v>-60451.063</v>
      </c>
      <c r="I18">
        <v>1764.539</v>
      </c>
    </row>
    <row r="19" spans="1:9">
      <c r="A19" t="s">
        <v>109</v>
      </c>
      <c r="B19">
        <v>58</v>
      </c>
      <c r="C19">
        <v>8558</v>
      </c>
      <c r="D19">
        <v>0</v>
      </c>
      <c r="E19">
        <v>6951.9</v>
      </c>
      <c r="F19">
        <v>-332.9</v>
      </c>
      <c r="G19">
        <v>6619</v>
      </c>
      <c r="H19">
        <v>-359.376</v>
      </c>
      <c r="I19">
        <v>26.446</v>
      </c>
    </row>
    <row r="20" spans="1:9">
      <c r="A20" t="s">
        <v>110</v>
      </c>
      <c r="B20">
        <v>82</v>
      </c>
      <c r="C20">
        <v>23440</v>
      </c>
      <c r="D20">
        <v>0</v>
      </c>
      <c r="E20">
        <v>26988.75</v>
      </c>
      <c r="F20">
        <v>-5278.75</v>
      </c>
      <c r="G20">
        <v>21710</v>
      </c>
      <c r="H20">
        <v>-5365.59</v>
      </c>
      <c r="I20">
        <v>86.84</v>
      </c>
    </row>
    <row r="21" spans="1:9">
      <c r="A21" t="s">
        <v>111</v>
      </c>
      <c r="B21">
        <v>3004</v>
      </c>
      <c r="C21">
        <v>437754</v>
      </c>
      <c r="D21">
        <v>0</v>
      </c>
      <c r="E21">
        <v>458833.5</v>
      </c>
      <c r="F21">
        <v>-45930.5</v>
      </c>
      <c r="G21">
        <v>412903</v>
      </c>
      <c r="H21">
        <v>-48548.578</v>
      </c>
      <c r="I21">
        <v>2445.155</v>
      </c>
    </row>
    <row r="22" spans="1:9">
      <c r="A22" t="s">
        <v>112</v>
      </c>
      <c r="B22">
        <v>3406</v>
      </c>
      <c r="C22">
        <v>507698</v>
      </c>
      <c r="D22">
        <v>0</v>
      </c>
      <c r="E22">
        <v>436898.7</v>
      </c>
      <c r="F22">
        <v>13797.3</v>
      </c>
      <c r="G22">
        <v>450696</v>
      </c>
      <c r="H22">
        <v>12108.282</v>
      </c>
      <c r="I22">
        <v>1282.459</v>
      </c>
    </row>
    <row r="23" spans="1:9">
      <c r="A23" t="s">
        <v>113</v>
      </c>
      <c r="B23">
        <v>5384</v>
      </c>
      <c r="C23">
        <v>636784</v>
      </c>
      <c r="D23">
        <v>0</v>
      </c>
      <c r="E23">
        <v>579184</v>
      </c>
      <c r="F23">
        <v>9210</v>
      </c>
      <c r="G23">
        <v>588394</v>
      </c>
      <c r="H23">
        <v>6896.952</v>
      </c>
      <c r="I23">
        <v>1974.879</v>
      </c>
    </row>
    <row r="24" spans="1:9">
      <c r="A24" t="s">
        <v>114</v>
      </c>
      <c r="B24">
        <v>4339</v>
      </c>
      <c r="C24">
        <v>477799</v>
      </c>
      <c r="D24">
        <v>0</v>
      </c>
      <c r="E24">
        <v>422003.15</v>
      </c>
      <c r="F24">
        <v>21419.85</v>
      </c>
      <c r="G24">
        <v>443423</v>
      </c>
      <c r="H24">
        <v>17719.855</v>
      </c>
      <c r="I24">
        <v>3594.731</v>
      </c>
    </row>
    <row r="25" spans="1:9">
      <c r="A25" t="s">
        <v>115</v>
      </c>
      <c r="B25">
        <v>34741</v>
      </c>
      <c r="C25">
        <v>1304075</v>
      </c>
      <c r="D25">
        <v>940</v>
      </c>
      <c r="E25">
        <v>1292099.73</v>
      </c>
      <c r="F25">
        <v>11975.27</v>
      </c>
      <c r="G25">
        <v>1304075</v>
      </c>
      <c r="H25">
        <v>668.005</v>
      </c>
      <c r="I25">
        <v>9791.4915</v>
      </c>
    </row>
    <row r="26" spans="1:9">
      <c r="A26" t="s">
        <v>116</v>
      </c>
      <c r="B26">
        <v>1803</v>
      </c>
      <c r="C26">
        <v>31560</v>
      </c>
      <c r="D26">
        <v>0</v>
      </c>
      <c r="E26">
        <v>26939.9</v>
      </c>
      <c r="F26">
        <v>4620.1</v>
      </c>
      <c r="G26">
        <v>31560</v>
      </c>
      <c r="H26">
        <v>4566.634</v>
      </c>
      <c r="I26">
        <v>48.566</v>
      </c>
    </row>
    <row r="27" spans="1:9">
      <c r="A27" t="s">
        <v>117</v>
      </c>
      <c r="B27">
        <v>1550</v>
      </c>
      <c r="C27">
        <v>167154</v>
      </c>
      <c r="D27">
        <v>1134</v>
      </c>
      <c r="E27">
        <v>158160.15</v>
      </c>
      <c r="F27">
        <v>8993.85</v>
      </c>
      <c r="G27">
        <v>167154</v>
      </c>
      <c r="H27">
        <v>8599.605</v>
      </c>
      <c r="I27">
        <v>393.679</v>
      </c>
    </row>
    <row r="28" spans="1:9">
      <c r="A28" t="s">
        <v>118</v>
      </c>
      <c r="B28">
        <v>13725</v>
      </c>
      <c r="C28">
        <v>255650</v>
      </c>
      <c r="D28">
        <v>6915</v>
      </c>
      <c r="E28">
        <v>253867.15</v>
      </c>
      <c r="F28">
        <v>1782.85</v>
      </c>
      <c r="G28">
        <v>255650</v>
      </c>
      <c r="H28">
        <v>1520.109</v>
      </c>
      <c r="I28">
        <v>255.613</v>
      </c>
    </row>
    <row r="29" spans="1:9">
      <c r="A29" t="s">
        <v>119</v>
      </c>
      <c r="B29">
        <v>30895</v>
      </c>
      <c r="C29">
        <v>988717</v>
      </c>
      <c r="D29">
        <v>10074</v>
      </c>
      <c r="E29">
        <v>974935.19</v>
      </c>
      <c r="F29">
        <v>13781.81</v>
      </c>
      <c r="G29">
        <v>988717</v>
      </c>
      <c r="H29">
        <v>3096.1215</v>
      </c>
      <c r="I29">
        <v>8844.1085</v>
      </c>
    </row>
    <row r="30" spans="1:9">
      <c r="A30" t="s">
        <v>120</v>
      </c>
      <c r="B30">
        <v>147</v>
      </c>
      <c r="C30">
        <v>2274</v>
      </c>
      <c r="D30">
        <v>0</v>
      </c>
      <c r="E30">
        <v>1856</v>
      </c>
      <c r="F30">
        <v>418</v>
      </c>
      <c r="G30">
        <v>2274</v>
      </c>
      <c r="H30">
        <v>418</v>
      </c>
      <c r="I30">
        <v>0</v>
      </c>
    </row>
    <row r="31" spans="1:9">
      <c r="A31" t="s">
        <v>121</v>
      </c>
      <c r="B31">
        <v>15545</v>
      </c>
      <c r="C31">
        <v>807188</v>
      </c>
      <c r="D31">
        <v>19858</v>
      </c>
      <c r="E31">
        <v>766242.67</v>
      </c>
      <c r="F31">
        <v>66699.53</v>
      </c>
      <c r="G31">
        <v>796761</v>
      </c>
      <c r="H31">
        <v>54949.536</v>
      </c>
      <c r="I31">
        <v>-8914.068</v>
      </c>
    </row>
    <row r="32" spans="1:9">
      <c r="A32" t="s">
        <v>122</v>
      </c>
      <c r="B32">
        <v>39144</v>
      </c>
      <c r="C32">
        <v>2803242</v>
      </c>
      <c r="D32">
        <v>27674</v>
      </c>
      <c r="E32">
        <v>3184428.33</v>
      </c>
      <c r="F32">
        <v>-381186.33</v>
      </c>
      <c r="G32">
        <v>2803242</v>
      </c>
      <c r="H32">
        <v>-382596.285</v>
      </c>
      <c r="I32">
        <v>1409.955</v>
      </c>
    </row>
    <row r="33" spans="1:9">
      <c r="A33" t="s">
        <v>123</v>
      </c>
      <c r="B33">
        <v>402</v>
      </c>
      <c r="C33">
        <v>8847</v>
      </c>
      <c r="D33">
        <v>50</v>
      </c>
      <c r="E33">
        <v>7799.08</v>
      </c>
      <c r="F33">
        <v>1047.92</v>
      </c>
      <c r="G33">
        <v>8847</v>
      </c>
      <c r="H33">
        <v>1045.514</v>
      </c>
      <c r="I33">
        <v>2.226</v>
      </c>
    </row>
    <row r="34" spans="1:9">
      <c r="A34" t="s">
        <v>124</v>
      </c>
      <c r="B34">
        <v>9465</v>
      </c>
      <c r="C34">
        <v>71368</v>
      </c>
      <c r="D34">
        <v>2613</v>
      </c>
      <c r="E34">
        <v>68753.54</v>
      </c>
      <c r="F34">
        <v>2594.46</v>
      </c>
      <c r="G34">
        <v>71348</v>
      </c>
      <c r="H34">
        <v>2594.46</v>
      </c>
      <c r="I34">
        <v>0</v>
      </c>
    </row>
    <row r="35" spans="1:9">
      <c r="A35" t="s">
        <v>125</v>
      </c>
      <c r="B35">
        <v>20632</v>
      </c>
      <c r="C35">
        <v>224718</v>
      </c>
      <c r="D35">
        <v>643</v>
      </c>
      <c r="E35">
        <v>234709.48</v>
      </c>
      <c r="F35">
        <v>-9991.48</v>
      </c>
      <c r="G35">
        <v>224718</v>
      </c>
      <c r="H35">
        <v>-10451.244</v>
      </c>
      <c r="I35">
        <v>440.483</v>
      </c>
    </row>
    <row r="36" spans="1:9">
      <c r="A36" t="s">
        <v>126</v>
      </c>
      <c r="B36">
        <v>127550</v>
      </c>
      <c r="C36">
        <v>3097501</v>
      </c>
      <c r="D36">
        <v>16790</v>
      </c>
      <c r="E36">
        <v>2972843.64</v>
      </c>
      <c r="F36">
        <v>124656.36</v>
      </c>
      <c r="G36">
        <v>3098551</v>
      </c>
      <c r="H36">
        <v>108886.5105</v>
      </c>
      <c r="I36">
        <v>15743.214</v>
      </c>
    </row>
    <row r="37" spans="1:9">
      <c r="A37" t="s">
        <v>127</v>
      </c>
      <c r="B37">
        <v>3758</v>
      </c>
      <c r="C37">
        <v>310187</v>
      </c>
      <c r="D37">
        <v>21465</v>
      </c>
      <c r="E37">
        <v>273303.89</v>
      </c>
      <c r="F37">
        <v>36883.11</v>
      </c>
      <c r="G37">
        <v>310187</v>
      </c>
      <c r="H37">
        <v>36883.11</v>
      </c>
      <c r="I37">
        <v>0</v>
      </c>
    </row>
    <row r="38" spans="1:9">
      <c r="A38" t="s">
        <v>128</v>
      </c>
      <c r="B38">
        <v>42790</v>
      </c>
      <c r="C38">
        <v>674161</v>
      </c>
      <c r="D38">
        <v>674</v>
      </c>
      <c r="E38">
        <v>905947.57</v>
      </c>
      <c r="F38">
        <v>-231811.57</v>
      </c>
      <c r="G38">
        <v>674136</v>
      </c>
      <c r="H38">
        <v>-231812.53</v>
      </c>
      <c r="I38">
        <v>0.96</v>
      </c>
    </row>
    <row r="39" spans="1:9">
      <c r="A39" t="s">
        <v>129</v>
      </c>
      <c r="B39">
        <v>815</v>
      </c>
      <c r="C39">
        <v>20942</v>
      </c>
      <c r="D39">
        <v>0</v>
      </c>
      <c r="E39">
        <v>17487.49</v>
      </c>
      <c r="F39">
        <v>3454.51</v>
      </c>
      <c r="G39">
        <v>20942</v>
      </c>
      <c r="H39">
        <v>3449.51</v>
      </c>
      <c r="I39">
        <v>4.028</v>
      </c>
    </row>
    <row r="40" spans="1:9">
      <c r="A40" t="s">
        <v>130</v>
      </c>
      <c r="B40">
        <v>776</v>
      </c>
      <c r="C40">
        <v>16568</v>
      </c>
      <c r="D40">
        <v>120</v>
      </c>
      <c r="E40">
        <v>20926.11</v>
      </c>
      <c r="F40">
        <v>-4358.11</v>
      </c>
      <c r="G40">
        <v>16568</v>
      </c>
      <c r="H40">
        <v>-4358.11</v>
      </c>
      <c r="I40">
        <v>0</v>
      </c>
    </row>
    <row r="41" spans="1:9">
      <c r="A41" t="s">
        <v>131</v>
      </c>
      <c r="B41">
        <v>76132</v>
      </c>
      <c r="C41">
        <v>1659200</v>
      </c>
      <c r="D41">
        <v>3380</v>
      </c>
      <c r="E41">
        <v>1344989.61</v>
      </c>
      <c r="F41">
        <v>314210.39</v>
      </c>
      <c r="G41">
        <v>1659200</v>
      </c>
      <c r="H41">
        <v>312373.643</v>
      </c>
      <c r="I41">
        <v>1627.902</v>
      </c>
    </row>
    <row r="42" spans="1:9">
      <c r="A42" t="s">
        <v>132</v>
      </c>
      <c r="B42">
        <v>14390</v>
      </c>
      <c r="C42">
        <v>149532</v>
      </c>
      <c r="D42">
        <v>11038</v>
      </c>
      <c r="E42">
        <v>148584.26</v>
      </c>
      <c r="F42">
        <v>947.74</v>
      </c>
      <c r="G42">
        <v>149532</v>
      </c>
      <c r="H42">
        <v>947.735</v>
      </c>
      <c r="I42">
        <v>0.005</v>
      </c>
    </row>
    <row r="43" spans="1:9">
      <c r="A43" t="s">
        <v>133</v>
      </c>
      <c r="B43">
        <v>228882</v>
      </c>
      <c r="C43">
        <v>4027956</v>
      </c>
      <c r="D43">
        <v>29622</v>
      </c>
      <c r="E43">
        <v>4028924.72</v>
      </c>
      <c r="F43">
        <v>-968.72</v>
      </c>
      <c r="G43">
        <v>4027956</v>
      </c>
      <c r="H43">
        <v>-6197.101</v>
      </c>
      <c r="I43">
        <v>4992.0805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A1" sqref="$A1:$XFD1"/>
    </sheetView>
  </sheetViews>
  <sheetFormatPr defaultColWidth="9" defaultRowHeight="13.5"/>
  <cols>
    <col min="1" max="1" width="13.125" customWidth="1"/>
    <col min="5" max="5" width="11.5"/>
    <col min="6" max="6" width="9.375"/>
    <col min="8" max="8" width="12.625"/>
    <col min="9" max="9" width="11.5"/>
  </cols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spans="1:9">
      <c r="A2" t="s">
        <v>92</v>
      </c>
      <c r="B2">
        <v>58</v>
      </c>
      <c r="C2">
        <v>1726</v>
      </c>
      <c r="D2">
        <v>0</v>
      </c>
      <c r="E2">
        <v>1217.25</v>
      </c>
      <c r="F2">
        <v>648.75</v>
      </c>
      <c r="G2">
        <v>1866</v>
      </c>
      <c r="H2">
        <v>641.446</v>
      </c>
      <c r="I2">
        <v>7.304</v>
      </c>
    </row>
    <row r="3" spans="1:9">
      <c r="A3" t="s">
        <v>93</v>
      </c>
      <c r="B3">
        <v>1776</v>
      </c>
      <c r="C3">
        <v>82827</v>
      </c>
      <c r="D3">
        <v>0</v>
      </c>
      <c r="E3">
        <v>74507.85</v>
      </c>
      <c r="F3">
        <v>2160.15</v>
      </c>
      <c r="G3">
        <v>76668</v>
      </c>
      <c r="H3">
        <v>1879.804</v>
      </c>
      <c r="I3">
        <v>266.381</v>
      </c>
    </row>
    <row r="4" spans="1:9">
      <c r="A4" t="s">
        <v>94</v>
      </c>
      <c r="B4">
        <v>1706</v>
      </c>
      <c r="C4">
        <v>30443</v>
      </c>
      <c r="D4">
        <v>25</v>
      </c>
      <c r="E4">
        <v>34354.45</v>
      </c>
      <c r="F4">
        <v>1788.55</v>
      </c>
      <c r="G4">
        <v>36143</v>
      </c>
      <c r="H4">
        <v>1651.266</v>
      </c>
      <c r="I4">
        <v>136.369</v>
      </c>
    </row>
    <row r="5" spans="1:9">
      <c r="A5" t="s">
        <v>95</v>
      </c>
      <c r="B5">
        <v>184</v>
      </c>
      <c r="C5">
        <v>84907</v>
      </c>
      <c r="D5">
        <v>0</v>
      </c>
      <c r="E5">
        <v>81957.9</v>
      </c>
      <c r="F5">
        <v>-1180.9</v>
      </c>
      <c r="G5">
        <v>80777</v>
      </c>
      <c r="H5">
        <v>-1504.048</v>
      </c>
      <c r="I5">
        <v>323.148</v>
      </c>
    </row>
    <row r="6" spans="1:9">
      <c r="A6" t="s">
        <v>96</v>
      </c>
      <c r="B6">
        <v>99</v>
      </c>
      <c r="C6">
        <v>54272</v>
      </c>
      <c r="D6">
        <v>0</v>
      </c>
      <c r="E6">
        <v>36816</v>
      </c>
      <c r="F6">
        <v>6703</v>
      </c>
      <c r="G6">
        <v>43519</v>
      </c>
      <c r="H6">
        <v>6529.324</v>
      </c>
      <c r="I6">
        <v>173.676</v>
      </c>
    </row>
    <row r="7" spans="1:9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98</v>
      </c>
      <c r="B8">
        <v>134</v>
      </c>
      <c r="C8">
        <v>6801</v>
      </c>
      <c r="D8">
        <v>0</v>
      </c>
      <c r="E8">
        <v>4634.55</v>
      </c>
      <c r="F8">
        <v>56.45</v>
      </c>
      <c r="G8">
        <v>4691</v>
      </c>
      <c r="H8">
        <v>37.686</v>
      </c>
      <c r="I8">
        <v>18.764</v>
      </c>
    </row>
    <row r="9" spans="1:9">
      <c r="A9" t="s">
        <v>99</v>
      </c>
      <c r="B9">
        <v>66</v>
      </c>
      <c r="C9">
        <v>3331</v>
      </c>
      <c r="D9">
        <v>0</v>
      </c>
      <c r="E9">
        <v>1868.7</v>
      </c>
      <c r="F9">
        <v>1356.3</v>
      </c>
      <c r="G9">
        <v>3225</v>
      </c>
      <c r="H9">
        <v>1343.4</v>
      </c>
      <c r="I9">
        <v>12.9</v>
      </c>
    </row>
    <row r="10" spans="1:9">
      <c r="A10" t="s">
        <v>100</v>
      </c>
      <c r="B10">
        <v>7652</v>
      </c>
      <c r="C10">
        <v>644018</v>
      </c>
      <c r="D10">
        <v>161</v>
      </c>
      <c r="E10">
        <v>606615.3</v>
      </c>
      <c r="F10">
        <v>-14079.3</v>
      </c>
      <c r="G10">
        <v>592536</v>
      </c>
      <c r="H10">
        <v>-16414.779</v>
      </c>
      <c r="I10">
        <v>1596.519</v>
      </c>
    </row>
    <row r="11" spans="1:9">
      <c r="A11" t="s">
        <v>101</v>
      </c>
      <c r="B11">
        <v>6332</v>
      </c>
      <c r="C11">
        <v>459258</v>
      </c>
      <c r="D11">
        <v>200</v>
      </c>
      <c r="E11">
        <v>395793.85</v>
      </c>
      <c r="F11">
        <v>6679.15</v>
      </c>
      <c r="G11">
        <v>402473</v>
      </c>
      <c r="H11">
        <v>5107.038</v>
      </c>
      <c r="I11">
        <v>1250.433</v>
      </c>
    </row>
    <row r="12" spans="1:9">
      <c r="A12" t="s">
        <v>102</v>
      </c>
      <c r="B12">
        <v>10901</v>
      </c>
      <c r="C12">
        <v>4179137</v>
      </c>
      <c r="D12">
        <v>210</v>
      </c>
      <c r="E12">
        <v>3768131.45</v>
      </c>
      <c r="F12">
        <v>108799.55</v>
      </c>
      <c r="G12">
        <v>3876931</v>
      </c>
      <c r="H12">
        <v>93349.606</v>
      </c>
      <c r="I12">
        <v>8368.064</v>
      </c>
    </row>
    <row r="13" spans="1:9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104</v>
      </c>
      <c r="B14">
        <v>3327</v>
      </c>
      <c r="C14">
        <v>306616</v>
      </c>
      <c r="D14">
        <v>0</v>
      </c>
      <c r="E14">
        <v>270743.3</v>
      </c>
      <c r="F14">
        <v>9896.7</v>
      </c>
      <c r="G14">
        <v>280640</v>
      </c>
      <c r="H14">
        <v>8558.656</v>
      </c>
      <c r="I14">
        <v>1071.873</v>
      </c>
    </row>
    <row r="15" spans="1:9">
      <c r="A15" t="s">
        <v>105</v>
      </c>
      <c r="B15">
        <v>90</v>
      </c>
      <c r="C15">
        <v>30469</v>
      </c>
      <c r="D15">
        <v>0</v>
      </c>
      <c r="E15">
        <v>26993.85</v>
      </c>
      <c r="F15">
        <v>720.15</v>
      </c>
      <c r="G15">
        <v>27714</v>
      </c>
      <c r="H15">
        <v>611.254</v>
      </c>
      <c r="I15">
        <v>108.896</v>
      </c>
    </row>
    <row r="16" spans="1:9">
      <c r="A16" t="s">
        <v>106</v>
      </c>
      <c r="B16">
        <v>3652</v>
      </c>
      <c r="C16">
        <v>573866</v>
      </c>
      <c r="D16">
        <v>0</v>
      </c>
      <c r="E16">
        <v>551636.65</v>
      </c>
      <c r="F16">
        <v>-28651.65</v>
      </c>
      <c r="G16">
        <v>522985</v>
      </c>
      <c r="H16">
        <v>-30560.383</v>
      </c>
      <c r="I16">
        <v>1356.901</v>
      </c>
    </row>
    <row r="17" spans="1:9">
      <c r="A17" t="s">
        <v>107</v>
      </c>
      <c r="B17">
        <v>77</v>
      </c>
      <c r="C17">
        <v>8011</v>
      </c>
      <c r="D17">
        <v>0</v>
      </c>
      <c r="E17">
        <v>12527.8</v>
      </c>
      <c r="F17">
        <v>-4766.8</v>
      </c>
      <c r="G17">
        <v>7761</v>
      </c>
      <c r="H17">
        <v>-4797.844</v>
      </c>
      <c r="I17">
        <v>16.044</v>
      </c>
    </row>
    <row r="18" spans="1:9">
      <c r="A18" t="s">
        <v>108</v>
      </c>
      <c r="B18">
        <v>3034</v>
      </c>
      <c r="C18">
        <v>397763</v>
      </c>
      <c r="D18">
        <v>0</v>
      </c>
      <c r="E18">
        <v>373876.8</v>
      </c>
      <c r="F18">
        <v>-12398.8</v>
      </c>
      <c r="G18">
        <v>361478</v>
      </c>
      <c r="H18">
        <v>-13797.843</v>
      </c>
      <c r="I18">
        <v>984.955</v>
      </c>
    </row>
    <row r="19" spans="1:9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110</v>
      </c>
      <c r="B20">
        <v>164</v>
      </c>
      <c r="C20">
        <v>93287</v>
      </c>
      <c r="D20">
        <v>0</v>
      </c>
      <c r="E20">
        <v>78361.8</v>
      </c>
      <c r="F20">
        <v>7213.2</v>
      </c>
      <c r="G20">
        <v>85575</v>
      </c>
      <c r="H20">
        <v>6870.9</v>
      </c>
      <c r="I20">
        <v>342.3</v>
      </c>
    </row>
    <row r="21" spans="1:9">
      <c r="A21" t="s">
        <v>111</v>
      </c>
      <c r="B21">
        <v>3358</v>
      </c>
      <c r="C21">
        <v>384038</v>
      </c>
      <c r="D21">
        <v>0</v>
      </c>
      <c r="E21">
        <v>323021.5</v>
      </c>
      <c r="F21">
        <v>19004.5</v>
      </c>
      <c r="G21">
        <v>342026</v>
      </c>
      <c r="H21">
        <v>17644.871</v>
      </c>
      <c r="I21">
        <v>923.249</v>
      </c>
    </row>
    <row r="22" spans="1:9">
      <c r="A22" t="s">
        <v>112</v>
      </c>
      <c r="B22">
        <v>2458</v>
      </c>
      <c r="C22">
        <v>502115</v>
      </c>
      <c r="D22">
        <v>0</v>
      </c>
      <c r="E22">
        <v>421935.15</v>
      </c>
      <c r="F22">
        <v>31982.85</v>
      </c>
      <c r="G22">
        <v>453918</v>
      </c>
      <c r="H22">
        <v>30220.738</v>
      </c>
      <c r="I22">
        <v>954.107</v>
      </c>
    </row>
    <row r="23" spans="1:9">
      <c r="A23" t="s">
        <v>113</v>
      </c>
      <c r="B23">
        <v>4612</v>
      </c>
      <c r="C23">
        <v>484799</v>
      </c>
      <c r="D23">
        <v>20</v>
      </c>
      <c r="E23">
        <v>428432.5</v>
      </c>
      <c r="F23">
        <v>22460.5</v>
      </c>
      <c r="G23">
        <v>450893</v>
      </c>
      <c r="H23">
        <v>20671.698</v>
      </c>
      <c r="I23">
        <v>1380.817</v>
      </c>
    </row>
    <row r="24" spans="1:9">
      <c r="A24" t="s">
        <v>114</v>
      </c>
      <c r="B24">
        <v>4440</v>
      </c>
      <c r="C24">
        <v>473696</v>
      </c>
      <c r="D24">
        <v>0</v>
      </c>
      <c r="E24">
        <v>480649.3</v>
      </c>
      <c r="F24">
        <v>-40822.3</v>
      </c>
      <c r="G24">
        <v>439827</v>
      </c>
      <c r="H24">
        <v>-42542.542</v>
      </c>
      <c r="I24">
        <v>1270.865</v>
      </c>
    </row>
    <row r="25" spans="1:9">
      <c r="A25" t="s">
        <v>115</v>
      </c>
      <c r="B25">
        <v>31114</v>
      </c>
      <c r="C25">
        <v>955597</v>
      </c>
      <c r="D25">
        <v>853</v>
      </c>
      <c r="E25">
        <v>962445.82</v>
      </c>
      <c r="F25">
        <v>-6848.82</v>
      </c>
      <c r="G25">
        <v>955597</v>
      </c>
      <c r="H25">
        <v>-14342.003</v>
      </c>
      <c r="I25">
        <v>5190.217</v>
      </c>
    </row>
    <row r="26" spans="1:9">
      <c r="A26" t="s">
        <v>116</v>
      </c>
      <c r="B26">
        <v>2619</v>
      </c>
      <c r="C26">
        <v>36027</v>
      </c>
      <c r="D26">
        <v>1685</v>
      </c>
      <c r="E26">
        <v>33782.32</v>
      </c>
      <c r="F26">
        <v>2244.68</v>
      </c>
      <c r="G26">
        <v>36027</v>
      </c>
      <c r="H26">
        <v>2068.823</v>
      </c>
      <c r="I26">
        <v>167.217</v>
      </c>
    </row>
    <row r="27" spans="1:9">
      <c r="A27" t="s">
        <v>117</v>
      </c>
      <c r="B27">
        <v>759</v>
      </c>
      <c r="C27">
        <v>44532</v>
      </c>
      <c r="D27">
        <v>190</v>
      </c>
      <c r="E27">
        <v>38692.75</v>
      </c>
      <c r="F27">
        <v>5839.25</v>
      </c>
      <c r="G27">
        <v>44532</v>
      </c>
      <c r="H27">
        <v>5804.901</v>
      </c>
      <c r="I27">
        <v>34.349</v>
      </c>
    </row>
    <row r="28" spans="1:9">
      <c r="A28" t="s">
        <v>118</v>
      </c>
      <c r="B28">
        <v>5085</v>
      </c>
      <c r="C28">
        <v>146600</v>
      </c>
      <c r="D28">
        <v>78</v>
      </c>
      <c r="E28">
        <v>152890.43</v>
      </c>
      <c r="F28">
        <v>-6290.43</v>
      </c>
      <c r="G28">
        <v>146600</v>
      </c>
      <c r="H28">
        <v>-6494.073</v>
      </c>
      <c r="I28">
        <v>185.758</v>
      </c>
    </row>
    <row r="29" spans="1:9">
      <c r="A29" t="s">
        <v>119</v>
      </c>
      <c r="B29">
        <v>13035</v>
      </c>
      <c r="C29">
        <v>1453130</v>
      </c>
      <c r="D29">
        <v>936</v>
      </c>
      <c r="E29">
        <v>1455444.87</v>
      </c>
      <c r="F29">
        <v>-2314.87</v>
      </c>
      <c r="G29">
        <v>1453130</v>
      </c>
      <c r="H29">
        <v>-25848.1795</v>
      </c>
      <c r="I29">
        <v>21339.3455</v>
      </c>
    </row>
    <row r="30" spans="1:9">
      <c r="A30" t="s">
        <v>120</v>
      </c>
      <c r="B30">
        <v>84</v>
      </c>
      <c r="C30">
        <v>344</v>
      </c>
      <c r="D30">
        <v>70</v>
      </c>
      <c r="E30">
        <v>244</v>
      </c>
      <c r="F30">
        <v>100</v>
      </c>
      <c r="G30">
        <v>344</v>
      </c>
      <c r="H30">
        <v>100</v>
      </c>
      <c r="I30">
        <v>0</v>
      </c>
    </row>
    <row r="31" spans="1:9">
      <c r="A31" t="s">
        <v>121</v>
      </c>
      <c r="B31">
        <v>8866</v>
      </c>
      <c r="C31">
        <v>161943</v>
      </c>
      <c r="D31">
        <v>15382</v>
      </c>
      <c r="E31">
        <v>159477.03</v>
      </c>
      <c r="F31">
        <v>13540.97</v>
      </c>
      <c r="G31">
        <v>164068</v>
      </c>
      <c r="H31">
        <v>15412.485</v>
      </c>
      <c r="I31">
        <v>2411.6645</v>
      </c>
    </row>
    <row r="32" spans="1:9">
      <c r="A32" t="s">
        <v>122</v>
      </c>
      <c r="B32">
        <v>31411</v>
      </c>
      <c r="C32">
        <v>1695546</v>
      </c>
      <c r="D32">
        <v>17140</v>
      </c>
      <c r="E32">
        <v>1653952.03</v>
      </c>
      <c r="F32">
        <v>41593.97</v>
      </c>
      <c r="G32">
        <v>1695546</v>
      </c>
      <c r="H32">
        <v>41274.842</v>
      </c>
      <c r="I32">
        <v>319.128</v>
      </c>
    </row>
    <row r="33" spans="1:9">
      <c r="A33" t="s">
        <v>123</v>
      </c>
      <c r="B33">
        <v>438</v>
      </c>
      <c r="C33">
        <v>5503</v>
      </c>
      <c r="D33">
        <v>0</v>
      </c>
      <c r="E33">
        <v>5010.28</v>
      </c>
      <c r="F33">
        <v>492.72</v>
      </c>
      <c r="G33">
        <v>5503</v>
      </c>
      <c r="H33">
        <v>489.592</v>
      </c>
      <c r="I33">
        <v>1.274</v>
      </c>
    </row>
    <row r="34" spans="1:9">
      <c r="A34" t="s">
        <v>124</v>
      </c>
      <c r="B34">
        <v>10304</v>
      </c>
      <c r="C34">
        <v>173872</v>
      </c>
      <c r="D34">
        <v>1884</v>
      </c>
      <c r="E34">
        <v>151422.13</v>
      </c>
      <c r="F34">
        <v>22449.87</v>
      </c>
      <c r="G34">
        <v>173872</v>
      </c>
      <c r="H34">
        <v>22449.87</v>
      </c>
      <c r="I34">
        <v>0</v>
      </c>
    </row>
    <row r="35" spans="1:9">
      <c r="A35" t="s">
        <v>125</v>
      </c>
      <c r="B35">
        <v>16392</v>
      </c>
      <c r="C35">
        <v>296468</v>
      </c>
      <c r="D35">
        <v>64</v>
      </c>
      <c r="E35">
        <v>297402.34</v>
      </c>
      <c r="F35">
        <v>-934.34</v>
      </c>
      <c r="G35">
        <v>296468</v>
      </c>
      <c r="H35">
        <v>-2884.7615</v>
      </c>
      <c r="I35">
        <v>1287.9265</v>
      </c>
    </row>
    <row r="36" spans="1:9">
      <c r="A36" t="s">
        <v>126</v>
      </c>
      <c r="B36">
        <v>98657</v>
      </c>
      <c r="C36">
        <v>3386975</v>
      </c>
      <c r="D36">
        <v>7507</v>
      </c>
      <c r="E36">
        <v>3282387.47</v>
      </c>
      <c r="F36">
        <v>104579.53</v>
      </c>
      <c r="G36">
        <v>3388767</v>
      </c>
      <c r="H36">
        <v>83818.906</v>
      </c>
      <c r="I36">
        <v>20928.9775</v>
      </c>
    </row>
    <row r="37" spans="1:9">
      <c r="A37" t="s">
        <v>127</v>
      </c>
      <c r="B37">
        <v>2261</v>
      </c>
      <c r="C37">
        <v>173354</v>
      </c>
      <c r="D37">
        <v>565</v>
      </c>
      <c r="E37">
        <v>179068.81</v>
      </c>
      <c r="F37">
        <v>-5714.81</v>
      </c>
      <c r="G37">
        <v>173354</v>
      </c>
      <c r="H37">
        <v>-5715.11</v>
      </c>
      <c r="I37">
        <v>0.3</v>
      </c>
    </row>
    <row r="38" spans="1:9">
      <c r="A38" t="s">
        <v>128</v>
      </c>
      <c r="B38">
        <v>75554</v>
      </c>
      <c r="C38">
        <v>1102746</v>
      </c>
      <c r="D38">
        <v>368</v>
      </c>
      <c r="E38">
        <v>1077339.34</v>
      </c>
      <c r="F38">
        <v>25106.66</v>
      </c>
      <c r="G38">
        <v>1102446</v>
      </c>
      <c r="H38">
        <v>25106.66</v>
      </c>
      <c r="I38">
        <v>0</v>
      </c>
    </row>
    <row r="39" spans="1:9">
      <c r="A39" t="s">
        <v>129</v>
      </c>
      <c r="B39">
        <v>359</v>
      </c>
      <c r="C39">
        <v>6921</v>
      </c>
      <c r="D39">
        <v>0</v>
      </c>
      <c r="E39">
        <v>8247.96</v>
      </c>
      <c r="F39">
        <v>-1326.96</v>
      </c>
      <c r="G39">
        <v>6921</v>
      </c>
      <c r="H39">
        <v>-1327.521</v>
      </c>
      <c r="I39">
        <v>0.561</v>
      </c>
    </row>
    <row r="40" spans="1:9">
      <c r="A40" t="s">
        <v>130</v>
      </c>
      <c r="B40">
        <v>530</v>
      </c>
      <c r="C40">
        <v>9419</v>
      </c>
      <c r="D40">
        <v>580</v>
      </c>
      <c r="E40">
        <v>9913.22</v>
      </c>
      <c r="F40">
        <v>-494.22</v>
      </c>
      <c r="G40">
        <v>9419</v>
      </c>
      <c r="H40">
        <v>-494.22</v>
      </c>
      <c r="I40">
        <v>0</v>
      </c>
    </row>
    <row r="41" spans="1:9">
      <c r="A41" t="s">
        <v>131</v>
      </c>
      <c r="B41">
        <v>83688</v>
      </c>
      <c r="C41">
        <v>1466828</v>
      </c>
      <c r="D41">
        <v>1130</v>
      </c>
      <c r="E41">
        <v>1429098.71</v>
      </c>
      <c r="F41">
        <v>37729.29</v>
      </c>
      <c r="G41">
        <v>1466828</v>
      </c>
      <c r="H41">
        <v>33729.261</v>
      </c>
      <c r="I41">
        <v>1199.248</v>
      </c>
    </row>
    <row r="42" spans="1:9">
      <c r="A42" t="s">
        <v>132</v>
      </c>
      <c r="B42">
        <v>62288</v>
      </c>
      <c r="C42">
        <v>1450392</v>
      </c>
      <c r="D42">
        <v>29333</v>
      </c>
      <c r="E42">
        <v>1449567.28</v>
      </c>
      <c r="F42">
        <v>224.72</v>
      </c>
      <c r="G42">
        <v>1449792</v>
      </c>
      <c r="H42">
        <v>224.72</v>
      </c>
      <c r="I42">
        <v>0</v>
      </c>
    </row>
    <row r="43" spans="1:9">
      <c r="A43" t="s">
        <v>133</v>
      </c>
      <c r="B43">
        <v>172289</v>
      </c>
      <c r="C43">
        <v>2895621</v>
      </c>
      <c r="D43">
        <v>13142</v>
      </c>
      <c r="E43">
        <v>2856004.86</v>
      </c>
      <c r="F43">
        <v>39616.14</v>
      </c>
      <c r="G43">
        <v>2895621</v>
      </c>
      <c r="H43">
        <v>35751.529</v>
      </c>
      <c r="I43">
        <v>3514.773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A1" sqref="$A1:$XFD1"/>
    </sheetView>
  </sheetViews>
  <sheetFormatPr defaultColWidth="9" defaultRowHeight="13.5"/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ht="14.25" spans="1:9">
      <c r="A2" s="1" t="s">
        <v>134</v>
      </c>
      <c r="B2" s="1">
        <v>380</v>
      </c>
      <c r="C2" s="1">
        <v>17164</v>
      </c>
      <c r="D2" s="1">
        <v>0</v>
      </c>
      <c r="E2" s="1">
        <v>24704.8</v>
      </c>
      <c r="F2" s="1">
        <v>-2790.8</v>
      </c>
      <c r="G2" s="1">
        <v>21914</v>
      </c>
      <c r="H2" s="1">
        <v>-2878.376</v>
      </c>
      <c r="I2" s="1">
        <v>87.576</v>
      </c>
    </row>
    <row r="3" ht="24.75" spans="1:9">
      <c r="A3" s="1" t="s">
        <v>135</v>
      </c>
      <c r="B3" s="1">
        <v>546</v>
      </c>
      <c r="C3" s="1">
        <v>55804</v>
      </c>
      <c r="D3" s="1">
        <v>0</v>
      </c>
      <c r="E3" s="1">
        <v>39692</v>
      </c>
      <c r="F3" s="1">
        <v>14516</v>
      </c>
      <c r="G3" s="1">
        <v>54208</v>
      </c>
      <c r="H3" s="1">
        <v>14301.128</v>
      </c>
      <c r="I3" s="1">
        <v>214.872</v>
      </c>
    </row>
    <row r="4" ht="14.25" spans="1:9">
      <c r="A4" s="1" t="s">
        <v>136</v>
      </c>
      <c r="B4" s="1">
        <v>959</v>
      </c>
      <c r="C4" s="1">
        <v>33815</v>
      </c>
      <c r="D4" s="1">
        <v>0</v>
      </c>
      <c r="E4" s="1">
        <v>41149.6</v>
      </c>
      <c r="F4" s="1">
        <v>5520.4</v>
      </c>
      <c r="G4" s="1">
        <v>46670</v>
      </c>
      <c r="H4" s="1">
        <v>5334.004</v>
      </c>
      <c r="I4" s="1">
        <v>186.396</v>
      </c>
    </row>
    <row r="5" ht="24.75" spans="1:9">
      <c r="A5" s="1" t="s">
        <v>137</v>
      </c>
      <c r="B5" s="1">
        <v>535</v>
      </c>
      <c r="C5" s="1">
        <v>750962</v>
      </c>
      <c r="D5" s="1">
        <v>0</v>
      </c>
      <c r="E5" s="1">
        <v>656715.5</v>
      </c>
      <c r="F5" s="1">
        <v>11661.5</v>
      </c>
      <c r="G5" s="1">
        <v>668377</v>
      </c>
      <c r="H5" s="1">
        <v>8988.792</v>
      </c>
      <c r="I5" s="1">
        <v>2672.708</v>
      </c>
    </row>
    <row r="6" ht="24.75" spans="1:9">
      <c r="A6" s="1" t="s">
        <v>138</v>
      </c>
      <c r="B6" s="1">
        <v>217</v>
      </c>
      <c r="C6" s="1">
        <v>262475</v>
      </c>
      <c r="D6" s="1">
        <v>0</v>
      </c>
      <c r="E6" s="1">
        <v>211243</v>
      </c>
      <c r="F6" s="1">
        <v>29442</v>
      </c>
      <c r="G6" s="1">
        <v>240685</v>
      </c>
      <c r="H6" s="1">
        <v>28488.32</v>
      </c>
      <c r="I6" s="1">
        <v>953.68</v>
      </c>
    </row>
    <row r="7" ht="24.75" spans="1:9">
      <c r="A7" s="1" t="s">
        <v>139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140</v>
      </c>
      <c r="B8" s="1">
        <v>316</v>
      </c>
      <c r="C8" s="1">
        <v>40402</v>
      </c>
      <c r="D8" s="1">
        <v>0</v>
      </c>
      <c r="E8" s="1">
        <v>31212.7</v>
      </c>
      <c r="F8" s="1">
        <v>4854.3</v>
      </c>
      <c r="G8" s="1">
        <v>36067</v>
      </c>
      <c r="H8" s="1">
        <v>4710.352</v>
      </c>
      <c r="I8" s="1">
        <v>143.948</v>
      </c>
    </row>
    <row r="9" ht="24.75" spans="1:9">
      <c r="A9" s="1" t="s">
        <v>141</v>
      </c>
      <c r="B9" s="1">
        <v>131</v>
      </c>
      <c r="C9" s="1">
        <v>13946</v>
      </c>
      <c r="D9" s="1">
        <v>0</v>
      </c>
      <c r="E9" s="1">
        <v>16160.55</v>
      </c>
      <c r="F9" s="1">
        <v>-2919.55</v>
      </c>
      <c r="G9" s="1">
        <v>13241</v>
      </c>
      <c r="H9" s="1">
        <v>-2972.314</v>
      </c>
      <c r="I9" s="1">
        <v>52.764</v>
      </c>
    </row>
    <row r="10" ht="24.75" spans="1:9">
      <c r="A10" s="1" t="s">
        <v>142</v>
      </c>
      <c r="B10" s="1">
        <v>1069</v>
      </c>
      <c r="C10" s="1">
        <v>210297</v>
      </c>
      <c r="D10" s="1">
        <v>0</v>
      </c>
      <c r="E10" s="1">
        <v>165950.4</v>
      </c>
      <c r="F10" s="1">
        <v>21879.6</v>
      </c>
      <c r="G10" s="1">
        <v>187830</v>
      </c>
      <c r="H10" s="1">
        <v>21148.78</v>
      </c>
      <c r="I10" s="1">
        <v>730.82</v>
      </c>
    </row>
    <row r="11" ht="24.75" spans="1:9">
      <c r="A11" s="1" t="s">
        <v>143</v>
      </c>
      <c r="B11" s="1">
        <v>861</v>
      </c>
      <c r="C11" s="1">
        <v>40905</v>
      </c>
      <c r="D11" s="1">
        <v>0</v>
      </c>
      <c r="E11" s="1">
        <v>32970.05</v>
      </c>
      <c r="F11" s="1">
        <v>3567.95</v>
      </c>
      <c r="G11" s="1">
        <v>36538</v>
      </c>
      <c r="H11" s="1">
        <v>3422.846</v>
      </c>
      <c r="I11" s="1">
        <v>145.104</v>
      </c>
    </row>
    <row r="12" ht="24" spans="1:9">
      <c r="A12" s="1" t="s">
        <v>144</v>
      </c>
      <c r="B12" s="1">
        <v>3051</v>
      </c>
      <c r="C12" s="1">
        <v>958304</v>
      </c>
      <c r="D12" s="1">
        <v>1465</v>
      </c>
      <c r="E12" s="1">
        <v>774568.8</v>
      </c>
      <c r="F12" s="1">
        <v>76097.2</v>
      </c>
      <c r="G12" s="1">
        <v>850666</v>
      </c>
      <c r="H12" s="1">
        <v>72708.92</v>
      </c>
      <c r="I12" s="1">
        <v>3388.28</v>
      </c>
    </row>
    <row r="13" ht="24.75" spans="1:9">
      <c r="A13" s="1" t="s">
        <v>145</v>
      </c>
      <c r="B13" s="1">
        <v>262</v>
      </c>
      <c r="C13" s="1">
        <v>37695</v>
      </c>
      <c r="D13" s="1">
        <v>0</v>
      </c>
      <c r="E13" s="1">
        <v>29640</v>
      </c>
      <c r="F13" s="1">
        <v>6185</v>
      </c>
      <c r="G13" s="1">
        <v>35825</v>
      </c>
      <c r="H13" s="1">
        <v>6041.7</v>
      </c>
      <c r="I13" s="1">
        <v>143.3</v>
      </c>
    </row>
    <row r="14" ht="24.75" spans="1:9">
      <c r="A14" s="1" t="s">
        <v>146</v>
      </c>
      <c r="B14" s="1">
        <v>362</v>
      </c>
      <c r="C14" s="1">
        <v>40767</v>
      </c>
      <c r="D14" s="1">
        <v>0</v>
      </c>
      <c r="E14" s="1">
        <v>45631.55</v>
      </c>
      <c r="F14" s="1">
        <v>-7414.55</v>
      </c>
      <c r="G14" s="1">
        <v>38217</v>
      </c>
      <c r="H14" s="1">
        <v>-7567.418</v>
      </c>
      <c r="I14" s="1">
        <v>152.868</v>
      </c>
    </row>
    <row r="15" ht="24.75" spans="1:9">
      <c r="A15" s="1" t="s">
        <v>147</v>
      </c>
      <c r="B15" s="1">
        <v>225</v>
      </c>
      <c r="C15" s="1">
        <v>230270</v>
      </c>
      <c r="D15" s="1">
        <v>0</v>
      </c>
      <c r="E15" s="1">
        <v>216875.65</v>
      </c>
      <c r="F15" s="1">
        <v>-3137.65</v>
      </c>
      <c r="G15" s="1">
        <v>213738</v>
      </c>
      <c r="H15" s="1">
        <v>-3990.842</v>
      </c>
      <c r="I15" s="1">
        <v>853.192</v>
      </c>
    </row>
    <row r="16" ht="24.75" spans="1:9">
      <c r="A16" s="1" t="s">
        <v>148</v>
      </c>
      <c r="B16" s="1">
        <v>1041</v>
      </c>
      <c r="C16" s="1">
        <v>284368</v>
      </c>
      <c r="D16" s="1">
        <v>0</v>
      </c>
      <c r="E16" s="1">
        <v>255926</v>
      </c>
      <c r="F16" s="1">
        <v>5383</v>
      </c>
      <c r="G16" s="1">
        <v>261309</v>
      </c>
      <c r="H16" s="1">
        <v>4341.944</v>
      </c>
      <c r="I16" s="1">
        <v>1041.056</v>
      </c>
    </row>
    <row r="17" ht="24.75" spans="1:9">
      <c r="A17" s="1" t="s">
        <v>149</v>
      </c>
      <c r="B17" s="1">
        <v>193</v>
      </c>
      <c r="C17" s="1">
        <v>24959</v>
      </c>
      <c r="D17" s="1">
        <v>0</v>
      </c>
      <c r="E17" s="1">
        <v>22589.9</v>
      </c>
      <c r="F17" s="1">
        <v>-453.9</v>
      </c>
      <c r="G17" s="1">
        <v>22136</v>
      </c>
      <c r="H17" s="1">
        <v>-541.684</v>
      </c>
      <c r="I17" s="1">
        <v>87.784</v>
      </c>
    </row>
    <row r="18" ht="24.75" spans="1:9">
      <c r="A18" s="1" t="s">
        <v>150</v>
      </c>
      <c r="B18" s="1">
        <v>864</v>
      </c>
      <c r="C18" s="1">
        <v>339374</v>
      </c>
      <c r="D18" s="1">
        <v>0</v>
      </c>
      <c r="E18" s="1">
        <v>312731.15</v>
      </c>
      <c r="F18" s="1">
        <v>-10516.15</v>
      </c>
      <c r="G18" s="1">
        <v>302215</v>
      </c>
      <c r="H18" s="1">
        <v>-11714.35</v>
      </c>
      <c r="I18" s="1">
        <v>1198.2</v>
      </c>
    </row>
    <row r="19" ht="24.75" spans="1:9">
      <c r="A19" s="1" t="s">
        <v>151</v>
      </c>
      <c r="B19" s="1">
        <v>94</v>
      </c>
      <c r="C19" s="1">
        <v>16605</v>
      </c>
      <c r="D19" s="1">
        <v>0</v>
      </c>
      <c r="E19" s="1">
        <v>16534.4</v>
      </c>
      <c r="F19" s="1">
        <v>-1204.4</v>
      </c>
      <c r="G19" s="1">
        <v>15330</v>
      </c>
      <c r="H19" s="1">
        <v>-1265.72</v>
      </c>
      <c r="I19" s="1">
        <v>61.32</v>
      </c>
    </row>
    <row r="20" ht="24.75" spans="1:9">
      <c r="A20" s="1" t="s">
        <v>152</v>
      </c>
      <c r="B20" s="1">
        <v>345</v>
      </c>
      <c r="C20" s="1">
        <v>477099</v>
      </c>
      <c r="D20" s="1">
        <v>0</v>
      </c>
      <c r="E20" s="1">
        <v>446350.15</v>
      </c>
      <c r="F20" s="1">
        <v>-12763.15</v>
      </c>
      <c r="G20" s="1">
        <v>433587</v>
      </c>
      <c r="H20" s="1">
        <v>-14491.698</v>
      </c>
      <c r="I20" s="1">
        <v>1728.548</v>
      </c>
    </row>
    <row r="21" ht="24.75" spans="1:9">
      <c r="A21" s="1" t="s">
        <v>153</v>
      </c>
      <c r="B21" s="1">
        <v>794</v>
      </c>
      <c r="C21" s="1">
        <v>229517</v>
      </c>
      <c r="D21" s="1">
        <v>0</v>
      </c>
      <c r="E21" s="1">
        <v>235345.75</v>
      </c>
      <c r="F21" s="1">
        <v>-22473.75</v>
      </c>
      <c r="G21" s="1">
        <v>212872</v>
      </c>
      <c r="H21" s="1">
        <v>-23321.858</v>
      </c>
      <c r="I21" s="1">
        <v>848.108</v>
      </c>
    </row>
    <row r="22" ht="24.75" spans="1:9">
      <c r="A22" s="1" t="s">
        <v>154</v>
      </c>
      <c r="B22" s="1">
        <v>876</v>
      </c>
      <c r="C22" s="1">
        <v>399580</v>
      </c>
      <c r="D22" s="1">
        <v>0</v>
      </c>
      <c r="E22" s="1">
        <v>400777.85</v>
      </c>
      <c r="F22" s="1">
        <v>-47557.85</v>
      </c>
      <c r="G22" s="1">
        <v>353220</v>
      </c>
      <c r="H22" s="1">
        <v>-48961.37</v>
      </c>
      <c r="I22" s="1">
        <v>1403.52</v>
      </c>
    </row>
    <row r="23" ht="24.75" spans="1:9">
      <c r="A23" s="1" t="s">
        <v>155</v>
      </c>
      <c r="B23" s="1">
        <v>1219</v>
      </c>
      <c r="C23" s="1">
        <v>304039</v>
      </c>
      <c r="D23" s="1">
        <v>0</v>
      </c>
      <c r="E23" s="1">
        <v>291950.5</v>
      </c>
      <c r="F23" s="1">
        <v>-14552.5</v>
      </c>
      <c r="G23" s="1">
        <v>277398</v>
      </c>
      <c r="H23" s="1">
        <v>-15650.092</v>
      </c>
      <c r="I23" s="1">
        <v>1097.592</v>
      </c>
    </row>
    <row r="24" ht="24.75" spans="1:9">
      <c r="A24" s="1" t="s">
        <v>156</v>
      </c>
      <c r="B24" s="1">
        <v>676</v>
      </c>
      <c r="C24" s="1">
        <v>59414</v>
      </c>
      <c r="D24" s="1">
        <v>0</v>
      </c>
      <c r="E24" s="1">
        <v>47717.15</v>
      </c>
      <c r="F24" s="1">
        <v>4713.85</v>
      </c>
      <c r="G24" s="1">
        <v>52431</v>
      </c>
      <c r="H24" s="1">
        <v>4507.61</v>
      </c>
      <c r="I24" s="1">
        <v>206.24</v>
      </c>
    </row>
    <row r="25" ht="14.25" spans="1:9">
      <c r="A25" s="1" t="s">
        <v>157</v>
      </c>
      <c r="B25" s="1">
        <v>2836</v>
      </c>
      <c r="C25" s="1">
        <v>84153</v>
      </c>
      <c r="D25" s="1">
        <v>299</v>
      </c>
      <c r="E25" s="1">
        <v>71579.665</v>
      </c>
      <c r="F25" s="1">
        <v>12573.335</v>
      </c>
      <c r="G25" s="1">
        <v>84153</v>
      </c>
      <c r="H25" s="1">
        <v>12427.029</v>
      </c>
      <c r="I25" s="1">
        <v>146.306</v>
      </c>
    </row>
    <row r="26" ht="14.25" spans="1:9">
      <c r="A26" s="1" t="s">
        <v>158</v>
      </c>
      <c r="B26" s="1">
        <v>632</v>
      </c>
      <c r="C26" s="1">
        <v>17790</v>
      </c>
      <c r="D26" s="1">
        <v>460</v>
      </c>
      <c r="E26" s="1">
        <v>15423.53</v>
      </c>
      <c r="F26" s="1">
        <v>2366.47</v>
      </c>
      <c r="G26" s="1">
        <v>17790</v>
      </c>
      <c r="H26" s="1">
        <v>2330.95</v>
      </c>
      <c r="I26" s="1">
        <v>35.52</v>
      </c>
    </row>
    <row r="27" ht="14.25" spans="1:9">
      <c r="A27" s="1" t="s">
        <v>159</v>
      </c>
      <c r="B27" s="1">
        <v>816</v>
      </c>
      <c r="C27" s="1">
        <v>15103</v>
      </c>
      <c r="D27" s="1">
        <v>46</v>
      </c>
      <c r="E27" s="1">
        <v>13522.9</v>
      </c>
      <c r="F27" s="1">
        <v>1580.1</v>
      </c>
      <c r="G27" s="1">
        <v>15103</v>
      </c>
      <c r="H27" s="1">
        <v>1564.997</v>
      </c>
      <c r="I27" s="1">
        <v>15.103</v>
      </c>
    </row>
    <row r="28" ht="14.25" spans="1:9">
      <c r="A28" s="1" t="s">
        <v>160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4.25" spans="1:9">
      <c r="A29" s="1" t="s">
        <v>161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4.25" spans="1:9">
      <c r="A30" s="1" t="s">
        <v>162</v>
      </c>
      <c r="B30" s="1">
        <v>5808</v>
      </c>
      <c r="C30" s="1">
        <v>117554</v>
      </c>
      <c r="D30" s="1">
        <v>1638</v>
      </c>
      <c r="E30" s="1">
        <v>108172.845</v>
      </c>
      <c r="F30" s="1">
        <v>9381.155</v>
      </c>
      <c r="G30" s="1">
        <v>117554</v>
      </c>
      <c r="H30" s="1">
        <v>9161.933</v>
      </c>
      <c r="I30" s="1">
        <v>219.222</v>
      </c>
    </row>
    <row r="31" ht="14.25" spans="1:9">
      <c r="A31" s="1" t="s">
        <v>163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4.25" spans="1:9">
      <c r="A32" s="1" t="s">
        <v>164</v>
      </c>
      <c r="B32" s="1">
        <v>2722</v>
      </c>
      <c r="C32" s="1">
        <v>41024</v>
      </c>
      <c r="D32" s="1">
        <v>725</v>
      </c>
      <c r="E32" s="1">
        <v>46939.45</v>
      </c>
      <c r="F32" s="1">
        <v>-5915.45</v>
      </c>
      <c r="G32" s="1">
        <v>41024</v>
      </c>
      <c r="H32" s="1">
        <v>-5997.04</v>
      </c>
      <c r="I32" s="1">
        <v>81.59</v>
      </c>
    </row>
    <row r="33" ht="14.25" spans="1:9">
      <c r="A33" s="1" t="s">
        <v>165</v>
      </c>
      <c r="B33" s="1">
        <v>9900</v>
      </c>
      <c r="C33" s="1">
        <v>784146</v>
      </c>
      <c r="D33" s="1">
        <v>228</v>
      </c>
      <c r="E33" s="1">
        <v>1105195.75</v>
      </c>
      <c r="F33" s="1">
        <v>-321109.75</v>
      </c>
      <c r="G33" s="1">
        <v>784086</v>
      </c>
      <c r="H33" s="1">
        <v>-321109.75</v>
      </c>
      <c r="I33" s="1">
        <v>0</v>
      </c>
    </row>
    <row r="34" ht="14.25" spans="1:9">
      <c r="A34" s="1" t="s">
        <v>166</v>
      </c>
      <c r="B34" s="1">
        <v>220</v>
      </c>
      <c r="C34" s="1">
        <v>1553</v>
      </c>
      <c r="D34" s="1">
        <v>0</v>
      </c>
      <c r="E34" s="1">
        <v>2819.48</v>
      </c>
      <c r="F34" s="1">
        <v>-1266.48</v>
      </c>
      <c r="G34" s="1">
        <v>1553</v>
      </c>
      <c r="H34" s="1">
        <v>-1266.48</v>
      </c>
      <c r="I34" s="1">
        <v>0</v>
      </c>
    </row>
    <row r="35" ht="24" spans="1:9">
      <c r="A35" s="1" t="s">
        <v>167</v>
      </c>
      <c r="B35" s="1">
        <v>167</v>
      </c>
      <c r="C35" s="1">
        <v>6122</v>
      </c>
      <c r="D35" s="1">
        <v>0</v>
      </c>
      <c r="E35" s="1">
        <v>4146.8</v>
      </c>
      <c r="F35" s="1">
        <v>1975.2</v>
      </c>
      <c r="G35" s="1">
        <v>6122</v>
      </c>
      <c r="H35" s="1">
        <v>1975.2</v>
      </c>
      <c r="I35" s="1">
        <v>0</v>
      </c>
    </row>
    <row r="36" ht="24" spans="1:9">
      <c r="A36" s="1" t="s">
        <v>168</v>
      </c>
      <c r="B36" s="1">
        <v>1234</v>
      </c>
      <c r="C36" s="1">
        <v>62539</v>
      </c>
      <c r="D36" s="1">
        <v>18</v>
      </c>
      <c r="E36" s="1">
        <v>47290.41</v>
      </c>
      <c r="F36" s="1">
        <v>15248.59</v>
      </c>
      <c r="G36" s="1">
        <v>62539</v>
      </c>
      <c r="H36" s="1">
        <v>15168.682</v>
      </c>
      <c r="I36" s="1">
        <v>79.908</v>
      </c>
    </row>
    <row r="37" ht="14.25" spans="1:9">
      <c r="A37" s="1" t="s">
        <v>169</v>
      </c>
      <c r="B37" s="1">
        <v>13911</v>
      </c>
      <c r="C37" s="1">
        <v>526756</v>
      </c>
      <c r="D37" s="1">
        <v>4074</v>
      </c>
      <c r="E37" s="1">
        <v>503481.445</v>
      </c>
      <c r="F37" s="1">
        <v>23274.555</v>
      </c>
      <c r="G37" s="1">
        <v>526756</v>
      </c>
      <c r="H37" s="1">
        <v>22245.307</v>
      </c>
      <c r="I37" s="1">
        <v>1029.248</v>
      </c>
    </row>
    <row r="38" ht="14.25" spans="1:9">
      <c r="A38" s="1" t="s">
        <v>170</v>
      </c>
      <c r="B38" s="1">
        <v>1029</v>
      </c>
      <c r="C38" s="1">
        <v>186240</v>
      </c>
      <c r="D38" s="1">
        <v>9000</v>
      </c>
      <c r="E38" s="1">
        <v>260949.6</v>
      </c>
      <c r="F38" s="1">
        <v>-74709.6</v>
      </c>
      <c r="G38" s="1">
        <v>186240</v>
      </c>
      <c r="H38" s="1">
        <v>-74709.6</v>
      </c>
      <c r="I38" s="1">
        <v>0</v>
      </c>
    </row>
    <row r="39" ht="24" spans="1:9">
      <c r="A39" s="1" t="s">
        <v>171</v>
      </c>
      <c r="B39" s="1">
        <v>5569</v>
      </c>
      <c r="C39" s="1">
        <v>152992</v>
      </c>
      <c r="D39" s="1">
        <v>815</v>
      </c>
      <c r="E39" s="1">
        <v>137548.38</v>
      </c>
      <c r="F39" s="1">
        <v>15443.62</v>
      </c>
      <c r="G39" s="1">
        <v>152992</v>
      </c>
      <c r="H39" s="1">
        <v>15443.62</v>
      </c>
      <c r="I39" s="1">
        <v>0</v>
      </c>
    </row>
    <row r="40" ht="14.25" spans="1:9">
      <c r="A40" s="1" t="s">
        <v>172</v>
      </c>
      <c r="B40" s="1">
        <v>401</v>
      </c>
      <c r="C40" s="1">
        <v>4179</v>
      </c>
      <c r="D40" s="1">
        <v>99</v>
      </c>
      <c r="E40" s="1">
        <v>1617.84</v>
      </c>
      <c r="F40" s="1">
        <v>2561.16</v>
      </c>
      <c r="G40" s="1">
        <v>4179</v>
      </c>
      <c r="H40" s="1">
        <v>2561.16</v>
      </c>
      <c r="I40" s="1">
        <v>0</v>
      </c>
    </row>
    <row r="41" ht="14.25" spans="1:9">
      <c r="A41" s="1" t="s">
        <v>173</v>
      </c>
      <c r="B41" s="1">
        <v>12</v>
      </c>
      <c r="C41" s="1">
        <v>14517</v>
      </c>
      <c r="D41" s="1">
        <v>62</v>
      </c>
      <c r="E41" s="1">
        <v>18644.7</v>
      </c>
      <c r="F41" s="1">
        <v>-4127.7</v>
      </c>
      <c r="G41" s="1">
        <v>14517</v>
      </c>
      <c r="H41" s="1">
        <v>-4127.7</v>
      </c>
      <c r="I41" s="1">
        <v>0</v>
      </c>
    </row>
    <row r="42" ht="14.25" spans="1:9">
      <c r="A42" s="1" t="s">
        <v>174</v>
      </c>
      <c r="B42" s="1">
        <v>23123</v>
      </c>
      <c r="C42" s="1">
        <v>521510</v>
      </c>
      <c r="D42" s="1">
        <v>1740</v>
      </c>
      <c r="E42" s="1">
        <v>507742.83</v>
      </c>
      <c r="F42" s="1">
        <v>13767.17</v>
      </c>
      <c r="G42" s="1">
        <v>521510</v>
      </c>
      <c r="H42" s="1">
        <v>13767.17</v>
      </c>
      <c r="I42" s="1">
        <v>0</v>
      </c>
    </row>
    <row r="43" ht="24" spans="1:9">
      <c r="A43" s="1" t="s">
        <v>175</v>
      </c>
      <c r="B43" s="1">
        <v>1250</v>
      </c>
      <c r="C43" s="1">
        <v>20169</v>
      </c>
      <c r="D43" s="1">
        <v>426</v>
      </c>
      <c r="E43" s="1">
        <v>19582.13</v>
      </c>
      <c r="F43" s="1">
        <v>586.87</v>
      </c>
      <c r="G43" s="1">
        <v>20169</v>
      </c>
      <c r="H43" s="1">
        <v>586.87</v>
      </c>
      <c r="I43" s="1">
        <v>0</v>
      </c>
    </row>
    <row r="44" ht="14.25" spans="1:9">
      <c r="A44" s="2" t="s">
        <v>176</v>
      </c>
      <c r="B44" s="2">
        <v>2112</v>
      </c>
      <c r="C44" s="2">
        <v>82962</v>
      </c>
      <c r="D44" s="2">
        <v>240</v>
      </c>
      <c r="E44" s="2">
        <v>83851.585</v>
      </c>
      <c r="F44" s="2">
        <v>-889.585</v>
      </c>
      <c r="G44" s="2">
        <v>82962</v>
      </c>
      <c r="H44" s="2">
        <v>-1047.417</v>
      </c>
      <c r="I44" s="2">
        <v>157.832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26" workbookViewId="0">
      <selection activeCell="A1" sqref="$A1:$XFD1"/>
    </sheetView>
  </sheetViews>
  <sheetFormatPr defaultColWidth="9" defaultRowHeight="13.5"/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ht="14.25" spans="1:9">
      <c r="A2" s="1" t="s">
        <v>134</v>
      </c>
      <c r="B2" s="1">
        <v>9</v>
      </c>
      <c r="C2" s="1">
        <v>200</v>
      </c>
      <c r="D2" s="1">
        <v>0</v>
      </c>
      <c r="E2" s="1">
        <v>136.5</v>
      </c>
      <c r="F2" s="1">
        <v>63.5</v>
      </c>
      <c r="G2" s="1">
        <v>200</v>
      </c>
      <c r="H2" s="1">
        <v>62.7</v>
      </c>
      <c r="I2" s="1">
        <v>0.8</v>
      </c>
    </row>
    <row r="3" ht="24.75" spans="1:9">
      <c r="A3" s="1" t="s">
        <v>135</v>
      </c>
      <c r="B3" s="1">
        <v>1007</v>
      </c>
      <c r="C3" s="1">
        <v>40311</v>
      </c>
      <c r="D3" s="1">
        <v>0</v>
      </c>
      <c r="E3" s="1">
        <v>36618.55</v>
      </c>
      <c r="F3" s="1">
        <v>287.45</v>
      </c>
      <c r="G3" s="1">
        <v>36906</v>
      </c>
      <c r="H3" s="1">
        <v>146.682</v>
      </c>
      <c r="I3" s="1">
        <v>140.768</v>
      </c>
    </row>
    <row r="4" ht="14.25" spans="1:9">
      <c r="A4" s="1" t="s">
        <v>136</v>
      </c>
      <c r="B4" s="1">
        <v>461</v>
      </c>
      <c r="C4" s="1">
        <v>17726</v>
      </c>
      <c r="D4" s="1">
        <v>0</v>
      </c>
      <c r="E4" s="1">
        <v>16495.55</v>
      </c>
      <c r="F4" s="1">
        <v>1556.45</v>
      </c>
      <c r="G4" s="1">
        <v>18052</v>
      </c>
      <c r="H4" s="1">
        <v>1487.242</v>
      </c>
      <c r="I4" s="1">
        <v>69.208</v>
      </c>
    </row>
    <row r="5" ht="24.75" spans="1:9">
      <c r="A5" s="1" t="s">
        <v>137</v>
      </c>
      <c r="B5" s="1">
        <v>5</v>
      </c>
      <c r="C5" s="1">
        <v>396</v>
      </c>
      <c r="D5" s="1">
        <v>0</v>
      </c>
      <c r="E5" s="1">
        <v>734.5</v>
      </c>
      <c r="F5" s="1">
        <v>-338.5</v>
      </c>
      <c r="G5" s="1">
        <v>396</v>
      </c>
      <c r="H5" s="1">
        <v>-340.084</v>
      </c>
      <c r="I5" s="1">
        <v>1.584</v>
      </c>
    </row>
    <row r="6" ht="24.75" spans="1:9">
      <c r="A6" s="1" t="s">
        <v>138</v>
      </c>
      <c r="B6" s="1">
        <v>11</v>
      </c>
      <c r="C6" s="1">
        <v>1495</v>
      </c>
      <c r="D6" s="1">
        <v>0</v>
      </c>
      <c r="E6" s="1">
        <v>604.5</v>
      </c>
      <c r="F6" s="1">
        <v>615.5</v>
      </c>
      <c r="G6" s="1">
        <v>1220</v>
      </c>
      <c r="H6" s="1">
        <v>610.62</v>
      </c>
      <c r="I6" s="1">
        <v>4.88</v>
      </c>
    </row>
    <row r="7" ht="24.75" spans="1:9">
      <c r="A7" s="1" t="s">
        <v>139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140</v>
      </c>
      <c r="B8" s="1">
        <v>15</v>
      </c>
      <c r="C8" s="1">
        <v>1960</v>
      </c>
      <c r="D8" s="1">
        <v>0</v>
      </c>
      <c r="E8" s="1">
        <v>1277.25</v>
      </c>
      <c r="F8" s="1">
        <v>42.75</v>
      </c>
      <c r="G8" s="1">
        <v>1320</v>
      </c>
      <c r="H8" s="1">
        <v>37.47</v>
      </c>
      <c r="I8" s="1">
        <v>5.28</v>
      </c>
    </row>
    <row r="9" ht="24.75" spans="1:9">
      <c r="A9" s="1" t="s">
        <v>141</v>
      </c>
      <c r="B9" s="1">
        <v>8</v>
      </c>
      <c r="C9" s="1">
        <v>520</v>
      </c>
      <c r="D9" s="1">
        <v>0</v>
      </c>
      <c r="E9" s="1">
        <v>219.5</v>
      </c>
      <c r="F9" s="1">
        <v>300.5</v>
      </c>
      <c r="G9" s="1">
        <v>520</v>
      </c>
      <c r="H9" s="1">
        <v>298.42</v>
      </c>
      <c r="I9" s="1">
        <v>2.08</v>
      </c>
    </row>
    <row r="10" ht="24.75" spans="1:9">
      <c r="A10" s="1" t="s">
        <v>142</v>
      </c>
      <c r="B10" s="1">
        <v>2823</v>
      </c>
      <c r="C10" s="1">
        <v>474231</v>
      </c>
      <c r="D10" s="1">
        <v>0</v>
      </c>
      <c r="E10" s="1">
        <v>459496.5</v>
      </c>
      <c r="F10" s="1">
        <v>-22852.5</v>
      </c>
      <c r="G10" s="1">
        <v>436644</v>
      </c>
      <c r="H10" s="1">
        <v>-24586</v>
      </c>
      <c r="I10" s="1">
        <v>1733.5</v>
      </c>
    </row>
    <row r="11" ht="24.75" spans="1:9">
      <c r="A11" s="1" t="s">
        <v>143</v>
      </c>
      <c r="B11" s="1">
        <v>1517</v>
      </c>
      <c r="C11" s="1">
        <v>111373</v>
      </c>
      <c r="D11" s="1">
        <v>0</v>
      </c>
      <c r="E11" s="1">
        <v>83894.75</v>
      </c>
      <c r="F11" s="1">
        <v>14791.25</v>
      </c>
      <c r="G11" s="1">
        <v>98686</v>
      </c>
      <c r="H11" s="1">
        <v>14393.29</v>
      </c>
      <c r="I11" s="1">
        <v>392.964</v>
      </c>
    </row>
    <row r="12" ht="24" spans="1:9">
      <c r="A12" s="1" t="s">
        <v>144</v>
      </c>
      <c r="B12" s="1">
        <v>711</v>
      </c>
      <c r="C12" s="1">
        <v>35200</v>
      </c>
      <c r="D12" s="1">
        <v>30</v>
      </c>
      <c r="E12" s="1">
        <v>32288.55</v>
      </c>
      <c r="F12" s="1">
        <v>-94.55</v>
      </c>
      <c r="G12" s="1">
        <v>32194</v>
      </c>
      <c r="H12" s="1">
        <v>-223.786</v>
      </c>
      <c r="I12" s="1">
        <v>129.176</v>
      </c>
    </row>
    <row r="13" ht="24.75" spans="1:9">
      <c r="A13" s="1" t="s">
        <v>145</v>
      </c>
      <c r="B13" s="1">
        <v>19</v>
      </c>
      <c r="C13" s="1">
        <v>2980</v>
      </c>
      <c r="D13" s="1">
        <v>0</v>
      </c>
      <c r="E13" s="1">
        <v>3460</v>
      </c>
      <c r="F13" s="1">
        <v>-480</v>
      </c>
      <c r="G13" s="1">
        <v>2980</v>
      </c>
      <c r="H13" s="1">
        <v>-480.12</v>
      </c>
      <c r="I13" s="1">
        <v>0.12</v>
      </c>
    </row>
    <row r="14" ht="24.75" spans="1:9">
      <c r="A14" s="1" t="s">
        <v>146</v>
      </c>
      <c r="B14" s="1">
        <v>1420</v>
      </c>
      <c r="C14" s="1">
        <v>92806</v>
      </c>
      <c r="D14" s="1">
        <v>0</v>
      </c>
      <c r="E14" s="1">
        <v>79928</v>
      </c>
      <c r="F14" s="1">
        <v>4333</v>
      </c>
      <c r="G14" s="1">
        <v>84261</v>
      </c>
      <c r="H14" s="1">
        <v>3994.46</v>
      </c>
      <c r="I14" s="1">
        <v>329.48</v>
      </c>
    </row>
    <row r="15" ht="24.75" spans="1:9">
      <c r="A15" s="1" t="s">
        <v>147</v>
      </c>
      <c r="B15" s="1">
        <v>1</v>
      </c>
      <c r="C15" s="1">
        <v>30</v>
      </c>
      <c r="D15" s="1">
        <v>0</v>
      </c>
      <c r="E15" s="1">
        <v>0</v>
      </c>
      <c r="F15" s="1">
        <v>30</v>
      </c>
      <c r="G15" s="1">
        <v>30</v>
      </c>
      <c r="H15" s="1">
        <v>29.88</v>
      </c>
      <c r="I15" s="1">
        <v>0.12</v>
      </c>
    </row>
    <row r="16" ht="24.75" spans="1:9">
      <c r="A16" s="1" t="s">
        <v>148</v>
      </c>
      <c r="B16" s="1">
        <v>2198</v>
      </c>
      <c r="C16" s="1">
        <v>265183</v>
      </c>
      <c r="D16" s="1">
        <v>0</v>
      </c>
      <c r="E16" s="1">
        <v>244161.55</v>
      </c>
      <c r="F16" s="1">
        <v>-11308.55</v>
      </c>
      <c r="G16" s="1">
        <v>232853</v>
      </c>
      <c r="H16" s="1">
        <v>-12231.926</v>
      </c>
      <c r="I16" s="1">
        <v>923.016</v>
      </c>
    </row>
    <row r="17" ht="24.75" spans="1:9">
      <c r="A17" s="1" t="s">
        <v>149</v>
      </c>
      <c r="B17" s="1">
        <v>7</v>
      </c>
      <c r="C17" s="1">
        <v>48</v>
      </c>
      <c r="D17" s="1">
        <v>0</v>
      </c>
      <c r="E17" s="1">
        <v>9.75</v>
      </c>
      <c r="F17" s="1">
        <v>13.25</v>
      </c>
      <c r="G17" s="1">
        <v>23</v>
      </c>
      <c r="H17" s="1">
        <v>13.158</v>
      </c>
      <c r="I17" s="1">
        <v>0.092</v>
      </c>
    </row>
    <row r="18" ht="24.75" spans="1:9">
      <c r="A18" s="1" t="s">
        <v>150</v>
      </c>
      <c r="B18" s="1">
        <v>2048</v>
      </c>
      <c r="C18" s="1">
        <v>348513</v>
      </c>
      <c r="D18" s="1">
        <v>0</v>
      </c>
      <c r="E18" s="1">
        <v>326455.8</v>
      </c>
      <c r="F18" s="1">
        <v>-6795.8</v>
      </c>
      <c r="G18" s="1">
        <v>319660</v>
      </c>
      <c r="H18" s="1">
        <v>-8070.692</v>
      </c>
      <c r="I18" s="1">
        <v>1273.348</v>
      </c>
    </row>
    <row r="19" ht="24.75" spans="1:9">
      <c r="A19" s="1" t="s">
        <v>151</v>
      </c>
      <c r="B19" s="1">
        <v>6</v>
      </c>
      <c r="C19" s="1">
        <v>33</v>
      </c>
      <c r="D19" s="1">
        <v>0</v>
      </c>
      <c r="E19" s="1">
        <v>20</v>
      </c>
      <c r="F19" s="1">
        <v>8</v>
      </c>
      <c r="G19" s="1">
        <v>28</v>
      </c>
      <c r="H19" s="1">
        <v>7.888</v>
      </c>
      <c r="I19" s="1">
        <v>0.112</v>
      </c>
    </row>
    <row r="20" ht="24.75" spans="1:9">
      <c r="A20" s="1" t="s">
        <v>152</v>
      </c>
      <c r="B20" s="1">
        <v>4</v>
      </c>
      <c r="C20" s="1">
        <v>300</v>
      </c>
      <c r="D20" s="1">
        <v>0</v>
      </c>
      <c r="E20" s="1">
        <v>40</v>
      </c>
      <c r="F20" s="1">
        <v>220</v>
      </c>
      <c r="G20" s="1">
        <v>260</v>
      </c>
      <c r="H20" s="1">
        <v>218.96</v>
      </c>
      <c r="I20" s="1">
        <v>1.04</v>
      </c>
    </row>
    <row r="21" ht="24.75" spans="1:9">
      <c r="A21" s="1" t="s">
        <v>153</v>
      </c>
      <c r="B21" s="1">
        <v>1667</v>
      </c>
      <c r="C21" s="1">
        <v>453545</v>
      </c>
      <c r="D21" s="1">
        <v>0</v>
      </c>
      <c r="E21" s="1">
        <v>402335.95</v>
      </c>
      <c r="F21" s="1">
        <v>4452.05</v>
      </c>
      <c r="G21" s="1">
        <v>406788</v>
      </c>
      <c r="H21" s="1">
        <v>2825.662</v>
      </c>
      <c r="I21" s="1">
        <v>1626.268</v>
      </c>
    </row>
    <row r="22" ht="24.75" spans="1:9">
      <c r="A22" s="1" t="s">
        <v>154</v>
      </c>
      <c r="B22" s="1">
        <v>1663</v>
      </c>
      <c r="C22" s="1">
        <v>251046</v>
      </c>
      <c r="D22" s="1">
        <v>0</v>
      </c>
      <c r="E22" s="1">
        <v>219439.2</v>
      </c>
      <c r="F22" s="1">
        <v>7851.8</v>
      </c>
      <c r="G22" s="1">
        <v>227291</v>
      </c>
      <c r="H22" s="1">
        <v>6945.28</v>
      </c>
      <c r="I22" s="1">
        <v>904.9</v>
      </c>
    </row>
    <row r="23" ht="24.75" spans="1:9">
      <c r="A23" s="1" t="s">
        <v>155</v>
      </c>
      <c r="B23" s="1">
        <v>2418</v>
      </c>
      <c r="C23" s="1">
        <v>729151</v>
      </c>
      <c r="D23" s="1">
        <v>0</v>
      </c>
      <c r="E23" s="1">
        <v>633390.3</v>
      </c>
      <c r="F23" s="1">
        <v>30777.7</v>
      </c>
      <c r="G23" s="1">
        <v>664168</v>
      </c>
      <c r="H23" s="1">
        <v>28121.864</v>
      </c>
      <c r="I23" s="1">
        <v>2654.6</v>
      </c>
    </row>
    <row r="24" ht="24.75" spans="1:9">
      <c r="A24" s="1" t="s">
        <v>156</v>
      </c>
      <c r="B24" s="1">
        <v>2072</v>
      </c>
      <c r="C24" s="1">
        <v>213683</v>
      </c>
      <c r="D24" s="1">
        <v>0</v>
      </c>
      <c r="E24" s="1">
        <v>204435.1</v>
      </c>
      <c r="F24" s="1">
        <v>-9893.1</v>
      </c>
      <c r="G24" s="1">
        <v>194542</v>
      </c>
      <c r="H24" s="1">
        <v>-10680.961</v>
      </c>
      <c r="I24" s="1">
        <v>769.376</v>
      </c>
    </row>
    <row r="25" ht="14.25" spans="1:9">
      <c r="A25" s="1" t="s">
        <v>157</v>
      </c>
      <c r="B25" s="1">
        <v>23164</v>
      </c>
      <c r="C25" s="1">
        <v>579222</v>
      </c>
      <c r="D25" s="1">
        <v>940</v>
      </c>
      <c r="E25" s="1">
        <v>561127.45</v>
      </c>
      <c r="F25" s="1">
        <v>18094.55</v>
      </c>
      <c r="G25" s="1">
        <v>579222</v>
      </c>
      <c r="H25" s="1">
        <v>17497.782</v>
      </c>
      <c r="I25" s="1">
        <v>596.768</v>
      </c>
    </row>
    <row r="26" ht="14.25" spans="1:9">
      <c r="A26" s="1" t="s">
        <v>158</v>
      </c>
      <c r="B26" s="1">
        <v>2097</v>
      </c>
      <c r="C26" s="1">
        <v>39548</v>
      </c>
      <c r="D26" s="1">
        <v>0</v>
      </c>
      <c r="E26" s="1">
        <v>40061.34</v>
      </c>
      <c r="F26" s="1">
        <v>-513.34</v>
      </c>
      <c r="G26" s="1">
        <v>39548</v>
      </c>
      <c r="H26" s="1">
        <v>-552.801</v>
      </c>
      <c r="I26" s="1">
        <v>39.461</v>
      </c>
    </row>
    <row r="27" ht="14.25" spans="1:9">
      <c r="A27" s="1" t="s">
        <v>159</v>
      </c>
      <c r="B27" s="1">
        <v>38</v>
      </c>
      <c r="C27" s="1">
        <v>682</v>
      </c>
      <c r="D27" s="1">
        <v>200</v>
      </c>
      <c r="E27" s="1">
        <v>339.5</v>
      </c>
      <c r="F27" s="1">
        <v>342.5</v>
      </c>
      <c r="G27" s="1">
        <v>682</v>
      </c>
      <c r="H27" s="1">
        <v>341.824</v>
      </c>
      <c r="I27" s="1">
        <v>0.576</v>
      </c>
    </row>
    <row r="28" ht="14.25" spans="1:9">
      <c r="A28" s="1" t="s">
        <v>160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4.25" spans="1:9">
      <c r="A29" s="1" t="s">
        <v>161</v>
      </c>
      <c r="B29" s="1">
        <v>8606</v>
      </c>
      <c r="C29" s="1">
        <v>183014</v>
      </c>
      <c r="D29" s="1">
        <v>2980</v>
      </c>
      <c r="E29" s="1">
        <v>185301.55</v>
      </c>
      <c r="F29" s="1">
        <v>-2287.55</v>
      </c>
      <c r="G29" s="1">
        <v>183014</v>
      </c>
      <c r="H29" s="1">
        <v>-2446.728</v>
      </c>
      <c r="I29" s="1">
        <v>159.178</v>
      </c>
    </row>
    <row r="30" ht="14.25" spans="1:9">
      <c r="A30" s="1" t="s">
        <v>162</v>
      </c>
      <c r="B30" s="1">
        <v>13865</v>
      </c>
      <c r="C30" s="1">
        <v>227915</v>
      </c>
      <c r="D30" s="1">
        <v>0</v>
      </c>
      <c r="E30" s="1">
        <v>235276.27</v>
      </c>
      <c r="F30" s="1">
        <v>-7511.27</v>
      </c>
      <c r="G30" s="1">
        <v>227765</v>
      </c>
      <c r="H30" s="1">
        <v>-7768.818</v>
      </c>
      <c r="I30" s="1">
        <v>254.921</v>
      </c>
    </row>
    <row r="31" ht="14.25" spans="1:9">
      <c r="A31" s="1" t="s">
        <v>163</v>
      </c>
      <c r="B31" s="1">
        <v>9</v>
      </c>
      <c r="C31" s="1">
        <v>574</v>
      </c>
      <c r="D31" s="1">
        <v>0</v>
      </c>
      <c r="E31" s="1">
        <v>0</v>
      </c>
      <c r="F31" s="1">
        <v>536</v>
      </c>
      <c r="G31" s="1">
        <v>536</v>
      </c>
      <c r="H31" s="1">
        <v>526</v>
      </c>
      <c r="I31" s="1">
        <v>10</v>
      </c>
    </row>
    <row r="32" ht="14.25" spans="1:9">
      <c r="A32" s="1" t="s">
        <v>164</v>
      </c>
      <c r="B32" s="1">
        <v>15946</v>
      </c>
      <c r="C32" s="1">
        <v>209585</v>
      </c>
      <c r="D32" s="1">
        <v>7284</v>
      </c>
      <c r="E32" s="1">
        <v>204698.85</v>
      </c>
      <c r="F32" s="1">
        <v>4747.15</v>
      </c>
      <c r="G32" s="1">
        <v>209446</v>
      </c>
      <c r="H32" s="1">
        <v>4543.69</v>
      </c>
      <c r="I32" s="1">
        <v>202.974</v>
      </c>
    </row>
    <row r="33" ht="14.25" spans="1:9">
      <c r="A33" s="1" t="s">
        <v>165</v>
      </c>
      <c r="B33" s="1">
        <v>21926</v>
      </c>
      <c r="C33" s="1">
        <v>657346</v>
      </c>
      <c r="D33" s="1">
        <v>20323</v>
      </c>
      <c r="E33" s="1">
        <v>5850963.95</v>
      </c>
      <c r="F33" s="1">
        <v>-5193997.95</v>
      </c>
      <c r="G33" s="1">
        <v>656966</v>
      </c>
      <c r="H33" s="1">
        <v>-5193997.95</v>
      </c>
      <c r="I33" s="1">
        <v>0</v>
      </c>
    </row>
    <row r="34" ht="14.25" spans="1:9">
      <c r="A34" s="1" t="s">
        <v>166</v>
      </c>
      <c r="B34" s="1">
        <v>49</v>
      </c>
      <c r="C34" s="1">
        <v>1199</v>
      </c>
      <c r="D34" s="1">
        <v>0</v>
      </c>
      <c r="E34" s="1">
        <v>1960</v>
      </c>
      <c r="F34" s="1">
        <v>-761</v>
      </c>
      <c r="G34" s="1">
        <v>1199</v>
      </c>
      <c r="H34" s="1">
        <v>-763.358</v>
      </c>
      <c r="I34" s="1">
        <v>2.358</v>
      </c>
    </row>
    <row r="35" ht="24" spans="1:9">
      <c r="A35" s="1" t="s">
        <v>167</v>
      </c>
      <c r="B35" s="1">
        <v>5488</v>
      </c>
      <c r="C35" s="1">
        <v>103814</v>
      </c>
      <c r="D35" s="1">
        <v>435</v>
      </c>
      <c r="E35" s="1">
        <v>109050.3251</v>
      </c>
      <c r="F35" s="1">
        <v>-5236.3251</v>
      </c>
      <c r="G35" s="1">
        <v>103814</v>
      </c>
      <c r="H35" s="1">
        <v>-5251.3251</v>
      </c>
      <c r="I35" s="1">
        <v>15</v>
      </c>
    </row>
    <row r="36" ht="24" spans="1:9">
      <c r="A36" s="1" t="s">
        <v>168</v>
      </c>
      <c r="B36" s="1">
        <v>14196</v>
      </c>
      <c r="C36" s="1">
        <v>129605</v>
      </c>
      <c r="D36" s="1">
        <v>24</v>
      </c>
      <c r="E36" s="1">
        <v>132417.03</v>
      </c>
      <c r="F36" s="1">
        <v>-2812.03</v>
      </c>
      <c r="G36" s="1">
        <v>129605</v>
      </c>
      <c r="H36" s="1">
        <v>-3004.764</v>
      </c>
      <c r="I36" s="1">
        <v>189.647</v>
      </c>
    </row>
    <row r="37" ht="14.25" spans="1:9">
      <c r="A37" s="1" t="s">
        <v>169</v>
      </c>
      <c r="B37" s="1">
        <v>86306</v>
      </c>
      <c r="C37" s="1">
        <v>1149197</v>
      </c>
      <c r="D37" s="1">
        <v>4545</v>
      </c>
      <c r="E37" s="1">
        <v>1132247.29</v>
      </c>
      <c r="F37" s="1">
        <v>16949.71</v>
      </c>
      <c r="G37" s="1">
        <v>1149197</v>
      </c>
      <c r="H37" s="1">
        <v>15553.446</v>
      </c>
      <c r="I37" s="1">
        <v>1395.34</v>
      </c>
    </row>
    <row r="38" ht="14.25" spans="1:9">
      <c r="A38" s="1" t="s">
        <v>170</v>
      </c>
      <c r="B38" s="1">
        <v>2455</v>
      </c>
      <c r="C38" s="1">
        <v>56040</v>
      </c>
      <c r="D38" s="1">
        <v>2116</v>
      </c>
      <c r="E38" s="1">
        <v>29683.86</v>
      </c>
      <c r="F38" s="1">
        <v>26356.14</v>
      </c>
      <c r="G38" s="1">
        <v>56040</v>
      </c>
      <c r="H38" s="1">
        <v>26356.14</v>
      </c>
      <c r="I38" s="1">
        <v>0</v>
      </c>
    </row>
    <row r="39" ht="24" spans="1:9">
      <c r="A39" s="1" t="s">
        <v>171</v>
      </c>
      <c r="B39" s="1">
        <v>23150</v>
      </c>
      <c r="C39" s="1">
        <v>851208</v>
      </c>
      <c r="D39" s="1">
        <v>435</v>
      </c>
      <c r="E39" s="1">
        <v>773410.861</v>
      </c>
      <c r="F39" s="1">
        <v>77757.139</v>
      </c>
      <c r="G39" s="1">
        <v>851168</v>
      </c>
      <c r="H39" s="1">
        <v>76923.726</v>
      </c>
      <c r="I39" s="1">
        <v>833.413</v>
      </c>
    </row>
    <row r="40" ht="14.25" spans="1:9">
      <c r="A40" s="1" t="s">
        <v>172</v>
      </c>
      <c r="B40" s="1">
        <v>89</v>
      </c>
      <c r="C40" s="1">
        <v>327</v>
      </c>
      <c r="D40" s="1">
        <v>0</v>
      </c>
      <c r="E40" s="1">
        <v>96.9</v>
      </c>
      <c r="F40" s="1">
        <v>230.1</v>
      </c>
      <c r="G40" s="1">
        <v>327</v>
      </c>
      <c r="H40" s="1">
        <v>229.468</v>
      </c>
      <c r="I40" s="1">
        <v>0.632</v>
      </c>
    </row>
    <row r="41" ht="14.25" spans="1:9">
      <c r="A41" s="1" t="s">
        <v>173</v>
      </c>
      <c r="B41" s="1">
        <v>653</v>
      </c>
      <c r="C41" s="1">
        <v>20156</v>
      </c>
      <c r="D41" s="1">
        <v>800</v>
      </c>
      <c r="E41" s="1">
        <v>31086.176</v>
      </c>
      <c r="F41" s="1">
        <v>-10930.176</v>
      </c>
      <c r="G41" s="1">
        <v>20156</v>
      </c>
      <c r="H41" s="1">
        <v>-10930.176</v>
      </c>
      <c r="I41" s="1">
        <v>0</v>
      </c>
    </row>
    <row r="42" ht="14.25" spans="1:9">
      <c r="A42" s="1" t="s">
        <v>174</v>
      </c>
      <c r="B42" s="1">
        <v>28454</v>
      </c>
      <c r="C42" s="1">
        <v>159966</v>
      </c>
      <c r="D42" s="1">
        <v>0</v>
      </c>
      <c r="E42" s="1">
        <v>157012.72</v>
      </c>
      <c r="F42" s="1">
        <v>2953.28</v>
      </c>
      <c r="G42" s="1">
        <v>159966</v>
      </c>
      <c r="H42" s="1">
        <v>2670.213</v>
      </c>
      <c r="I42" s="1">
        <v>283.067</v>
      </c>
    </row>
    <row r="43" ht="24" spans="1:9">
      <c r="A43" s="1" t="s">
        <v>175</v>
      </c>
      <c r="B43" s="1">
        <v>6262</v>
      </c>
      <c r="C43" s="1">
        <v>25298</v>
      </c>
      <c r="D43" s="1">
        <v>87</v>
      </c>
      <c r="E43" s="1">
        <v>23865.131</v>
      </c>
      <c r="F43" s="1">
        <v>1432.869</v>
      </c>
      <c r="G43" s="1">
        <v>25298</v>
      </c>
      <c r="H43" s="1">
        <v>1431.748</v>
      </c>
      <c r="I43" s="1">
        <v>1.121</v>
      </c>
    </row>
    <row r="44" ht="14.25" spans="1:9">
      <c r="A44" s="2" t="s">
        <v>176</v>
      </c>
      <c r="B44" s="2">
        <v>212906</v>
      </c>
      <c r="C44" s="2">
        <v>3896772</v>
      </c>
      <c r="D44" s="2">
        <v>31461</v>
      </c>
      <c r="E44" s="2">
        <v>3781374.03</v>
      </c>
      <c r="F44" s="2">
        <v>115194.97</v>
      </c>
      <c r="G44" s="2">
        <v>3896569</v>
      </c>
      <c r="H44" s="2">
        <v>111138.838</v>
      </c>
      <c r="I44" s="2">
        <v>4008.214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A2" sqref="A2:I44"/>
    </sheetView>
  </sheetViews>
  <sheetFormatPr defaultColWidth="9" defaultRowHeight="13.5"/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ht="14.25" spans="1:9">
      <c r="A2" s="1" t="s">
        <v>134</v>
      </c>
      <c r="B2" s="1">
        <v>1</v>
      </c>
      <c r="C2" s="1">
        <v>5</v>
      </c>
      <c r="D2" s="1">
        <v>0</v>
      </c>
      <c r="E2" s="1">
        <v>9.75</v>
      </c>
      <c r="F2" s="1">
        <v>-4.75</v>
      </c>
      <c r="G2" s="1">
        <v>5</v>
      </c>
      <c r="H2" s="1">
        <v>-4.77</v>
      </c>
      <c r="I2" s="1">
        <v>0.005</v>
      </c>
    </row>
    <row r="3" ht="24.75" spans="1:9">
      <c r="A3" s="1" t="s">
        <v>135</v>
      </c>
      <c r="B3" s="1">
        <v>889</v>
      </c>
      <c r="C3" s="1">
        <v>22585</v>
      </c>
      <c r="D3" s="1">
        <v>0</v>
      </c>
      <c r="E3" s="1">
        <v>19147.25</v>
      </c>
      <c r="F3" s="1">
        <v>1834.75</v>
      </c>
      <c r="G3" s="1">
        <v>20982</v>
      </c>
      <c r="H3" s="1">
        <v>1753.285</v>
      </c>
      <c r="I3" s="1">
        <v>61.645</v>
      </c>
    </row>
    <row r="4" ht="14.25" spans="1:9">
      <c r="A4" s="1" t="s">
        <v>136</v>
      </c>
      <c r="B4" s="1">
        <v>25</v>
      </c>
      <c r="C4" s="1">
        <v>1630</v>
      </c>
      <c r="D4" s="1">
        <v>0</v>
      </c>
      <c r="E4" s="1">
        <v>1008.15</v>
      </c>
      <c r="F4" s="1">
        <v>621.85</v>
      </c>
      <c r="G4" s="1">
        <v>1630</v>
      </c>
      <c r="H4" s="1">
        <v>615.35</v>
      </c>
      <c r="I4" s="1">
        <v>1.625</v>
      </c>
    </row>
    <row r="5" ht="24.75" spans="1:9">
      <c r="A5" s="1" t="s">
        <v>137</v>
      </c>
      <c r="B5" s="1">
        <v>9</v>
      </c>
      <c r="C5" s="1">
        <v>610</v>
      </c>
      <c r="D5" s="1">
        <v>0</v>
      </c>
      <c r="E5" s="1">
        <v>536.5</v>
      </c>
      <c r="F5" s="1">
        <v>3.5</v>
      </c>
      <c r="G5" s="1">
        <v>540</v>
      </c>
      <c r="H5" s="1">
        <v>1.34</v>
      </c>
      <c r="I5" s="1">
        <v>0.96</v>
      </c>
    </row>
    <row r="6" ht="24.75" spans="1:9">
      <c r="A6" s="1" t="s">
        <v>138</v>
      </c>
      <c r="B6" s="1">
        <v>4</v>
      </c>
      <c r="C6" s="1">
        <v>520</v>
      </c>
      <c r="D6" s="1">
        <v>0</v>
      </c>
      <c r="E6" s="1">
        <v>600</v>
      </c>
      <c r="F6" s="1">
        <v>-80</v>
      </c>
      <c r="G6" s="1">
        <v>520</v>
      </c>
      <c r="H6" s="1">
        <v>-82.08</v>
      </c>
      <c r="I6" s="1">
        <v>0.58</v>
      </c>
    </row>
    <row r="7" ht="24.75" spans="1:9">
      <c r="A7" s="1" t="s">
        <v>139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140</v>
      </c>
      <c r="B8" s="1">
        <v>8</v>
      </c>
      <c r="C8" s="1">
        <v>288</v>
      </c>
      <c r="D8" s="1">
        <v>0</v>
      </c>
      <c r="E8" s="1">
        <v>243.75</v>
      </c>
      <c r="F8" s="1">
        <v>44.25</v>
      </c>
      <c r="G8" s="1">
        <v>288</v>
      </c>
      <c r="H8" s="1">
        <v>43.542</v>
      </c>
      <c r="I8" s="1">
        <v>0.268</v>
      </c>
    </row>
    <row r="9" ht="24.75" spans="1:9">
      <c r="A9" s="1" t="s">
        <v>141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142</v>
      </c>
      <c r="B10" s="1">
        <v>3318</v>
      </c>
      <c r="C10" s="1">
        <v>247887</v>
      </c>
      <c r="D10" s="1">
        <v>0</v>
      </c>
      <c r="E10" s="1">
        <v>227617.25</v>
      </c>
      <c r="F10" s="1">
        <v>-2218.25</v>
      </c>
      <c r="G10" s="1">
        <v>225399</v>
      </c>
      <c r="H10" s="1">
        <v>-3065.993</v>
      </c>
      <c r="I10" s="1">
        <v>608.292</v>
      </c>
    </row>
    <row r="11" ht="24.75" spans="1:9">
      <c r="A11" s="1" t="s">
        <v>143</v>
      </c>
      <c r="B11" s="1">
        <v>2929</v>
      </c>
      <c r="C11" s="1">
        <v>217043</v>
      </c>
      <c r="D11" s="1">
        <v>0</v>
      </c>
      <c r="E11" s="1">
        <v>191917.2</v>
      </c>
      <c r="F11" s="1">
        <v>8251.8</v>
      </c>
      <c r="G11" s="1">
        <v>200169</v>
      </c>
      <c r="H11" s="1">
        <v>7458.178</v>
      </c>
      <c r="I11" s="1">
        <v>521.446</v>
      </c>
    </row>
    <row r="12" ht="24" spans="1:9">
      <c r="A12" s="1" t="s">
        <v>144</v>
      </c>
      <c r="B12" s="1">
        <v>3308</v>
      </c>
      <c r="C12" s="1">
        <v>279715</v>
      </c>
      <c r="D12" s="1">
        <v>50</v>
      </c>
      <c r="E12" s="1">
        <v>255704.35</v>
      </c>
      <c r="F12" s="1">
        <v>-14363.35</v>
      </c>
      <c r="G12" s="1">
        <v>241341</v>
      </c>
      <c r="H12" s="1">
        <v>-15204.652</v>
      </c>
      <c r="I12" s="1">
        <v>627.921</v>
      </c>
    </row>
    <row r="13" ht="24.75" spans="1:9">
      <c r="A13" s="1" t="s">
        <v>145</v>
      </c>
      <c r="B13" s="1">
        <v>41</v>
      </c>
      <c r="C13" s="1">
        <v>335</v>
      </c>
      <c r="D13" s="1">
        <v>0</v>
      </c>
      <c r="E13" s="1">
        <v>316</v>
      </c>
      <c r="F13" s="1">
        <v>19</v>
      </c>
      <c r="G13" s="1">
        <v>335</v>
      </c>
      <c r="H13" s="1">
        <v>17.66</v>
      </c>
      <c r="I13" s="1">
        <v>0.16</v>
      </c>
    </row>
    <row r="14" ht="24.75" spans="1:9">
      <c r="A14" s="1" t="s">
        <v>146</v>
      </c>
      <c r="B14" s="1">
        <v>2010</v>
      </c>
      <c r="C14" s="1">
        <v>163265</v>
      </c>
      <c r="D14" s="1">
        <v>0</v>
      </c>
      <c r="E14" s="1">
        <v>145431.25</v>
      </c>
      <c r="F14" s="1">
        <v>1301.75</v>
      </c>
      <c r="G14" s="1">
        <v>146733</v>
      </c>
      <c r="H14" s="1">
        <v>722.003</v>
      </c>
      <c r="I14" s="1">
        <v>345.134</v>
      </c>
    </row>
    <row r="15" ht="24.75" spans="1:9">
      <c r="A15" s="1" t="s">
        <v>147</v>
      </c>
      <c r="B15" s="1">
        <v>18</v>
      </c>
      <c r="C15" s="1">
        <v>3325</v>
      </c>
      <c r="D15" s="1">
        <v>0</v>
      </c>
      <c r="E15" s="1">
        <v>2800</v>
      </c>
      <c r="F15" s="1">
        <v>325</v>
      </c>
      <c r="G15" s="1">
        <v>3125</v>
      </c>
      <c r="H15" s="1">
        <v>312.5</v>
      </c>
      <c r="I15" s="1">
        <v>3.125</v>
      </c>
    </row>
    <row r="16" ht="24.75" spans="1:9">
      <c r="A16" s="1" t="s">
        <v>148</v>
      </c>
      <c r="B16" s="1">
        <v>3050</v>
      </c>
      <c r="C16" s="1">
        <v>209576</v>
      </c>
      <c r="D16" s="1">
        <v>0</v>
      </c>
      <c r="E16" s="1">
        <v>185451.35</v>
      </c>
      <c r="F16" s="1">
        <v>6766.65</v>
      </c>
      <c r="G16" s="1">
        <v>192218</v>
      </c>
      <c r="H16" s="1">
        <v>6005.751</v>
      </c>
      <c r="I16" s="1">
        <v>473.109</v>
      </c>
    </row>
    <row r="17" ht="24.75" spans="1:9">
      <c r="A17" s="1" t="s">
        <v>149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150</v>
      </c>
      <c r="B18" s="1">
        <v>2873</v>
      </c>
      <c r="C18" s="1">
        <v>255831</v>
      </c>
      <c r="D18" s="1">
        <v>0</v>
      </c>
      <c r="E18" s="1">
        <v>247654.15</v>
      </c>
      <c r="F18" s="1">
        <v>-26526.15</v>
      </c>
      <c r="G18" s="1">
        <v>221128</v>
      </c>
      <c r="H18" s="1">
        <v>-27378.805</v>
      </c>
      <c r="I18" s="1">
        <v>462.433</v>
      </c>
    </row>
    <row r="19" ht="24.75" spans="1:9">
      <c r="A19" s="1" t="s">
        <v>151</v>
      </c>
      <c r="B19" s="1">
        <v>1</v>
      </c>
      <c r="C19" s="1">
        <v>200</v>
      </c>
      <c r="D19" s="1">
        <v>0</v>
      </c>
      <c r="E19" s="1">
        <v>0</v>
      </c>
      <c r="F19" s="1">
        <v>200</v>
      </c>
      <c r="G19" s="1">
        <v>200</v>
      </c>
      <c r="H19" s="1">
        <v>199.2</v>
      </c>
      <c r="I19" s="1">
        <v>0.2</v>
      </c>
    </row>
    <row r="20" ht="24.75" spans="1:9">
      <c r="A20" s="1" t="s">
        <v>152</v>
      </c>
      <c r="B20" s="1">
        <v>21</v>
      </c>
      <c r="C20" s="1">
        <v>5500</v>
      </c>
      <c r="D20" s="1">
        <v>0</v>
      </c>
      <c r="E20" s="1">
        <v>3600</v>
      </c>
      <c r="F20" s="1">
        <v>1300</v>
      </c>
      <c r="G20" s="1">
        <v>4900</v>
      </c>
      <c r="H20" s="1">
        <v>1280.4</v>
      </c>
      <c r="I20" s="1">
        <v>4.9</v>
      </c>
    </row>
    <row r="21" ht="24.75" spans="1:9">
      <c r="A21" s="1" t="s">
        <v>153</v>
      </c>
      <c r="B21" s="1">
        <v>2898</v>
      </c>
      <c r="C21" s="1">
        <v>215059</v>
      </c>
      <c r="D21" s="1">
        <v>0</v>
      </c>
      <c r="E21" s="1">
        <v>183905.75</v>
      </c>
      <c r="F21" s="1">
        <v>11111.25</v>
      </c>
      <c r="G21" s="1">
        <v>195017</v>
      </c>
      <c r="H21" s="1">
        <v>10358.404</v>
      </c>
      <c r="I21" s="1">
        <v>478.351</v>
      </c>
    </row>
    <row r="22" ht="24.75" spans="1:9">
      <c r="A22" s="1" t="s">
        <v>154</v>
      </c>
      <c r="B22" s="1">
        <v>4183</v>
      </c>
      <c r="C22" s="1">
        <v>344044</v>
      </c>
      <c r="D22" s="1">
        <v>0</v>
      </c>
      <c r="E22" s="1">
        <v>279932.05</v>
      </c>
      <c r="F22" s="1">
        <v>35578.95</v>
      </c>
      <c r="G22" s="1">
        <v>315511</v>
      </c>
      <c r="H22" s="1">
        <v>34337.351</v>
      </c>
      <c r="I22" s="1">
        <v>634.642</v>
      </c>
    </row>
    <row r="23" ht="24.75" spans="1:9">
      <c r="A23" s="1" t="s">
        <v>155</v>
      </c>
      <c r="B23" s="1">
        <v>4195</v>
      </c>
      <c r="C23" s="1">
        <v>265541</v>
      </c>
      <c r="D23" s="1">
        <v>0</v>
      </c>
      <c r="E23" s="1">
        <v>221421.2</v>
      </c>
      <c r="F23" s="1">
        <v>15186.8</v>
      </c>
      <c r="G23" s="1">
        <v>236608</v>
      </c>
      <c r="H23" s="1">
        <v>14299.322</v>
      </c>
      <c r="I23" s="1">
        <v>721.042</v>
      </c>
    </row>
    <row r="24" ht="24.75" spans="1:9">
      <c r="A24" s="1" t="s">
        <v>156</v>
      </c>
      <c r="B24" s="1">
        <v>4242</v>
      </c>
      <c r="C24" s="1">
        <v>321904</v>
      </c>
      <c r="D24" s="1">
        <v>0</v>
      </c>
      <c r="E24" s="1">
        <v>284996.1</v>
      </c>
      <c r="F24" s="1">
        <v>7761.9</v>
      </c>
      <c r="G24" s="1">
        <v>292758</v>
      </c>
      <c r="H24" s="1">
        <v>6626.578</v>
      </c>
      <c r="I24" s="1">
        <v>705.15</v>
      </c>
    </row>
    <row r="25" ht="14.25" spans="1:9">
      <c r="A25" s="1" t="s">
        <v>157</v>
      </c>
      <c r="B25" s="1">
        <v>15377</v>
      </c>
      <c r="C25" s="1">
        <v>307908</v>
      </c>
      <c r="D25" s="1">
        <v>245</v>
      </c>
      <c r="E25" s="1">
        <v>301796.52</v>
      </c>
      <c r="F25" s="1">
        <v>6111.48</v>
      </c>
      <c r="G25" s="1">
        <v>307908</v>
      </c>
      <c r="H25" s="1">
        <v>4103.479</v>
      </c>
      <c r="I25" s="1">
        <v>1742.0625</v>
      </c>
    </row>
    <row r="26" ht="14.25" spans="1:9">
      <c r="A26" s="1" t="s">
        <v>158</v>
      </c>
      <c r="B26" s="1">
        <v>457</v>
      </c>
      <c r="C26" s="1">
        <v>5451</v>
      </c>
      <c r="D26" s="1">
        <v>0</v>
      </c>
      <c r="E26" s="1">
        <v>4082.8</v>
      </c>
      <c r="F26" s="1">
        <v>1368.2</v>
      </c>
      <c r="G26" s="1">
        <v>5451</v>
      </c>
      <c r="H26" s="1">
        <v>1326.669</v>
      </c>
      <c r="I26" s="1">
        <v>33.441</v>
      </c>
    </row>
    <row r="27" ht="14.25" spans="1:9">
      <c r="A27" s="1" t="s">
        <v>159</v>
      </c>
      <c r="B27" s="1">
        <v>963</v>
      </c>
      <c r="C27" s="1">
        <v>21999</v>
      </c>
      <c r="D27" s="1">
        <v>0</v>
      </c>
      <c r="E27" s="1">
        <v>24083</v>
      </c>
      <c r="F27" s="1">
        <v>-2084</v>
      </c>
      <c r="G27" s="1">
        <v>21999</v>
      </c>
      <c r="H27" s="1">
        <v>-2084.13</v>
      </c>
      <c r="I27" s="1">
        <v>0.13</v>
      </c>
    </row>
    <row r="28" ht="14.25" spans="1:9">
      <c r="A28" s="1" t="s">
        <v>160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4.25" spans="1:9">
      <c r="A29" s="1" t="s">
        <v>161</v>
      </c>
      <c r="B29" s="1">
        <v>1364</v>
      </c>
      <c r="C29" s="1">
        <v>51620</v>
      </c>
      <c r="D29" s="1">
        <v>0</v>
      </c>
      <c r="E29" s="1">
        <v>71912.48</v>
      </c>
      <c r="F29" s="1">
        <v>-20292.48</v>
      </c>
      <c r="G29" s="1">
        <v>51620</v>
      </c>
      <c r="H29" s="1">
        <v>-20681.645</v>
      </c>
      <c r="I29" s="1">
        <v>324.925</v>
      </c>
    </row>
    <row r="30" ht="14.25" spans="1:9">
      <c r="A30" s="1" t="s">
        <v>162</v>
      </c>
      <c r="B30" s="1">
        <v>7918</v>
      </c>
      <c r="C30" s="1">
        <v>63796</v>
      </c>
      <c r="D30" s="1">
        <v>170</v>
      </c>
      <c r="E30" s="1">
        <v>58695.61</v>
      </c>
      <c r="F30" s="1">
        <v>5100.39</v>
      </c>
      <c r="G30" s="1">
        <v>63796</v>
      </c>
      <c r="H30" s="1">
        <v>4697.5615</v>
      </c>
      <c r="I30" s="1">
        <v>331.6725</v>
      </c>
    </row>
    <row r="31" ht="14.25" spans="1:9">
      <c r="A31" s="1" t="s">
        <v>163</v>
      </c>
      <c r="B31" s="1">
        <v>8</v>
      </c>
      <c r="C31" s="1">
        <v>16</v>
      </c>
      <c r="D31" s="1">
        <v>0</v>
      </c>
      <c r="E31" s="1">
        <v>0</v>
      </c>
      <c r="F31" s="1">
        <v>16</v>
      </c>
      <c r="G31" s="1">
        <v>16</v>
      </c>
      <c r="H31" s="1">
        <v>14.4</v>
      </c>
      <c r="I31" s="1">
        <v>1.6</v>
      </c>
    </row>
    <row r="32" ht="14.25" spans="1:9">
      <c r="A32" s="1" t="s">
        <v>164</v>
      </c>
      <c r="B32" s="1">
        <v>711</v>
      </c>
      <c r="C32" s="1">
        <v>6814</v>
      </c>
      <c r="D32" s="1">
        <v>105</v>
      </c>
      <c r="E32" s="1">
        <v>9856.3</v>
      </c>
      <c r="F32" s="1">
        <v>-3042.3</v>
      </c>
      <c r="G32" s="1">
        <v>6814</v>
      </c>
      <c r="H32" s="1">
        <v>-3101.898</v>
      </c>
      <c r="I32" s="1">
        <v>43.873</v>
      </c>
    </row>
    <row r="33" ht="14.25" spans="1:9">
      <c r="A33" s="1" t="s">
        <v>165</v>
      </c>
      <c r="B33" s="1">
        <v>3769</v>
      </c>
      <c r="C33" s="1">
        <v>49665</v>
      </c>
      <c r="D33" s="1">
        <v>1851</v>
      </c>
      <c r="E33" s="1">
        <v>49222.063</v>
      </c>
      <c r="F33" s="1">
        <v>-292.063</v>
      </c>
      <c r="G33" s="1">
        <v>48930</v>
      </c>
      <c r="H33" s="1">
        <v>-292.063</v>
      </c>
      <c r="I33" s="1">
        <v>0</v>
      </c>
    </row>
    <row r="34" ht="14.25" spans="1:9">
      <c r="A34" s="1" t="s">
        <v>166</v>
      </c>
      <c r="B34" s="1">
        <v>20</v>
      </c>
      <c r="C34" s="1">
        <v>300</v>
      </c>
      <c r="D34" s="1">
        <v>0</v>
      </c>
      <c r="E34" s="1">
        <v>0</v>
      </c>
      <c r="F34" s="1">
        <v>300</v>
      </c>
      <c r="G34" s="1">
        <v>300</v>
      </c>
      <c r="H34" s="1">
        <v>297</v>
      </c>
      <c r="I34" s="1">
        <v>0.3</v>
      </c>
    </row>
    <row r="35" ht="24" spans="1:9">
      <c r="A35" s="1" t="s">
        <v>167</v>
      </c>
      <c r="B35" s="1">
        <v>4106</v>
      </c>
      <c r="C35" s="1">
        <v>84479</v>
      </c>
      <c r="D35" s="1">
        <v>471</v>
      </c>
      <c r="E35" s="1">
        <v>95990.918</v>
      </c>
      <c r="F35" s="1">
        <v>-11511.918</v>
      </c>
      <c r="G35" s="1">
        <v>84479</v>
      </c>
      <c r="H35" s="1">
        <v>-11511.918</v>
      </c>
      <c r="I35" s="1">
        <v>0</v>
      </c>
    </row>
    <row r="36" ht="24" spans="1:9">
      <c r="A36" s="1" t="s">
        <v>168</v>
      </c>
      <c r="B36" s="1">
        <v>39017</v>
      </c>
      <c r="C36" s="1">
        <v>372386</v>
      </c>
      <c r="D36" s="1">
        <v>1037</v>
      </c>
      <c r="E36" s="1">
        <v>377907.57</v>
      </c>
      <c r="F36" s="1">
        <v>-5521.57</v>
      </c>
      <c r="G36" s="1">
        <v>372386</v>
      </c>
      <c r="H36" s="1">
        <v>-7694.29</v>
      </c>
      <c r="I36" s="1">
        <v>1976.89</v>
      </c>
    </row>
    <row r="37" ht="14.25" spans="1:9">
      <c r="A37" s="1" t="s">
        <v>169</v>
      </c>
      <c r="B37" s="1">
        <v>45923</v>
      </c>
      <c r="C37" s="1">
        <v>1739411</v>
      </c>
      <c r="D37" s="1">
        <v>4204</v>
      </c>
      <c r="E37" s="1">
        <v>1696703.78</v>
      </c>
      <c r="F37" s="1">
        <v>42657.22</v>
      </c>
      <c r="G37" s="1">
        <v>1739361</v>
      </c>
      <c r="H37" s="1">
        <v>21191.747</v>
      </c>
      <c r="I37" s="1">
        <v>18515.1535</v>
      </c>
    </row>
    <row r="38" ht="14.25" spans="1:9">
      <c r="A38" s="1" t="s">
        <v>170</v>
      </c>
      <c r="B38" s="1">
        <v>497</v>
      </c>
      <c r="C38" s="1">
        <v>4064</v>
      </c>
      <c r="D38" s="1">
        <v>15</v>
      </c>
      <c r="E38" s="1">
        <v>4244.112</v>
      </c>
      <c r="F38" s="1">
        <v>-180.112</v>
      </c>
      <c r="G38" s="1">
        <v>4064</v>
      </c>
      <c r="H38" s="1">
        <v>-180.112</v>
      </c>
      <c r="I38" s="1">
        <v>0</v>
      </c>
    </row>
    <row r="39" ht="24" spans="1:9">
      <c r="A39" s="1" t="s">
        <v>171</v>
      </c>
      <c r="B39" s="1">
        <v>7521</v>
      </c>
      <c r="C39" s="1">
        <v>162404</v>
      </c>
      <c r="D39" s="1">
        <v>5773</v>
      </c>
      <c r="E39" s="1">
        <v>156957.738</v>
      </c>
      <c r="F39" s="1">
        <v>5446.262</v>
      </c>
      <c r="G39" s="1">
        <v>162404</v>
      </c>
      <c r="H39" s="1">
        <v>5446.262</v>
      </c>
      <c r="I39" s="1">
        <v>0</v>
      </c>
    </row>
    <row r="40" ht="14.25" spans="1:9">
      <c r="A40" s="1" t="s">
        <v>172</v>
      </c>
      <c r="B40" s="1">
        <v>37</v>
      </c>
      <c r="C40" s="1">
        <v>241</v>
      </c>
      <c r="D40" s="1">
        <v>0</v>
      </c>
      <c r="E40" s="1">
        <v>39.92</v>
      </c>
      <c r="F40" s="1">
        <v>201.08</v>
      </c>
      <c r="G40" s="1">
        <v>241</v>
      </c>
      <c r="H40" s="1">
        <v>198.67</v>
      </c>
      <c r="I40" s="1">
        <v>1.612</v>
      </c>
    </row>
    <row r="41" ht="14.25" spans="1:9">
      <c r="A41" s="1" t="s">
        <v>173</v>
      </c>
      <c r="B41" s="1">
        <v>138</v>
      </c>
      <c r="C41" s="1">
        <v>292</v>
      </c>
      <c r="D41" s="1">
        <v>0</v>
      </c>
      <c r="E41" s="1">
        <v>437.4</v>
      </c>
      <c r="F41" s="1">
        <v>-145.4</v>
      </c>
      <c r="G41" s="1">
        <v>292</v>
      </c>
      <c r="H41" s="1">
        <v>-145.424</v>
      </c>
      <c r="I41" s="1">
        <v>0.024</v>
      </c>
    </row>
    <row r="42" ht="14.25" spans="1:9">
      <c r="A42" s="1" t="s">
        <v>174</v>
      </c>
      <c r="B42" s="1">
        <v>6420</v>
      </c>
      <c r="C42" s="1">
        <v>99292</v>
      </c>
      <c r="D42" s="1">
        <v>802</v>
      </c>
      <c r="E42" s="1">
        <v>96958.57</v>
      </c>
      <c r="F42" s="1">
        <v>2333.43</v>
      </c>
      <c r="G42" s="1">
        <v>99292</v>
      </c>
      <c r="H42" s="1">
        <v>1393.24</v>
      </c>
      <c r="I42" s="1">
        <v>195.643</v>
      </c>
    </row>
    <row r="43" ht="24" spans="1:9">
      <c r="A43" s="1" t="s">
        <v>175</v>
      </c>
      <c r="B43" s="1">
        <v>8861</v>
      </c>
      <c r="C43" s="1">
        <v>170014</v>
      </c>
      <c r="D43" s="1">
        <v>7530</v>
      </c>
      <c r="E43" s="1">
        <v>170690.121</v>
      </c>
      <c r="F43" s="1">
        <v>-676.121</v>
      </c>
      <c r="G43" s="1">
        <v>170014</v>
      </c>
      <c r="H43" s="1">
        <v>-676.121</v>
      </c>
      <c r="I43" s="1">
        <v>0</v>
      </c>
    </row>
    <row r="44" ht="14.25" spans="1:9">
      <c r="A44" s="2" t="s">
        <v>176</v>
      </c>
      <c r="B44" s="2">
        <v>4189</v>
      </c>
      <c r="C44" s="2">
        <v>42541</v>
      </c>
      <c r="D44" s="2">
        <v>70</v>
      </c>
      <c r="E44" s="2">
        <v>38803.72</v>
      </c>
      <c r="F44" s="2">
        <v>3737.28</v>
      </c>
      <c r="G44" s="2">
        <v>42541</v>
      </c>
      <c r="H44" s="2">
        <v>3255.054</v>
      </c>
      <c r="I44" s="2">
        <v>348.532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24" workbookViewId="0">
      <selection activeCell="O19" sqref="O19"/>
    </sheetView>
  </sheetViews>
  <sheetFormatPr defaultColWidth="9" defaultRowHeight="13.5"/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ht="14.25" spans="1:9">
      <c r="A2" s="1" t="s">
        <v>134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135</v>
      </c>
      <c r="B3" s="1">
        <v>3</v>
      </c>
      <c r="C3" s="1">
        <v>1510</v>
      </c>
      <c r="D3" s="1">
        <v>0</v>
      </c>
      <c r="E3" s="1">
        <v>1000</v>
      </c>
      <c r="F3" s="1">
        <v>510</v>
      </c>
      <c r="G3" s="1">
        <v>1510</v>
      </c>
      <c r="H3" s="1">
        <v>502.45</v>
      </c>
      <c r="I3" s="1">
        <v>7.55</v>
      </c>
    </row>
    <row r="4" ht="14.25" spans="1:9">
      <c r="A4" s="1" t="s">
        <v>136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137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138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139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140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141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142</v>
      </c>
      <c r="B10" s="1">
        <v>8</v>
      </c>
      <c r="C10" s="1">
        <v>1170</v>
      </c>
      <c r="D10" s="1">
        <v>0</v>
      </c>
      <c r="E10" s="1">
        <v>2059</v>
      </c>
      <c r="F10" s="1">
        <v>-889</v>
      </c>
      <c r="G10" s="1">
        <v>1170</v>
      </c>
      <c r="H10" s="1">
        <v>-899.68</v>
      </c>
      <c r="I10" s="1">
        <v>5.68</v>
      </c>
    </row>
    <row r="11" ht="24.75" spans="1:9">
      <c r="A11" s="1" t="s">
        <v>143</v>
      </c>
      <c r="B11" s="1">
        <v>14</v>
      </c>
      <c r="C11" s="1">
        <v>32000</v>
      </c>
      <c r="D11" s="1">
        <v>0</v>
      </c>
      <c r="E11" s="1">
        <v>34000</v>
      </c>
      <c r="F11" s="1">
        <v>-3000</v>
      </c>
      <c r="G11" s="1">
        <v>31000</v>
      </c>
      <c r="H11" s="1">
        <v>-3310</v>
      </c>
      <c r="I11" s="1">
        <v>155</v>
      </c>
    </row>
    <row r="12" ht="24" spans="1:9">
      <c r="A12" s="1" t="s">
        <v>144</v>
      </c>
      <c r="B12" s="1">
        <v>16</v>
      </c>
      <c r="C12" s="1">
        <v>89100</v>
      </c>
      <c r="D12" s="1">
        <v>0</v>
      </c>
      <c r="E12" s="1">
        <v>75999.75</v>
      </c>
      <c r="F12" s="1">
        <v>13100.25</v>
      </c>
      <c r="G12" s="1">
        <v>89100</v>
      </c>
      <c r="H12" s="1">
        <v>12757.84</v>
      </c>
      <c r="I12" s="1">
        <v>327.41</v>
      </c>
    </row>
    <row r="13" ht="24.75" spans="1:9">
      <c r="A13" s="1" t="s">
        <v>145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146</v>
      </c>
      <c r="B14" s="1">
        <v>16</v>
      </c>
      <c r="C14" s="1">
        <v>31000</v>
      </c>
      <c r="D14" s="1">
        <v>0</v>
      </c>
      <c r="E14" s="1">
        <v>33550</v>
      </c>
      <c r="F14" s="1">
        <v>-2550</v>
      </c>
      <c r="G14" s="1">
        <v>31000</v>
      </c>
      <c r="H14" s="1">
        <v>-2950</v>
      </c>
      <c r="I14" s="1">
        <v>290</v>
      </c>
    </row>
    <row r="15" ht="24.75" spans="1:9">
      <c r="A15" s="1" t="s">
        <v>147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148</v>
      </c>
      <c r="B16" s="1">
        <v>7</v>
      </c>
      <c r="C16" s="1">
        <v>5800</v>
      </c>
      <c r="D16" s="1">
        <v>0</v>
      </c>
      <c r="E16" s="1">
        <v>4000</v>
      </c>
      <c r="F16" s="1">
        <v>1800</v>
      </c>
      <c r="G16" s="1">
        <v>5800</v>
      </c>
      <c r="H16" s="1">
        <v>1746</v>
      </c>
      <c r="I16" s="1">
        <v>29</v>
      </c>
    </row>
    <row r="17" ht="24.75" spans="1:9">
      <c r="A17" s="1" t="s">
        <v>149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150</v>
      </c>
      <c r="B18" s="1">
        <v>5</v>
      </c>
      <c r="C18" s="1">
        <v>48500</v>
      </c>
      <c r="D18" s="1">
        <v>0</v>
      </c>
      <c r="E18" s="1">
        <v>51800</v>
      </c>
      <c r="F18" s="1">
        <v>-23800</v>
      </c>
      <c r="G18" s="1">
        <v>28000</v>
      </c>
      <c r="H18" s="1">
        <v>-24270</v>
      </c>
      <c r="I18" s="1">
        <v>470</v>
      </c>
    </row>
    <row r="19" ht="24.75" spans="1:9">
      <c r="A19" s="1" t="s">
        <v>151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152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153</v>
      </c>
      <c r="B21" s="1">
        <v>6</v>
      </c>
      <c r="C21" s="1">
        <v>10000</v>
      </c>
      <c r="D21" s="1">
        <v>0</v>
      </c>
      <c r="E21" s="1">
        <v>2000</v>
      </c>
      <c r="F21" s="1">
        <v>8000</v>
      </c>
      <c r="G21" s="1">
        <v>10000</v>
      </c>
      <c r="H21" s="1">
        <v>7827.5</v>
      </c>
      <c r="I21" s="1">
        <v>162.5</v>
      </c>
    </row>
    <row r="22" ht="24.75" spans="1:9">
      <c r="A22" s="1" t="s">
        <v>154</v>
      </c>
      <c r="B22" s="1">
        <v>20</v>
      </c>
      <c r="C22" s="1">
        <v>37605</v>
      </c>
      <c r="D22" s="1">
        <v>0</v>
      </c>
      <c r="E22" s="1">
        <v>25100</v>
      </c>
      <c r="F22" s="1">
        <v>12505</v>
      </c>
      <c r="G22" s="1">
        <v>37605</v>
      </c>
      <c r="H22" s="1">
        <v>12128.975</v>
      </c>
      <c r="I22" s="1">
        <v>188.025</v>
      </c>
    </row>
    <row r="23" ht="24.75" spans="1:9">
      <c r="A23" s="1" t="s">
        <v>155</v>
      </c>
      <c r="B23" s="1">
        <v>53</v>
      </c>
      <c r="C23" s="1">
        <v>4749</v>
      </c>
      <c r="D23" s="1">
        <v>0</v>
      </c>
      <c r="E23" s="1">
        <v>2657</v>
      </c>
      <c r="F23" s="1">
        <v>2032</v>
      </c>
      <c r="G23" s="1">
        <v>4689</v>
      </c>
      <c r="H23" s="1">
        <v>1999.884</v>
      </c>
      <c r="I23" s="1">
        <v>22.116</v>
      </c>
    </row>
    <row r="24" ht="24.75" spans="1:9">
      <c r="A24" s="1" t="s">
        <v>156</v>
      </c>
      <c r="B24" s="1">
        <v>40</v>
      </c>
      <c r="C24" s="1">
        <v>13795</v>
      </c>
      <c r="D24" s="1">
        <v>0</v>
      </c>
      <c r="E24" s="1">
        <v>7625</v>
      </c>
      <c r="F24" s="1">
        <v>5850</v>
      </c>
      <c r="G24" s="1">
        <v>13475</v>
      </c>
      <c r="H24" s="1">
        <v>5723.145</v>
      </c>
      <c r="I24" s="1">
        <v>67.355</v>
      </c>
    </row>
    <row r="25" ht="14.25" spans="1:9">
      <c r="A25" s="1" t="s">
        <v>157</v>
      </c>
      <c r="B25" s="1">
        <v>3</v>
      </c>
      <c r="C25" s="1">
        <v>15</v>
      </c>
      <c r="D25" s="1">
        <v>0</v>
      </c>
      <c r="E25" s="1">
        <v>0</v>
      </c>
      <c r="F25" s="1">
        <v>15</v>
      </c>
      <c r="G25" s="1">
        <v>15</v>
      </c>
      <c r="H25" s="1">
        <v>14.955</v>
      </c>
      <c r="I25" s="1">
        <v>0.045</v>
      </c>
    </row>
    <row r="26" ht="14.25" spans="1:9">
      <c r="A26" s="1" t="s">
        <v>158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4.25" spans="1:9">
      <c r="A27" s="1" t="s">
        <v>159</v>
      </c>
      <c r="B27" s="1">
        <v>554</v>
      </c>
      <c r="C27" s="1">
        <v>439065</v>
      </c>
      <c r="D27" s="1">
        <v>4</v>
      </c>
      <c r="E27" s="1">
        <v>503035.22</v>
      </c>
      <c r="F27" s="1">
        <v>-63970.22</v>
      </c>
      <c r="G27" s="1">
        <v>439065</v>
      </c>
      <c r="H27" s="1">
        <v>-74290.338</v>
      </c>
      <c r="I27" s="1">
        <v>2282.918</v>
      </c>
    </row>
    <row r="28" ht="14.25" spans="1:9">
      <c r="A28" s="1" t="s">
        <v>160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4.25" spans="1:9">
      <c r="A29" s="1" t="s">
        <v>161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4.25" spans="1:9">
      <c r="A30" s="1" t="s">
        <v>162</v>
      </c>
      <c r="B30" s="1">
        <v>44</v>
      </c>
      <c r="C30" s="1">
        <v>2583</v>
      </c>
      <c r="D30" s="1">
        <v>0</v>
      </c>
      <c r="E30" s="1">
        <v>3668</v>
      </c>
      <c r="F30" s="1">
        <v>-1085</v>
      </c>
      <c r="G30" s="1">
        <v>2583</v>
      </c>
      <c r="H30" s="1">
        <v>-1141.625</v>
      </c>
      <c r="I30" s="1">
        <v>12.805</v>
      </c>
    </row>
    <row r="31" ht="14.25" spans="1:9">
      <c r="A31" s="1" t="s">
        <v>163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4.25" spans="1:9">
      <c r="A32" s="1" t="s">
        <v>164</v>
      </c>
      <c r="B32" s="1">
        <v>32</v>
      </c>
      <c r="C32" s="1">
        <v>10830</v>
      </c>
      <c r="D32" s="1">
        <v>0</v>
      </c>
      <c r="E32" s="1">
        <v>4999.5</v>
      </c>
      <c r="F32" s="1">
        <v>5830.5</v>
      </c>
      <c r="G32" s="1">
        <v>10830</v>
      </c>
      <c r="H32" s="1">
        <v>5790.41</v>
      </c>
      <c r="I32" s="1">
        <v>40.09</v>
      </c>
    </row>
    <row r="33" ht="14.25" spans="1:9">
      <c r="A33" s="1" t="s">
        <v>165</v>
      </c>
      <c r="B33" s="1">
        <v>3073</v>
      </c>
      <c r="C33" s="1">
        <v>969327</v>
      </c>
      <c r="D33" s="1">
        <v>466</v>
      </c>
      <c r="E33" s="1">
        <v>1196262.6</v>
      </c>
      <c r="F33" s="1">
        <v>-226935.6</v>
      </c>
      <c r="G33" s="1">
        <v>969327</v>
      </c>
      <c r="H33" s="1">
        <v>-228357.237</v>
      </c>
      <c r="I33" s="1">
        <v>1421.637</v>
      </c>
    </row>
    <row r="34" ht="14.25" spans="1:9">
      <c r="A34" s="1" t="s">
        <v>166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167</v>
      </c>
      <c r="B35" s="1">
        <v>17</v>
      </c>
      <c r="C35" s="1">
        <v>3100</v>
      </c>
      <c r="D35" s="1">
        <v>0</v>
      </c>
      <c r="E35" s="1">
        <v>4860</v>
      </c>
      <c r="F35" s="1">
        <v>-1760</v>
      </c>
      <c r="G35" s="1">
        <v>3100</v>
      </c>
      <c r="H35" s="1">
        <v>-1760</v>
      </c>
      <c r="I35" s="1">
        <v>0</v>
      </c>
    </row>
    <row r="36" ht="24" spans="1:9">
      <c r="A36" s="1" t="s">
        <v>168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4.25" spans="1:9">
      <c r="A37" s="1" t="s">
        <v>169</v>
      </c>
      <c r="B37" s="1">
        <v>3020</v>
      </c>
      <c r="C37" s="1">
        <v>1031562</v>
      </c>
      <c r="D37" s="1">
        <v>0</v>
      </c>
      <c r="E37" s="1">
        <v>918937.94</v>
      </c>
      <c r="F37" s="1">
        <v>112624.06</v>
      </c>
      <c r="G37" s="1">
        <v>1031562</v>
      </c>
      <c r="H37" s="1">
        <v>109318.146</v>
      </c>
      <c r="I37" s="1">
        <v>3305.914</v>
      </c>
    </row>
    <row r="38" ht="14.25" spans="1:9">
      <c r="A38" s="1" t="s">
        <v>170</v>
      </c>
      <c r="B38" s="1">
        <v>169</v>
      </c>
      <c r="C38" s="1">
        <v>11252</v>
      </c>
      <c r="D38" s="1">
        <v>0</v>
      </c>
      <c r="E38" s="1">
        <v>1484.055</v>
      </c>
      <c r="F38" s="1">
        <v>9767.945</v>
      </c>
      <c r="G38" s="1">
        <v>11252</v>
      </c>
      <c r="H38" s="1">
        <v>9767.945</v>
      </c>
      <c r="I38" s="1">
        <v>0</v>
      </c>
    </row>
    <row r="39" ht="24" spans="1:9">
      <c r="A39" s="1" t="s">
        <v>171</v>
      </c>
      <c r="B39" s="1">
        <v>34</v>
      </c>
      <c r="C39" s="1">
        <v>340</v>
      </c>
      <c r="D39" s="1">
        <v>0</v>
      </c>
      <c r="E39" s="1">
        <v>0</v>
      </c>
      <c r="F39" s="1">
        <v>340</v>
      </c>
      <c r="G39" s="1">
        <v>340</v>
      </c>
      <c r="H39" s="1">
        <v>340</v>
      </c>
      <c r="I39" s="1">
        <v>0</v>
      </c>
    </row>
    <row r="40" ht="14.25" spans="1:9">
      <c r="A40" s="1" t="s">
        <v>172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4.25" spans="1:9">
      <c r="A41" s="1" t="s">
        <v>173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4.25" spans="1:9">
      <c r="A42" s="1" t="s">
        <v>174</v>
      </c>
      <c r="B42" s="1">
        <v>48</v>
      </c>
      <c r="C42" s="1">
        <v>116777</v>
      </c>
      <c r="D42" s="1">
        <v>0</v>
      </c>
      <c r="E42" s="1">
        <v>99015.7</v>
      </c>
      <c r="F42" s="1">
        <v>17761.3</v>
      </c>
      <c r="G42" s="1">
        <v>116777</v>
      </c>
      <c r="H42" s="1">
        <v>17761.3</v>
      </c>
      <c r="I42" s="1">
        <v>0</v>
      </c>
    </row>
    <row r="43" ht="24" spans="1:9">
      <c r="A43" s="1" t="s">
        <v>175</v>
      </c>
      <c r="B43" s="1">
        <v>1</v>
      </c>
      <c r="C43" s="1">
        <v>100</v>
      </c>
      <c r="D43" s="1">
        <v>0</v>
      </c>
      <c r="E43" s="1">
        <v>0</v>
      </c>
      <c r="F43" s="1">
        <v>100</v>
      </c>
      <c r="G43" s="1">
        <v>100</v>
      </c>
      <c r="H43" s="1">
        <v>99.8</v>
      </c>
      <c r="I43" s="1">
        <v>0.2</v>
      </c>
    </row>
    <row r="44" ht="14.25" spans="1:9">
      <c r="A44" s="2" t="s">
        <v>176</v>
      </c>
      <c r="B44" s="2">
        <v>1793</v>
      </c>
      <c r="C44" s="2">
        <v>408658</v>
      </c>
      <c r="D44" s="2">
        <v>0</v>
      </c>
      <c r="E44" s="2">
        <v>404613.441</v>
      </c>
      <c r="F44" s="2">
        <v>4044.559</v>
      </c>
      <c r="G44" s="2">
        <v>408658</v>
      </c>
      <c r="H44" s="2">
        <v>2790.196</v>
      </c>
      <c r="I44" s="2">
        <v>1254.363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A1" sqref="$A1:$XFD1048576"/>
    </sheetView>
  </sheetViews>
  <sheetFormatPr defaultColWidth="9" defaultRowHeight="13.5"/>
  <sheetData>
    <row r="1" spans="1:9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78</v>
      </c>
      <c r="G1" t="s">
        <v>77</v>
      </c>
      <c r="H1" t="s">
        <v>91</v>
      </c>
      <c r="I1" t="s">
        <v>80</v>
      </c>
    </row>
    <row r="2" ht="14.25" spans="1:9">
      <c r="A2" s="1" t="s">
        <v>134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135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ht="14.25" spans="1:9">
      <c r="A4" s="1" t="s">
        <v>136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137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138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139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140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141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142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ht="24.75" spans="1:9">
      <c r="A11" s="1" t="s">
        <v>143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ht="24" spans="1:9">
      <c r="A12" s="1" t="s">
        <v>144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ht="24.75" spans="1:9">
      <c r="A13" s="1" t="s">
        <v>145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146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ht="24.75" spans="1:9">
      <c r="A15" s="1" t="s">
        <v>147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148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ht="24.75" spans="1:9">
      <c r="A17" s="1" t="s">
        <v>149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150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ht="24.75" spans="1:9">
      <c r="A19" s="1" t="s">
        <v>151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152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153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ht="24.75" spans="1:9">
      <c r="A22" s="1" t="s">
        <v>154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ht="24.75" spans="1:9">
      <c r="A23" s="1" t="s">
        <v>155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ht="24.75" spans="1:9">
      <c r="A24" s="1" t="s">
        <v>156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ht="14.25" spans="1:9">
      <c r="A25" s="1" t="s">
        <v>157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ht="14.25" spans="1:9">
      <c r="A26" s="1" t="s">
        <v>158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4.25" spans="1:9">
      <c r="A27" s="1" t="s">
        <v>159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ht="14.25" spans="1:9">
      <c r="A28" s="1" t="s">
        <v>160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4.25" spans="1:9">
      <c r="A29" s="1" t="s">
        <v>161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4.25" spans="1:9">
      <c r="A30" s="1" t="s">
        <v>162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ht="14.25" spans="1:9">
      <c r="A31" s="1" t="s">
        <v>163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4.25" spans="1:9">
      <c r="A32" s="1" t="s">
        <v>164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ht="14.25" spans="1:9">
      <c r="A33" s="1" t="s">
        <v>165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ht="14.25" spans="1:9">
      <c r="A34" s="1" t="s">
        <v>166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167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ht="24" spans="1:9">
      <c r="A36" s="1" t="s">
        <v>168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4.25" spans="1:9">
      <c r="A37" s="1" t="s">
        <v>169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ht="14.25" spans="1:9">
      <c r="A38" s="1" t="s">
        <v>170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ht="24" spans="1:9">
      <c r="A39" s="1" t="s">
        <v>171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ht="14.25" spans="1:9">
      <c r="A40" s="1" t="s">
        <v>172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4.25" spans="1:9">
      <c r="A41" s="1" t="s">
        <v>173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4.25" spans="1:9">
      <c r="A42" s="1" t="s">
        <v>174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ht="24" spans="1:9">
      <c r="A43" s="1" t="s">
        <v>175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ht="14.25" spans="1:9">
      <c r="A44" s="2" t="s">
        <v>176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百分比统计</vt:lpstr>
      <vt:lpstr>本周游戏数据</vt:lpstr>
      <vt:lpstr>上周游戏数据</vt:lpstr>
      <vt:lpstr>G7</vt:lpstr>
      <vt:lpstr>YY</vt:lpstr>
      <vt:lpstr>BY01</vt:lpstr>
      <vt:lpstr>BY02</vt:lpstr>
      <vt:lpstr>ZS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2024-03-03T19:31:21Z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DC18E4DA38DF47439B44304304F9BA7D_13</vt:lpwstr>
  </property>
  <property fmtid="{D5CDD505-2E9C-101B-9397-08002B2CF9AE}" pid="3" name="KSOProductBuildVer">
    <vt:lpwstr>2052-12.1.0.16399</vt:lpwstr>
  </property>
</Properties>
</file>