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Sheet1" sheetId="1" r:id="rId1"/>
    <sheet name="百分比统计" sheetId="2" r:id="rId2"/>
    <sheet name="本月游戏数据" sheetId="3" r:id="rId3"/>
    <sheet name="上月游戏数据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<sst xmlns="http://schemas.openxmlformats.org/spreadsheetml/2006/main" count="299" uniqueCount="141">
  <si>
    <r>
      <rPr>
        <b/>
        <sz val="10"/>
        <color rgb="FFFFFFFF"/>
        <rFont val="Arial"/>
        <charset val="134"/>
      </rPr>
      <t>日期</t>
    </r>
  </si>
  <si>
    <r>
      <rPr>
        <b/>
        <sz val="10"/>
        <color rgb="FFFFFFFF"/>
        <rFont val="Arial"/>
        <charset val="134"/>
      </rPr>
      <t>有效房卡</t>
    </r>
  </si>
  <si>
    <r>
      <rPr>
        <b/>
        <sz val="10"/>
        <color rgb="FFFFFFFF"/>
        <rFont val="Arial"/>
        <charset val="134"/>
      </rPr>
      <t>新增</t>
    </r>
  </si>
  <si>
    <r>
      <rPr>
        <b/>
        <sz val="10"/>
        <color rgb="FFFFFFFF"/>
        <rFont val="Arial"/>
        <charset val="134"/>
      </rPr>
      <t>到期</t>
    </r>
  </si>
  <si>
    <r>
      <rPr>
        <b/>
        <sz val="10"/>
        <color rgb="FFFFFFFF"/>
        <rFont val="Arial"/>
        <charset val="134"/>
      </rPr>
      <t>活跃</t>
    </r>
  </si>
  <si>
    <r>
      <rPr>
        <b/>
        <sz val="10"/>
        <color rgb="FFFFFFFF"/>
        <rFont val="Arial"/>
        <charset val="134"/>
      </rPr>
      <t>投注</t>
    </r>
  </si>
  <si>
    <r>
      <rPr>
        <b/>
        <sz val="10"/>
        <color rgb="FFFFFFFF"/>
        <rFont val="Arial"/>
        <charset val="134"/>
      </rPr>
      <t>存款</t>
    </r>
  </si>
  <si>
    <r>
      <rPr>
        <b/>
        <sz val="10"/>
        <color rgb="FFFFFFFF"/>
        <rFont val="Arial"/>
        <charset val="134"/>
      </rPr>
      <t>取款</t>
    </r>
  </si>
  <si>
    <r>
      <rPr>
        <b/>
        <sz val="10"/>
        <color rgb="FFFFFFFF"/>
        <rFont val="Arial"/>
        <charset val="134"/>
      </rPr>
      <t>首存</t>
    </r>
  </si>
  <si>
    <r>
      <rPr>
        <b/>
        <sz val="10"/>
        <color rgb="FFFFFFFF"/>
        <rFont val="Arial"/>
        <charset val="134"/>
      </rPr>
      <t>投注单</t>
    </r>
  </si>
  <si>
    <r>
      <rPr>
        <b/>
        <sz val="10"/>
        <color rgb="FFFFFFFF"/>
        <rFont val="Arial"/>
        <charset val="134"/>
      </rPr>
      <t>有效</t>
    </r>
  </si>
  <si>
    <r>
      <rPr>
        <b/>
        <sz val="10"/>
        <color rgb="FFFFFFFF"/>
        <rFont val="Arial"/>
        <charset val="134"/>
      </rPr>
      <t>输赢</t>
    </r>
  </si>
  <si>
    <r>
      <rPr>
        <b/>
        <sz val="10"/>
        <color rgb="FFFFFFFF"/>
        <rFont val="Arial"/>
        <charset val="134"/>
      </rPr>
      <t>营销活动</t>
    </r>
  </si>
  <si>
    <r>
      <rPr>
        <b/>
        <sz val="10"/>
        <color rgb="FFFFFFFF"/>
        <rFont val="Arial"/>
        <charset val="134"/>
      </rPr>
      <t>返水</t>
    </r>
  </si>
  <si>
    <r>
      <rPr>
        <b/>
        <sz val="10"/>
        <color rgb="FFFFFFFF"/>
        <rFont val="Arial"/>
        <charset val="134"/>
      </rPr>
      <t>代理返佣</t>
    </r>
  </si>
  <si>
    <r>
      <rPr>
        <b/>
        <sz val="10"/>
        <color rgb="FFFFFFFF"/>
        <rFont val="Arial"/>
        <charset val="134"/>
      </rPr>
      <t>净盈利</t>
    </r>
  </si>
  <si>
    <t>日均活跃人数</t>
  </si>
  <si>
    <t>日均投注人数</t>
  </si>
  <si>
    <r>
      <rPr>
        <b/>
        <sz val="10"/>
        <color rgb="FFFFFFFF"/>
        <rFont val="Arial"/>
        <charset val="134"/>
      </rPr>
      <t>房卡</t>
    </r>
  </si>
  <si>
    <r>
      <rPr>
        <b/>
        <sz val="10"/>
        <color rgb="FFFFFFFF"/>
        <rFont val="Arial"/>
        <charset val="134"/>
      </rPr>
      <t>会员</t>
    </r>
  </si>
  <si>
    <r>
      <rPr>
        <b/>
        <sz val="10"/>
        <color rgb="FFFFFFFF"/>
        <rFont val="Arial"/>
        <charset val="134"/>
      </rPr>
      <t>房间</t>
    </r>
  </si>
  <si>
    <r>
      <rPr>
        <b/>
        <sz val="10"/>
        <color rgb="FFFFFFFF"/>
        <rFont val="Arial"/>
        <charset val="134"/>
      </rPr>
      <t>人数</t>
    </r>
  </si>
  <si>
    <r>
      <rPr>
        <b/>
        <sz val="10"/>
        <color rgb="FFFFFFFF"/>
        <rFont val="Arial"/>
        <charset val="134"/>
      </rPr>
      <t>次数</t>
    </r>
  </si>
  <si>
    <r>
      <rPr>
        <b/>
        <sz val="10"/>
        <color rgb="FFFFFFFF"/>
        <rFont val="Arial"/>
        <charset val="134"/>
      </rPr>
      <t>金额</t>
    </r>
  </si>
  <si>
    <r>
      <rPr>
        <b/>
        <sz val="10"/>
        <color rgb="FFFFFFFF"/>
        <rFont val="Arial"/>
        <charset val="134"/>
      </rPr>
      <t>数量</t>
    </r>
  </si>
  <si>
    <r>
      <rPr>
        <b/>
        <sz val="10"/>
        <color rgb="FFFFFFFF"/>
        <rFont val="Arial"/>
        <charset val="134"/>
      </rPr>
      <t>投注额</t>
    </r>
  </si>
  <si>
    <t>总公司</t>
  </si>
  <si>
    <t>12月</t>
  </si>
  <si>
    <t>1月</t>
  </si>
  <si>
    <t>2月</t>
  </si>
  <si>
    <t>G7</t>
  </si>
  <si>
    <t>YY</t>
  </si>
  <si>
    <t>BY</t>
  </si>
  <si>
    <t>ZS1T</t>
  </si>
  <si>
    <t>BY1</t>
  </si>
  <si>
    <t>本月</t>
  </si>
  <si>
    <t>BY2</t>
  </si>
  <si>
    <t>g7001</t>
  </si>
  <si>
    <r>
      <rPr>
        <b/>
        <sz val="12"/>
        <color rgb="FFFFFFFF"/>
        <rFont val="SimSun"/>
        <charset val="134"/>
      </rPr>
      <t>日期</t>
    </r>
  </si>
  <si>
    <r>
      <rPr>
        <b/>
        <sz val="12"/>
        <color rgb="FFFFFFFF"/>
        <rFont val="SimSun"/>
        <charset val="134"/>
      </rPr>
      <t>新增会员</t>
    </r>
  </si>
  <si>
    <r>
      <rPr>
        <b/>
        <sz val="12"/>
        <color rgb="FFFFFFFF"/>
        <rFont val="SimSun"/>
        <charset val="134"/>
      </rPr>
      <t>活跃人数</t>
    </r>
  </si>
  <si>
    <r>
      <rPr>
        <b/>
        <sz val="12"/>
        <color rgb="FFFFFFFF"/>
        <rFont val="SimSun"/>
        <charset val="134"/>
      </rPr>
      <t>投注人数</t>
    </r>
  </si>
  <si>
    <r>
      <rPr>
        <b/>
        <sz val="12"/>
        <color rgb="FFFFFFFF"/>
        <rFont val="SimSun"/>
        <charset val="134"/>
      </rPr>
      <t>存款人数</t>
    </r>
  </si>
  <si>
    <r>
      <rPr>
        <b/>
        <sz val="12"/>
        <color rgb="FFFFFFFF"/>
        <rFont val="SimSun"/>
        <charset val="134"/>
      </rPr>
      <t>存款次数</t>
    </r>
  </si>
  <si>
    <r>
      <rPr>
        <b/>
        <sz val="12"/>
        <color rgb="FFFFFFFF"/>
        <rFont val="SimSun"/>
        <charset val="134"/>
      </rPr>
      <t>存款金额</t>
    </r>
  </si>
  <si>
    <r>
      <rPr>
        <b/>
        <sz val="12"/>
        <color rgb="FFFFFFFF"/>
        <rFont val="SimSun"/>
        <charset val="134"/>
      </rPr>
      <t>取款人数</t>
    </r>
  </si>
  <si>
    <r>
      <rPr>
        <b/>
        <sz val="12"/>
        <color rgb="FFFFFFFF"/>
        <rFont val="SimSun"/>
        <charset val="134"/>
      </rPr>
      <t>取款次数</t>
    </r>
  </si>
  <si>
    <r>
      <rPr>
        <b/>
        <sz val="12"/>
        <color rgb="FFFFFFFF"/>
        <rFont val="SimSun"/>
        <charset val="134"/>
      </rPr>
      <t>取款金额</t>
    </r>
  </si>
  <si>
    <r>
      <rPr>
        <b/>
        <sz val="12"/>
        <color rgb="FFFFFFFF"/>
        <rFont val="SimSun"/>
        <charset val="134"/>
      </rPr>
      <t>首存人数</t>
    </r>
  </si>
  <si>
    <r>
      <rPr>
        <b/>
        <sz val="12"/>
        <color rgb="FFFFFFFF"/>
        <rFont val="SimSun"/>
        <charset val="134"/>
      </rPr>
      <t>有效</t>
    </r>
  </si>
  <si>
    <r>
      <rPr>
        <b/>
        <sz val="12"/>
        <color rgb="FFFFFFFF"/>
        <rFont val="SimSun"/>
        <charset val="134"/>
      </rPr>
      <t>输赢</t>
    </r>
  </si>
  <si>
    <r>
      <rPr>
        <b/>
        <sz val="12"/>
        <color rgb="FFFFFFFF"/>
        <rFont val="SimSun"/>
        <charset val="134"/>
      </rPr>
      <t>营销活动</t>
    </r>
  </si>
  <si>
    <r>
      <rPr>
        <b/>
        <sz val="12"/>
        <color rgb="FFFFFFFF"/>
        <rFont val="SimSun"/>
        <charset val="134"/>
      </rPr>
      <t>返水</t>
    </r>
  </si>
  <si>
    <r>
      <rPr>
        <b/>
        <sz val="12"/>
        <color rgb="FFFFFFFF"/>
        <rFont val="SimSun"/>
        <charset val="134"/>
      </rPr>
      <t>代理返佣</t>
    </r>
  </si>
  <si>
    <r>
      <rPr>
        <b/>
        <sz val="12"/>
        <color rgb="FFFFFFFF"/>
        <rFont val="SimSun"/>
        <charset val="134"/>
      </rPr>
      <t>净盈利</t>
    </r>
  </si>
  <si>
    <r>
      <rPr>
        <b/>
        <sz val="12"/>
        <color rgb="FFFFFFFF"/>
        <rFont val="SimSun"/>
        <charset val="134"/>
      </rPr>
      <t>投注额</t>
    </r>
  </si>
  <si>
    <t>g7004</t>
  </si>
  <si>
    <t>g7005</t>
  </si>
  <si>
    <t>yy00hya</t>
  </si>
  <si>
    <t>xingyun01</t>
  </si>
  <si>
    <t>admin888</t>
  </si>
  <si>
    <t>tuku001</t>
  </si>
  <si>
    <t>jc0002</t>
  </si>
  <si>
    <t>BJL138138</t>
  </si>
  <si>
    <t>tuku003</t>
  </si>
  <si>
    <t>sspdc888</t>
  </si>
  <si>
    <t>ZGES888</t>
  </si>
  <si>
    <t>hx123456789</t>
  </si>
  <si>
    <t>日期</t>
  </si>
  <si>
    <t>新增会员</t>
  </si>
  <si>
    <t>活跃人数</t>
  </si>
  <si>
    <t>投注人数</t>
  </si>
  <si>
    <t>存款人数</t>
  </si>
  <si>
    <t>存款次数</t>
  </si>
  <si>
    <t>存款金额</t>
  </si>
  <si>
    <t>取款人数</t>
  </si>
  <si>
    <t>取款次数</t>
  </si>
  <si>
    <t>取款金额</t>
  </si>
  <si>
    <t>首存人数</t>
  </si>
  <si>
    <t>有效投注额</t>
  </si>
  <si>
    <t>输赢</t>
  </si>
  <si>
    <t>营销活动</t>
  </si>
  <si>
    <t>返水</t>
  </si>
  <si>
    <t>代理返佣</t>
  </si>
  <si>
    <t>净盈利</t>
  </si>
  <si>
    <t>日人均活跃</t>
  </si>
  <si>
    <t>日人均投注</t>
  </si>
  <si>
    <t>上周</t>
  </si>
  <si>
    <t>本周</t>
  </si>
  <si>
    <t>增减幅度</t>
  </si>
  <si>
    <r>
      <rPr>
        <sz val="12"/>
        <color rgb="FF000000"/>
        <rFont val="微软雅黑"/>
        <charset val="134"/>
      </rPr>
      <t>上上周</t>
    </r>
  </si>
  <si>
    <r>
      <rPr>
        <sz val="12"/>
        <color rgb="FF000000"/>
        <rFont val="微软雅黑"/>
        <charset val="134"/>
      </rPr>
      <t>上周</t>
    </r>
  </si>
  <si>
    <r>
      <rPr>
        <sz val="12"/>
        <color rgb="FF000000"/>
        <rFont val="微软雅黑"/>
        <charset val="134"/>
      </rPr>
      <t>本周</t>
    </r>
  </si>
  <si>
    <t>游戏名称</t>
  </si>
  <si>
    <t>投注笔数</t>
  </si>
  <si>
    <t>总投注额</t>
  </si>
  <si>
    <t>取消投注额</t>
  </si>
  <si>
    <t>派彩金额</t>
  </si>
  <si>
    <t>盈利</t>
  </si>
  <si>
    <t>MC斗牛01</t>
  </si>
  <si>
    <t>MC龙虎斗03</t>
  </si>
  <si>
    <t>MC斗牛02</t>
  </si>
  <si>
    <t>MC百家乐A01</t>
  </si>
  <si>
    <t>MC百家乐A04</t>
  </si>
  <si>
    <t>MC龙虎斗01</t>
  </si>
  <si>
    <t>MC百家乐V01</t>
  </si>
  <si>
    <t>MC百家乐V03</t>
  </si>
  <si>
    <t>MC百家乐09</t>
  </si>
  <si>
    <t>MC百家乐02</t>
  </si>
  <si>
    <t>MC真人百家乐</t>
  </si>
  <si>
    <t>MC龙虎斗02</t>
  </si>
  <si>
    <t>MC百家乐03</t>
  </si>
  <si>
    <t>MC百家乐A03</t>
  </si>
  <si>
    <t>MC百家乐06</t>
  </si>
  <si>
    <t>MC百家乐V02</t>
  </si>
  <si>
    <t>MC百家乐05</t>
  </si>
  <si>
    <t>MC百家乐V04</t>
  </si>
  <si>
    <t>MC百家乐A02</t>
  </si>
  <si>
    <t>MC百家乐07</t>
  </si>
  <si>
    <t>MC百家乐04</t>
  </si>
  <si>
    <t>MC百家乐08</t>
  </si>
  <si>
    <t>MC百家乐01</t>
  </si>
  <si>
    <t>MC秒速赛车</t>
  </si>
  <si>
    <t>澳洲幸运5</t>
  </si>
  <si>
    <t>加拿大PC28</t>
  </si>
  <si>
    <t>澳洲幸运10</t>
  </si>
  <si>
    <t>极速时时彩</t>
  </si>
  <si>
    <t>台湾大乐透</t>
  </si>
  <si>
    <t>幸运飞艇</t>
  </si>
  <si>
    <t>澳门六合彩</t>
  </si>
  <si>
    <t>MC十分快三</t>
  </si>
  <si>
    <t>MC十分六合彩</t>
  </si>
  <si>
    <t>MC秒速时时彩</t>
  </si>
  <si>
    <t>极速赛车</t>
  </si>
  <si>
    <t>香港六合彩</t>
  </si>
  <si>
    <t>MC三分六合彩</t>
  </si>
  <si>
    <t>MC五分快三</t>
  </si>
  <si>
    <t>台湾六合彩</t>
  </si>
  <si>
    <t>MC一分快三</t>
  </si>
  <si>
    <t>MC五分六合彩</t>
  </si>
  <si>
    <t>极速飞艇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</si>
</sst>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_ ;[Red]\-0\ "/>
  </numFmts>
  <fonts count="3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rgb="FF000000"/>
      <name val="Arial"/>
      <charset val="134"/>
    </font>
    <font>
      <b/>
      <sz val="12"/>
      <color rgb="FFFFFFFF"/>
      <name val="SimSun"/>
      <charset val="134"/>
    </font>
    <font>
      <b/>
      <sz val="10"/>
      <color rgb="FFFFFFFF"/>
      <name val="Arial"/>
      <charset val="134"/>
    </font>
    <font>
      <sz val="12"/>
      <color rgb="FF000000"/>
      <name val="微软雅黑"/>
      <charset val="134"/>
    </font>
    <font>
      <sz val="12"/>
      <color rgb="FF000000"/>
      <name val="Arial"/>
      <charset val="134"/>
    </font>
    <font>
      <b/>
      <sz val="10"/>
      <color rgb="FFFFFFFF"/>
      <name val="宋体"/>
      <charset val="134"/>
    </font>
    <font>
      <sz val="12"/>
      <color rgb="FF000000"/>
      <name val="Microsoft Yahei"/>
      <charset val="134"/>
    </font>
    <font>
      <sz val="10"/>
      <color rgb="FF000000"/>
      <name val="SimSun"/>
      <charset val="134"/>
    </font>
    <font>
      <sz val="10"/>
      <color theme="1"/>
      <name val="宋体"/>
      <charset val="134"/>
      <scheme val="minor"/>
    </font>
    <font>
      <sz val="9"/>
      <color rgb="FF606266"/>
      <name val="Arial"/>
      <charset val="134"/>
    </font>
    <font>
      <sz val="15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BA0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12" applyNumberFormat="0" applyAlignment="0" applyProtection="0">
      <alignment vertical="center"/>
    </xf>
    <xf numFmtId="0" fontId="23" fillId="8" borderId="13" applyNumberFormat="0" applyAlignment="0" applyProtection="0">
      <alignment vertical="center"/>
    </xf>
    <xf numFmtId="0" fontId="24" fillId="8" borderId="12" applyNumberFormat="0" applyAlignment="0" applyProtection="0">
      <alignment vertical="center"/>
    </xf>
    <xf numFmtId="0" fontId="25" fillId="9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177" fontId="10" fillId="2" borderId="1" xfId="0" applyNumberFormat="1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177" fontId="10" fillId="0" borderId="0" xfId="0" applyNumberFormat="1" applyFont="1">
      <alignment vertical="center"/>
    </xf>
    <xf numFmtId="177" fontId="10" fillId="0" borderId="0" xfId="3" applyNumberFormat="1" applyFo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6" fillId="2" borderId="2" xfId="49" applyFont="1" applyFill="1" applyBorder="1" applyAlignment="1">
      <alignment horizontal="center" vertical="center" wrapText="1"/>
    </xf>
    <xf numFmtId="10" fontId="0" fillId="0" borderId="0" xfId="3" applyNumberFormat="1" applyFont="1">
      <alignment vertical="center"/>
    </xf>
    <xf numFmtId="0" fontId="11" fillId="4" borderId="6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8" fillId="2" borderId="2" xfId="49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  <xf numFmtId="177" fontId="0" fillId="0" borderId="0" xfId="0" applyNumberFormat="1">
      <alignment vertical="center"/>
    </xf>
    <xf numFmtId="177" fontId="13" fillId="0" borderId="0" xfId="0" applyNumberFormat="1" applyFont="1">
      <alignment vertical="center"/>
    </xf>
    <xf numFmtId="177" fontId="0" fillId="0" borderId="0" xfId="0" applyNumberForma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20">
    <dxf>
      <font>
        <color theme="1"/>
      </font>
    </dxf>
    <dxf>
      <font>
        <color theme="9"/>
      </font>
    </dxf>
    <dxf>
      <numFmt numFmtId="177" formatCode="0_ ;[Red]\-0\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2"/>
  <sheetViews>
    <sheetView zoomScale="85" zoomScaleNormal="85" workbookViewId="0">
      <selection activeCell="B32" sqref="$A32:$XFD32"/>
    </sheetView>
  </sheetViews>
  <sheetFormatPr defaultColWidth="9" defaultRowHeight="13.5"/>
  <cols>
    <col min="1" max="1" width="10.375" customWidth="1"/>
    <col min="6" max="6" width="9.375"/>
    <col min="8" max="8" width="11.625"/>
    <col min="11" max="11" width="11" customWidth="1"/>
    <col min="12" max="12" width="10.725" customWidth="1"/>
    <col min="13" max="13" width="11.875" customWidth="1"/>
    <col min="14" max="14" width="14.5" customWidth="1"/>
    <col min="15" max="15" width="10.725" customWidth="1"/>
    <col min="17" max="17" width="9.25833333333333"/>
    <col min="18" max="18" width="15.7583333333333" customWidth="1"/>
    <col min="19" max="19" width="11.375" customWidth="1"/>
    <col min="23" max="23" width="11.375" customWidth="1"/>
    <col min="24" max="24" width="11.875" customWidth="1"/>
  </cols>
  <sheetData>
    <row r="1" ht="20.25" customHeight="1"/>
    <row r="2" ht="18" customHeight="1" spans="1:25">
      <c r="A2" s="13"/>
      <c r="B2" s="10" t="s">
        <v>0</v>
      </c>
      <c r="C2" s="10" t="s">
        <v>1</v>
      </c>
      <c r="D2" s="6" t="s">
        <v>2</v>
      </c>
      <c r="E2" s="6" t="s">
        <v>3</v>
      </c>
      <c r="F2" s="6" t="s">
        <v>2</v>
      </c>
      <c r="G2" s="6" t="s">
        <v>4</v>
      </c>
      <c r="H2" s="6" t="s">
        <v>4</v>
      </c>
      <c r="I2" s="6" t="s">
        <v>5</v>
      </c>
      <c r="J2" s="6" t="s">
        <v>6</v>
      </c>
      <c r="K2" s="6" t="s">
        <v>6</v>
      </c>
      <c r="L2" s="6" t="s">
        <v>6</v>
      </c>
      <c r="M2" s="6" t="s">
        <v>7</v>
      </c>
      <c r="N2" s="6" t="s">
        <v>7</v>
      </c>
      <c r="O2" s="6" t="s">
        <v>7</v>
      </c>
      <c r="P2" s="6" t="s">
        <v>8</v>
      </c>
      <c r="Q2" s="6" t="s">
        <v>9</v>
      </c>
      <c r="R2" s="6" t="s">
        <v>10</v>
      </c>
      <c r="S2" s="10" t="s">
        <v>11</v>
      </c>
      <c r="T2" s="10" t="s">
        <v>12</v>
      </c>
      <c r="U2" s="10" t="s">
        <v>13</v>
      </c>
      <c r="V2" s="10" t="s">
        <v>14</v>
      </c>
      <c r="W2" s="10" t="s">
        <v>15</v>
      </c>
      <c r="X2" s="11" t="s">
        <v>16</v>
      </c>
      <c r="Y2" s="11" t="s">
        <v>17</v>
      </c>
    </row>
    <row r="3" ht="14.25" spans="1:25">
      <c r="A3" s="13"/>
      <c r="B3" s="10"/>
      <c r="C3" s="10"/>
      <c r="D3" s="7" t="s">
        <v>18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21</v>
      </c>
      <c r="J3" s="7" t="s">
        <v>21</v>
      </c>
      <c r="K3" s="7" t="s">
        <v>22</v>
      </c>
      <c r="L3" s="7" t="s">
        <v>23</v>
      </c>
      <c r="M3" s="7" t="s">
        <v>21</v>
      </c>
      <c r="N3" s="7" t="s">
        <v>22</v>
      </c>
      <c r="O3" s="7" t="s">
        <v>23</v>
      </c>
      <c r="P3" s="7" t="s">
        <v>21</v>
      </c>
      <c r="Q3" s="7" t="s">
        <v>24</v>
      </c>
      <c r="R3" s="7" t="s">
        <v>25</v>
      </c>
      <c r="S3" s="10"/>
      <c r="T3" s="10"/>
      <c r="U3" s="10"/>
      <c r="V3" s="10"/>
      <c r="W3" s="10"/>
      <c r="X3" s="10"/>
      <c r="Y3" s="10"/>
    </row>
    <row r="4" ht="18" customHeight="1" spans="1:25">
      <c r="A4" s="14" t="s">
        <v>26</v>
      </c>
      <c r="B4" s="15" t="s">
        <v>27</v>
      </c>
      <c r="C4" s="15">
        <f>C8+C12+C16+C20</f>
        <v>50</v>
      </c>
      <c r="D4" s="15">
        <f t="shared" ref="D4:Y4" si="0">D8+D12+D16+D20</f>
        <v>18</v>
      </c>
      <c r="E4" s="15">
        <f t="shared" si="0"/>
        <v>21</v>
      </c>
      <c r="F4" s="15">
        <f t="shared" si="0"/>
        <v>2839</v>
      </c>
      <c r="G4" s="15">
        <f t="shared" si="0"/>
        <v>47</v>
      </c>
      <c r="H4" s="15">
        <f t="shared" si="0"/>
        <v>5795</v>
      </c>
      <c r="I4" s="15">
        <f t="shared" si="0"/>
        <v>2785</v>
      </c>
      <c r="J4" s="15">
        <f t="shared" si="0"/>
        <v>1909</v>
      </c>
      <c r="K4" s="15">
        <f t="shared" si="0"/>
        <v>26346</v>
      </c>
      <c r="L4" s="15">
        <f t="shared" si="0"/>
        <v>26103513</v>
      </c>
      <c r="M4" s="15">
        <f t="shared" si="0"/>
        <v>1240</v>
      </c>
      <c r="N4" s="15">
        <f t="shared" si="0"/>
        <v>8874</v>
      </c>
      <c r="O4" s="15">
        <f t="shared" si="0"/>
        <v>24437230</v>
      </c>
      <c r="P4" s="15">
        <f t="shared" si="0"/>
        <v>721</v>
      </c>
      <c r="Q4" s="15">
        <f t="shared" si="0"/>
        <v>4905194</v>
      </c>
      <c r="R4" s="15">
        <f t="shared" si="0"/>
        <v>197637004</v>
      </c>
      <c r="S4" s="15">
        <f t="shared" si="0"/>
        <v>3231935</v>
      </c>
      <c r="T4" s="15">
        <f t="shared" si="0"/>
        <v>523641</v>
      </c>
      <c r="U4" s="15">
        <f t="shared" si="0"/>
        <v>966792</v>
      </c>
      <c r="V4" s="15">
        <f t="shared" si="0"/>
        <v>79867</v>
      </c>
      <c r="W4" s="15">
        <f t="shared" si="0"/>
        <v>1661635</v>
      </c>
      <c r="X4" s="15">
        <f t="shared" si="0"/>
        <v>1093</v>
      </c>
      <c r="Y4" s="15">
        <f t="shared" si="0"/>
        <v>582</v>
      </c>
    </row>
    <row r="5" ht="14.25" spans="1:25">
      <c r="A5" s="16"/>
      <c r="B5" s="15" t="s">
        <v>28</v>
      </c>
      <c r="C5" s="15">
        <f>C9+C13+C17+C21</f>
        <v>89</v>
      </c>
      <c r="D5" s="15">
        <f t="shared" ref="D5:Y5" si="1">D9+D13+D17+D21</f>
        <v>53</v>
      </c>
      <c r="E5" s="15">
        <f t="shared" si="1"/>
        <v>25</v>
      </c>
      <c r="F5" s="15">
        <f t="shared" si="1"/>
        <v>5261</v>
      </c>
      <c r="G5" s="15">
        <f t="shared" si="1"/>
        <v>88</v>
      </c>
      <c r="H5" s="15">
        <f t="shared" si="1"/>
        <v>8151</v>
      </c>
      <c r="I5" s="15">
        <f t="shared" si="1"/>
        <v>4223</v>
      </c>
      <c r="J5" s="15">
        <f t="shared" si="1"/>
        <v>1589</v>
      </c>
      <c r="K5" s="15">
        <f t="shared" si="1"/>
        <v>21578</v>
      </c>
      <c r="L5" s="15">
        <f t="shared" si="1"/>
        <v>161733564.1</v>
      </c>
      <c r="M5" s="15">
        <f t="shared" si="1"/>
        <v>1091</v>
      </c>
      <c r="N5" s="15">
        <f t="shared" si="1"/>
        <v>7407</v>
      </c>
      <c r="O5" s="15">
        <f t="shared" si="1"/>
        <v>131568667</v>
      </c>
      <c r="P5" s="15">
        <f t="shared" si="1"/>
        <v>590</v>
      </c>
      <c r="Q5" s="15">
        <f t="shared" si="1"/>
        <v>4455649</v>
      </c>
      <c r="R5" s="15">
        <f t="shared" si="1"/>
        <v>298781315</v>
      </c>
      <c r="S5" s="15">
        <f t="shared" si="1"/>
        <v>1378517.14</v>
      </c>
      <c r="T5" s="15">
        <f t="shared" si="1"/>
        <v>1890162.43</v>
      </c>
      <c r="U5" s="15">
        <f t="shared" si="1"/>
        <v>1137860.1352</v>
      </c>
      <c r="V5" s="15">
        <f t="shared" si="1"/>
        <v>80783.615</v>
      </c>
      <c r="W5" s="15">
        <f t="shared" si="1"/>
        <v>-1730289.0872</v>
      </c>
      <c r="X5" s="15">
        <f t="shared" si="1"/>
        <v>1106</v>
      </c>
      <c r="Y5" s="15">
        <f t="shared" si="1"/>
        <v>594</v>
      </c>
    </row>
    <row r="6" ht="14.25" spans="1:25">
      <c r="A6" s="17"/>
      <c r="B6" s="15" t="s">
        <v>29</v>
      </c>
      <c r="C6" s="15">
        <f>C10+C14+C18+C22</f>
        <v>47</v>
      </c>
      <c r="D6" s="15">
        <f t="shared" ref="D6:Y6" si="2">D10+D14+D18+D22</f>
        <v>15</v>
      </c>
      <c r="E6" s="15">
        <f t="shared" si="2"/>
        <v>59</v>
      </c>
      <c r="F6" s="15">
        <f t="shared" si="2"/>
        <v>1322</v>
      </c>
      <c r="G6" s="15">
        <f t="shared" si="2"/>
        <v>66</v>
      </c>
      <c r="H6" s="15">
        <f t="shared" si="2"/>
        <v>3873</v>
      </c>
      <c r="I6" s="15">
        <f t="shared" si="2"/>
        <v>1697</v>
      </c>
      <c r="J6" s="15">
        <f t="shared" si="2"/>
        <v>1158</v>
      </c>
      <c r="K6" s="15">
        <f t="shared" si="2"/>
        <v>15926</v>
      </c>
      <c r="L6" s="15">
        <f t="shared" si="2"/>
        <v>19675318</v>
      </c>
      <c r="M6" s="15">
        <f t="shared" si="2"/>
        <v>805</v>
      </c>
      <c r="N6" s="15">
        <f t="shared" si="2"/>
        <v>5152</v>
      </c>
      <c r="O6" s="15">
        <f t="shared" si="2"/>
        <v>14240946</v>
      </c>
      <c r="P6" s="15">
        <f t="shared" si="2"/>
        <v>306</v>
      </c>
      <c r="Q6" s="15">
        <f t="shared" si="2"/>
        <v>3153355</v>
      </c>
      <c r="R6" s="15">
        <f t="shared" si="2"/>
        <v>114144246</v>
      </c>
      <c r="S6" s="15">
        <f t="shared" si="2"/>
        <v>1128007.61</v>
      </c>
      <c r="T6" s="15">
        <f t="shared" si="2"/>
        <v>833107.91</v>
      </c>
      <c r="U6" s="15">
        <f t="shared" si="2"/>
        <v>385955.4395</v>
      </c>
      <c r="V6" s="15">
        <f t="shared" si="2"/>
        <v>75634.7385</v>
      </c>
      <c r="W6" s="15">
        <f t="shared" si="2"/>
        <v>-166690.478</v>
      </c>
      <c r="X6" s="15">
        <f t="shared" si="2"/>
        <v>782</v>
      </c>
      <c r="Y6" s="15">
        <f t="shared" si="2"/>
        <v>405</v>
      </c>
    </row>
    <row r="7" ht="14.25" spans="2:23">
      <c r="B7" s="18"/>
      <c r="C7" s="18"/>
      <c r="D7" s="18"/>
      <c r="E7" s="18"/>
      <c r="F7" s="19"/>
      <c r="G7" s="18"/>
      <c r="H7" s="19"/>
      <c r="I7" s="18"/>
      <c r="J7" s="19"/>
      <c r="K7" s="18"/>
      <c r="L7" s="19"/>
      <c r="M7" s="18"/>
      <c r="N7" s="18"/>
      <c r="O7" s="19"/>
      <c r="P7" s="18"/>
      <c r="Q7" s="18"/>
      <c r="R7" s="18"/>
      <c r="S7" s="19"/>
      <c r="T7" s="18"/>
      <c r="U7" s="18"/>
      <c r="V7" s="18"/>
      <c r="W7" s="19"/>
    </row>
    <row r="8" ht="14.25" spans="1:25">
      <c r="A8" s="20" t="s">
        <v>30</v>
      </c>
      <c r="B8" s="15" t="s">
        <v>27</v>
      </c>
      <c r="C8" s="15">
        <v>5</v>
      </c>
      <c r="D8" s="15">
        <v>0</v>
      </c>
      <c r="E8" s="15">
        <v>2</v>
      </c>
      <c r="F8" s="15">
        <v>910</v>
      </c>
      <c r="G8" s="15">
        <v>5</v>
      </c>
      <c r="H8" s="15">
        <v>1693</v>
      </c>
      <c r="I8" s="15">
        <v>585</v>
      </c>
      <c r="J8" s="15">
        <v>547</v>
      </c>
      <c r="K8" s="15">
        <v>5840</v>
      </c>
      <c r="L8" s="15">
        <v>7973124</v>
      </c>
      <c r="M8" s="15">
        <v>324</v>
      </c>
      <c r="N8" s="15">
        <v>2331</v>
      </c>
      <c r="O8" s="15">
        <v>7839620</v>
      </c>
      <c r="P8" s="15">
        <v>254</v>
      </c>
      <c r="Q8" s="15">
        <v>732618</v>
      </c>
      <c r="R8" s="15">
        <v>58387253</v>
      </c>
      <c r="S8" s="15">
        <v>813143</v>
      </c>
      <c r="T8" s="15">
        <v>89036</v>
      </c>
      <c r="U8" s="15">
        <v>170346</v>
      </c>
      <c r="V8" s="15">
        <v>0</v>
      </c>
      <c r="W8" s="15">
        <f t="shared" ref="W8:W12" si="3">S8-T8-U8-V8</f>
        <v>553761</v>
      </c>
      <c r="X8" s="32">
        <v>253</v>
      </c>
      <c r="Y8" s="32">
        <v>124</v>
      </c>
    </row>
    <row r="9" ht="14.25" spans="1:25">
      <c r="A9" s="21"/>
      <c r="B9" s="15" t="s">
        <v>28</v>
      </c>
      <c r="C9" s="15">
        <v>5</v>
      </c>
      <c r="D9" s="15">
        <v>0</v>
      </c>
      <c r="E9" s="15">
        <v>0</v>
      </c>
      <c r="F9" s="15">
        <v>695</v>
      </c>
      <c r="G9" s="15">
        <v>5</v>
      </c>
      <c r="H9" s="15">
        <v>1488</v>
      </c>
      <c r="I9" s="15">
        <v>492</v>
      </c>
      <c r="J9" s="15">
        <v>474</v>
      </c>
      <c r="K9" s="15">
        <v>5273</v>
      </c>
      <c r="L9" s="15">
        <v>9804784</v>
      </c>
      <c r="M9" s="15">
        <v>285</v>
      </c>
      <c r="N9" s="15">
        <v>2176</v>
      </c>
      <c r="O9" s="15">
        <v>8861909</v>
      </c>
      <c r="P9" s="15">
        <v>191</v>
      </c>
      <c r="Q9" s="15">
        <v>611341</v>
      </c>
      <c r="R9" s="15">
        <v>75337477</v>
      </c>
      <c r="S9" s="15">
        <v>982167.69</v>
      </c>
      <c r="T9" s="15">
        <v>85364.83</v>
      </c>
      <c r="U9" s="15">
        <v>226920.958</v>
      </c>
      <c r="V9" s="15">
        <v>0</v>
      </c>
      <c r="W9" s="15">
        <v>669881.902</v>
      </c>
      <c r="X9" s="32">
        <v>228</v>
      </c>
      <c r="Y9" s="32">
        <v>114</v>
      </c>
    </row>
    <row r="10" ht="14.25" spans="1:25">
      <c r="A10" s="22"/>
      <c r="B10" s="15" t="s">
        <v>29</v>
      </c>
      <c r="C10" s="15">
        <v>5</v>
      </c>
      <c r="D10" s="15">
        <v>0</v>
      </c>
      <c r="E10" s="15">
        <v>0</v>
      </c>
      <c r="F10" s="15">
        <v>422</v>
      </c>
      <c r="G10" s="15">
        <v>5</v>
      </c>
      <c r="H10" s="15">
        <v>1145</v>
      </c>
      <c r="I10" s="15">
        <v>376</v>
      </c>
      <c r="J10" s="15">
        <v>343</v>
      </c>
      <c r="K10" s="15">
        <v>3819</v>
      </c>
      <c r="L10" s="15">
        <v>4886605</v>
      </c>
      <c r="M10" s="15">
        <v>216</v>
      </c>
      <c r="N10" s="15">
        <v>1294</v>
      </c>
      <c r="O10" s="15">
        <v>4981961</v>
      </c>
      <c r="P10" s="15">
        <v>105</v>
      </c>
      <c r="Q10" s="15">
        <v>373227</v>
      </c>
      <c r="R10" s="15">
        <v>29651692</v>
      </c>
      <c r="S10" s="15">
        <v>59955.23</v>
      </c>
      <c r="T10" s="15">
        <v>35857.28</v>
      </c>
      <c r="U10" s="15">
        <v>75070.45</v>
      </c>
      <c r="V10" s="15">
        <v>0</v>
      </c>
      <c r="W10" s="15">
        <f t="shared" si="3"/>
        <v>-50972.5</v>
      </c>
      <c r="X10" s="32">
        <v>178</v>
      </c>
      <c r="Y10" s="32">
        <v>84</v>
      </c>
    </row>
    <row r="11" ht="14.25" spans="2:23">
      <c r="B11" s="18"/>
      <c r="C11" s="18"/>
      <c r="D11" s="18"/>
      <c r="E11" s="18"/>
      <c r="F11" s="19"/>
      <c r="G11" s="18"/>
      <c r="H11" s="19"/>
      <c r="I11" s="18"/>
      <c r="J11" s="19"/>
      <c r="K11" s="18"/>
      <c r="L11" s="19"/>
      <c r="M11" s="18"/>
      <c r="N11" s="18"/>
      <c r="O11" s="19"/>
      <c r="P11" s="18"/>
      <c r="Q11" s="18"/>
      <c r="R11" s="18"/>
      <c r="S11" s="19"/>
      <c r="T11" s="18"/>
      <c r="U11" s="18"/>
      <c r="V11" s="18"/>
      <c r="W11" s="19"/>
    </row>
    <row r="12" ht="14.25" spans="1:25">
      <c r="A12" s="20" t="s">
        <v>31</v>
      </c>
      <c r="B12" s="15" t="s">
        <v>27</v>
      </c>
      <c r="C12" s="15">
        <v>16</v>
      </c>
      <c r="D12" s="15">
        <v>0</v>
      </c>
      <c r="E12" s="15">
        <v>11</v>
      </c>
      <c r="F12" s="15">
        <v>991</v>
      </c>
      <c r="G12" s="15">
        <v>13</v>
      </c>
      <c r="H12" s="15">
        <v>2464</v>
      </c>
      <c r="I12" s="15">
        <v>1239</v>
      </c>
      <c r="J12" s="15">
        <v>919</v>
      </c>
      <c r="K12" s="15">
        <v>14127</v>
      </c>
      <c r="L12" s="15">
        <v>9384811</v>
      </c>
      <c r="M12" s="15">
        <v>588</v>
      </c>
      <c r="N12" s="15">
        <v>4409</v>
      </c>
      <c r="O12" s="15">
        <v>9034091</v>
      </c>
      <c r="P12" s="15">
        <v>345</v>
      </c>
      <c r="Q12" s="15">
        <v>2679700</v>
      </c>
      <c r="R12" s="15">
        <v>66436359</v>
      </c>
      <c r="S12" s="15">
        <v>782659</v>
      </c>
      <c r="T12" s="15">
        <v>248725</v>
      </c>
      <c r="U12" s="15">
        <v>100098</v>
      </c>
      <c r="V12" s="15">
        <v>2723</v>
      </c>
      <c r="W12" s="15">
        <f t="shared" si="3"/>
        <v>431113</v>
      </c>
      <c r="X12" s="32">
        <v>582</v>
      </c>
      <c r="Y12" s="32">
        <v>321</v>
      </c>
    </row>
    <row r="13" ht="14.25" spans="1:25">
      <c r="A13" s="21"/>
      <c r="B13" s="15" t="s">
        <v>28</v>
      </c>
      <c r="C13" s="15">
        <v>16</v>
      </c>
      <c r="D13" s="15">
        <v>0</v>
      </c>
      <c r="E13" s="15">
        <v>2</v>
      </c>
      <c r="F13" s="15">
        <v>711</v>
      </c>
      <c r="G13" s="15">
        <v>13</v>
      </c>
      <c r="H13" s="15">
        <v>2126</v>
      </c>
      <c r="I13" s="15">
        <v>972</v>
      </c>
      <c r="J13" s="15">
        <v>802</v>
      </c>
      <c r="K13" s="15">
        <v>12078</v>
      </c>
      <c r="L13" s="15">
        <v>7242586.1</v>
      </c>
      <c r="M13" s="15">
        <v>527</v>
      </c>
      <c r="N13" s="15">
        <v>3823</v>
      </c>
      <c r="O13" s="15">
        <v>6947662</v>
      </c>
      <c r="P13" s="15">
        <v>256</v>
      </c>
      <c r="Q13" s="15">
        <v>2544866</v>
      </c>
      <c r="R13" s="15">
        <v>56355141</v>
      </c>
      <c r="S13" s="15">
        <v>376083.61</v>
      </c>
      <c r="T13" s="15">
        <v>163880.9</v>
      </c>
      <c r="U13" s="15">
        <v>74906.778</v>
      </c>
      <c r="V13" s="15">
        <v>3426.037</v>
      </c>
      <c r="W13" s="15">
        <v>133869.895</v>
      </c>
      <c r="X13" s="32">
        <v>503</v>
      </c>
      <c r="Y13" s="32">
        <v>286</v>
      </c>
    </row>
    <row r="14" ht="14.25" spans="1:25">
      <c r="A14" s="22"/>
      <c r="B14" s="15" t="s">
        <v>29</v>
      </c>
      <c r="C14" s="15">
        <v>17</v>
      </c>
      <c r="D14" s="15">
        <v>0</v>
      </c>
      <c r="E14" s="15">
        <v>0</v>
      </c>
      <c r="F14" s="15">
        <v>348</v>
      </c>
      <c r="G14" s="15">
        <v>11</v>
      </c>
      <c r="H14" s="15">
        <v>1486</v>
      </c>
      <c r="I14" s="15">
        <v>690</v>
      </c>
      <c r="J14" s="15">
        <v>583</v>
      </c>
      <c r="K14" s="15">
        <v>8571</v>
      </c>
      <c r="L14" s="15">
        <v>6215337</v>
      </c>
      <c r="M14" s="15">
        <v>399</v>
      </c>
      <c r="N14" s="15">
        <v>2781</v>
      </c>
      <c r="O14" s="15">
        <v>5658712</v>
      </c>
      <c r="P14" s="15">
        <v>138</v>
      </c>
      <c r="Q14" s="15">
        <v>1971628</v>
      </c>
      <c r="R14" s="15">
        <v>42449195</v>
      </c>
      <c r="S14" s="15">
        <v>814798.82</v>
      </c>
      <c r="T14" s="15">
        <v>202238.15</v>
      </c>
      <c r="U14" s="15">
        <v>61320.511</v>
      </c>
      <c r="V14" s="15">
        <v>419.922</v>
      </c>
      <c r="W14" s="15">
        <f>S14-T14-U14-V14</f>
        <v>550820.237</v>
      </c>
      <c r="X14" s="32">
        <v>394</v>
      </c>
      <c r="Y14" s="32">
        <v>219</v>
      </c>
    </row>
    <row r="15" ht="14.25" spans="2:23">
      <c r="B15" s="18"/>
      <c r="C15" s="18"/>
      <c r="D15" s="18"/>
      <c r="E15" s="18"/>
      <c r="F15" s="19"/>
      <c r="G15" s="18"/>
      <c r="H15" s="19"/>
      <c r="I15" s="18"/>
      <c r="J15" s="19"/>
      <c r="K15" s="18"/>
      <c r="L15" s="19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</row>
    <row r="16" ht="14.25" spans="1:25">
      <c r="A16" s="20" t="s">
        <v>32</v>
      </c>
      <c r="B16" s="15" t="s">
        <v>27</v>
      </c>
      <c r="C16" s="15">
        <v>29</v>
      </c>
      <c r="D16" s="15">
        <v>18</v>
      </c>
      <c r="E16" s="15">
        <v>8</v>
      </c>
      <c r="F16" s="15">
        <v>938</v>
      </c>
      <c r="G16" s="15">
        <v>29</v>
      </c>
      <c r="H16" s="15">
        <v>1638</v>
      </c>
      <c r="I16" s="15">
        <v>961</v>
      </c>
      <c r="J16" s="15">
        <v>443</v>
      </c>
      <c r="K16" s="15">
        <v>6379</v>
      </c>
      <c r="L16" s="15">
        <v>8745578</v>
      </c>
      <c r="M16" s="15">
        <v>328</v>
      </c>
      <c r="N16" s="15">
        <v>2134</v>
      </c>
      <c r="O16" s="15">
        <v>7563519</v>
      </c>
      <c r="P16" s="15">
        <v>122</v>
      </c>
      <c r="Q16" s="15">
        <v>1492876</v>
      </c>
      <c r="R16" s="15">
        <v>72813392</v>
      </c>
      <c r="S16" s="15">
        <v>1636133</v>
      </c>
      <c r="T16" s="15">
        <v>185880</v>
      </c>
      <c r="U16" s="15">
        <v>696348</v>
      </c>
      <c r="V16" s="15">
        <v>77144</v>
      </c>
      <c r="W16" s="15">
        <v>676761</v>
      </c>
      <c r="X16" s="32">
        <v>258</v>
      </c>
      <c r="Y16" s="32">
        <v>137</v>
      </c>
    </row>
    <row r="17" ht="14.25" spans="1:25">
      <c r="A17" s="21"/>
      <c r="B17" s="15" t="s">
        <v>28</v>
      </c>
      <c r="C17" s="15">
        <v>61</v>
      </c>
      <c r="D17" s="15">
        <v>53</v>
      </c>
      <c r="E17" s="15">
        <v>21</v>
      </c>
      <c r="F17" s="15">
        <v>3777</v>
      </c>
      <c r="G17" s="15">
        <v>62</v>
      </c>
      <c r="H17" s="15">
        <v>4452</v>
      </c>
      <c r="I17" s="15">
        <v>2732</v>
      </c>
      <c r="J17" s="15">
        <v>305</v>
      </c>
      <c r="K17" s="15">
        <v>4216</v>
      </c>
      <c r="L17" s="15">
        <v>140596364</v>
      </c>
      <c r="M17" s="15">
        <v>274</v>
      </c>
      <c r="N17" s="15">
        <v>1398</v>
      </c>
      <c r="O17" s="15">
        <v>112622980</v>
      </c>
      <c r="P17" s="15">
        <v>136</v>
      </c>
      <c r="Q17" s="15">
        <v>1242929</v>
      </c>
      <c r="R17" s="15">
        <v>155361497</v>
      </c>
      <c r="S17" s="15">
        <v>3233495.84</v>
      </c>
      <c r="T17" s="15">
        <v>1637842.83</v>
      </c>
      <c r="U17" s="15">
        <v>783780.3162</v>
      </c>
      <c r="V17" s="15">
        <v>76807.578</v>
      </c>
      <c r="W17" s="15">
        <v>735065.1158</v>
      </c>
      <c r="X17" s="32">
        <v>369</v>
      </c>
      <c r="Y17" s="32">
        <v>192</v>
      </c>
    </row>
    <row r="18" ht="14.25" spans="1:25">
      <c r="A18" s="22"/>
      <c r="B18" s="15" t="s">
        <v>29</v>
      </c>
      <c r="C18" s="15">
        <v>25</v>
      </c>
      <c r="D18" s="15">
        <f>D24+D26</f>
        <v>15</v>
      </c>
      <c r="E18" s="15">
        <f t="shared" ref="E18:Y18" si="4">E24+E26</f>
        <v>52</v>
      </c>
      <c r="F18" s="15">
        <f t="shared" si="4"/>
        <v>534</v>
      </c>
      <c r="G18" s="15">
        <f t="shared" si="4"/>
        <v>44</v>
      </c>
      <c r="H18" s="15">
        <f t="shared" si="4"/>
        <v>1207</v>
      </c>
      <c r="I18" s="15">
        <f t="shared" si="4"/>
        <v>621</v>
      </c>
      <c r="J18" s="15">
        <f t="shared" si="4"/>
        <v>231</v>
      </c>
      <c r="K18" s="15">
        <f t="shared" si="4"/>
        <v>3535</v>
      </c>
      <c r="L18" s="15">
        <f t="shared" si="4"/>
        <v>8553657</v>
      </c>
      <c r="M18" s="15">
        <f t="shared" si="4"/>
        <v>189</v>
      </c>
      <c r="N18" s="15">
        <f t="shared" si="4"/>
        <v>1076</v>
      </c>
      <c r="O18" s="15">
        <f t="shared" si="4"/>
        <v>3100273</v>
      </c>
      <c r="P18" s="15">
        <f t="shared" si="4"/>
        <v>62</v>
      </c>
      <c r="Q18" s="15">
        <f t="shared" si="4"/>
        <v>807956</v>
      </c>
      <c r="R18" s="15">
        <f t="shared" si="4"/>
        <v>41127805</v>
      </c>
      <c r="S18" s="15">
        <f t="shared" si="4"/>
        <v>740069.61</v>
      </c>
      <c r="T18" s="15">
        <f t="shared" si="4"/>
        <v>594421.36</v>
      </c>
      <c r="U18" s="15">
        <f t="shared" si="4"/>
        <v>245750.3635</v>
      </c>
      <c r="V18" s="15">
        <f t="shared" si="4"/>
        <v>75214.8165</v>
      </c>
      <c r="W18" s="15">
        <f t="shared" si="4"/>
        <v>-175316.93</v>
      </c>
      <c r="X18" s="15">
        <f t="shared" si="4"/>
        <v>207</v>
      </c>
      <c r="Y18" s="15">
        <f t="shared" si="4"/>
        <v>101</v>
      </c>
    </row>
    <row r="19" ht="14.25" spans="9:9">
      <c r="I19" s="26"/>
    </row>
    <row r="20" ht="14.25" spans="1:25">
      <c r="A20" s="20" t="s">
        <v>33</v>
      </c>
      <c r="B20" s="15" t="s">
        <v>27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15">
        <v>0</v>
      </c>
      <c r="X20" s="4">
        <v>0</v>
      </c>
      <c r="Y20" s="4">
        <v>0</v>
      </c>
    </row>
    <row r="21" ht="14.25" spans="1:25">
      <c r="A21" s="21"/>
      <c r="B21" s="15" t="s">
        <v>28</v>
      </c>
      <c r="C21" s="4">
        <v>7</v>
      </c>
      <c r="D21" s="4">
        <v>0</v>
      </c>
      <c r="E21" s="4">
        <v>2</v>
      </c>
      <c r="F21" s="4">
        <v>78</v>
      </c>
      <c r="G21" s="4">
        <v>8</v>
      </c>
      <c r="H21" s="4">
        <v>85</v>
      </c>
      <c r="I21" s="4">
        <v>27</v>
      </c>
      <c r="J21" s="4">
        <v>8</v>
      </c>
      <c r="K21" s="4">
        <v>11</v>
      </c>
      <c r="L21" s="4">
        <v>4089830</v>
      </c>
      <c r="M21" s="4">
        <v>5</v>
      </c>
      <c r="N21" s="4">
        <v>10</v>
      </c>
      <c r="O21" s="4">
        <v>3136116</v>
      </c>
      <c r="P21" s="4">
        <v>7</v>
      </c>
      <c r="Q21" s="4">
        <v>56513</v>
      </c>
      <c r="R21" s="4">
        <v>11727200</v>
      </c>
      <c r="S21" s="4">
        <v>-3213230</v>
      </c>
      <c r="T21" s="4">
        <v>3073.87</v>
      </c>
      <c r="U21" s="4">
        <v>52252.083</v>
      </c>
      <c r="V21" s="4">
        <v>550</v>
      </c>
      <c r="W21" s="15">
        <v>-3269106</v>
      </c>
      <c r="X21" s="4">
        <v>6</v>
      </c>
      <c r="Y21" s="4">
        <v>2</v>
      </c>
    </row>
    <row r="22" ht="14.25" spans="1:25">
      <c r="A22" s="22"/>
      <c r="B22" s="15" t="s">
        <v>29</v>
      </c>
      <c r="C22" s="4">
        <v>0</v>
      </c>
      <c r="D22" s="4">
        <v>0</v>
      </c>
      <c r="E22" s="4">
        <v>7</v>
      </c>
      <c r="F22" s="15">
        <v>18</v>
      </c>
      <c r="G22" s="15">
        <v>6</v>
      </c>
      <c r="H22" s="15">
        <v>35</v>
      </c>
      <c r="I22" s="15">
        <v>10</v>
      </c>
      <c r="J22" s="15">
        <v>1</v>
      </c>
      <c r="K22" s="15">
        <v>1</v>
      </c>
      <c r="L22" s="15">
        <v>19719</v>
      </c>
      <c r="M22" s="15">
        <v>1</v>
      </c>
      <c r="N22" s="15">
        <v>1</v>
      </c>
      <c r="O22" s="15">
        <v>500000</v>
      </c>
      <c r="P22" s="15">
        <v>1</v>
      </c>
      <c r="Q22" s="15">
        <v>544</v>
      </c>
      <c r="R22" s="15">
        <v>915554</v>
      </c>
      <c r="S22" s="15">
        <v>-486816.05</v>
      </c>
      <c r="T22" s="15">
        <v>591.12</v>
      </c>
      <c r="U22" s="15">
        <v>3814.115</v>
      </c>
      <c r="V22" s="15">
        <v>0</v>
      </c>
      <c r="W22" s="15">
        <f t="shared" ref="W22:W26" si="5">S22-T22-U22-V22</f>
        <v>-491221.285</v>
      </c>
      <c r="X22" s="4">
        <v>3</v>
      </c>
      <c r="Y22" s="4">
        <v>1</v>
      </c>
    </row>
    <row r="23" ht="14.25"/>
    <row r="24" ht="14.25" spans="1:25">
      <c r="A24" s="20" t="s">
        <v>34</v>
      </c>
      <c r="B24" s="15" t="s">
        <v>35</v>
      </c>
      <c r="C24" s="4"/>
      <c r="D24" s="4">
        <v>1</v>
      </c>
      <c r="E24" s="4">
        <v>3</v>
      </c>
      <c r="F24" s="15">
        <v>373</v>
      </c>
      <c r="G24" s="15">
        <v>6</v>
      </c>
      <c r="H24" s="15">
        <v>981</v>
      </c>
      <c r="I24" s="15">
        <v>534</v>
      </c>
      <c r="J24" s="15">
        <v>199</v>
      </c>
      <c r="K24" s="15">
        <v>3453</v>
      </c>
      <c r="L24" s="15">
        <v>3002350</v>
      </c>
      <c r="M24" s="15">
        <v>170</v>
      </c>
      <c r="N24" s="15">
        <v>1048</v>
      </c>
      <c r="O24" s="15">
        <v>2411564</v>
      </c>
      <c r="P24" s="15">
        <v>32</v>
      </c>
      <c r="Q24" s="15">
        <v>783716</v>
      </c>
      <c r="R24" s="15">
        <v>34903313</v>
      </c>
      <c r="S24" s="15">
        <v>866817.93</v>
      </c>
      <c r="T24" s="15">
        <v>87877.64</v>
      </c>
      <c r="U24" s="15">
        <v>186812.3945</v>
      </c>
      <c r="V24" s="15">
        <v>62747.8265</v>
      </c>
      <c r="W24" s="15">
        <f>S24-T24-U24-V24</f>
        <v>529380.069</v>
      </c>
      <c r="X24" s="4">
        <v>186</v>
      </c>
      <c r="Y24" s="4">
        <v>91</v>
      </c>
    </row>
    <row r="25" ht="14.25"/>
    <row r="26" ht="14.25" spans="1:25">
      <c r="A26" s="20" t="s">
        <v>36</v>
      </c>
      <c r="B26" s="15" t="s">
        <v>35</v>
      </c>
      <c r="C26" s="4"/>
      <c r="D26" s="4">
        <v>14</v>
      </c>
      <c r="E26" s="4">
        <v>49</v>
      </c>
      <c r="F26" s="15">
        <v>161</v>
      </c>
      <c r="G26" s="15">
        <v>38</v>
      </c>
      <c r="H26" s="15">
        <v>226</v>
      </c>
      <c r="I26" s="15">
        <v>87</v>
      </c>
      <c r="J26" s="15">
        <v>32</v>
      </c>
      <c r="K26" s="15">
        <v>82</v>
      </c>
      <c r="L26" s="15">
        <v>5551307</v>
      </c>
      <c r="M26" s="15">
        <v>19</v>
      </c>
      <c r="N26" s="15">
        <v>28</v>
      </c>
      <c r="O26" s="15">
        <v>688709</v>
      </c>
      <c r="P26" s="15">
        <v>30</v>
      </c>
      <c r="Q26" s="15">
        <v>24240</v>
      </c>
      <c r="R26" s="15">
        <v>6224492</v>
      </c>
      <c r="S26" s="15">
        <v>-126748.32</v>
      </c>
      <c r="T26" s="15">
        <v>506543.72</v>
      </c>
      <c r="U26" s="15">
        <v>58937.969</v>
      </c>
      <c r="V26" s="15">
        <v>12466.99</v>
      </c>
      <c r="W26" s="15">
        <f t="shared" si="5"/>
        <v>-704696.999</v>
      </c>
      <c r="X26" s="4">
        <v>21</v>
      </c>
      <c r="Y26" s="4">
        <v>10</v>
      </c>
    </row>
    <row r="27" ht="14.25"/>
    <row r="28" ht="15.75" spans="1:18">
      <c r="A28" s="23" t="s">
        <v>37</v>
      </c>
      <c r="B28" s="5" t="s">
        <v>38</v>
      </c>
      <c r="C28" s="5" t="s">
        <v>39</v>
      </c>
      <c r="D28" s="5" t="s">
        <v>40</v>
      </c>
      <c r="E28" s="5" t="s">
        <v>41</v>
      </c>
      <c r="F28" s="5" t="s">
        <v>42</v>
      </c>
      <c r="G28" s="5" t="s">
        <v>43</v>
      </c>
      <c r="H28" s="5" t="s">
        <v>44</v>
      </c>
      <c r="I28" s="5" t="s">
        <v>45</v>
      </c>
      <c r="J28" s="5" t="s">
        <v>46</v>
      </c>
      <c r="K28" s="5" t="s">
        <v>47</v>
      </c>
      <c r="L28" s="5" t="s">
        <v>48</v>
      </c>
      <c r="M28" s="29" t="s">
        <v>49</v>
      </c>
      <c r="N28" s="5" t="s">
        <v>50</v>
      </c>
      <c r="O28" s="5" t="s">
        <v>51</v>
      </c>
      <c r="P28" s="5" t="s">
        <v>52</v>
      </c>
      <c r="Q28" s="5" t="s">
        <v>53</v>
      </c>
      <c r="R28" s="5" t="s">
        <v>54</v>
      </c>
    </row>
    <row r="29" ht="15.75" spans="1:18">
      <c r="A29" s="2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30" t="s">
        <v>55</v>
      </c>
      <c r="N29" s="5"/>
      <c r="O29" s="5"/>
      <c r="P29" s="5"/>
      <c r="Q29" s="5"/>
      <c r="R29" s="5"/>
    </row>
    <row r="30" ht="16.5" spans="1:20">
      <c r="A30" s="23"/>
      <c r="B30" s="15" t="s">
        <v>27</v>
      </c>
      <c r="C30" s="24">
        <v>355</v>
      </c>
      <c r="D30" s="24">
        <v>604</v>
      </c>
      <c r="E30" s="24">
        <v>173</v>
      </c>
      <c r="F30" s="24">
        <v>158</v>
      </c>
      <c r="G30" s="24">
        <v>1476</v>
      </c>
      <c r="H30" s="24">
        <v>1760859</v>
      </c>
      <c r="I30" s="24">
        <v>95</v>
      </c>
      <c r="J30" s="24">
        <v>614</v>
      </c>
      <c r="K30" s="24">
        <v>1767731</v>
      </c>
      <c r="L30" s="24">
        <v>84</v>
      </c>
      <c r="M30" s="24">
        <v>12517171</v>
      </c>
      <c r="N30" s="24">
        <v>1595</v>
      </c>
      <c r="O30" s="24">
        <v>10918</v>
      </c>
      <c r="P30" s="24">
        <v>29303</v>
      </c>
      <c r="Q30" s="24">
        <v>0</v>
      </c>
      <c r="R30" s="24">
        <f t="shared" ref="R30:R35" si="6">N30-O30-P30-Q30</f>
        <v>-38626</v>
      </c>
      <c r="S30">
        <f t="shared" ref="S30:S32" si="7">N30-O30-P30-Q30</f>
        <v>-38626</v>
      </c>
      <c r="T30" s="33" t="s">
        <v>30</v>
      </c>
    </row>
    <row r="31" ht="16.5" spans="1:20">
      <c r="A31" s="23"/>
      <c r="B31" s="15" t="s">
        <v>28</v>
      </c>
      <c r="C31" s="24">
        <v>289</v>
      </c>
      <c r="D31" s="24">
        <v>546</v>
      </c>
      <c r="E31" s="24">
        <v>67</v>
      </c>
      <c r="F31" s="24">
        <v>156</v>
      </c>
      <c r="G31" s="24">
        <v>1572</v>
      </c>
      <c r="H31" s="24">
        <v>1848244</v>
      </c>
      <c r="I31" s="24">
        <v>87</v>
      </c>
      <c r="J31" s="24">
        <v>716</v>
      </c>
      <c r="K31" s="24">
        <v>1583312</v>
      </c>
      <c r="L31" s="24">
        <v>82</v>
      </c>
      <c r="M31" s="24">
        <v>12510494</v>
      </c>
      <c r="N31" s="24">
        <v>365841.66</v>
      </c>
      <c r="O31" s="24">
        <v>13474</v>
      </c>
      <c r="P31" s="24">
        <v>29358.445</v>
      </c>
      <c r="Q31" s="24">
        <v>0</v>
      </c>
      <c r="R31" s="24">
        <f t="shared" si="6"/>
        <v>323009.215</v>
      </c>
      <c r="S31">
        <f t="shared" si="7"/>
        <v>323009.215</v>
      </c>
      <c r="T31" s="33"/>
    </row>
    <row r="32" customFormat="1" ht="16.5" spans="2:20">
      <c r="B32" s="15" t="s">
        <v>29</v>
      </c>
      <c r="C32" s="24">
        <v>169</v>
      </c>
      <c r="D32" s="24">
        <v>418</v>
      </c>
      <c r="E32" s="24">
        <v>112</v>
      </c>
      <c r="F32" s="24">
        <v>106</v>
      </c>
      <c r="G32" s="24">
        <v>817</v>
      </c>
      <c r="H32" s="24">
        <v>591630</v>
      </c>
      <c r="I32" s="24">
        <v>61</v>
      </c>
      <c r="J32" s="24">
        <v>296</v>
      </c>
      <c r="K32" s="24">
        <v>576241</v>
      </c>
      <c r="L32" s="24">
        <v>42</v>
      </c>
      <c r="M32" s="24">
        <v>2404750</v>
      </c>
      <c r="N32" s="24">
        <v>14488.86</v>
      </c>
      <c r="O32" s="24">
        <v>2961.83</v>
      </c>
      <c r="P32" s="24">
        <v>5439.829</v>
      </c>
      <c r="Q32" s="24">
        <v>0</v>
      </c>
      <c r="R32" s="24">
        <f t="shared" ref="R30:R32" si="8">N32-O32-P32-Q32</f>
        <v>6087.201</v>
      </c>
      <c r="S32">
        <f t="shared" si="7"/>
        <v>6087.201</v>
      </c>
      <c r="T32" s="33"/>
    </row>
    <row r="33" ht="14.25" spans="6:23">
      <c r="F33" s="25"/>
      <c r="H33" s="25"/>
      <c r="J33" s="25"/>
      <c r="L33" s="25"/>
      <c r="O33" s="25"/>
      <c r="S33" s="25"/>
      <c r="W33" s="25"/>
    </row>
    <row r="34" ht="16.5" spans="1:20">
      <c r="A34" s="23" t="s">
        <v>56</v>
      </c>
      <c r="B34" s="15" t="s">
        <v>27</v>
      </c>
      <c r="C34" s="24">
        <v>26</v>
      </c>
      <c r="D34" s="24">
        <v>74</v>
      </c>
      <c r="E34" s="24">
        <v>11</v>
      </c>
      <c r="F34" s="24">
        <v>11</v>
      </c>
      <c r="G34" s="24">
        <v>130</v>
      </c>
      <c r="H34" s="24">
        <v>68853</v>
      </c>
      <c r="I34" s="24">
        <v>8</v>
      </c>
      <c r="J34" s="24">
        <v>25</v>
      </c>
      <c r="K34" s="24">
        <v>35065</v>
      </c>
      <c r="L34" s="24">
        <v>0</v>
      </c>
      <c r="M34" s="24">
        <v>1138549</v>
      </c>
      <c r="N34" s="24">
        <v>36953</v>
      </c>
      <c r="O34" s="24">
        <v>365</v>
      </c>
      <c r="P34" s="24">
        <v>0</v>
      </c>
      <c r="Q34" s="24">
        <v>0</v>
      </c>
      <c r="R34" s="24">
        <f t="shared" si="6"/>
        <v>36588</v>
      </c>
      <c r="S34">
        <f t="shared" ref="S34:S36" si="9">N34-O34-P34-Q34</f>
        <v>36588</v>
      </c>
      <c r="T34" s="33" t="s">
        <v>30</v>
      </c>
    </row>
    <row r="35" ht="16.5" spans="1:20">
      <c r="A35" s="23"/>
      <c r="B35" s="15" t="s">
        <v>28</v>
      </c>
      <c r="C35" s="24">
        <v>32</v>
      </c>
      <c r="D35" s="24">
        <v>70</v>
      </c>
      <c r="E35" s="24">
        <v>16</v>
      </c>
      <c r="F35" s="24">
        <v>8</v>
      </c>
      <c r="G35" s="24">
        <v>39</v>
      </c>
      <c r="H35" s="24">
        <v>9449</v>
      </c>
      <c r="I35" s="24">
        <v>5</v>
      </c>
      <c r="J35" s="24">
        <v>12</v>
      </c>
      <c r="K35" s="24">
        <v>7213</v>
      </c>
      <c r="L35" s="24">
        <v>3</v>
      </c>
      <c r="M35" s="24">
        <v>56742</v>
      </c>
      <c r="N35" s="24">
        <v>1758.03</v>
      </c>
      <c r="O35" s="24">
        <v>50.83</v>
      </c>
      <c r="P35" s="24">
        <v>0</v>
      </c>
      <c r="Q35" s="24">
        <v>0</v>
      </c>
      <c r="R35" s="24">
        <f t="shared" si="6"/>
        <v>1707.2</v>
      </c>
      <c r="S35">
        <f t="shared" si="9"/>
        <v>1707.2</v>
      </c>
      <c r="T35" s="33"/>
    </row>
    <row r="36" customFormat="1" ht="16.5" spans="2:20">
      <c r="B36" s="15" t="s">
        <v>29</v>
      </c>
      <c r="C36" s="24">
        <v>7</v>
      </c>
      <c r="D36" s="24">
        <v>40</v>
      </c>
      <c r="E36" s="24">
        <v>7</v>
      </c>
      <c r="F36" s="24">
        <v>7</v>
      </c>
      <c r="G36" s="24">
        <v>99</v>
      </c>
      <c r="H36" s="24">
        <v>31022</v>
      </c>
      <c r="I36" s="24">
        <v>5</v>
      </c>
      <c r="J36" s="24">
        <v>14</v>
      </c>
      <c r="K36" s="24">
        <v>29046</v>
      </c>
      <c r="L36" s="24">
        <v>1</v>
      </c>
      <c r="M36" s="24">
        <v>459058</v>
      </c>
      <c r="N36" s="24">
        <v>1531.24</v>
      </c>
      <c r="O36" s="24">
        <v>162.05</v>
      </c>
      <c r="P36" s="24">
        <v>0</v>
      </c>
      <c r="Q36" s="24">
        <v>0</v>
      </c>
      <c r="R36" s="24">
        <f t="shared" ref="R34:R36" si="10">N36-O36-P36-Q36</f>
        <v>1369.19</v>
      </c>
      <c r="S36">
        <f t="shared" si="9"/>
        <v>1369.19</v>
      </c>
      <c r="T36" s="33"/>
    </row>
    <row r="37" ht="14.25" spans="3:23">
      <c r="C37" s="26"/>
      <c r="F37" s="25"/>
      <c r="H37" s="25"/>
      <c r="J37" s="25"/>
      <c r="L37" s="31"/>
      <c r="N37" s="26"/>
      <c r="O37" s="25"/>
      <c r="S37" s="25"/>
      <c r="W37" s="25"/>
    </row>
    <row r="38" ht="16.5" spans="1:20">
      <c r="A38" s="23" t="s">
        <v>57</v>
      </c>
      <c r="B38" s="15" t="s">
        <v>27</v>
      </c>
      <c r="C38" s="24">
        <v>504</v>
      </c>
      <c r="D38" s="24">
        <v>921</v>
      </c>
      <c r="E38" s="24">
        <v>395</v>
      </c>
      <c r="F38" s="24">
        <v>377</v>
      </c>
      <c r="G38" s="24">
        <v>4233</v>
      </c>
      <c r="H38" s="24">
        <v>6143184</v>
      </c>
      <c r="I38" s="24">
        <v>219</v>
      </c>
      <c r="J38" s="24">
        <v>1690</v>
      </c>
      <c r="K38" s="24">
        <v>5536474</v>
      </c>
      <c r="L38" s="24">
        <v>170</v>
      </c>
      <c r="M38" s="24">
        <v>44726715</v>
      </c>
      <c r="N38" s="24">
        <v>777904</v>
      </c>
      <c r="O38" s="24">
        <v>77753</v>
      </c>
      <c r="P38" s="24">
        <v>140508</v>
      </c>
      <c r="Q38" s="24">
        <v>0</v>
      </c>
      <c r="R38" s="24">
        <f t="shared" ref="R38:R43" si="11">N38-O38-P38-Q38</f>
        <v>559643</v>
      </c>
      <c r="S38">
        <f t="shared" ref="S38:S40" si="12">N38-O38-P38-Q38</f>
        <v>559643</v>
      </c>
      <c r="T38" s="33" t="s">
        <v>30</v>
      </c>
    </row>
    <row r="39" ht="16.5" spans="1:20">
      <c r="A39" s="23"/>
      <c r="B39" s="15" t="s">
        <v>28</v>
      </c>
      <c r="C39" s="24">
        <v>348</v>
      </c>
      <c r="D39" s="24">
        <v>794</v>
      </c>
      <c r="E39" s="24">
        <v>324</v>
      </c>
      <c r="F39" s="24">
        <v>310</v>
      </c>
      <c r="G39" s="24">
        <v>3662</v>
      </c>
      <c r="H39" s="24">
        <v>7947091</v>
      </c>
      <c r="I39" s="24">
        <v>193</v>
      </c>
      <c r="J39" s="24">
        <v>1448</v>
      </c>
      <c r="K39" s="24">
        <v>7271384</v>
      </c>
      <c r="L39" s="24">
        <v>106</v>
      </c>
      <c r="M39" s="24">
        <v>62770241</v>
      </c>
      <c r="N39" s="24">
        <v>614568</v>
      </c>
      <c r="O39" s="24">
        <v>71840</v>
      </c>
      <c r="P39" s="24">
        <v>197562.513</v>
      </c>
      <c r="Q39" s="24">
        <v>0</v>
      </c>
      <c r="R39" s="24">
        <f t="shared" si="11"/>
        <v>345165.487</v>
      </c>
      <c r="S39">
        <f t="shared" si="12"/>
        <v>345165.487</v>
      </c>
      <c r="T39" s="33"/>
    </row>
    <row r="40" customFormat="1" ht="16.5" spans="2:20">
      <c r="B40" s="15" t="s">
        <v>29</v>
      </c>
      <c r="C40" s="24">
        <v>237</v>
      </c>
      <c r="D40" s="24">
        <v>646</v>
      </c>
      <c r="E40" s="24">
        <v>257</v>
      </c>
      <c r="F40" s="24">
        <v>230</v>
      </c>
      <c r="G40" s="24">
        <v>2903</v>
      </c>
      <c r="H40" s="24">
        <v>4263953</v>
      </c>
      <c r="I40" s="24">
        <v>150</v>
      </c>
      <c r="J40" s="24">
        <v>984</v>
      </c>
      <c r="K40" s="24">
        <v>4376674</v>
      </c>
      <c r="L40" s="24">
        <v>62</v>
      </c>
      <c r="M40" s="24">
        <v>26787884</v>
      </c>
      <c r="N40" s="24">
        <v>43935.13</v>
      </c>
      <c r="O40" s="24">
        <v>32733.4</v>
      </c>
      <c r="P40" s="24">
        <v>69630.621</v>
      </c>
      <c r="Q40" s="24">
        <v>0</v>
      </c>
      <c r="R40" s="24">
        <f t="shared" ref="R38:R40" si="13">N40-O40-P40-Q40</f>
        <v>-58428.891</v>
      </c>
      <c r="S40">
        <f t="shared" si="12"/>
        <v>-58428.891</v>
      </c>
      <c r="T40" s="33"/>
    </row>
    <row r="41" ht="14.25" spans="6:23">
      <c r="F41" s="25"/>
      <c r="H41" s="25"/>
      <c r="J41" s="25"/>
      <c r="L41" s="25"/>
      <c r="O41" s="25"/>
      <c r="S41" s="25"/>
      <c r="W41" s="25"/>
    </row>
    <row r="42" ht="16.5" spans="1:24">
      <c r="A42" s="27" t="s">
        <v>58</v>
      </c>
      <c r="B42" s="15" t="s">
        <v>27</v>
      </c>
      <c r="C42" s="24">
        <v>298</v>
      </c>
      <c r="D42" s="24">
        <v>698</v>
      </c>
      <c r="E42" s="24">
        <v>326</v>
      </c>
      <c r="F42" s="24">
        <v>205</v>
      </c>
      <c r="G42" s="24">
        <v>2623</v>
      </c>
      <c r="H42" s="24">
        <v>2474944</v>
      </c>
      <c r="I42" s="24">
        <v>130</v>
      </c>
      <c r="J42" s="24">
        <v>812</v>
      </c>
      <c r="K42" s="24">
        <v>2134260</v>
      </c>
      <c r="L42" s="24">
        <v>73</v>
      </c>
      <c r="M42" s="24">
        <v>16580269</v>
      </c>
      <c r="N42" s="24">
        <v>438135</v>
      </c>
      <c r="O42" s="24">
        <v>87999</v>
      </c>
      <c r="P42" s="24">
        <v>27198</v>
      </c>
      <c r="Q42" s="24">
        <v>0</v>
      </c>
      <c r="R42" s="24">
        <f t="shared" si="11"/>
        <v>322938</v>
      </c>
      <c r="S42">
        <f t="shared" ref="S42:S44" si="14">N42-O42-P42-Q42</f>
        <v>322938</v>
      </c>
      <c r="T42" s="33" t="s">
        <v>31</v>
      </c>
      <c r="W42" s="34"/>
      <c r="X42" s="35"/>
    </row>
    <row r="43" ht="16.5" spans="1:20">
      <c r="A43" s="27"/>
      <c r="B43" s="15" t="s">
        <v>28</v>
      </c>
      <c r="C43" s="24">
        <v>146</v>
      </c>
      <c r="D43" s="24">
        <v>550</v>
      </c>
      <c r="E43" s="24">
        <v>212</v>
      </c>
      <c r="F43" s="24">
        <v>150</v>
      </c>
      <c r="G43" s="24">
        <v>2136</v>
      </c>
      <c r="H43" s="24">
        <v>1334849</v>
      </c>
      <c r="I43" s="24">
        <v>94</v>
      </c>
      <c r="J43" s="24">
        <v>589</v>
      </c>
      <c r="K43" s="24">
        <v>1143287</v>
      </c>
      <c r="L43" s="24">
        <v>39</v>
      </c>
      <c r="M43" s="24">
        <v>12531956</v>
      </c>
      <c r="N43" s="24">
        <v>218199.81</v>
      </c>
      <c r="O43" s="24">
        <v>27100.75</v>
      </c>
      <c r="P43" s="24">
        <v>19999.706</v>
      </c>
      <c r="Q43" s="24">
        <v>0</v>
      </c>
      <c r="R43" s="24">
        <f t="shared" si="11"/>
        <v>171099.354</v>
      </c>
      <c r="S43">
        <f t="shared" si="14"/>
        <v>171099.354</v>
      </c>
      <c r="T43" s="33"/>
    </row>
    <row r="44" ht="16.5" spans="1:20">
      <c r="A44" s="27"/>
      <c r="B44" s="15" t="s">
        <v>29</v>
      </c>
      <c r="C44" s="24">
        <v>52</v>
      </c>
      <c r="D44" s="24">
        <v>329</v>
      </c>
      <c r="E44" s="24">
        <v>112</v>
      </c>
      <c r="F44" s="24">
        <v>93</v>
      </c>
      <c r="G44" s="24">
        <v>1450</v>
      </c>
      <c r="H44" s="24">
        <v>1145672</v>
      </c>
      <c r="I44" s="24">
        <v>62</v>
      </c>
      <c r="J44" s="24">
        <v>423</v>
      </c>
      <c r="K44" s="24">
        <v>936113</v>
      </c>
      <c r="L44" s="24">
        <v>12</v>
      </c>
      <c r="M44" s="24">
        <v>8129027</v>
      </c>
      <c r="N44" s="24">
        <v>263688.47</v>
      </c>
      <c r="O44" s="24">
        <v>21823.02</v>
      </c>
      <c r="P44" s="24">
        <v>17018.05</v>
      </c>
      <c r="Q44" s="24">
        <v>0</v>
      </c>
      <c r="R44" s="24">
        <f t="shared" ref="R42:R44" si="15">N44-O44-P44-Q44</f>
        <v>224847.4</v>
      </c>
      <c r="S44">
        <f t="shared" si="14"/>
        <v>224847.4</v>
      </c>
      <c r="T44" s="33"/>
    </row>
    <row r="45" ht="14.25" spans="22:22">
      <c r="V45" s="34"/>
    </row>
    <row r="46" ht="16.5" spans="1:23">
      <c r="A46" s="23" t="s">
        <v>59</v>
      </c>
      <c r="B46" s="15" t="s">
        <v>27</v>
      </c>
      <c r="C46" s="24">
        <v>33</v>
      </c>
      <c r="D46" s="24">
        <v>361</v>
      </c>
      <c r="E46" s="24">
        <v>195</v>
      </c>
      <c r="F46" s="24">
        <v>165</v>
      </c>
      <c r="G46" s="24">
        <v>4027</v>
      </c>
      <c r="H46" s="24">
        <v>2168070</v>
      </c>
      <c r="I46" s="24">
        <v>126</v>
      </c>
      <c r="J46" s="24">
        <v>1203</v>
      </c>
      <c r="K46" s="24">
        <v>2164785</v>
      </c>
      <c r="L46" s="24">
        <v>16</v>
      </c>
      <c r="M46" s="24">
        <v>16911926</v>
      </c>
      <c r="N46" s="24">
        <v>154605</v>
      </c>
      <c r="O46" s="24">
        <v>32732</v>
      </c>
      <c r="P46" s="24">
        <v>23054</v>
      </c>
      <c r="Q46" s="24">
        <v>405</v>
      </c>
      <c r="R46" s="24">
        <f t="shared" ref="R46:R51" si="16">N46-O46-P46-Q46</f>
        <v>98414</v>
      </c>
      <c r="S46">
        <f t="shared" ref="S46:S48" si="17">N46-O46-P46-Q46</f>
        <v>98414</v>
      </c>
      <c r="T46" s="33" t="s">
        <v>31</v>
      </c>
      <c r="W46" s="34"/>
    </row>
    <row r="47" ht="16.5" spans="1:20">
      <c r="A47" s="23"/>
      <c r="B47" s="15" t="s">
        <v>28</v>
      </c>
      <c r="C47" s="24">
        <v>22</v>
      </c>
      <c r="D47" s="24">
        <v>295</v>
      </c>
      <c r="E47" s="24">
        <v>156</v>
      </c>
      <c r="F47" s="24">
        <v>139</v>
      </c>
      <c r="G47" s="24">
        <v>2750</v>
      </c>
      <c r="H47" s="24">
        <v>1548639</v>
      </c>
      <c r="I47" s="24">
        <v>104</v>
      </c>
      <c r="J47" s="24">
        <v>841</v>
      </c>
      <c r="K47" s="24">
        <v>1558753</v>
      </c>
      <c r="L47" s="24">
        <v>7</v>
      </c>
      <c r="M47" s="24">
        <v>13191145</v>
      </c>
      <c r="N47" s="24">
        <v>-68793.65</v>
      </c>
      <c r="O47" s="24">
        <v>23694.52</v>
      </c>
      <c r="P47" s="24">
        <v>19141.766</v>
      </c>
      <c r="Q47" s="24">
        <v>872.903</v>
      </c>
      <c r="R47" s="24">
        <f t="shared" si="16"/>
        <v>-112502.839</v>
      </c>
      <c r="S47">
        <f t="shared" si="17"/>
        <v>-112502.839</v>
      </c>
      <c r="T47" s="33"/>
    </row>
    <row r="48" ht="16.5" spans="2:20">
      <c r="B48" s="15" t="s">
        <v>29</v>
      </c>
      <c r="C48" s="24">
        <v>10</v>
      </c>
      <c r="D48" s="24">
        <v>237</v>
      </c>
      <c r="E48" s="24">
        <v>124</v>
      </c>
      <c r="F48" s="24">
        <v>111</v>
      </c>
      <c r="G48" s="24">
        <v>2024</v>
      </c>
      <c r="H48" s="24">
        <v>1479570</v>
      </c>
      <c r="I48" s="24">
        <v>85</v>
      </c>
      <c r="J48" s="24">
        <v>614</v>
      </c>
      <c r="K48" s="24">
        <v>1324080</v>
      </c>
      <c r="L48" s="24">
        <v>3</v>
      </c>
      <c r="M48" s="24">
        <v>11486803</v>
      </c>
      <c r="N48" s="24">
        <v>185178.35</v>
      </c>
      <c r="O48" s="24">
        <v>19489</v>
      </c>
      <c r="P48" s="24">
        <v>15943.17</v>
      </c>
      <c r="Q48" s="24">
        <v>0</v>
      </c>
      <c r="R48" s="24">
        <f t="shared" ref="R46:R48" si="18">N48-O48-P48-Q48</f>
        <v>149746.18</v>
      </c>
      <c r="S48">
        <f t="shared" si="17"/>
        <v>149746.18</v>
      </c>
      <c r="T48" s="33"/>
    </row>
    <row r="49" ht="14.25" spans="22:22">
      <c r="V49" s="34"/>
    </row>
    <row r="50" ht="18.75" spans="1:20">
      <c r="A50" s="27" t="s">
        <v>60</v>
      </c>
      <c r="B50" s="15" t="s">
        <v>27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4">
        <f t="shared" si="16"/>
        <v>0</v>
      </c>
      <c r="S50">
        <f t="shared" ref="S50:S52" si="19">N50-O50-P50-Q50</f>
        <v>0</v>
      </c>
      <c r="T50" s="33" t="s">
        <v>32</v>
      </c>
    </row>
    <row r="51" ht="18.75" spans="1:21">
      <c r="A51" s="23"/>
      <c r="B51" s="15" t="s">
        <v>28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4">
        <f t="shared" si="16"/>
        <v>0</v>
      </c>
      <c r="S51">
        <f t="shared" si="19"/>
        <v>0</v>
      </c>
      <c r="T51" s="33"/>
      <c r="U51" t="s">
        <v>61</v>
      </c>
    </row>
    <row r="52" ht="18.75" spans="1:24">
      <c r="A52" s="23"/>
      <c r="B52" s="15" t="s">
        <v>29</v>
      </c>
      <c r="C52" s="28">
        <v>7</v>
      </c>
      <c r="D52" s="28">
        <v>6</v>
      </c>
      <c r="E52" s="28">
        <v>3</v>
      </c>
      <c r="F52" s="28">
        <v>6</v>
      </c>
      <c r="G52" s="28">
        <v>7</v>
      </c>
      <c r="H52" s="24">
        <v>2563307</v>
      </c>
      <c r="I52" s="24">
        <v>0</v>
      </c>
      <c r="J52" s="24">
        <v>0</v>
      </c>
      <c r="K52" s="24">
        <v>0</v>
      </c>
      <c r="L52" s="24">
        <v>6</v>
      </c>
      <c r="M52" s="24">
        <v>96599</v>
      </c>
      <c r="N52" s="24">
        <v>59176.5</v>
      </c>
      <c r="O52" s="28">
        <v>0</v>
      </c>
      <c r="P52" s="28">
        <v>0</v>
      </c>
      <c r="Q52" s="28">
        <v>0</v>
      </c>
      <c r="R52" s="24">
        <f t="shared" ref="R50:R52" si="20">N52-O52-P52-Q52</f>
        <v>59176.5</v>
      </c>
      <c r="S52">
        <f t="shared" si="19"/>
        <v>59176.5</v>
      </c>
      <c r="T52" s="33"/>
      <c r="V52" s="35"/>
      <c r="W52" s="34"/>
      <c r="X52" s="34"/>
    </row>
    <row r="53" ht="14.25" spans="22:23">
      <c r="V53" s="34"/>
      <c r="W53" s="34"/>
    </row>
    <row r="54" ht="18.75" spans="1:20">
      <c r="A54" s="27" t="s">
        <v>62</v>
      </c>
      <c r="B54" s="15" t="s">
        <v>27</v>
      </c>
      <c r="C54" s="28">
        <v>278</v>
      </c>
      <c r="D54" s="28">
        <v>397</v>
      </c>
      <c r="E54" s="28">
        <v>257</v>
      </c>
      <c r="F54" s="28">
        <v>66</v>
      </c>
      <c r="G54" s="28">
        <v>1011</v>
      </c>
      <c r="H54" s="28">
        <v>2762816</v>
      </c>
      <c r="I54" s="28">
        <v>76</v>
      </c>
      <c r="J54" s="28">
        <v>404</v>
      </c>
      <c r="K54" s="28">
        <v>2522750</v>
      </c>
      <c r="L54" s="28">
        <v>30</v>
      </c>
      <c r="M54" s="28">
        <v>16406824</v>
      </c>
      <c r="N54" s="28">
        <v>554559</v>
      </c>
      <c r="O54" s="28">
        <v>101878</v>
      </c>
      <c r="P54" s="28">
        <v>209493</v>
      </c>
      <c r="Q54" s="28">
        <v>20157</v>
      </c>
      <c r="R54" s="24">
        <f t="shared" ref="R54:R59" si="21">N54-O54-P54-Q54</f>
        <v>223031</v>
      </c>
      <c r="S54">
        <f t="shared" ref="S54:S56" si="22">N54-O54-P54-Q54</f>
        <v>223031</v>
      </c>
      <c r="T54" s="33" t="s">
        <v>32</v>
      </c>
    </row>
    <row r="55" ht="18.75" spans="1:23">
      <c r="A55" s="23"/>
      <c r="B55" s="15" t="s">
        <v>28</v>
      </c>
      <c r="C55" s="28">
        <v>546</v>
      </c>
      <c r="D55" s="28">
        <v>705</v>
      </c>
      <c r="E55" s="28">
        <v>533</v>
      </c>
      <c r="F55" s="28">
        <v>48</v>
      </c>
      <c r="G55" s="28">
        <v>736</v>
      </c>
      <c r="H55" s="28">
        <v>1724644</v>
      </c>
      <c r="I55" s="28">
        <v>80</v>
      </c>
      <c r="J55" s="28">
        <v>275</v>
      </c>
      <c r="K55" s="28">
        <v>1680199</v>
      </c>
      <c r="L55" s="28">
        <v>20</v>
      </c>
      <c r="M55" s="28">
        <v>19960880</v>
      </c>
      <c r="N55" s="28">
        <v>342385.43</v>
      </c>
      <c r="O55" s="28">
        <v>69051.76</v>
      </c>
      <c r="P55" s="28">
        <v>232408.0805</v>
      </c>
      <c r="Q55" s="28">
        <v>33747.3675</v>
      </c>
      <c r="R55" s="24">
        <f t="shared" si="21"/>
        <v>7178.22199999997</v>
      </c>
      <c r="S55">
        <f t="shared" si="22"/>
        <v>7178.22199999997</v>
      </c>
      <c r="T55" s="33"/>
      <c r="V55" s="34"/>
      <c r="W55" s="34"/>
    </row>
    <row r="56" ht="18.75" spans="1:23">
      <c r="A56" s="23"/>
      <c r="B56" s="15" t="s">
        <v>29</v>
      </c>
      <c r="C56" s="28">
        <v>152</v>
      </c>
      <c r="D56" s="28">
        <v>297</v>
      </c>
      <c r="E56" s="28">
        <v>175</v>
      </c>
      <c r="F56" s="28">
        <v>39</v>
      </c>
      <c r="G56" s="28">
        <v>515</v>
      </c>
      <c r="H56" s="24">
        <v>899148</v>
      </c>
      <c r="I56" s="24">
        <v>43</v>
      </c>
      <c r="J56" s="24">
        <v>138</v>
      </c>
      <c r="K56" s="24">
        <v>570144</v>
      </c>
      <c r="L56" s="24">
        <v>7</v>
      </c>
      <c r="M56" s="24">
        <v>11753211</v>
      </c>
      <c r="N56" s="24">
        <v>548202.28</v>
      </c>
      <c r="O56" s="24">
        <v>31847.25</v>
      </c>
      <c r="P56" s="24">
        <v>137551.8365</v>
      </c>
      <c r="Q56" s="24">
        <v>17449.0075</v>
      </c>
      <c r="R56" s="24">
        <f t="shared" ref="R54:R56" si="23">N56-O56-P56-Q56</f>
        <v>361354.186</v>
      </c>
      <c r="S56">
        <f t="shared" si="22"/>
        <v>361354.186</v>
      </c>
      <c r="T56" s="33"/>
      <c r="V56" s="34"/>
      <c r="W56" s="34"/>
    </row>
    <row r="57" ht="14.25" spans="12:23">
      <c r="L57" s="26"/>
      <c r="V57" s="34"/>
      <c r="W57" s="34"/>
    </row>
    <row r="58" ht="18.75" spans="1:20">
      <c r="A58" s="27" t="s">
        <v>63</v>
      </c>
      <c r="B58" s="15" t="s">
        <v>27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4">
        <f t="shared" si="21"/>
        <v>0</v>
      </c>
      <c r="S58">
        <f t="shared" ref="S58:S60" si="24">N58-O58-P58-Q58</f>
        <v>0</v>
      </c>
      <c r="T58" s="33" t="s">
        <v>32</v>
      </c>
    </row>
    <row r="59" ht="18.75" spans="1:22">
      <c r="A59" s="27"/>
      <c r="B59" s="15" t="s">
        <v>28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4">
        <f t="shared" si="21"/>
        <v>0</v>
      </c>
      <c r="S59">
        <f t="shared" si="24"/>
        <v>0</v>
      </c>
      <c r="T59" s="33"/>
      <c r="U59" t="s">
        <v>64</v>
      </c>
      <c r="V59" s="34"/>
    </row>
    <row r="60" ht="18.75" spans="1:22">
      <c r="A60" s="27"/>
      <c r="B60" s="15" t="s">
        <v>29</v>
      </c>
      <c r="C60" s="28">
        <v>22</v>
      </c>
      <c r="D60" s="28">
        <v>22</v>
      </c>
      <c r="E60" s="28">
        <v>13</v>
      </c>
      <c r="F60" s="28">
        <v>9</v>
      </c>
      <c r="G60" s="28">
        <v>15</v>
      </c>
      <c r="H60" s="24">
        <v>614488</v>
      </c>
      <c r="I60" s="24">
        <v>4</v>
      </c>
      <c r="J60" s="24">
        <v>4</v>
      </c>
      <c r="K60" s="24">
        <v>379641</v>
      </c>
      <c r="L60" s="24">
        <v>9</v>
      </c>
      <c r="M60" s="24">
        <v>3517478</v>
      </c>
      <c r="N60" s="24">
        <v>-280159.72</v>
      </c>
      <c r="O60" s="24">
        <v>345</v>
      </c>
      <c r="P60" s="24">
        <v>38534.999</v>
      </c>
      <c r="Q60" s="24">
        <v>12466.99</v>
      </c>
      <c r="R60" s="24">
        <f t="shared" ref="R58:R60" si="25">N60-O60-P60-Q60</f>
        <v>-331506.709</v>
      </c>
      <c r="S60">
        <f t="shared" si="24"/>
        <v>-331506.709</v>
      </c>
      <c r="T60" s="33"/>
      <c r="V60" s="35"/>
    </row>
    <row r="61" ht="14.25" spans="22:22">
      <c r="V61" s="35"/>
    </row>
    <row r="62" ht="18.75" spans="1:20">
      <c r="A62" s="27" t="s">
        <v>65</v>
      </c>
      <c r="B62" s="15" t="s">
        <v>27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4">
        <f t="shared" ref="R62:R67" si="26">N62-O62-P62-Q62</f>
        <v>0</v>
      </c>
      <c r="S62">
        <f t="shared" ref="S62:S64" si="27">N62-O62-P62-Q62</f>
        <v>0</v>
      </c>
      <c r="T62" s="33" t="s">
        <v>33</v>
      </c>
    </row>
    <row r="63" ht="18.75" spans="1:20">
      <c r="A63" s="23"/>
      <c r="B63" s="15" t="s">
        <v>28</v>
      </c>
      <c r="C63" s="28">
        <v>34</v>
      </c>
      <c r="D63" s="28">
        <v>29</v>
      </c>
      <c r="E63" s="28">
        <v>32</v>
      </c>
      <c r="F63" s="28">
        <v>5</v>
      </c>
      <c r="G63" s="28">
        <v>8</v>
      </c>
      <c r="H63" s="28">
        <v>2018248</v>
      </c>
      <c r="I63" s="28">
        <v>1</v>
      </c>
      <c r="J63" s="28">
        <v>4</v>
      </c>
      <c r="K63" s="28">
        <v>3101950</v>
      </c>
      <c r="L63" s="28">
        <v>5</v>
      </c>
      <c r="M63" s="28">
        <v>8699129</v>
      </c>
      <c r="N63" s="28">
        <v>-3948062.62</v>
      </c>
      <c r="O63" s="28">
        <v>0</v>
      </c>
      <c r="P63" s="28">
        <v>43482.2</v>
      </c>
      <c r="Q63" s="28">
        <v>0</v>
      </c>
      <c r="R63" s="24">
        <f t="shared" si="26"/>
        <v>-3991544.82</v>
      </c>
      <c r="S63">
        <f t="shared" si="27"/>
        <v>-3991544.82</v>
      </c>
      <c r="T63" s="33"/>
    </row>
    <row r="64" ht="18.75" spans="1:20">
      <c r="A64" s="23"/>
      <c r="B64" s="15" t="s">
        <v>29</v>
      </c>
      <c r="C64" s="28">
        <v>9</v>
      </c>
      <c r="D64" s="28">
        <v>17</v>
      </c>
      <c r="E64" s="28">
        <v>4</v>
      </c>
      <c r="F64" s="28">
        <v>1</v>
      </c>
      <c r="G64" s="28">
        <v>1</v>
      </c>
      <c r="H64" s="24">
        <v>580</v>
      </c>
      <c r="I64" s="24">
        <v>1</v>
      </c>
      <c r="J64" s="24">
        <v>1</v>
      </c>
      <c r="K64" s="24">
        <v>500000</v>
      </c>
      <c r="L64" s="24">
        <v>1</v>
      </c>
      <c r="M64" s="24">
        <v>709255</v>
      </c>
      <c r="N64" s="24">
        <v>-504753.5</v>
      </c>
      <c r="O64" s="24">
        <v>580</v>
      </c>
      <c r="P64" s="24">
        <v>3546.275</v>
      </c>
      <c r="Q64" s="28">
        <v>0</v>
      </c>
      <c r="R64" s="24">
        <f t="shared" ref="R62:R64" si="28">N64-O64-P64-Q64</f>
        <v>-508879.775</v>
      </c>
      <c r="S64">
        <f t="shared" si="27"/>
        <v>-508879.775</v>
      </c>
      <c r="T64" s="33"/>
    </row>
    <row r="65" ht="15" spans="1:20">
      <c r="A65" s="36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6"/>
      <c r="T65" s="36"/>
    </row>
    <row r="66" ht="18.75" spans="1:20">
      <c r="A66" s="38" t="s">
        <v>66</v>
      </c>
      <c r="B66" s="15" t="s">
        <v>27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4">
        <f t="shared" si="26"/>
        <v>0</v>
      </c>
      <c r="S66" s="36">
        <f t="shared" ref="S66:S68" si="29">N66-O66-P66-Q66</f>
        <v>0</v>
      </c>
      <c r="T66" s="33" t="s">
        <v>33</v>
      </c>
    </row>
    <row r="67" ht="18.75" spans="1:20">
      <c r="A67" s="38"/>
      <c r="B67" s="15" t="s">
        <v>28</v>
      </c>
      <c r="C67" s="28">
        <v>6</v>
      </c>
      <c r="D67" s="28">
        <v>6</v>
      </c>
      <c r="E67" s="28">
        <v>2</v>
      </c>
      <c r="F67" s="28">
        <v>1</v>
      </c>
      <c r="G67" s="28">
        <v>1</v>
      </c>
      <c r="H67" s="28">
        <v>820015</v>
      </c>
      <c r="I67" s="28">
        <v>2</v>
      </c>
      <c r="J67" s="28">
        <v>4</v>
      </c>
      <c r="K67" s="28">
        <v>20013</v>
      </c>
      <c r="L67" s="28">
        <v>1</v>
      </c>
      <c r="M67" s="28">
        <v>2642047</v>
      </c>
      <c r="N67" s="28">
        <v>472635.5</v>
      </c>
      <c r="O67" s="28">
        <v>0</v>
      </c>
      <c r="P67" s="28">
        <v>8141.888</v>
      </c>
      <c r="Q67" s="28">
        <v>550</v>
      </c>
      <c r="R67" s="24">
        <f t="shared" si="26"/>
        <v>463943.612</v>
      </c>
      <c r="S67" s="36">
        <f t="shared" si="29"/>
        <v>463943.612</v>
      </c>
      <c r="T67" s="33"/>
    </row>
    <row r="68" ht="18.75" spans="1:20">
      <c r="A68" s="38"/>
      <c r="B68" s="15" t="s">
        <v>29</v>
      </c>
      <c r="C68" s="28">
        <v>0</v>
      </c>
      <c r="D68" s="28">
        <v>2</v>
      </c>
      <c r="E68" s="28">
        <v>1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4">
        <v>40000</v>
      </c>
      <c r="N68" s="24">
        <v>1000</v>
      </c>
      <c r="O68" s="24">
        <v>0</v>
      </c>
      <c r="P68" s="24">
        <v>160</v>
      </c>
      <c r="Q68" s="28">
        <v>0</v>
      </c>
      <c r="R68" s="24">
        <f t="shared" ref="R66:R68" si="30">N68-O68-P68-Q68</f>
        <v>840</v>
      </c>
      <c r="S68" s="36">
        <f t="shared" si="29"/>
        <v>840</v>
      </c>
      <c r="T68" s="33"/>
    </row>
    <row r="69" ht="15" spans="1:20">
      <c r="A69" s="36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6"/>
      <c r="T69" s="36"/>
    </row>
    <row r="70" ht="18.75" spans="1:20">
      <c r="A70" s="38" t="s">
        <v>67</v>
      </c>
      <c r="B70" s="15" t="s">
        <v>27</v>
      </c>
      <c r="C70" s="28">
        <v>16</v>
      </c>
      <c r="D70" s="28">
        <v>16</v>
      </c>
      <c r="E70" s="28">
        <v>3</v>
      </c>
      <c r="F70" s="28">
        <v>1</v>
      </c>
      <c r="G70" s="28">
        <v>1</v>
      </c>
      <c r="H70" s="28">
        <v>40710</v>
      </c>
      <c r="I70" s="28">
        <v>0</v>
      </c>
      <c r="J70" s="28">
        <v>0</v>
      </c>
      <c r="K70" s="28">
        <v>0</v>
      </c>
      <c r="L70" s="28">
        <v>1</v>
      </c>
      <c r="M70" s="28">
        <v>128115</v>
      </c>
      <c r="N70" s="28">
        <v>-5285.5</v>
      </c>
      <c r="O70" s="28">
        <v>0</v>
      </c>
      <c r="P70" s="28">
        <v>593.23</v>
      </c>
      <c r="Q70" s="28">
        <v>0</v>
      </c>
      <c r="R70" s="24">
        <f>N70-O70-P70-Q70</f>
        <v>-5878.73</v>
      </c>
      <c r="S70" s="36">
        <f t="shared" ref="S70:S72" si="31">N70-O70-P70-Q70</f>
        <v>-5878.73</v>
      </c>
      <c r="T70" s="33" t="s">
        <v>33</v>
      </c>
    </row>
    <row r="71" ht="18.75" spans="1:20">
      <c r="A71" s="38"/>
      <c r="B71" s="15" t="s">
        <v>28</v>
      </c>
      <c r="C71" s="28">
        <v>2</v>
      </c>
      <c r="D71" s="28">
        <v>9</v>
      </c>
      <c r="E71" s="28">
        <v>4</v>
      </c>
      <c r="F71" s="28">
        <v>0</v>
      </c>
      <c r="G71" s="28">
        <v>0</v>
      </c>
      <c r="H71" s="28">
        <v>130500</v>
      </c>
      <c r="I71" s="28">
        <v>1</v>
      </c>
      <c r="J71" s="28">
        <v>1</v>
      </c>
      <c r="K71" s="28">
        <v>490</v>
      </c>
      <c r="L71" s="28">
        <v>0</v>
      </c>
      <c r="M71" s="28">
        <v>102465</v>
      </c>
      <c r="N71" s="28">
        <v>43631.25</v>
      </c>
      <c r="O71" s="28">
        <v>0</v>
      </c>
      <c r="P71" s="28">
        <v>0</v>
      </c>
      <c r="Q71" s="28">
        <v>0</v>
      </c>
      <c r="R71" s="24">
        <f>N71-O71-P71-Q71</f>
        <v>43631.25</v>
      </c>
      <c r="S71" s="36">
        <f t="shared" si="31"/>
        <v>43631.25</v>
      </c>
      <c r="T71" s="33"/>
    </row>
    <row r="72" ht="18.75" spans="1:20">
      <c r="A72" s="38"/>
      <c r="B72" s="15" t="s">
        <v>29</v>
      </c>
      <c r="C72" s="28">
        <v>0</v>
      </c>
      <c r="D72" s="28">
        <v>3</v>
      </c>
      <c r="E72" s="28">
        <v>1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4">
        <v>129035</v>
      </c>
      <c r="N72" s="24">
        <v>23796.75</v>
      </c>
      <c r="O72" s="28">
        <v>0</v>
      </c>
      <c r="P72" s="28">
        <v>0</v>
      </c>
      <c r="Q72" s="28">
        <v>0</v>
      </c>
      <c r="R72" s="24">
        <f t="shared" ref="R70:R72" si="32">N72-O72-P72-Q72</f>
        <v>23796.75</v>
      </c>
      <c r="S72" s="36">
        <f t="shared" si="31"/>
        <v>23796.75</v>
      </c>
      <c r="T72" s="33"/>
    </row>
  </sheetData>
  <mergeCells count="55">
    <mergeCell ref="A1:W1"/>
    <mergeCell ref="A23:Q23"/>
    <mergeCell ref="A2:A3"/>
    <mergeCell ref="A4:A6"/>
    <mergeCell ref="A8:A10"/>
    <mergeCell ref="A12:A14"/>
    <mergeCell ref="A16:A18"/>
    <mergeCell ref="A20:A22"/>
    <mergeCell ref="A28:A32"/>
    <mergeCell ref="A34:A36"/>
    <mergeCell ref="A38:A40"/>
    <mergeCell ref="A42:A44"/>
    <mergeCell ref="A46:A48"/>
    <mergeCell ref="A50:A52"/>
    <mergeCell ref="A54:A56"/>
    <mergeCell ref="A58:A60"/>
    <mergeCell ref="A62:A64"/>
    <mergeCell ref="A66:A68"/>
    <mergeCell ref="A70:A72"/>
    <mergeCell ref="B2:B3"/>
    <mergeCell ref="B28:B29"/>
    <mergeCell ref="C2:C3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N28:N29"/>
    <mergeCell ref="O28:O29"/>
    <mergeCell ref="P28:P29"/>
    <mergeCell ref="Q28:Q29"/>
    <mergeCell ref="R28:R29"/>
    <mergeCell ref="S2:S3"/>
    <mergeCell ref="T2:T3"/>
    <mergeCell ref="T30:T32"/>
    <mergeCell ref="T34:T36"/>
    <mergeCell ref="T38:T40"/>
    <mergeCell ref="T42:T44"/>
    <mergeCell ref="T46:T48"/>
    <mergeCell ref="T50:T52"/>
    <mergeCell ref="T54:T56"/>
    <mergeCell ref="T58:T60"/>
    <mergeCell ref="T62:T64"/>
    <mergeCell ref="T66:T68"/>
    <mergeCell ref="T70:T72"/>
    <mergeCell ref="U2:U3"/>
    <mergeCell ref="V2:V3"/>
    <mergeCell ref="W2:W3"/>
    <mergeCell ref="X2:X3"/>
    <mergeCell ref="Y2:Y3"/>
  </mergeCells>
  <conditionalFormatting sqref="S8">
    <cfRule type="cellIs" dxfId="0" priority="442" operator="greaterThan">
      <formula>0</formula>
    </cfRule>
    <cfRule type="cellIs" dxfId="1" priority="441" operator="lessThanOrEqual">
      <formula>0</formula>
    </cfRule>
  </conditionalFormatting>
  <conditionalFormatting sqref="X8">
    <cfRule type="cellIs" dxfId="2" priority="440" operator="greaterThan">
      <formula>0</formula>
    </cfRule>
    <cfRule type="cellIs" dxfId="2" priority="439" operator="lessThanOrEqual">
      <formula>0</formula>
    </cfRule>
  </conditionalFormatting>
  <conditionalFormatting sqref="Y8">
    <cfRule type="cellIs" dxfId="2" priority="438" operator="greaterThan">
      <formula>0</formula>
    </cfRule>
    <cfRule type="cellIs" dxfId="2" priority="437" operator="lessThanOrEqual">
      <formula>0</formula>
    </cfRule>
  </conditionalFormatting>
  <conditionalFormatting sqref="S9">
    <cfRule type="cellIs" dxfId="0" priority="444" operator="greaterThan">
      <formula>0</formula>
    </cfRule>
    <cfRule type="cellIs" dxfId="1" priority="443" operator="lessThanOrEqual">
      <formula>0</formula>
    </cfRule>
  </conditionalFormatting>
  <conditionalFormatting sqref="X9:Y9">
    <cfRule type="cellIs" dxfId="2" priority="436" operator="greaterThan">
      <formula>0</formula>
    </cfRule>
    <cfRule type="cellIs" dxfId="2" priority="435" operator="lessThanOrEqual">
      <formula>0</formula>
    </cfRule>
  </conditionalFormatting>
  <conditionalFormatting sqref="X10:Y10">
    <cfRule type="cellIs" dxfId="2" priority="1624" operator="greaterThan">
      <formula>0</formula>
    </cfRule>
    <cfRule type="cellIs" dxfId="2" priority="1623" operator="lessThanOrEqual">
      <formula>0</formula>
    </cfRule>
  </conditionalFormatting>
  <conditionalFormatting sqref="Z10:XFD10">
    <cfRule type="cellIs" dxfId="2" priority="2989" operator="lessThanOrEqual">
      <formula>0</formula>
    </cfRule>
    <cfRule type="cellIs" dxfId="2" priority="2990" operator="greaterThan">
      <formula>0</formula>
    </cfRule>
  </conditionalFormatting>
  <conditionalFormatting sqref="S12">
    <cfRule type="cellIs" dxfId="0" priority="430" operator="greaterThan">
      <formula>0</formula>
    </cfRule>
    <cfRule type="cellIs" dxfId="1" priority="429" operator="lessThanOrEqual">
      <formula>0</formula>
    </cfRule>
  </conditionalFormatting>
  <conditionalFormatting sqref="X12">
    <cfRule type="cellIs" dxfId="2" priority="428" operator="greaterThan">
      <formula>0</formula>
    </cfRule>
    <cfRule type="cellIs" dxfId="2" priority="427" operator="lessThanOrEqual">
      <formula>0</formula>
    </cfRule>
  </conditionalFormatting>
  <conditionalFormatting sqref="Y12">
    <cfRule type="cellIs" dxfId="2" priority="426" operator="greaterThan">
      <formula>0</formula>
    </cfRule>
    <cfRule type="cellIs" dxfId="2" priority="425" operator="lessThanOrEqual">
      <formula>0</formula>
    </cfRule>
  </conditionalFormatting>
  <conditionalFormatting sqref="S13">
    <cfRule type="cellIs" dxfId="0" priority="432" operator="greaterThan">
      <formula>0</formula>
    </cfRule>
    <cfRule type="cellIs" dxfId="1" priority="431" operator="lessThanOrEqual">
      <formula>0</formula>
    </cfRule>
  </conditionalFormatting>
  <conditionalFormatting sqref="X13:Y13">
    <cfRule type="cellIs" dxfId="2" priority="424" operator="greaterThan">
      <formula>0</formula>
    </cfRule>
    <cfRule type="cellIs" dxfId="2" priority="423" operator="lessThanOrEqual">
      <formula>0</formula>
    </cfRule>
  </conditionalFormatting>
  <conditionalFormatting sqref="X14:Y14">
    <cfRule type="cellIs" dxfId="2" priority="1626" operator="greaterThan">
      <formula>0</formula>
    </cfRule>
    <cfRule type="cellIs" dxfId="2" priority="1625" operator="lessThanOrEqual">
      <formula>0</formula>
    </cfRule>
  </conditionalFormatting>
  <conditionalFormatting sqref="Z14:XFD14">
    <cfRule type="cellIs" dxfId="2" priority="2985" operator="lessThanOrEqual">
      <formula>0</formula>
    </cfRule>
    <cfRule type="cellIs" dxfId="2" priority="2986" operator="greaterThan">
      <formula>0</formula>
    </cfRule>
  </conditionalFormatting>
  <conditionalFormatting sqref="S16">
    <cfRule type="cellIs" dxfId="0" priority="1646" operator="greaterThan">
      <formula>0</formula>
    </cfRule>
    <cfRule type="cellIs" dxfId="1" priority="1645" operator="lessThanOrEqual">
      <formula>0</formula>
    </cfRule>
  </conditionalFormatting>
  <conditionalFormatting sqref="S17">
    <cfRule type="cellIs" dxfId="0" priority="1644" operator="greaterThan">
      <formula>0</formula>
    </cfRule>
    <cfRule type="cellIs" dxfId="1" priority="1643" operator="lessThanOrEqual">
      <formula>0</formula>
    </cfRule>
  </conditionalFormatting>
  <conditionalFormatting sqref="Z18:XFD18">
    <cfRule type="cellIs" dxfId="2" priority="2981" operator="lessThanOrEqual">
      <formula>0</formula>
    </cfRule>
    <cfRule type="cellIs" dxfId="2" priority="2982" operator="greaterThan">
      <formula>0</formula>
    </cfRule>
  </conditionalFormatting>
  <conditionalFormatting sqref="A20">
    <cfRule type="cellIs" dxfId="2" priority="2844" operator="greaterThan">
      <formula>0</formula>
    </cfRule>
    <cfRule type="cellIs" dxfId="2" priority="2843" operator="lessThanOrEqual">
      <formula>0</formula>
    </cfRule>
  </conditionalFormatting>
  <conditionalFormatting sqref="C21">
    <cfRule type="cellIs" dxfId="2" priority="718" operator="greaterThan">
      <formula>0</formula>
    </cfRule>
    <cfRule type="cellIs" dxfId="2" priority="698" operator="lessThanOrEqual">
      <formula>0</formula>
    </cfRule>
  </conditionalFormatting>
  <conditionalFormatting sqref="D21">
    <cfRule type="cellIs" dxfId="2" priority="717" operator="greaterThan">
      <formula>0</formula>
    </cfRule>
    <cfRule type="cellIs" dxfId="2" priority="697" operator="lessThanOrEqual">
      <formula>0</formula>
    </cfRule>
  </conditionalFormatting>
  <conditionalFormatting sqref="E21">
    <cfRule type="cellIs" dxfId="2" priority="716" operator="greaterThan">
      <formula>0</formula>
    </cfRule>
    <cfRule type="cellIs" dxfId="2" priority="696" operator="lessThanOrEqual">
      <formula>0</formula>
    </cfRule>
  </conditionalFormatting>
  <conditionalFormatting sqref="F21">
    <cfRule type="cellIs" dxfId="2" priority="715" operator="greaterThan">
      <formula>0</formula>
    </cfRule>
    <cfRule type="cellIs" dxfId="2" priority="695" operator="lessThanOrEqual">
      <formula>0</formula>
    </cfRule>
  </conditionalFormatting>
  <conditionalFormatting sqref="G21">
    <cfRule type="cellIs" dxfId="2" priority="714" operator="greaterThan">
      <formula>0</formula>
    </cfRule>
    <cfRule type="cellIs" dxfId="2" priority="694" operator="lessThanOrEqual">
      <formula>0</formula>
    </cfRule>
  </conditionalFormatting>
  <conditionalFormatting sqref="H21">
    <cfRule type="cellIs" dxfId="2" priority="713" operator="greaterThan">
      <formula>0</formula>
    </cfRule>
    <cfRule type="cellIs" dxfId="2" priority="693" operator="lessThanOrEqual">
      <formula>0</formula>
    </cfRule>
  </conditionalFormatting>
  <conditionalFormatting sqref="I21">
    <cfRule type="cellIs" dxfId="2" priority="712" operator="greaterThan">
      <formula>0</formula>
    </cfRule>
    <cfRule type="cellIs" dxfId="2" priority="692" operator="lessThanOrEqual">
      <formula>0</formula>
    </cfRule>
  </conditionalFormatting>
  <conditionalFormatting sqref="J21">
    <cfRule type="cellIs" dxfId="2" priority="711" operator="greaterThan">
      <formula>0</formula>
    </cfRule>
    <cfRule type="cellIs" dxfId="2" priority="691" operator="lessThanOrEqual">
      <formula>0</formula>
    </cfRule>
  </conditionalFormatting>
  <conditionalFormatting sqref="K21">
    <cfRule type="cellIs" dxfId="2" priority="710" operator="greaterThan">
      <formula>0</formula>
    </cfRule>
    <cfRule type="cellIs" dxfId="2" priority="690" operator="lessThanOrEqual">
      <formula>0</formula>
    </cfRule>
  </conditionalFormatting>
  <conditionalFormatting sqref="L21">
    <cfRule type="cellIs" dxfId="2" priority="709" operator="greaterThan">
      <formula>0</formula>
    </cfRule>
    <cfRule type="cellIs" dxfId="2" priority="689" operator="lessThanOrEqual">
      <formula>0</formula>
    </cfRule>
  </conditionalFormatting>
  <conditionalFormatting sqref="M21">
    <cfRule type="cellIs" dxfId="2" priority="708" operator="greaterThan">
      <formula>0</formula>
    </cfRule>
    <cfRule type="cellIs" dxfId="2" priority="688" operator="lessThanOrEqual">
      <formula>0</formula>
    </cfRule>
  </conditionalFormatting>
  <conditionalFormatting sqref="N21">
    <cfRule type="cellIs" dxfId="2" priority="707" operator="greaterThan">
      <formula>0</formula>
    </cfRule>
    <cfRule type="cellIs" dxfId="2" priority="687" operator="lessThanOrEqual">
      <formula>0</formula>
    </cfRule>
  </conditionalFormatting>
  <conditionalFormatting sqref="O21">
    <cfRule type="cellIs" dxfId="2" priority="706" operator="greaterThan">
      <formula>0</formula>
    </cfRule>
    <cfRule type="cellIs" dxfId="2" priority="686" operator="lessThanOrEqual">
      <formula>0</formula>
    </cfRule>
  </conditionalFormatting>
  <conditionalFormatting sqref="P21">
    <cfRule type="cellIs" dxfId="2" priority="705" operator="greaterThan">
      <formula>0</formula>
    </cfRule>
    <cfRule type="cellIs" dxfId="2" priority="685" operator="lessThanOrEqual">
      <formula>0</formula>
    </cfRule>
  </conditionalFormatting>
  <conditionalFormatting sqref="Q21">
    <cfRule type="cellIs" dxfId="2" priority="704" operator="greaterThan">
      <formula>0</formula>
    </cfRule>
    <cfRule type="cellIs" dxfId="2" priority="684" operator="lessThanOrEqual">
      <formula>0</formula>
    </cfRule>
  </conditionalFormatting>
  <conditionalFormatting sqref="R21">
    <cfRule type="cellIs" dxfId="2" priority="703" operator="greaterThan">
      <formula>0</formula>
    </cfRule>
    <cfRule type="cellIs" dxfId="2" priority="683" operator="lessThanOrEqual">
      <formula>0</formula>
    </cfRule>
  </conditionalFormatting>
  <conditionalFormatting sqref="S21">
    <cfRule type="cellIs" dxfId="2" priority="702" operator="greaterThan">
      <formula>0</formula>
    </cfRule>
    <cfRule type="cellIs" dxfId="2" priority="682" operator="lessThanOrEqual">
      <formula>0</formula>
    </cfRule>
  </conditionalFormatting>
  <conditionalFormatting sqref="T21">
    <cfRule type="cellIs" dxfId="2" priority="701" operator="greaterThan">
      <formula>0</formula>
    </cfRule>
    <cfRule type="cellIs" dxfId="2" priority="681" operator="lessThanOrEqual">
      <formula>0</formula>
    </cfRule>
  </conditionalFormatting>
  <conditionalFormatting sqref="U21">
    <cfRule type="cellIs" dxfId="2" priority="700" operator="greaterThan">
      <formula>0</formula>
    </cfRule>
    <cfRule type="cellIs" dxfId="2" priority="680" operator="lessThanOrEqual">
      <formula>0</formula>
    </cfRule>
  </conditionalFormatting>
  <conditionalFormatting sqref="V21">
    <cfRule type="cellIs" dxfId="2" priority="699" operator="greaterThan">
      <formula>0</formula>
    </cfRule>
    <cfRule type="cellIs" dxfId="2" priority="679" operator="lessThanOrEqual">
      <formula>0</formula>
    </cfRule>
  </conditionalFormatting>
  <conditionalFormatting sqref="X21">
    <cfRule type="cellIs" dxfId="2" priority="674" operator="greaterThan">
      <formula>0</formula>
    </cfRule>
    <cfRule type="cellIs" dxfId="2" priority="672" operator="lessThanOrEqual">
      <formula>0</formula>
    </cfRule>
  </conditionalFormatting>
  <conditionalFormatting sqref="Y21">
    <cfRule type="cellIs" dxfId="2" priority="673" operator="greaterThan">
      <formula>0</formula>
    </cfRule>
    <cfRule type="cellIs" dxfId="2" priority="671" operator="lessThanOrEqual">
      <formula>0</formula>
    </cfRule>
  </conditionalFormatting>
  <conditionalFormatting sqref="A24">
    <cfRule type="cellIs" dxfId="2" priority="1789" operator="lessThanOrEqual">
      <formula>0</formula>
    </cfRule>
    <cfRule type="cellIs" dxfId="2" priority="1790" operator="greaterThan">
      <formula>0</formula>
    </cfRule>
  </conditionalFormatting>
  <conditionalFormatting sqref="W24">
    <cfRule type="cellIs" dxfId="0" priority="762" operator="greaterThan">
      <formula>0</formula>
    </cfRule>
    <cfRule type="cellIs" dxfId="1" priority="761" operator="lessThanOrEqual">
      <formula>0</formula>
    </cfRule>
  </conditionalFormatting>
  <conditionalFormatting sqref="A25:Y25">
    <cfRule type="cellIs" dxfId="2" priority="1732" operator="greaterThan">
      <formula>0</formula>
    </cfRule>
    <cfRule type="cellIs" dxfId="2" priority="1731" operator="lessThanOrEqual">
      <formula>0</formula>
    </cfRule>
  </conditionalFormatting>
  <conditionalFormatting sqref="A26">
    <cfRule type="cellIs" dxfId="2" priority="1748" operator="greaterThan">
      <formula>0</formula>
    </cfRule>
    <cfRule type="cellIs" dxfId="2" priority="1747" operator="lessThanOrEqual">
      <formula>0</formula>
    </cfRule>
  </conditionalFormatting>
  <conditionalFormatting sqref="W26">
    <cfRule type="cellIs" dxfId="0" priority="760" operator="greaterThan">
      <formula>0</formula>
    </cfRule>
    <cfRule type="cellIs" dxfId="1" priority="759" operator="lessThanOrEqual">
      <formula>0</formula>
    </cfRule>
  </conditionalFormatting>
  <conditionalFormatting sqref="Z26:XFD26">
    <cfRule type="cellIs" dxfId="2" priority="1749" operator="lessThanOrEqual">
      <formula>0</formula>
    </cfRule>
    <cfRule type="cellIs" dxfId="2" priority="1750" operator="greaterThan">
      <formula>0</formula>
    </cfRule>
  </conditionalFormatting>
  <conditionalFormatting sqref="C30:Q30">
    <cfRule type="cellIs" dxfId="2" priority="422" operator="greaterThan">
      <formula>0</formula>
    </cfRule>
    <cfRule type="cellIs" dxfId="2" priority="421" operator="lessThanOrEqual">
      <formula>0</formula>
    </cfRule>
    <cfRule type="cellIs" dxfId="2" priority="406" operator="greaterThan">
      <formula>0</formula>
    </cfRule>
    <cfRule type="cellIs" dxfId="2" priority="405" operator="lessThanOrEqual">
      <formula>0</formula>
    </cfRule>
  </conditionalFormatting>
  <conditionalFormatting sqref="C30:M30">
    <cfRule type="cellIs" dxfId="2" priority="420" operator="greaterThan">
      <formula>0</formula>
    </cfRule>
    <cfRule type="cellIs" dxfId="2" priority="419" operator="lessThanOrEqual">
      <formula>0</formula>
    </cfRule>
    <cfRule type="cellIs" dxfId="2" priority="414" operator="greaterThan">
      <formula>0</formula>
    </cfRule>
    <cfRule type="cellIs" dxfId="2" priority="413" operator="lessThanOrEqual">
      <formula>0</formula>
    </cfRule>
  </conditionalFormatting>
  <conditionalFormatting sqref="N30">
    <cfRule type="cellIs" dxfId="2" priority="416" operator="greaterThan">
      <formula>0</formula>
    </cfRule>
    <cfRule type="cellIs" dxfId="2" priority="415" operator="lessThanOrEqual">
      <formula>0</formula>
    </cfRule>
    <cfRule type="cellIs" dxfId="2" priority="410" operator="greaterThan">
      <formula>0</formula>
    </cfRule>
    <cfRule type="cellIs" dxfId="2" priority="409" operator="lessThanOrEqual">
      <formula>0</formula>
    </cfRule>
  </conditionalFormatting>
  <conditionalFormatting sqref="O30:Q30">
    <cfRule type="cellIs" dxfId="2" priority="418" operator="greaterThan">
      <formula>0</formula>
    </cfRule>
    <cfRule type="cellIs" dxfId="2" priority="417" operator="lessThanOrEqual">
      <formula>0</formula>
    </cfRule>
    <cfRule type="cellIs" dxfId="2" priority="412" operator="greaterThan">
      <formula>0</formula>
    </cfRule>
    <cfRule type="cellIs" dxfId="2" priority="411" operator="lessThanOrEqual">
      <formula>0</formula>
    </cfRule>
  </conditionalFormatting>
  <conditionalFormatting sqref="C31:Q31">
    <cfRule type="cellIs" dxfId="2" priority="408" operator="greaterThan">
      <formula>0</formula>
    </cfRule>
    <cfRule type="cellIs" dxfId="2" priority="407" operator="lessThanOrEqual">
      <formula>0</formula>
    </cfRule>
  </conditionalFormatting>
  <conditionalFormatting sqref="H32:P32">
    <cfRule type="cellIs" dxfId="2" priority="22" operator="greaterThan">
      <formula>0</formula>
    </cfRule>
    <cfRule type="cellIs" dxfId="2" priority="21" operator="lessThanOrEqual">
      <formula>0</formula>
    </cfRule>
  </conditionalFormatting>
  <conditionalFormatting sqref="R32">
    <cfRule type="cellIs" dxfId="2" priority="928" operator="greaterThan">
      <formula>0</formula>
    </cfRule>
    <cfRule type="cellIs" dxfId="2" priority="927" operator="lessThanOrEqual">
      <formula>0</formula>
    </cfRule>
    <cfRule type="cellIs" dxfId="2" priority="926" operator="greaterThan">
      <formula>0</formula>
    </cfRule>
    <cfRule type="cellIs" dxfId="2" priority="925" operator="lessThanOrEqual">
      <formula>0</formula>
    </cfRule>
    <cfRule type="cellIs" dxfId="2" priority="924" operator="greaterThan">
      <formula>0</formula>
    </cfRule>
    <cfRule type="cellIs" dxfId="2" priority="923" operator="lessThanOrEqual">
      <formula>0</formula>
    </cfRule>
  </conditionalFormatting>
  <conditionalFormatting sqref="S32">
    <cfRule type="cellIs" dxfId="2" priority="1268" operator="greaterThan">
      <formula>0</formula>
    </cfRule>
    <cfRule type="cellIs" dxfId="2" priority="1267" operator="lessThanOrEqual">
      <formula>0</formula>
    </cfRule>
  </conditionalFormatting>
  <conditionalFormatting sqref="U32:XFD32">
    <cfRule type="cellIs" dxfId="2" priority="2977" operator="lessThanOrEqual">
      <formula>0</formula>
    </cfRule>
    <cfRule type="cellIs" dxfId="2" priority="2978" operator="greaterThan">
      <formula>0</formula>
    </cfRule>
  </conditionalFormatting>
  <conditionalFormatting sqref="B33:R33">
    <cfRule type="cellIs" dxfId="2" priority="1486" operator="greaterThan">
      <formula>0</formula>
    </cfRule>
    <cfRule type="cellIs" dxfId="2" priority="1485" operator="lessThanOrEqual">
      <formula>0</formula>
    </cfRule>
  </conditionalFormatting>
  <conditionalFormatting sqref="C34:M34">
    <cfRule type="cellIs" dxfId="2" priority="398" operator="greaterThan">
      <formula>0</formula>
    </cfRule>
    <cfRule type="cellIs" dxfId="2" priority="397" operator="lessThanOrEqual">
      <formula>0</formula>
    </cfRule>
    <cfRule type="cellIs" dxfId="2" priority="390" operator="greaterThan">
      <formula>0</formula>
    </cfRule>
    <cfRule type="cellIs" dxfId="2" priority="389" operator="lessThanOrEqual">
      <formula>0</formula>
    </cfRule>
  </conditionalFormatting>
  <conditionalFormatting sqref="C34:Q34">
    <cfRule type="cellIs" dxfId="2" priority="380" operator="greaterThan">
      <formula>0</formula>
    </cfRule>
    <cfRule type="cellIs" dxfId="2" priority="379" operator="lessThanOrEqual">
      <formula>0</formula>
    </cfRule>
  </conditionalFormatting>
  <conditionalFormatting sqref="N34">
    <cfRule type="cellIs" dxfId="2" priority="394" operator="greaterThan">
      <formula>0</formula>
    </cfRule>
    <cfRule type="cellIs" dxfId="2" priority="393" operator="lessThanOrEqual">
      <formula>0</formula>
    </cfRule>
    <cfRule type="cellIs" dxfId="2" priority="392" operator="greaterThan">
      <formula>0</formula>
    </cfRule>
    <cfRule type="cellIs" dxfId="2" priority="391" operator="lessThanOrEqual">
      <formula>0</formula>
    </cfRule>
    <cfRule type="cellIs" dxfId="2" priority="386" operator="greaterThan">
      <formula>0</formula>
    </cfRule>
    <cfRule type="cellIs" dxfId="2" priority="385" operator="lessThanOrEqual">
      <formula>0</formula>
    </cfRule>
    <cfRule type="cellIs" dxfId="2" priority="384" operator="greaterThan">
      <formula>0</formula>
    </cfRule>
    <cfRule type="cellIs" dxfId="2" priority="383" operator="lessThanOrEqual">
      <formula>0</formula>
    </cfRule>
  </conditionalFormatting>
  <conditionalFormatting sqref="O34:Q34">
    <cfRule type="cellIs" dxfId="2" priority="396" operator="greaterThan">
      <formula>0</formula>
    </cfRule>
    <cfRule type="cellIs" dxfId="2" priority="395" operator="lessThanOrEqual">
      <formula>0</formula>
    </cfRule>
    <cfRule type="cellIs" dxfId="2" priority="388" operator="greaterThan">
      <formula>0</formula>
    </cfRule>
    <cfRule type="cellIs" dxfId="2" priority="387" operator="lessThanOrEqual">
      <formula>0</formula>
    </cfRule>
  </conditionalFormatting>
  <conditionalFormatting sqref="T34">
    <cfRule type="cellIs" dxfId="2" priority="844" operator="greaterThan">
      <formula>0</formula>
    </cfRule>
    <cfRule type="cellIs" dxfId="2" priority="843" operator="lessThanOrEqual">
      <formula>0</formula>
    </cfRule>
  </conditionalFormatting>
  <conditionalFormatting sqref="C35:Q35">
    <cfRule type="cellIs" dxfId="2" priority="382" operator="greaterThan">
      <formula>0</formula>
    </cfRule>
    <cfRule type="cellIs" dxfId="2" priority="381" operator="lessThanOrEqual">
      <formula>0</formula>
    </cfRule>
  </conditionalFormatting>
  <conditionalFormatting sqref="H36:O36">
    <cfRule type="cellIs" dxfId="2" priority="20" operator="greaterThan">
      <formula>0</formula>
    </cfRule>
    <cfRule type="cellIs" dxfId="2" priority="19" operator="lessThanOrEqual">
      <formula>0</formula>
    </cfRule>
  </conditionalFormatting>
  <conditionalFormatting sqref="R36">
    <cfRule type="cellIs" dxfId="2" priority="824" operator="greaterThan">
      <formula>0</formula>
    </cfRule>
    <cfRule type="cellIs" dxfId="2" priority="823" operator="lessThanOrEqual">
      <formula>0</formula>
    </cfRule>
    <cfRule type="cellIs" dxfId="2" priority="822" operator="greaterThan">
      <formula>0</formula>
    </cfRule>
    <cfRule type="cellIs" dxfId="2" priority="821" operator="lessThanOrEqual">
      <formula>0</formula>
    </cfRule>
    <cfRule type="cellIs" dxfId="2" priority="820" operator="greaterThan">
      <formula>0</formula>
    </cfRule>
    <cfRule type="cellIs" dxfId="2" priority="819" operator="lessThanOrEqual">
      <formula>0</formula>
    </cfRule>
  </conditionalFormatting>
  <conditionalFormatting sqref="S36">
    <cfRule type="cellIs" dxfId="2" priority="1264" operator="greaterThan">
      <formula>0</formula>
    </cfRule>
    <cfRule type="cellIs" dxfId="2" priority="1263" operator="lessThanOrEqual">
      <formula>0</formula>
    </cfRule>
  </conditionalFormatting>
  <conditionalFormatting sqref="U36:XFD36">
    <cfRule type="cellIs" dxfId="2" priority="2973" operator="lessThanOrEqual">
      <formula>0</formula>
    </cfRule>
    <cfRule type="cellIs" dxfId="2" priority="2974" operator="greaterThan">
      <formula>0</formula>
    </cfRule>
  </conditionalFormatting>
  <conditionalFormatting sqref="D37">
    <cfRule type="cellIs" dxfId="2" priority="1488" operator="greaterThan">
      <formula>0</formula>
    </cfRule>
    <cfRule type="cellIs" dxfId="2" priority="1487" operator="lessThanOrEqual">
      <formula>0</formula>
    </cfRule>
  </conditionalFormatting>
  <conditionalFormatting sqref="C38:M38">
    <cfRule type="cellIs" dxfId="2" priority="372" operator="greaterThan">
      <formula>0</formula>
    </cfRule>
    <cfRule type="cellIs" dxfId="2" priority="371" operator="lessThanOrEqual">
      <formula>0</formula>
    </cfRule>
    <cfRule type="cellIs" dxfId="2" priority="364" operator="greaterThan">
      <formula>0</formula>
    </cfRule>
    <cfRule type="cellIs" dxfId="2" priority="363" operator="lessThanOrEqual">
      <formula>0</formula>
    </cfRule>
  </conditionalFormatting>
  <conditionalFormatting sqref="C38:Q38">
    <cfRule type="cellIs" dxfId="2" priority="354" operator="greaterThan">
      <formula>0</formula>
    </cfRule>
    <cfRule type="cellIs" dxfId="2" priority="353" operator="lessThanOrEqual">
      <formula>0</formula>
    </cfRule>
  </conditionalFormatting>
  <conditionalFormatting sqref="N38">
    <cfRule type="cellIs" dxfId="2" priority="368" operator="greaterThan">
      <formula>0</formula>
    </cfRule>
    <cfRule type="cellIs" dxfId="2" priority="367" operator="lessThanOrEqual">
      <formula>0</formula>
    </cfRule>
    <cfRule type="cellIs" dxfId="2" priority="366" operator="greaterThan">
      <formula>0</formula>
    </cfRule>
    <cfRule type="cellIs" dxfId="2" priority="365" operator="lessThanOrEqual">
      <formula>0</formula>
    </cfRule>
    <cfRule type="cellIs" dxfId="2" priority="360" operator="greaterThan">
      <formula>0</formula>
    </cfRule>
    <cfRule type="cellIs" dxfId="2" priority="359" operator="lessThanOrEqual">
      <formula>0</formula>
    </cfRule>
    <cfRule type="cellIs" dxfId="2" priority="358" operator="greaterThan">
      <formula>0</formula>
    </cfRule>
    <cfRule type="cellIs" dxfId="2" priority="357" operator="lessThanOrEqual">
      <formula>0</formula>
    </cfRule>
  </conditionalFormatting>
  <conditionalFormatting sqref="O38:Q38">
    <cfRule type="cellIs" dxfId="2" priority="370" operator="greaterThan">
      <formula>0</formula>
    </cfRule>
    <cfRule type="cellIs" dxfId="2" priority="369" operator="lessThanOrEqual">
      <formula>0</formula>
    </cfRule>
    <cfRule type="cellIs" dxfId="2" priority="362" operator="greaterThan">
      <formula>0</formula>
    </cfRule>
    <cfRule type="cellIs" dxfId="2" priority="361" operator="lessThanOrEqual">
      <formula>0</formula>
    </cfRule>
  </conditionalFormatting>
  <conditionalFormatting sqref="T38">
    <cfRule type="cellIs" dxfId="2" priority="842" operator="greaterThan">
      <formula>0</formula>
    </cfRule>
    <cfRule type="cellIs" dxfId="2" priority="841" operator="lessThanOrEqual">
      <formula>0</formula>
    </cfRule>
  </conditionalFormatting>
  <conditionalFormatting sqref="C39:Q39">
    <cfRule type="cellIs" dxfId="2" priority="356" operator="greaterThan">
      <formula>0</formula>
    </cfRule>
    <cfRule type="cellIs" dxfId="2" priority="355" operator="lessThanOrEqual">
      <formula>0</formula>
    </cfRule>
  </conditionalFormatting>
  <conditionalFormatting sqref="H40:P40">
    <cfRule type="cellIs" dxfId="2" priority="18" operator="greaterThan">
      <formula>0</formula>
    </cfRule>
    <cfRule type="cellIs" dxfId="2" priority="17" operator="lessThanOrEqual">
      <formula>0</formula>
    </cfRule>
  </conditionalFormatting>
  <conditionalFormatting sqref="R40">
    <cfRule type="cellIs" dxfId="2" priority="818" operator="greaterThan">
      <formula>0</formula>
    </cfRule>
    <cfRule type="cellIs" dxfId="2" priority="817" operator="lessThanOrEqual">
      <formula>0</formula>
    </cfRule>
    <cfRule type="cellIs" dxfId="2" priority="816" operator="greaterThan">
      <formula>0</formula>
    </cfRule>
    <cfRule type="cellIs" dxfId="2" priority="815" operator="lessThanOrEqual">
      <formula>0</formula>
    </cfRule>
    <cfRule type="cellIs" dxfId="2" priority="814" operator="greaterThan">
      <formula>0</formula>
    </cfRule>
    <cfRule type="cellIs" dxfId="2" priority="813" operator="lessThanOrEqual">
      <formula>0</formula>
    </cfRule>
  </conditionalFormatting>
  <conditionalFormatting sqref="S40">
    <cfRule type="cellIs" dxfId="2" priority="1258" operator="greaterThan">
      <formula>0</formula>
    </cfRule>
    <cfRule type="cellIs" dxfId="2" priority="1257" operator="lessThanOrEqual">
      <formula>0</formula>
    </cfRule>
  </conditionalFormatting>
  <conditionalFormatting sqref="U40:XFD40">
    <cfRule type="cellIs" dxfId="2" priority="2967" operator="lessThanOrEqual">
      <formula>0</formula>
    </cfRule>
    <cfRule type="cellIs" dxfId="2" priority="2968" operator="greaterThan">
      <formula>0</formula>
    </cfRule>
  </conditionalFormatting>
  <conditionalFormatting sqref="A41:R41">
    <cfRule type="cellIs" dxfId="2" priority="1512" operator="greaterThan">
      <formula>0</formula>
    </cfRule>
    <cfRule type="cellIs" dxfId="2" priority="1511" operator="lessThanOrEqual">
      <formula>0</formula>
    </cfRule>
  </conditionalFormatting>
  <conditionalFormatting sqref="A42">
    <cfRule type="cellIs" dxfId="2" priority="850" operator="greaterThan">
      <formula>0</formula>
    </cfRule>
    <cfRule type="cellIs" dxfId="2" priority="849" operator="lessThanOrEqual">
      <formula>0</formula>
    </cfRule>
  </conditionalFormatting>
  <conditionalFormatting sqref="C42:M42">
    <cfRule type="cellIs" dxfId="2" priority="346" operator="greaterThan">
      <formula>0</formula>
    </cfRule>
    <cfRule type="cellIs" dxfId="2" priority="345" operator="lessThanOrEqual">
      <formula>0</formula>
    </cfRule>
    <cfRule type="cellIs" dxfId="2" priority="338" operator="greaterThan">
      <formula>0</formula>
    </cfRule>
    <cfRule type="cellIs" dxfId="2" priority="337" operator="lessThanOrEqual">
      <formula>0</formula>
    </cfRule>
    <cfRule type="cellIs" dxfId="2" priority="314" operator="greaterThan">
      <formula>0</formula>
    </cfRule>
    <cfRule type="cellIs" dxfId="2" priority="313" operator="lessThanOrEqual">
      <formula>0</formula>
    </cfRule>
    <cfRule type="cellIs" dxfId="2" priority="312" operator="greaterThan">
      <formula>0</formula>
    </cfRule>
    <cfRule type="cellIs" dxfId="2" priority="311" operator="lessThanOrEqual">
      <formula>0</formula>
    </cfRule>
  </conditionalFormatting>
  <conditionalFormatting sqref="N42">
    <cfRule type="cellIs" dxfId="2" priority="342" operator="greaterThan">
      <formula>0</formula>
    </cfRule>
    <cfRule type="cellIs" dxfId="2" priority="341" operator="lessThanOrEqual">
      <formula>0</formula>
    </cfRule>
    <cfRule type="cellIs" dxfId="2" priority="340" operator="greaterThan">
      <formula>0</formula>
    </cfRule>
    <cfRule type="cellIs" dxfId="2" priority="339" operator="lessThanOrEqual">
      <formula>0</formula>
    </cfRule>
    <cfRule type="cellIs" dxfId="2" priority="334" operator="greaterThan">
      <formula>0</formula>
    </cfRule>
    <cfRule type="cellIs" dxfId="2" priority="333" operator="lessThanOrEqual">
      <formula>0</formula>
    </cfRule>
    <cfRule type="cellIs" dxfId="2" priority="332" operator="greaterThan">
      <formula>0</formula>
    </cfRule>
    <cfRule type="cellIs" dxfId="2" priority="331" operator="lessThanOrEqual">
      <formula>0</formula>
    </cfRule>
    <cfRule type="cellIs" dxfId="2" priority="306" operator="greaterThan">
      <formula>0</formula>
    </cfRule>
    <cfRule type="cellIs" dxfId="2" priority="305" operator="lessThanOrEqual">
      <formula>0</formula>
    </cfRule>
    <cfRule type="cellIs" dxfId="2" priority="304" operator="greaterThan">
      <formula>0</formula>
    </cfRule>
    <cfRule type="cellIs" dxfId="2" priority="303" operator="lessThanOrEqual">
      <formula>0</formula>
    </cfRule>
    <cfRule type="cellIs" dxfId="2" priority="302" operator="greaterThan">
      <formula>0</formula>
    </cfRule>
    <cfRule type="cellIs" dxfId="2" priority="301" operator="lessThanOrEqual">
      <formula>0</formula>
    </cfRule>
    <cfRule type="cellIs" dxfId="2" priority="300" operator="greaterThan">
      <formula>0</formula>
    </cfRule>
    <cfRule type="cellIs" dxfId="2" priority="299" operator="lessThanOrEqual">
      <formula>0</formula>
    </cfRule>
  </conditionalFormatting>
  <conditionalFormatting sqref="O42:Q42">
    <cfRule type="cellIs" dxfId="2" priority="344" operator="greaterThan">
      <formula>0</formula>
    </cfRule>
    <cfRule type="cellIs" dxfId="2" priority="343" operator="lessThanOrEqual">
      <formula>0</formula>
    </cfRule>
    <cfRule type="cellIs" dxfId="2" priority="336" operator="greaterThan">
      <formula>0</formula>
    </cfRule>
    <cfRule type="cellIs" dxfId="2" priority="335" operator="lessThanOrEqual">
      <formula>0</formula>
    </cfRule>
    <cfRule type="cellIs" dxfId="2" priority="310" operator="greaterThan">
      <formula>0</formula>
    </cfRule>
    <cfRule type="cellIs" dxfId="2" priority="309" operator="lessThanOrEqual">
      <formula>0</formula>
    </cfRule>
    <cfRule type="cellIs" dxfId="2" priority="308" operator="greaterThan">
      <formula>0</formula>
    </cfRule>
    <cfRule type="cellIs" dxfId="2" priority="307" operator="lessThanOrEqual">
      <formula>0</formula>
    </cfRule>
  </conditionalFormatting>
  <conditionalFormatting sqref="T42">
    <cfRule type="cellIs" dxfId="2" priority="840" operator="greaterThan">
      <formula>0</formula>
    </cfRule>
    <cfRule type="cellIs" dxfId="2" priority="839" operator="lessThanOrEqual">
      <formula>0</formula>
    </cfRule>
  </conditionalFormatting>
  <conditionalFormatting sqref="U42:V42">
    <cfRule type="cellIs" dxfId="2" priority="3697" operator="lessThanOrEqual">
      <formula>0</formula>
    </cfRule>
    <cfRule type="cellIs" dxfId="2" priority="3698" operator="greaterThan">
      <formula>0</formula>
    </cfRule>
  </conditionalFormatting>
  <conditionalFormatting sqref="C43:M43">
    <cfRule type="cellIs" dxfId="2" priority="330" operator="greaterThan">
      <formula>0</formula>
    </cfRule>
    <cfRule type="cellIs" dxfId="2" priority="329" operator="lessThanOrEqual">
      <formula>0</formula>
    </cfRule>
    <cfRule type="cellIs" dxfId="2" priority="328" operator="greaterThan">
      <formula>0</formula>
    </cfRule>
    <cfRule type="cellIs" dxfId="2" priority="327" operator="lessThanOrEqual">
      <formula>0</formula>
    </cfRule>
  </conditionalFormatting>
  <conditionalFormatting sqref="N43">
    <cfRule type="cellIs" dxfId="2" priority="322" operator="greaterThan">
      <formula>0</formula>
    </cfRule>
    <cfRule type="cellIs" dxfId="2" priority="321" operator="lessThanOrEqual">
      <formula>0</formula>
    </cfRule>
    <cfRule type="cellIs" dxfId="2" priority="320" operator="greaterThan">
      <formula>0</formula>
    </cfRule>
    <cfRule type="cellIs" dxfId="2" priority="319" operator="lessThanOrEqual">
      <formula>0</formula>
    </cfRule>
    <cfRule type="cellIs" dxfId="2" priority="318" operator="greaterThan">
      <formula>0</formula>
    </cfRule>
    <cfRule type="cellIs" dxfId="2" priority="317" operator="lessThanOrEqual">
      <formula>0</formula>
    </cfRule>
    <cfRule type="cellIs" dxfId="2" priority="316" operator="greaterThan">
      <formula>0</formula>
    </cfRule>
    <cfRule type="cellIs" dxfId="2" priority="315" operator="lessThanOrEqual">
      <formula>0</formula>
    </cfRule>
  </conditionalFormatting>
  <conditionalFormatting sqref="O43:Q43">
    <cfRule type="cellIs" dxfId="2" priority="326" operator="greaterThan">
      <formula>0</formula>
    </cfRule>
    <cfRule type="cellIs" dxfId="2" priority="325" operator="lessThanOrEqual">
      <formula>0</formula>
    </cfRule>
    <cfRule type="cellIs" dxfId="2" priority="324" operator="greaterThan">
      <formula>0</formula>
    </cfRule>
    <cfRule type="cellIs" dxfId="2" priority="323" operator="lessThanOrEqual">
      <formula>0</formula>
    </cfRule>
  </conditionalFormatting>
  <conditionalFormatting sqref="C44:G44">
    <cfRule type="cellIs" dxfId="2" priority="1240" operator="greaterThan">
      <formula>0</formula>
    </cfRule>
    <cfRule type="cellIs" dxfId="2" priority="1239" operator="lessThanOrEqual">
      <formula>0</formula>
    </cfRule>
    <cfRule type="cellIs" dxfId="2" priority="1238" operator="greaterThan">
      <formula>0</formula>
    </cfRule>
    <cfRule type="cellIs" dxfId="2" priority="1237" operator="lessThanOrEqual">
      <formula>0</formula>
    </cfRule>
  </conditionalFormatting>
  <conditionalFormatting sqref="H44:P44">
    <cfRule type="cellIs" dxfId="2" priority="16" operator="greaterThan">
      <formula>0</formula>
    </cfRule>
    <cfRule type="cellIs" dxfId="2" priority="15" operator="lessThanOrEqual">
      <formula>0</formula>
    </cfRule>
  </conditionalFormatting>
  <conditionalFormatting sqref="Q44">
    <cfRule type="cellIs" dxfId="2" priority="1228" operator="greaterThan">
      <formula>0</formula>
    </cfRule>
    <cfRule type="cellIs" dxfId="2" priority="1227" operator="lessThanOrEqual">
      <formula>0</formula>
    </cfRule>
    <cfRule type="cellIs" dxfId="2" priority="1226" operator="greaterThan">
      <formula>0</formula>
    </cfRule>
    <cfRule type="cellIs" dxfId="2" priority="1225" operator="lessThanOrEqual">
      <formula>0</formula>
    </cfRule>
  </conditionalFormatting>
  <conditionalFormatting sqref="R44">
    <cfRule type="cellIs" dxfId="2" priority="812" operator="greaterThan">
      <formula>0</formula>
    </cfRule>
    <cfRule type="cellIs" dxfId="2" priority="811" operator="lessThanOrEqual">
      <formula>0</formula>
    </cfRule>
    <cfRule type="cellIs" dxfId="2" priority="810" operator="greaterThan">
      <formula>0</formula>
    </cfRule>
    <cfRule type="cellIs" dxfId="2" priority="809" operator="lessThanOrEqual">
      <formula>0</formula>
    </cfRule>
    <cfRule type="cellIs" dxfId="2" priority="808" operator="greaterThan">
      <formula>0</formula>
    </cfRule>
    <cfRule type="cellIs" dxfId="2" priority="807" operator="lessThanOrEqual">
      <formula>0</formula>
    </cfRule>
  </conditionalFormatting>
  <conditionalFormatting sqref="S44">
    <cfRule type="cellIs" dxfId="2" priority="1490" operator="greaterThan">
      <formula>0</formula>
    </cfRule>
    <cfRule type="cellIs" dxfId="2" priority="1489" operator="lessThanOrEqual">
      <formula>0</formula>
    </cfRule>
  </conditionalFormatting>
  <conditionalFormatting sqref="C46:M46">
    <cfRule type="cellIs" dxfId="2" priority="292" operator="greaterThan">
      <formula>0</formula>
    </cfRule>
    <cfRule type="cellIs" dxfId="2" priority="291" operator="lessThanOrEqual">
      <formula>0</formula>
    </cfRule>
    <cfRule type="cellIs" dxfId="2" priority="284" operator="greaterThan">
      <formula>0</formula>
    </cfRule>
    <cfRule type="cellIs" dxfId="2" priority="283" operator="lessThanOrEqual">
      <formula>0</formula>
    </cfRule>
    <cfRule type="cellIs" dxfId="2" priority="260" operator="greaterThan">
      <formula>0</formula>
    </cfRule>
    <cfRule type="cellIs" dxfId="2" priority="259" operator="lessThanOrEqual">
      <formula>0</formula>
    </cfRule>
    <cfRule type="cellIs" dxfId="2" priority="258" operator="greaterThan">
      <formula>0</formula>
    </cfRule>
    <cfRule type="cellIs" dxfId="2" priority="257" operator="lessThanOrEqual">
      <formula>0</formula>
    </cfRule>
  </conditionalFormatting>
  <conditionalFormatting sqref="N46">
    <cfRule type="cellIs" dxfId="2" priority="288" operator="greaterThan">
      <formula>0</formula>
    </cfRule>
    <cfRule type="cellIs" dxfId="2" priority="287" operator="lessThanOrEqual">
      <formula>0</formula>
    </cfRule>
    <cfRule type="cellIs" dxfId="2" priority="286" operator="greaterThan">
      <formula>0</formula>
    </cfRule>
    <cfRule type="cellIs" dxfId="2" priority="285" operator="lessThanOrEqual">
      <formula>0</formula>
    </cfRule>
    <cfRule type="cellIs" dxfId="2" priority="280" operator="greaterThan">
      <formula>0</formula>
    </cfRule>
    <cfRule type="cellIs" dxfId="2" priority="279" operator="lessThanOrEqual">
      <formula>0</formula>
    </cfRule>
    <cfRule type="cellIs" dxfId="2" priority="278" operator="greaterThan">
      <formula>0</formula>
    </cfRule>
    <cfRule type="cellIs" dxfId="2" priority="277" operator="lessThanOrEqual">
      <formula>0</formula>
    </cfRule>
    <cfRule type="cellIs" dxfId="2" priority="252" operator="greaterThan">
      <formula>0</formula>
    </cfRule>
    <cfRule type="cellIs" dxfId="2" priority="251" operator="lessThanOrEqual">
      <formula>0</formula>
    </cfRule>
    <cfRule type="cellIs" dxfId="2" priority="250" operator="greaterThan">
      <formula>0</formula>
    </cfRule>
    <cfRule type="cellIs" dxfId="2" priority="249" operator="lessThanOrEqual">
      <formula>0</formula>
    </cfRule>
    <cfRule type="cellIs" dxfId="2" priority="248" operator="greaterThan">
      <formula>0</formula>
    </cfRule>
    <cfRule type="cellIs" dxfId="2" priority="247" operator="lessThanOrEqual">
      <formula>0</formula>
    </cfRule>
    <cfRule type="cellIs" dxfId="2" priority="246" operator="greaterThan">
      <formula>0</formula>
    </cfRule>
    <cfRule type="cellIs" dxfId="2" priority="245" operator="lessThanOrEqual">
      <formula>0</formula>
    </cfRule>
  </conditionalFormatting>
  <conditionalFormatting sqref="O46:Q46">
    <cfRule type="cellIs" dxfId="2" priority="290" operator="greaterThan">
      <formula>0</formula>
    </cfRule>
    <cfRule type="cellIs" dxfId="2" priority="289" operator="lessThanOrEqual">
      <formula>0</formula>
    </cfRule>
    <cfRule type="cellIs" dxfId="2" priority="282" operator="greaterThan">
      <formula>0</formula>
    </cfRule>
    <cfRule type="cellIs" dxfId="2" priority="281" operator="lessThanOrEqual">
      <formula>0</formula>
    </cfRule>
    <cfRule type="cellIs" dxfId="2" priority="256" operator="greaterThan">
      <formula>0</formula>
    </cfRule>
    <cfRule type="cellIs" dxfId="2" priority="255" operator="lessThanOrEqual">
      <formula>0</formula>
    </cfRule>
    <cfRule type="cellIs" dxfId="2" priority="254" operator="greaterThan">
      <formula>0</formula>
    </cfRule>
    <cfRule type="cellIs" dxfId="2" priority="253" operator="lessThanOrEqual">
      <formula>0</formula>
    </cfRule>
  </conditionalFormatting>
  <conditionalFormatting sqref="T46">
    <cfRule type="cellIs" dxfId="2" priority="838" operator="greaterThan">
      <formula>0</formula>
    </cfRule>
    <cfRule type="cellIs" dxfId="2" priority="837" operator="lessThanOrEqual">
      <formula>0</formula>
    </cfRule>
  </conditionalFormatting>
  <conditionalFormatting sqref="U46:V46">
    <cfRule type="cellIs" dxfId="2" priority="3729" operator="lessThanOrEqual">
      <formula>0</formula>
    </cfRule>
    <cfRule type="cellIs" dxfId="2" priority="3730" operator="greaterThan">
      <formula>0</formula>
    </cfRule>
  </conditionalFormatting>
  <conditionalFormatting sqref="C47:M47">
    <cfRule type="cellIs" dxfId="2" priority="276" operator="greaterThan">
      <formula>0</formula>
    </cfRule>
    <cfRule type="cellIs" dxfId="2" priority="275" operator="lessThanOrEqual">
      <formula>0</formula>
    </cfRule>
    <cfRule type="cellIs" dxfId="2" priority="274" operator="greaterThan">
      <formula>0</formula>
    </cfRule>
    <cfRule type="cellIs" dxfId="2" priority="273" operator="lessThanOrEqual">
      <formula>0</formula>
    </cfRule>
  </conditionalFormatting>
  <conditionalFormatting sqref="N47">
    <cfRule type="cellIs" dxfId="2" priority="268" operator="greaterThan">
      <formula>0</formula>
    </cfRule>
    <cfRule type="cellIs" dxfId="2" priority="267" operator="lessThanOrEqual">
      <formula>0</formula>
    </cfRule>
    <cfRule type="cellIs" dxfId="2" priority="266" operator="greaterThan">
      <formula>0</formula>
    </cfRule>
    <cfRule type="cellIs" dxfId="2" priority="265" operator="lessThanOrEqual">
      <formula>0</formula>
    </cfRule>
    <cfRule type="cellIs" dxfId="2" priority="264" operator="greaterThan">
      <formula>0</formula>
    </cfRule>
    <cfRule type="cellIs" dxfId="2" priority="263" operator="lessThanOrEqual">
      <formula>0</formula>
    </cfRule>
    <cfRule type="cellIs" dxfId="2" priority="262" operator="greaterThan">
      <formula>0</formula>
    </cfRule>
    <cfRule type="cellIs" dxfId="2" priority="261" operator="lessThanOrEqual">
      <formula>0</formula>
    </cfRule>
  </conditionalFormatting>
  <conditionalFormatting sqref="O47:Q47">
    <cfRule type="cellIs" dxfId="2" priority="272" operator="greaterThan">
      <formula>0</formula>
    </cfRule>
    <cfRule type="cellIs" dxfId="2" priority="271" operator="lessThanOrEqual">
      <formula>0</formula>
    </cfRule>
    <cfRule type="cellIs" dxfId="2" priority="270" operator="greaterThan">
      <formula>0</formula>
    </cfRule>
    <cfRule type="cellIs" dxfId="2" priority="269" operator="lessThanOrEqual">
      <formula>0</formula>
    </cfRule>
  </conditionalFormatting>
  <conditionalFormatting sqref="C48:G48">
    <cfRule type="cellIs" dxfId="2" priority="1236" operator="greaterThan">
      <formula>0</formula>
    </cfRule>
    <cfRule type="cellIs" dxfId="2" priority="1235" operator="lessThanOrEqual">
      <formula>0</formula>
    </cfRule>
    <cfRule type="cellIs" dxfId="2" priority="1234" operator="greaterThan">
      <formula>0</formula>
    </cfRule>
    <cfRule type="cellIs" dxfId="2" priority="1233" operator="lessThanOrEqual">
      <formula>0</formula>
    </cfRule>
  </conditionalFormatting>
  <conditionalFormatting sqref="H48:P48">
    <cfRule type="cellIs" dxfId="2" priority="14" operator="greaterThan">
      <formula>0</formula>
    </cfRule>
    <cfRule type="cellIs" dxfId="2" priority="13" operator="lessThanOrEqual">
      <formula>0</formula>
    </cfRule>
  </conditionalFormatting>
  <conditionalFormatting sqref="Q48">
    <cfRule type="cellIs" dxfId="2" priority="1224" operator="greaterThan">
      <formula>0</formula>
    </cfRule>
    <cfRule type="cellIs" dxfId="2" priority="1223" operator="lessThanOrEqual">
      <formula>0</formula>
    </cfRule>
    <cfRule type="cellIs" dxfId="2" priority="1222" operator="greaterThan">
      <formula>0</formula>
    </cfRule>
    <cfRule type="cellIs" dxfId="2" priority="1221" operator="lessThanOrEqual">
      <formula>0</formula>
    </cfRule>
  </conditionalFormatting>
  <conditionalFormatting sqref="R48">
    <cfRule type="cellIs" dxfId="2" priority="806" operator="greaterThan">
      <formula>0</formula>
    </cfRule>
    <cfRule type="cellIs" dxfId="2" priority="805" operator="lessThanOrEqual">
      <formula>0</formula>
    </cfRule>
    <cfRule type="cellIs" dxfId="2" priority="804" operator="greaterThan">
      <formula>0</formula>
    </cfRule>
    <cfRule type="cellIs" dxfId="2" priority="803" operator="lessThanOrEqual">
      <formula>0</formula>
    </cfRule>
    <cfRule type="cellIs" dxfId="2" priority="802" operator="greaterThan">
      <formula>0</formula>
    </cfRule>
    <cfRule type="cellIs" dxfId="2" priority="801" operator="lessThanOrEqual">
      <formula>0</formula>
    </cfRule>
  </conditionalFormatting>
  <conditionalFormatting sqref="S48">
    <cfRule type="cellIs" dxfId="2" priority="1494" operator="greaterThan">
      <formula>0</formula>
    </cfRule>
    <cfRule type="cellIs" dxfId="2" priority="1493" operator="lessThanOrEqual">
      <formula>0</formula>
    </cfRule>
  </conditionalFormatting>
  <conditionalFormatting sqref="B49:S49">
    <cfRule type="cellIs" dxfId="2" priority="1491" operator="lessThanOrEqual">
      <formula>0</formula>
    </cfRule>
    <cfRule type="cellIs" dxfId="2" priority="1492" operator="greaterThan">
      <formula>0</formula>
    </cfRule>
  </conditionalFormatting>
  <conditionalFormatting sqref="T49">
    <cfRule type="cellIs" dxfId="2" priority="1518" operator="greaterThan">
      <formula>0</formula>
    </cfRule>
    <cfRule type="cellIs" dxfId="2" priority="1517" operator="lessThanOrEqual">
      <formula>0</formula>
    </cfRule>
  </conditionalFormatting>
  <conditionalFormatting sqref="C50:Q50">
    <cfRule type="cellIs" dxfId="2" priority="216" operator="greaterThan">
      <formula>0</formula>
    </cfRule>
    <cfRule type="cellIs" dxfId="2" priority="215" operator="lessThanOrEqual">
      <formula>0</formula>
    </cfRule>
    <cfRule type="cellIs" dxfId="2" priority="214" operator="greaterThan">
      <formula>0</formula>
    </cfRule>
    <cfRule type="cellIs" dxfId="2" priority="213" operator="lessThanOrEqual">
      <formula>0</formula>
    </cfRule>
  </conditionalFormatting>
  <conditionalFormatting sqref="T50">
    <cfRule type="cellIs" dxfId="2" priority="831" operator="lessThanOrEqual">
      <formula>0</formula>
    </cfRule>
    <cfRule type="cellIs" dxfId="2" priority="832" operator="greaterThan">
      <formula>0</formula>
    </cfRule>
  </conditionalFormatting>
  <conditionalFormatting sqref="C51:Q51">
    <cfRule type="cellIs" dxfId="2" priority="34" operator="greaterThan">
      <formula>0</formula>
    </cfRule>
    <cfRule type="cellIs" dxfId="2" priority="33" operator="lessThanOrEqual">
      <formula>0</formula>
    </cfRule>
    <cfRule type="cellIs" dxfId="2" priority="32" operator="greaterThan">
      <formula>0</formula>
    </cfRule>
    <cfRule type="cellIs" dxfId="2" priority="31" operator="lessThanOrEqual">
      <formula>0</formula>
    </cfRule>
  </conditionalFormatting>
  <conditionalFormatting sqref="C52:G52">
    <cfRule type="cellIs" dxfId="2" priority="911" operator="lessThanOrEqual">
      <formula>0</formula>
    </cfRule>
    <cfRule type="cellIs" dxfId="2" priority="912" operator="greaterThan">
      <formula>0</formula>
    </cfRule>
    <cfRule type="cellIs" dxfId="2" priority="913" operator="lessThanOrEqual">
      <formula>0</formula>
    </cfRule>
    <cfRule type="cellIs" dxfId="2" priority="914" operator="greaterThan">
      <formula>0</formula>
    </cfRule>
  </conditionalFormatting>
  <conditionalFormatting sqref="H52:N52">
    <cfRule type="cellIs" dxfId="2" priority="12" operator="greaterThan">
      <formula>0</formula>
    </cfRule>
    <cfRule type="cellIs" dxfId="2" priority="11" operator="lessThanOrEqual">
      <formula>0</formula>
    </cfRule>
  </conditionalFormatting>
  <conditionalFormatting sqref="O52:Q52">
    <cfRule type="cellIs" dxfId="2" priority="895" operator="lessThanOrEqual">
      <formula>0</formula>
    </cfRule>
    <cfRule type="cellIs" dxfId="2" priority="896" operator="greaterThan">
      <formula>0</formula>
    </cfRule>
    <cfRule type="cellIs" dxfId="2" priority="897" operator="lessThanOrEqual">
      <formula>0</formula>
    </cfRule>
    <cfRule type="cellIs" dxfId="2" priority="898" operator="greaterThan">
      <formula>0</formula>
    </cfRule>
  </conditionalFormatting>
  <conditionalFormatting sqref="R52">
    <cfRule type="cellIs" dxfId="2" priority="783" operator="lessThanOrEqual">
      <formula>0</formula>
    </cfRule>
    <cfRule type="cellIs" dxfId="2" priority="784" operator="greaterThan">
      <formula>0</formula>
    </cfRule>
    <cfRule type="cellIs" dxfId="2" priority="785" operator="lessThanOrEqual">
      <formula>0</formula>
    </cfRule>
    <cfRule type="cellIs" dxfId="2" priority="786" operator="greaterThan">
      <formula>0</formula>
    </cfRule>
    <cfRule type="cellIs" dxfId="2" priority="787" operator="lessThanOrEqual">
      <formula>0</formula>
    </cfRule>
    <cfRule type="cellIs" dxfId="2" priority="788" operator="greaterThan">
      <formula>0</formula>
    </cfRule>
  </conditionalFormatting>
  <conditionalFormatting sqref="S52">
    <cfRule type="cellIs" dxfId="2" priority="1497" operator="lessThanOrEqual">
      <formula>0</formula>
    </cfRule>
    <cfRule type="cellIs" dxfId="2" priority="1498" operator="greaterThan">
      <formula>0</formula>
    </cfRule>
  </conditionalFormatting>
  <conditionalFormatting sqref="U52:V52">
    <cfRule type="cellIs" dxfId="2" priority="3745" operator="lessThanOrEqual">
      <formula>0</formula>
    </cfRule>
    <cfRule type="cellIs" dxfId="2" priority="3746" operator="greaterThan">
      <formula>0</formula>
    </cfRule>
  </conditionalFormatting>
  <conditionalFormatting sqref="C54:G54">
    <cfRule type="cellIs" dxfId="2" priority="190" operator="greaterThan">
      <formula>0</formula>
    </cfRule>
    <cfRule type="cellIs" dxfId="2" priority="189" operator="lessThanOrEqual">
      <formula>0</formula>
    </cfRule>
    <cfRule type="cellIs" dxfId="2" priority="186" operator="greaterThan">
      <formula>0</formula>
    </cfRule>
    <cfRule type="cellIs" dxfId="2" priority="185" operator="lessThanOrEqual">
      <formula>0</formula>
    </cfRule>
  </conditionalFormatting>
  <conditionalFormatting sqref="H54:L54">
    <cfRule type="cellIs" dxfId="2" priority="182" operator="greaterThan">
      <formula>0</formula>
    </cfRule>
    <cfRule type="cellIs" dxfId="2" priority="181" operator="lessThanOrEqual">
      <formula>0</formula>
    </cfRule>
    <cfRule type="cellIs" dxfId="2" priority="180" operator="greaterThan">
      <formula>0</formula>
    </cfRule>
    <cfRule type="cellIs" dxfId="2" priority="179" operator="lessThanOrEqual">
      <formula>0</formula>
    </cfRule>
    <cfRule type="cellIs" dxfId="2" priority="178" operator="greaterThan">
      <formula>0</formula>
    </cfRule>
    <cfRule type="cellIs" dxfId="2" priority="177" operator="lessThanOrEqual">
      <formula>0</formula>
    </cfRule>
    <cfRule type="cellIs" dxfId="2" priority="176" operator="greaterThan">
      <formula>0</formula>
    </cfRule>
    <cfRule type="cellIs" dxfId="2" priority="175" operator="lessThanOrEqual">
      <formula>0</formula>
    </cfRule>
  </conditionalFormatting>
  <conditionalFormatting sqref="M54:P54">
    <cfRule type="cellIs" dxfId="2" priority="174" operator="greaterThan">
      <formula>0</formula>
    </cfRule>
    <cfRule type="cellIs" dxfId="2" priority="173" operator="lessThanOrEqual">
      <formula>0</formula>
    </cfRule>
    <cfRule type="cellIs" dxfId="2" priority="172" operator="greaterThan">
      <formula>0</formula>
    </cfRule>
    <cfRule type="cellIs" dxfId="2" priority="171" operator="lessThanOrEqual">
      <formula>0</formula>
    </cfRule>
    <cfRule type="cellIs" dxfId="2" priority="170" operator="greaterThan">
      <formula>0</formula>
    </cfRule>
    <cfRule type="cellIs" dxfId="2" priority="169" operator="lessThanOrEqual">
      <formula>0</formula>
    </cfRule>
    <cfRule type="cellIs" dxfId="2" priority="168" operator="greaterThan">
      <formula>0</formula>
    </cfRule>
    <cfRule type="cellIs" dxfId="2" priority="167" operator="lessThanOrEqual">
      <formula>0</formula>
    </cfRule>
  </conditionalFormatting>
  <conditionalFormatting sqref="Q54">
    <cfRule type="cellIs" dxfId="2" priority="188" operator="greaterThan">
      <formula>0</formula>
    </cfRule>
    <cfRule type="cellIs" dxfId="2" priority="187" operator="lessThanOrEqual">
      <formula>0</formula>
    </cfRule>
    <cfRule type="cellIs" dxfId="2" priority="184" operator="greaterThan">
      <formula>0</formula>
    </cfRule>
    <cfRule type="cellIs" dxfId="2" priority="183" operator="lessThanOrEqual">
      <formula>0</formula>
    </cfRule>
  </conditionalFormatting>
  <conditionalFormatting sqref="T54">
    <cfRule type="cellIs" dxfId="2" priority="829" operator="lessThanOrEqual">
      <formula>0</formula>
    </cfRule>
    <cfRule type="cellIs" dxfId="2" priority="830" operator="greaterThan">
      <formula>0</formula>
    </cfRule>
  </conditionalFormatting>
  <conditionalFormatting sqref="C55:M55">
    <cfRule type="cellIs" dxfId="2" priority="212" operator="greaterThan">
      <formula>0</formula>
    </cfRule>
    <cfRule type="cellIs" dxfId="2" priority="211" operator="lessThanOrEqual">
      <formula>0</formula>
    </cfRule>
    <cfRule type="cellIs" dxfId="2" priority="210" operator="greaterThan">
      <formula>0</formula>
    </cfRule>
    <cfRule type="cellIs" dxfId="2" priority="209" operator="lessThanOrEqual">
      <formula>0</formula>
    </cfRule>
  </conditionalFormatting>
  <conditionalFormatting sqref="N55">
    <cfRule type="cellIs" dxfId="2" priority="204" operator="greaterThan">
      <formula>0</formula>
    </cfRule>
    <cfRule type="cellIs" dxfId="2" priority="203" operator="lessThanOrEqual">
      <formula>0</formula>
    </cfRule>
    <cfRule type="cellIs" dxfId="2" priority="202" operator="greaterThan">
      <formula>0</formula>
    </cfRule>
    <cfRule type="cellIs" dxfId="2" priority="201" operator="lessThanOrEqual">
      <formula>0</formula>
    </cfRule>
    <cfRule type="cellIs" dxfId="2" priority="200" operator="greaterThan">
      <formula>0</formula>
    </cfRule>
    <cfRule type="cellIs" dxfId="2" priority="199" operator="lessThanOrEqual">
      <formula>0</formula>
    </cfRule>
    <cfRule type="cellIs" dxfId="2" priority="198" operator="greaterThan">
      <formula>0</formula>
    </cfRule>
    <cfRule type="cellIs" dxfId="2" priority="197" operator="lessThanOrEqual">
      <formula>0</formula>
    </cfRule>
  </conditionalFormatting>
  <conditionalFormatting sqref="O55:Q55">
    <cfRule type="cellIs" dxfId="2" priority="208" operator="greaterThan">
      <formula>0</formula>
    </cfRule>
    <cfRule type="cellIs" dxfId="2" priority="207" operator="lessThanOrEqual">
      <formula>0</formula>
    </cfRule>
    <cfRule type="cellIs" dxfId="2" priority="206" operator="greaterThan">
      <formula>0</formula>
    </cfRule>
    <cfRule type="cellIs" dxfId="2" priority="205" operator="lessThanOrEqual">
      <formula>0</formula>
    </cfRule>
  </conditionalFormatting>
  <conditionalFormatting sqref="C56:G56">
    <cfRule type="cellIs" dxfId="2" priority="907" operator="lessThanOrEqual">
      <formula>0</formula>
    </cfRule>
    <cfRule type="cellIs" dxfId="2" priority="908" operator="greaterThan">
      <formula>0</formula>
    </cfRule>
    <cfRule type="cellIs" dxfId="2" priority="909" operator="lessThanOrEqual">
      <formula>0</formula>
    </cfRule>
    <cfRule type="cellIs" dxfId="2" priority="910" operator="greaterThan">
      <formula>0</formula>
    </cfRule>
  </conditionalFormatting>
  <conditionalFormatting sqref="H56:Q56">
    <cfRule type="cellIs" dxfId="2" priority="10" operator="greaterThan">
      <formula>0</formula>
    </cfRule>
    <cfRule type="cellIs" dxfId="2" priority="9" operator="lessThanOrEqual">
      <formula>0</formula>
    </cfRule>
  </conditionalFormatting>
  <conditionalFormatting sqref="R56">
    <cfRule type="cellIs" dxfId="2" priority="777" operator="lessThanOrEqual">
      <formula>0</formula>
    </cfRule>
    <cfRule type="cellIs" dxfId="2" priority="778" operator="greaterThan">
      <formula>0</formula>
    </cfRule>
    <cfRule type="cellIs" dxfId="2" priority="779" operator="lessThanOrEqual">
      <formula>0</formula>
    </cfRule>
    <cfRule type="cellIs" dxfId="2" priority="780" operator="greaterThan">
      <formula>0</formula>
    </cfRule>
    <cfRule type="cellIs" dxfId="2" priority="781" operator="lessThanOrEqual">
      <formula>0</formula>
    </cfRule>
    <cfRule type="cellIs" dxfId="2" priority="782" operator="greaterThan">
      <formula>0</formula>
    </cfRule>
  </conditionalFormatting>
  <conditionalFormatting sqref="S56">
    <cfRule type="cellIs" dxfId="2" priority="1495" operator="lessThanOrEqual">
      <formula>0</formula>
    </cfRule>
    <cfRule type="cellIs" dxfId="2" priority="1496" operator="greaterThan">
      <formula>0</formula>
    </cfRule>
  </conditionalFormatting>
  <conditionalFormatting sqref="A58">
    <cfRule type="cellIs" dxfId="2" priority="845" operator="lessThanOrEqual">
      <formula>0</formula>
    </cfRule>
    <cfRule type="cellIs" dxfId="2" priority="846" operator="greaterThan">
      <formula>0</formula>
    </cfRule>
  </conditionalFormatting>
  <conditionalFormatting sqref="C58:Q58">
    <cfRule type="cellIs" dxfId="2" priority="30" operator="greaterThan">
      <formula>0</formula>
    </cfRule>
    <cfRule type="cellIs" dxfId="2" priority="29" operator="lessThanOrEqual">
      <formula>0</formula>
    </cfRule>
    <cfRule type="cellIs" dxfId="2" priority="28" operator="greaterThan">
      <formula>0</formula>
    </cfRule>
    <cfRule type="cellIs" dxfId="2" priority="27" operator="lessThanOrEqual">
      <formula>0</formula>
    </cfRule>
  </conditionalFormatting>
  <conditionalFormatting sqref="T58">
    <cfRule type="cellIs" dxfId="2" priority="827" operator="lessThanOrEqual">
      <formula>0</formula>
    </cfRule>
    <cfRule type="cellIs" dxfId="2" priority="828" operator="greaterThan">
      <formula>0</formula>
    </cfRule>
  </conditionalFormatting>
  <conditionalFormatting sqref="C59:Q59">
    <cfRule type="cellIs" dxfId="2" priority="26" operator="greaterThan">
      <formula>0</formula>
    </cfRule>
    <cfRule type="cellIs" dxfId="2" priority="25" operator="lessThanOrEqual">
      <formula>0</formula>
    </cfRule>
    <cfRule type="cellIs" dxfId="2" priority="24" operator="greaterThan">
      <formula>0</formula>
    </cfRule>
    <cfRule type="cellIs" dxfId="2" priority="23" operator="lessThanOrEqual">
      <formula>0</formula>
    </cfRule>
  </conditionalFormatting>
  <conditionalFormatting sqref="C60:G60">
    <cfRule type="cellIs" dxfId="2" priority="903" operator="lessThanOrEqual">
      <formula>0</formula>
    </cfRule>
    <cfRule type="cellIs" dxfId="2" priority="904" operator="greaterThan">
      <formula>0</formula>
    </cfRule>
    <cfRule type="cellIs" dxfId="2" priority="905" operator="lessThanOrEqual">
      <formula>0</formula>
    </cfRule>
    <cfRule type="cellIs" dxfId="2" priority="906" operator="greaterThan">
      <formula>0</formula>
    </cfRule>
  </conditionalFormatting>
  <conditionalFormatting sqref="H60:Q60">
    <cfRule type="cellIs" dxfId="2" priority="8" operator="greaterThan">
      <formula>0</formula>
    </cfRule>
    <cfRule type="cellIs" dxfId="2" priority="7" operator="lessThanOrEqual">
      <formula>0</formula>
    </cfRule>
  </conditionalFormatting>
  <conditionalFormatting sqref="R60">
    <cfRule type="cellIs" dxfId="2" priority="771" operator="lessThanOrEqual">
      <formula>0</formula>
    </cfRule>
    <cfRule type="cellIs" dxfId="2" priority="772" operator="greaterThan">
      <formula>0</formula>
    </cfRule>
    <cfRule type="cellIs" dxfId="2" priority="773" operator="lessThanOrEqual">
      <formula>0</formula>
    </cfRule>
    <cfRule type="cellIs" dxfId="2" priority="774" operator="greaterThan">
      <formula>0</formula>
    </cfRule>
    <cfRule type="cellIs" dxfId="2" priority="775" operator="lessThanOrEqual">
      <formula>0</formula>
    </cfRule>
    <cfRule type="cellIs" dxfId="2" priority="776" operator="greaterThan">
      <formula>0</formula>
    </cfRule>
  </conditionalFormatting>
  <conditionalFormatting sqref="S60">
    <cfRule type="cellIs" dxfId="2" priority="1187" operator="lessThanOrEqual">
      <formula>0</formula>
    </cfRule>
    <cfRule type="cellIs" dxfId="2" priority="1188" operator="greaterThan">
      <formula>0</formula>
    </cfRule>
  </conditionalFormatting>
  <conditionalFormatting sqref="V60">
    <cfRule type="cellIs" dxfId="2" priority="3049" operator="lessThanOrEqual">
      <formula>0</formula>
    </cfRule>
    <cfRule type="cellIs" dxfId="2" priority="3050" operator="greaterThan">
      <formula>0</formula>
    </cfRule>
  </conditionalFormatting>
  <conditionalFormatting sqref="A62">
    <cfRule type="cellIs" dxfId="2" priority="1167" operator="lessThanOrEqual">
      <formula>0</formula>
    </cfRule>
    <cfRule type="cellIs" dxfId="2" priority="1168" operator="greaterThan">
      <formula>0</formula>
    </cfRule>
  </conditionalFormatting>
  <conditionalFormatting sqref="C62:Q62">
    <cfRule type="cellIs" dxfId="2" priority="118" operator="greaterThan">
      <formula>0</formula>
    </cfRule>
    <cfRule type="cellIs" dxfId="2" priority="117" operator="lessThanOrEqual">
      <formula>0</formula>
    </cfRule>
    <cfRule type="cellIs" dxfId="2" priority="116" operator="greaterThan">
      <formula>0</formula>
    </cfRule>
    <cfRule type="cellIs" dxfId="2" priority="115" operator="lessThanOrEqual">
      <formula>0</formula>
    </cfRule>
    <cfRule type="cellIs" dxfId="2" priority="114" operator="greaterThan">
      <formula>0</formula>
    </cfRule>
    <cfRule type="cellIs" dxfId="2" priority="113" operator="lessThanOrEqual">
      <formula>0</formula>
    </cfRule>
    <cfRule type="cellIs" dxfId="2" priority="112" operator="greaterThan">
      <formula>0</formula>
    </cfRule>
    <cfRule type="cellIs" dxfId="2" priority="111" operator="lessThanOrEqual">
      <formula>0</formula>
    </cfRule>
  </conditionalFormatting>
  <conditionalFormatting sqref="T62">
    <cfRule type="cellIs" dxfId="2" priority="825" operator="lessThanOrEqual">
      <formula>0</formula>
    </cfRule>
    <cfRule type="cellIs" dxfId="2" priority="826" operator="greaterThan">
      <formula>0</formula>
    </cfRule>
  </conditionalFormatting>
  <conditionalFormatting sqref="C63:M63">
    <cfRule type="cellIs" dxfId="2" priority="140" operator="greaterThan">
      <formula>0</formula>
    </cfRule>
    <cfRule type="cellIs" dxfId="2" priority="139" operator="lessThanOrEqual">
      <formula>0</formula>
    </cfRule>
    <cfRule type="cellIs" dxfId="2" priority="138" operator="greaterThan">
      <formula>0</formula>
    </cfRule>
    <cfRule type="cellIs" dxfId="2" priority="137" operator="lessThanOrEqual">
      <formula>0</formula>
    </cfRule>
  </conditionalFormatting>
  <conditionalFormatting sqref="N63">
    <cfRule type="cellIs" dxfId="2" priority="132" operator="greaterThan">
      <formula>0</formula>
    </cfRule>
    <cfRule type="cellIs" dxfId="2" priority="131" operator="lessThanOrEqual">
      <formula>0</formula>
    </cfRule>
    <cfRule type="cellIs" dxfId="2" priority="130" operator="greaterThan">
      <formula>0</formula>
    </cfRule>
    <cfRule type="cellIs" dxfId="2" priority="129" operator="lessThanOrEqual">
      <formula>0</formula>
    </cfRule>
    <cfRule type="cellIs" dxfId="2" priority="128" operator="greaterThan">
      <formula>0</formula>
    </cfRule>
    <cfRule type="cellIs" dxfId="2" priority="127" operator="lessThanOrEqual">
      <formula>0</formula>
    </cfRule>
    <cfRule type="cellIs" dxfId="2" priority="126" operator="greaterThan">
      <formula>0</formula>
    </cfRule>
    <cfRule type="cellIs" dxfId="2" priority="125" operator="lessThanOrEqual">
      <formula>0</formula>
    </cfRule>
  </conditionalFormatting>
  <conditionalFormatting sqref="O63:Q63">
    <cfRule type="cellIs" dxfId="2" priority="136" operator="greaterThan">
      <formula>0</formula>
    </cfRule>
    <cfRule type="cellIs" dxfId="2" priority="135" operator="lessThanOrEqual">
      <formula>0</formula>
    </cfRule>
    <cfRule type="cellIs" dxfId="2" priority="134" operator="greaterThan">
      <formula>0</formula>
    </cfRule>
    <cfRule type="cellIs" dxfId="2" priority="133" operator="lessThanOrEqual">
      <formula>0</formula>
    </cfRule>
  </conditionalFormatting>
  <conditionalFormatting sqref="C64:G64">
    <cfRule type="cellIs" dxfId="2" priority="899" operator="lessThanOrEqual">
      <formula>0</formula>
    </cfRule>
    <cfRule type="cellIs" dxfId="2" priority="900" operator="greaterThan">
      <formula>0</formula>
    </cfRule>
    <cfRule type="cellIs" dxfId="2" priority="901" operator="lessThanOrEqual">
      <formula>0</formula>
    </cfRule>
    <cfRule type="cellIs" dxfId="2" priority="902" operator="greaterThan">
      <formula>0</formula>
    </cfRule>
  </conditionalFormatting>
  <conditionalFormatting sqref="H64:P64">
    <cfRule type="cellIs" dxfId="2" priority="6" operator="greaterThan">
      <formula>0</formula>
    </cfRule>
    <cfRule type="cellIs" dxfId="2" priority="5" operator="lessThanOrEqual">
      <formula>0</formula>
    </cfRule>
  </conditionalFormatting>
  <conditionalFormatting sqref="Q64">
    <cfRule type="cellIs" dxfId="2" priority="883" operator="lessThanOrEqual">
      <formula>0</formula>
    </cfRule>
    <cfRule type="cellIs" dxfId="2" priority="884" operator="greaterThan">
      <formula>0</formula>
    </cfRule>
    <cfRule type="cellIs" dxfId="2" priority="885" operator="lessThanOrEqual">
      <formula>0</formula>
    </cfRule>
    <cfRule type="cellIs" dxfId="2" priority="886" operator="greaterThan">
      <formula>0</formula>
    </cfRule>
  </conditionalFormatting>
  <conditionalFormatting sqref="R64">
    <cfRule type="cellIs" dxfId="2" priority="765" operator="lessThanOrEqual">
      <formula>0</formula>
    </cfRule>
    <cfRule type="cellIs" dxfId="2" priority="766" operator="greaterThan">
      <formula>0</formula>
    </cfRule>
    <cfRule type="cellIs" dxfId="2" priority="767" operator="lessThanOrEqual">
      <formula>0</formula>
    </cfRule>
    <cfRule type="cellIs" dxfId="2" priority="768" operator="greaterThan">
      <formula>0</formula>
    </cfRule>
    <cfRule type="cellIs" dxfId="2" priority="769" operator="lessThanOrEqual">
      <formula>0</formula>
    </cfRule>
    <cfRule type="cellIs" dxfId="2" priority="770" operator="greaterThan">
      <formula>0</formula>
    </cfRule>
  </conditionalFormatting>
  <conditionalFormatting sqref="S64">
    <cfRule type="cellIs" dxfId="2" priority="1165" operator="lessThanOrEqual">
      <formula>0</formula>
    </cfRule>
    <cfRule type="cellIs" dxfId="2" priority="1166" operator="greaterThan">
      <formula>0</formula>
    </cfRule>
  </conditionalFormatting>
  <conditionalFormatting sqref="C66:Q66">
    <cfRule type="cellIs" dxfId="2" priority="88" operator="greaterThan">
      <formula>0</formula>
    </cfRule>
    <cfRule type="cellIs" dxfId="2" priority="87" operator="lessThanOrEqual">
      <formula>0</formula>
    </cfRule>
    <cfRule type="cellIs" dxfId="2" priority="86" operator="greaterThan">
      <formula>0</formula>
    </cfRule>
    <cfRule type="cellIs" dxfId="2" priority="85" operator="lessThanOrEqual">
      <formula>0</formula>
    </cfRule>
    <cfRule type="cellIs" dxfId="2" priority="84" operator="greaterThan">
      <formula>0</formula>
    </cfRule>
    <cfRule type="cellIs" dxfId="2" priority="83" operator="lessThanOrEqual">
      <formula>0</formula>
    </cfRule>
    <cfRule type="cellIs" dxfId="2" priority="82" operator="greaterThan">
      <formula>0</formula>
    </cfRule>
    <cfRule type="cellIs" dxfId="2" priority="81" operator="lessThanOrEqual">
      <formula>0</formula>
    </cfRule>
  </conditionalFormatting>
  <conditionalFormatting sqref="T66">
    <cfRule type="cellIs" dxfId="2" priority="492" operator="greaterThan">
      <formula>0</formula>
    </cfRule>
    <cfRule type="cellIs" dxfId="2" priority="491" operator="lessThanOrEqual">
      <formula>0</formula>
    </cfRule>
  </conditionalFormatting>
  <conditionalFormatting sqref="C67:M67">
    <cfRule type="cellIs" dxfId="2" priority="110" operator="greaterThan">
      <formula>0</formula>
    </cfRule>
    <cfRule type="cellIs" dxfId="2" priority="109" operator="lessThanOrEqual">
      <formula>0</formula>
    </cfRule>
    <cfRule type="cellIs" dxfId="2" priority="108" operator="greaterThan">
      <formula>0</formula>
    </cfRule>
    <cfRule type="cellIs" dxfId="2" priority="107" operator="lessThanOrEqual">
      <formula>0</formula>
    </cfRule>
  </conditionalFormatting>
  <conditionalFormatting sqref="N67">
    <cfRule type="cellIs" dxfId="2" priority="102" operator="greaterThan">
      <formula>0</formula>
    </cfRule>
    <cfRule type="cellIs" dxfId="2" priority="101" operator="lessThanOrEqual">
      <formula>0</formula>
    </cfRule>
    <cfRule type="cellIs" dxfId="2" priority="100" operator="greaterThan">
      <formula>0</formula>
    </cfRule>
    <cfRule type="cellIs" dxfId="2" priority="99" operator="lessThanOrEqual">
      <formula>0</formula>
    </cfRule>
    <cfRule type="cellIs" dxfId="2" priority="98" operator="greaterThan">
      <formula>0</formula>
    </cfRule>
    <cfRule type="cellIs" dxfId="2" priority="97" operator="lessThanOrEqual">
      <formula>0</formula>
    </cfRule>
    <cfRule type="cellIs" dxfId="2" priority="96" operator="greaterThan">
      <formula>0</formula>
    </cfRule>
    <cfRule type="cellIs" dxfId="2" priority="95" operator="lessThanOrEqual">
      <formula>0</formula>
    </cfRule>
  </conditionalFormatting>
  <conditionalFormatting sqref="O67:Q67">
    <cfRule type="cellIs" dxfId="2" priority="106" operator="greaterThan">
      <formula>0</formula>
    </cfRule>
    <cfRule type="cellIs" dxfId="2" priority="105" operator="lessThanOrEqual">
      <formula>0</formula>
    </cfRule>
    <cfRule type="cellIs" dxfId="2" priority="104" operator="greaterThan">
      <formula>0</formula>
    </cfRule>
    <cfRule type="cellIs" dxfId="2" priority="103" operator="lessThanOrEqual">
      <formula>0</formula>
    </cfRule>
  </conditionalFormatting>
  <conditionalFormatting sqref="C68:L68">
    <cfRule type="cellIs" dxfId="2" priority="617" operator="lessThanOrEqual">
      <formula>0</formula>
    </cfRule>
    <cfRule type="cellIs" dxfId="2" priority="618" operator="greaterThan">
      <formula>0</formula>
    </cfRule>
    <cfRule type="cellIs" dxfId="2" priority="619" operator="lessThanOrEqual">
      <formula>0</formula>
    </cfRule>
    <cfRule type="cellIs" dxfId="2" priority="620" operator="greaterThan">
      <formula>0</formula>
    </cfRule>
  </conditionalFormatting>
  <conditionalFormatting sqref="M68:P68">
    <cfRule type="cellIs" dxfId="2" priority="4" operator="greaterThan">
      <formula>0</formula>
    </cfRule>
    <cfRule type="cellIs" dxfId="2" priority="3" operator="lessThanOrEqual">
      <formula>0</formula>
    </cfRule>
  </conditionalFormatting>
  <conditionalFormatting sqref="Q68">
    <cfRule type="cellIs" dxfId="2" priority="613" operator="lessThanOrEqual">
      <formula>0</formula>
    </cfRule>
    <cfRule type="cellIs" dxfId="2" priority="614" operator="greaterThan">
      <formula>0</formula>
    </cfRule>
    <cfRule type="cellIs" dxfId="2" priority="615" operator="lessThanOrEqual">
      <formula>0</formula>
    </cfRule>
    <cfRule type="cellIs" dxfId="2" priority="616" operator="greaterThan">
      <formula>0</formula>
    </cfRule>
  </conditionalFormatting>
  <conditionalFormatting sqref="R68">
    <cfRule type="cellIs" dxfId="2" priority="599" operator="lessThanOrEqual">
      <formula>0</formula>
    </cfRule>
    <cfRule type="cellIs" dxfId="2" priority="600" operator="greaterThan">
      <formula>0</formula>
    </cfRule>
    <cfRule type="cellIs" dxfId="2" priority="601" operator="lessThanOrEqual">
      <formula>0</formula>
    </cfRule>
    <cfRule type="cellIs" dxfId="2" priority="602" operator="greaterThan">
      <formula>0</formula>
    </cfRule>
    <cfRule type="cellIs" dxfId="2" priority="603" operator="lessThanOrEqual">
      <formula>0</formula>
    </cfRule>
    <cfRule type="cellIs" dxfId="2" priority="604" operator="greaterThan">
      <formula>0</formula>
    </cfRule>
  </conditionalFormatting>
  <conditionalFormatting sqref="C70:M70">
    <cfRule type="cellIs" dxfId="2" priority="80" operator="greaterThan">
      <formula>0</formula>
    </cfRule>
    <cfRule type="cellIs" dxfId="2" priority="79" operator="lessThanOrEqual">
      <formula>0</formula>
    </cfRule>
    <cfRule type="cellIs" dxfId="2" priority="72" operator="greaterThan">
      <formula>0</formula>
    </cfRule>
    <cfRule type="cellIs" dxfId="2" priority="71" operator="lessThanOrEqual">
      <formula>0</formula>
    </cfRule>
  </conditionalFormatting>
  <conditionalFormatting sqref="C70:L70">
    <cfRule type="cellIs" dxfId="2" priority="64" operator="greaterThan">
      <formula>0</formula>
    </cfRule>
    <cfRule type="cellIs" dxfId="2" priority="63" operator="lessThanOrEqual">
      <formula>0</formula>
    </cfRule>
    <cfRule type="cellIs" dxfId="2" priority="62" operator="greaterThan">
      <formula>0</formula>
    </cfRule>
    <cfRule type="cellIs" dxfId="2" priority="61" operator="lessThanOrEqual">
      <formula>0</formula>
    </cfRule>
  </conditionalFormatting>
  <conditionalFormatting sqref="M70:Q70">
    <cfRule type="cellIs" dxfId="2" priority="60" operator="greaterThan">
      <formula>0</formula>
    </cfRule>
    <cfRule type="cellIs" dxfId="2" priority="59" operator="lessThanOrEqual">
      <formula>0</formula>
    </cfRule>
    <cfRule type="cellIs" dxfId="2" priority="58" operator="greaterThan">
      <formula>0</formula>
    </cfRule>
    <cfRule type="cellIs" dxfId="2" priority="57" operator="lessThanOrEqual">
      <formula>0</formula>
    </cfRule>
  </conditionalFormatting>
  <conditionalFormatting sqref="N70">
    <cfRule type="cellIs" dxfId="2" priority="76" operator="greaterThan">
      <formula>0</formula>
    </cfRule>
    <cfRule type="cellIs" dxfId="2" priority="75" operator="lessThanOrEqual">
      <formula>0</formula>
    </cfRule>
    <cfRule type="cellIs" dxfId="2" priority="74" operator="greaterThan">
      <formula>0</formula>
    </cfRule>
    <cfRule type="cellIs" dxfId="2" priority="73" operator="lessThanOrEqual">
      <formula>0</formula>
    </cfRule>
    <cfRule type="cellIs" dxfId="2" priority="68" operator="greaterThan">
      <formula>0</formula>
    </cfRule>
    <cfRule type="cellIs" dxfId="2" priority="67" operator="lessThanOrEqual">
      <formula>0</formula>
    </cfRule>
    <cfRule type="cellIs" dxfId="2" priority="66" operator="greaterThan">
      <formula>0</formula>
    </cfRule>
    <cfRule type="cellIs" dxfId="2" priority="65" operator="lessThanOrEqual">
      <formula>0</formula>
    </cfRule>
  </conditionalFormatting>
  <conditionalFormatting sqref="O70:Q70">
    <cfRule type="cellIs" dxfId="2" priority="78" operator="greaterThan">
      <formula>0</formula>
    </cfRule>
    <cfRule type="cellIs" dxfId="2" priority="77" operator="lessThanOrEqual">
      <formula>0</formula>
    </cfRule>
    <cfRule type="cellIs" dxfId="2" priority="70" operator="greaterThan">
      <formula>0</formula>
    </cfRule>
    <cfRule type="cellIs" dxfId="2" priority="69" operator="lessThanOrEqual">
      <formula>0</formula>
    </cfRule>
  </conditionalFormatting>
  <conditionalFormatting sqref="T70">
    <cfRule type="cellIs" dxfId="2" priority="490" operator="greaterThan">
      <formula>0</formula>
    </cfRule>
    <cfRule type="cellIs" dxfId="2" priority="489" operator="lessThanOrEqual">
      <formula>0</formula>
    </cfRule>
  </conditionalFormatting>
  <conditionalFormatting sqref="C71:M71">
    <cfRule type="cellIs" dxfId="2" priority="56" operator="greaterThan">
      <formula>0</formula>
    </cfRule>
    <cfRule type="cellIs" dxfId="2" priority="55" operator="lessThanOrEqual">
      <formula>0</formula>
    </cfRule>
    <cfRule type="cellIs" dxfId="2" priority="54" operator="greaterThan">
      <formula>0</formula>
    </cfRule>
    <cfRule type="cellIs" dxfId="2" priority="53" operator="lessThanOrEqual">
      <formula>0</formula>
    </cfRule>
  </conditionalFormatting>
  <conditionalFormatting sqref="N71">
    <cfRule type="cellIs" dxfId="2" priority="48" operator="greaterThan">
      <formula>0</formula>
    </cfRule>
    <cfRule type="cellIs" dxfId="2" priority="47" operator="lessThanOrEqual">
      <formula>0</formula>
    </cfRule>
    <cfRule type="cellIs" dxfId="2" priority="46" operator="greaterThan">
      <formula>0</formula>
    </cfRule>
    <cfRule type="cellIs" dxfId="2" priority="45" operator="lessThanOrEqual">
      <formula>0</formula>
    </cfRule>
    <cfRule type="cellIs" dxfId="2" priority="44" operator="greaterThan">
      <formula>0</formula>
    </cfRule>
    <cfRule type="cellIs" dxfId="2" priority="43" operator="lessThanOrEqual">
      <formula>0</formula>
    </cfRule>
    <cfRule type="cellIs" dxfId="2" priority="42" operator="greaterThan">
      <formula>0</formula>
    </cfRule>
    <cfRule type="cellIs" dxfId="2" priority="41" operator="lessThanOrEqual">
      <formula>0</formula>
    </cfRule>
  </conditionalFormatting>
  <conditionalFormatting sqref="O71:Q71">
    <cfRule type="cellIs" dxfId="2" priority="52" operator="greaterThan">
      <formula>0</formula>
    </cfRule>
    <cfRule type="cellIs" dxfId="2" priority="51" operator="lessThanOrEqual">
      <formula>0</formula>
    </cfRule>
    <cfRule type="cellIs" dxfId="2" priority="50" operator="greaterThan">
      <formula>0</formula>
    </cfRule>
    <cfRule type="cellIs" dxfId="2" priority="49" operator="lessThanOrEqual">
      <formula>0</formula>
    </cfRule>
  </conditionalFormatting>
  <conditionalFormatting sqref="C72:L72">
    <cfRule type="cellIs" dxfId="2" priority="545" operator="lessThanOrEqual">
      <formula>0</formula>
    </cfRule>
    <cfRule type="cellIs" dxfId="2" priority="546" operator="greaterThan">
      <formula>0</formula>
    </cfRule>
    <cfRule type="cellIs" dxfId="2" priority="547" operator="lessThanOrEqual">
      <formula>0</formula>
    </cfRule>
    <cfRule type="cellIs" dxfId="2" priority="548" operator="greaterThan">
      <formula>0</formula>
    </cfRule>
  </conditionalFormatting>
  <conditionalFormatting sqref="M72:N72">
    <cfRule type="cellIs" dxfId="2" priority="2" operator="greaterThan">
      <formula>0</formula>
    </cfRule>
    <cfRule type="cellIs" dxfId="2" priority="1" operator="lessThanOrEqual">
      <formula>0</formula>
    </cfRule>
  </conditionalFormatting>
  <conditionalFormatting sqref="O72:Q72">
    <cfRule type="cellIs" dxfId="2" priority="541" operator="lessThanOrEqual">
      <formula>0</formula>
    </cfRule>
    <cfRule type="cellIs" dxfId="2" priority="542" operator="greaterThan">
      <formula>0</formula>
    </cfRule>
    <cfRule type="cellIs" dxfId="2" priority="543" operator="lessThanOrEqual">
      <formula>0</formula>
    </cfRule>
    <cfRule type="cellIs" dxfId="2" priority="544" operator="greaterThan">
      <formula>0</formula>
    </cfRule>
  </conditionalFormatting>
  <conditionalFormatting sqref="R72">
    <cfRule type="cellIs" dxfId="2" priority="527" operator="lessThanOrEqual">
      <formula>0</formula>
    </cfRule>
    <cfRule type="cellIs" dxfId="2" priority="528" operator="greaterThan">
      <formula>0</formula>
    </cfRule>
    <cfRule type="cellIs" dxfId="2" priority="529" operator="lessThanOrEqual">
      <formula>0</formula>
    </cfRule>
    <cfRule type="cellIs" dxfId="2" priority="530" operator="greaterThan">
      <formula>0</formula>
    </cfRule>
    <cfRule type="cellIs" dxfId="2" priority="531" operator="lessThanOrEqual">
      <formula>0</formula>
    </cfRule>
    <cfRule type="cellIs" dxfId="2" priority="532" operator="greaterThan">
      <formula>0</formula>
    </cfRule>
  </conditionalFormatting>
  <conditionalFormatting sqref="R30:R31">
    <cfRule type="cellIs" dxfId="2" priority="404" operator="greaterThan">
      <formula>0</formula>
    </cfRule>
    <cfRule type="cellIs" dxfId="2" priority="403" operator="lessThanOrEqual">
      <formula>0</formula>
    </cfRule>
    <cfRule type="cellIs" dxfId="2" priority="402" operator="greaterThan">
      <formula>0</formula>
    </cfRule>
    <cfRule type="cellIs" dxfId="2" priority="401" operator="lessThanOrEqual">
      <formula>0</formula>
    </cfRule>
    <cfRule type="cellIs" dxfId="2" priority="400" operator="greaterThan">
      <formula>0</formula>
    </cfRule>
    <cfRule type="cellIs" dxfId="2" priority="399" operator="lessThanOrEqual">
      <formula>0</formula>
    </cfRule>
  </conditionalFormatting>
  <conditionalFormatting sqref="R34:R35">
    <cfRule type="cellIs" dxfId="2" priority="378" operator="greaterThan">
      <formula>0</formula>
    </cfRule>
    <cfRule type="cellIs" dxfId="2" priority="377" operator="lessThanOrEqual">
      <formula>0</formula>
    </cfRule>
    <cfRule type="cellIs" dxfId="2" priority="376" operator="greaterThan">
      <formula>0</formula>
    </cfRule>
    <cfRule type="cellIs" dxfId="2" priority="375" operator="lessThanOrEqual">
      <formula>0</formula>
    </cfRule>
    <cfRule type="cellIs" dxfId="2" priority="374" operator="greaterThan">
      <formula>0</formula>
    </cfRule>
    <cfRule type="cellIs" dxfId="2" priority="373" operator="lessThanOrEqual">
      <formula>0</formula>
    </cfRule>
  </conditionalFormatting>
  <conditionalFormatting sqref="R38:R39">
    <cfRule type="cellIs" dxfId="2" priority="352" operator="greaterThan">
      <formula>0</formula>
    </cfRule>
    <cfRule type="cellIs" dxfId="2" priority="351" operator="lessThanOrEqual">
      <formula>0</formula>
    </cfRule>
    <cfRule type="cellIs" dxfId="2" priority="350" operator="greaterThan">
      <formula>0</formula>
    </cfRule>
    <cfRule type="cellIs" dxfId="2" priority="349" operator="lessThanOrEqual">
      <formula>0</formula>
    </cfRule>
    <cfRule type="cellIs" dxfId="2" priority="348" operator="greaterThan">
      <formula>0</formula>
    </cfRule>
    <cfRule type="cellIs" dxfId="2" priority="347" operator="lessThanOrEqual">
      <formula>0</formula>
    </cfRule>
  </conditionalFormatting>
  <conditionalFormatting sqref="R42:R43">
    <cfRule type="cellIs" dxfId="2" priority="298" operator="greaterThan">
      <formula>0</formula>
    </cfRule>
    <cfRule type="cellIs" dxfId="2" priority="297" operator="lessThanOrEqual">
      <formula>0</formula>
    </cfRule>
    <cfRule type="cellIs" dxfId="2" priority="296" operator="greaterThan">
      <formula>0</formula>
    </cfRule>
    <cfRule type="cellIs" dxfId="2" priority="295" operator="lessThanOrEqual">
      <formula>0</formula>
    </cfRule>
    <cfRule type="cellIs" dxfId="2" priority="294" operator="greaterThan">
      <formula>0</formula>
    </cfRule>
    <cfRule type="cellIs" dxfId="2" priority="293" operator="lessThanOrEqual">
      <formula>0</formula>
    </cfRule>
  </conditionalFormatting>
  <conditionalFormatting sqref="R46:R47">
    <cfRule type="cellIs" dxfId="2" priority="244" operator="greaterThan">
      <formula>0</formula>
    </cfRule>
    <cfRule type="cellIs" dxfId="2" priority="243" operator="lessThanOrEqual">
      <formula>0</formula>
    </cfRule>
    <cfRule type="cellIs" dxfId="2" priority="242" operator="greaterThan">
      <formula>0</formula>
    </cfRule>
    <cfRule type="cellIs" dxfId="2" priority="241" operator="lessThanOrEqual">
      <formula>0</formula>
    </cfRule>
    <cfRule type="cellIs" dxfId="2" priority="240" operator="greaterThan">
      <formula>0</formula>
    </cfRule>
    <cfRule type="cellIs" dxfId="2" priority="239" operator="lessThanOrEqual">
      <formula>0</formula>
    </cfRule>
  </conditionalFormatting>
  <conditionalFormatting sqref="R50:R51">
    <cfRule type="cellIs" dxfId="2" priority="222" operator="greaterThan">
      <formula>0</formula>
    </cfRule>
    <cfRule type="cellIs" dxfId="2" priority="221" operator="lessThanOrEqual">
      <formula>0</formula>
    </cfRule>
    <cfRule type="cellIs" dxfId="2" priority="220" operator="greaterThan">
      <formula>0</formula>
    </cfRule>
    <cfRule type="cellIs" dxfId="2" priority="219" operator="lessThanOrEqual">
      <formula>0</formula>
    </cfRule>
    <cfRule type="cellIs" dxfId="2" priority="218" operator="greaterThan">
      <formula>0</formula>
    </cfRule>
    <cfRule type="cellIs" dxfId="2" priority="217" operator="lessThanOrEqual">
      <formula>0</formula>
    </cfRule>
  </conditionalFormatting>
  <conditionalFormatting sqref="R54:R55">
    <cfRule type="cellIs" dxfId="2" priority="196" operator="greaterThan">
      <formula>0</formula>
    </cfRule>
    <cfRule type="cellIs" dxfId="2" priority="195" operator="lessThanOrEqual">
      <formula>0</formula>
    </cfRule>
    <cfRule type="cellIs" dxfId="2" priority="194" operator="greaterThan">
      <formula>0</formula>
    </cfRule>
    <cfRule type="cellIs" dxfId="2" priority="193" operator="lessThanOrEqual">
      <formula>0</formula>
    </cfRule>
    <cfRule type="cellIs" dxfId="2" priority="192" operator="greaterThan">
      <formula>0</formula>
    </cfRule>
    <cfRule type="cellIs" dxfId="2" priority="191" operator="lessThanOrEqual">
      <formula>0</formula>
    </cfRule>
  </conditionalFormatting>
  <conditionalFormatting sqref="R58:R59">
    <cfRule type="cellIs" dxfId="2" priority="150" operator="greaterThan">
      <formula>0</formula>
    </cfRule>
    <cfRule type="cellIs" dxfId="2" priority="149" operator="lessThanOrEqual">
      <formula>0</formula>
    </cfRule>
    <cfRule type="cellIs" dxfId="2" priority="148" operator="greaterThan">
      <formula>0</formula>
    </cfRule>
    <cfRule type="cellIs" dxfId="2" priority="147" operator="lessThanOrEqual">
      <formula>0</formula>
    </cfRule>
    <cfRule type="cellIs" dxfId="2" priority="146" operator="greaterThan">
      <formula>0</formula>
    </cfRule>
    <cfRule type="cellIs" dxfId="2" priority="145" operator="lessThanOrEqual">
      <formula>0</formula>
    </cfRule>
  </conditionalFormatting>
  <conditionalFormatting sqref="R62:R63">
    <cfRule type="cellIs" dxfId="2" priority="124" operator="greaterThan">
      <formula>0</formula>
    </cfRule>
    <cfRule type="cellIs" dxfId="2" priority="123" operator="lessThanOrEqual">
      <formula>0</formula>
    </cfRule>
    <cfRule type="cellIs" dxfId="2" priority="122" operator="greaterThan">
      <formula>0</formula>
    </cfRule>
    <cfRule type="cellIs" dxfId="2" priority="121" operator="lessThanOrEqual">
      <formula>0</formula>
    </cfRule>
    <cfRule type="cellIs" dxfId="2" priority="120" operator="greaterThan">
      <formula>0</formula>
    </cfRule>
    <cfRule type="cellIs" dxfId="2" priority="119" operator="lessThanOrEqual">
      <formula>0</formula>
    </cfRule>
  </conditionalFormatting>
  <conditionalFormatting sqref="R66:R67">
    <cfRule type="cellIs" dxfId="2" priority="94" operator="greaterThan">
      <formula>0</formula>
    </cfRule>
    <cfRule type="cellIs" dxfId="2" priority="93" operator="lessThanOrEqual">
      <formula>0</formula>
    </cfRule>
    <cfRule type="cellIs" dxfId="2" priority="92" operator="greaterThan">
      <formula>0</formula>
    </cfRule>
    <cfRule type="cellIs" dxfId="2" priority="91" operator="lessThanOrEqual">
      <formula>0</formula>
    </cfRule>
    <cfRule type="cellIs" dxfId="2" priority="90" operator="greaterThan">
      <formula>0</formula>
    </cfRule>
    <cfRule type="cellIs" dxfId="2" priority="89" operator="lessThanOrEqual">
      <formula>0</formula>
    </cfRule>
  </conditionalFormatting>
  <conditionalFormatting sqref="R70:R71">
    <cfRule type="cellIs" dxfId="2" priority="40" operator="greaterThan">
      <formula>0</formula>
    </cfRule>
    <cfRule type="cellIs" dxfId="2" priority="39" operator="lessThanOrEqual">
      <formula>0</formula>
    </cfRule>
    <cfRule type="cellIs" dxfId="2" priority="38" operator="greaterThan">
      <formula>0</formula>
    </cfRule>
    <cfRule type="cellIs" dxfId="2" priority="37" operator="lessThanOrEqual">
      <formula>0</formula>
    </cfRule>
    <cfRule type="cellIs" dxfId="2" priority="36" operator="greaterThan">
      <formula>0</formula>
    </cfRule>
    <cfRule type="cellIs" dxfId="2" priority="35" operator="lessThanOrEqual">
      <formula>0</formula>
    </cfRule>
  </conditionalFormatting>
  <conditionalFormatting sqref="S58:S59">
    <cfRule type="cellIs" dxfId="2" priority="1191" operator="lessThanOrEqual">
      <formula>0</formula>
    </cfRule>
    <cfRule type="cellIs" dxfId="2" priority="1192" operator="greaterThan">
      <formula>0</formula>
    </cfRule>
  </conditionalFormatting>
  <conditionalFormatting sqref="S62:S63">
    <cfRule type="cellIs" dxfId="2" priority="1169" operator="lessThanOrEqual">
      <formula>0</formula>
    </cfRule>
    <cfRule type="cellIs" dxfId="2" priority="1170" operator="greaterThan">
      <formula>0</formula>
    </cfRule>
  </conditionalFormatting>
  <conditionalFormatting sqref="W8:W9">
    <cfRule type="cellIs" dxfId="0" priority="446" operator="greaterThan">
      <formula>0</formula>
    </cfRule>
    <cfRule type="cellIs" dxfId="1" priority="445" operator="lessThanOrEqual">
      <formula>0</formula>
    </cfRule>
  </conditionalFormatting>
  <conditionalFormatting sqref="W12:W13">
    <cfRule type="cellIs" dxfId="0" priority="434" operator="greaterThan">
      <formula>0</formula>
    </cfRule>
    <cfRule type="cellIs" dxfId="1" priority="433" operator="lessThanOrEqual">
      <formula>0</formula>
    </cfRule>
  </conditionalFormatting>
  <conditionalFormatting sqref="W20:W22">
    <cfRule type="cellIs" dxfId="0" priority="764" operator="greaterThan">
      <formula>0</formula>
    </cfRule>
    <cfRule type="cellIs" dxfId="1" priority="763" operator="lessThanOrEqual">
      <formula>0</formula>
    </cfRule>
  </conditionalFormatting>
  <conditionalFormatting sqref="X16:X17">
    <cfRule type="cellIs" dxfId="2" priority="1630" operator="greaterThan">
      <formula>0</formula>
    </cfRule>
    <cfRule type="cellIs" dxfId="2" priority="1629" operator="lessThanOrEqual">
      <formula>0</formula>
    </cfRule>
  </conditionalFormatting>
  <conditionalFormatting sqref="Y16:Y17">
    <cfRule type="cellIs" dxfId="2" priority="1628" operator="greaterThan">
      <formula>0</formula>
    </cfRule>
    <cfRule type="cellIs" dxfId="2" priority="1627" operator="lessThanOrEqual">
      <formula>0</formula>
    </cfRule>
  </conditionalFormatting>
  <conditionalFormatting sqref="A1:Z1 U54:Z54 X53:Z53 B2:W3 A2:A4 Z2:Z9 U55:U57 X55:Z57 Z11:XFD13 U61:Z72 A23:Z23 U28:Z31 U43:Z44 U37:XFD39 W59:Z60 U59:U60 X46:Z46 A27:Z27 U33:XFD35 J19:Z19 A19:H19 W45:Z45 U45 U53 Y52:Z52 Z15:XFD17 A7 U58:Z58 Z20:Z22 A73:Z1048576 U41:Z41 X42:Z42 U50:Z51 AA27:XFD31 AA41:XFD46 AA19:XFD23 AA1:XFD9 AA50:XFD1048576">
    <cfRule type="cellIs" dxfId="2" priority="5163" operator="lessThanOrEqual">
      <formula>0</formula>
    </cfRule>
    <cfRule type="cellIs" dxfId="2" priority="5164" operator="greaterThan">
      <formula>0</formula>
    </cfRule>
  </conditionalFormatting>
  <conditionalFormatting sqref="X2:Y3">
    <cfRule type="cellIs" dxfId="2" priority="5115" operator="lessThanOrEqual">
      <formula>0</formula>
    </cfRule>
    <cfRule type="cellIs" dxfId="2" priority="5116" operator="greaterThan">
      <formula>0</formula>
    </cfRule>
  </conditionalFormatting>
  <conditionalFormatting sqref="S15 S11 S7 W7 W10:W11 W14:W17">
    <cfRule type="cellIs" dxfId="0" priority="1662" operator="greaterThan">
      <formula>0</formula>
    </cfRule>
    <cfRule type="cellIs" dxfId="1" priority="1661" operator="lessThanOrEqual">
      <formula>0</formula>
    </cfRule>
  </conditionalFormatting>
  <conditionalFormatting sqref="X7:Y7 X15:Y15 X11:Y11">
    <cfRule type="cellIs" dxfId="2" priority="1642" operator="greaterThan">
      <formula>0</formula>
    </cfRule>
    <cfRule type="cellIs" dxfId="2" priority="1641" operator="lessThanOrEqual">
      <formula>0</formula>
    </cfRule>
  </conditionalFormatting>
  <conditionalFormatting sqref="A8 A11:A12 A15:A16">
    <cfRule type="cellIs" dxfId="2" priority="3465" operator="lessThanOrEqual">
      <formula>0</formula>
    </cfRule>
    <cfRule type="cellIs" dxfId="2" priority="3466" operator="greaterThan">
      <formula>0</formula>
    </cfRule>
  </conditionalFormatting>
  <conditionalFormatting sqref="C20 C21">
    <cfRule type="cellIs" dxfId="2" priority="758" operator="greaterThan">
      <formula>0</formula>
    </cfRule>
    <cfRule type="cellIs" dxfId="2" priority="738" operator="lessThanOrEqual">
      <formula>0</formula>
    </cfRule>
  </conditionalFormatting>
  <conditionalFormatting sqref="D20 D21">
    <cfRule type="cellIs" dxfId="2" priority="757" operator="greaterThan">
      <formula>0</formula>
    </cfRule>
    <cfRule type="cellIs" dxfId="2" priority="737" operator="lessThanOrEqual">
      <formula>0</formula>
    </cfRule>
  </conditionalFormatting>
  <conditionalFormatting sqref="E20 E21">
    <cfRule type="cellIs" dxfId="2" priority="756" operator="greaterThan">
      <formula>0</formula>
    </cfRule>
    <cfRule type="cellIs" dxfId="2" priority="736" operator="lessThanOrEqual">
      <formula>0</formula>
    </cfRule>
  </conditionalFormatting>
  <conditionalFormatting sqref="F20 F21">
    <cfRule type="cellIs" dxfId="2" priority="755" operator="greaterThan">
      <formula>0</formula>
    </cfRule>
    <cfRule type="cellIs" dxfId="2" priority="735" operator="lessThanOrEqual">
      <formula>0</formula>
    </cfRule>
  </conditionalFormatting>
  <conditionalFormatting sqref="G20 G21">
    <cfRule type="cellIs" dxfId="2" priority="754" operator="greaterThan">
      <formula>0</formula>
    </cfRule>
    <cfRule type="cellIs" dxfId="2" priority="734" operator="lessThanOrEqual">
      <formula>0</formula>
    </cfRule>
  </conditionalFormatting>
  <conditionalFormatting sqref="H20 H21">
    <cfRule type="cellIs" dxfId="2" priority="753" operator="greaterThan">
      <formula>0</formula>
    </cfRule>
    <cfRule type="cellIs" dxfId="2" priority="733" operator="lessThanOrEqual">
      <formula>0</formula>
    </cfRule>
  </conditionalFormatting>
  <conditionalFormatting sqref="I20 I21">
    <cfRule type="cellIs" dxfId="2" priority="752" operator="greaterThan">
      <formula>0</formula>
    </cfRule>
    <cfRule type="cellIs" dxfId="2" priority="732" operator="lessThanOrEqual">
      <formula>0</formula>
    </cfRule>
  </conditionalFormatting>
  <conditionalFormatting sqref="J20 J21">
    <cfRule type="cellIs" dxfId="2" priority="751" operator="greaterThan">
      <formula>0</formula>
    </cfRule>
    <cfRule type="cellIs" dxfId="2" priority="731" operator="lessThanOrEqual">
      <formula>0</formula>
    </cfRule>
  </conditionalFormatting>
  <conditionalFormatting sqref="K20 K21">
    <cfRule type="cellIs" dxfId="2" priority="750" operator="greaterThan">
      <formula>0</formula>
    </cfRule>
    <cfRule type="cellIs" dxfId="2" priority="730" operator="lessThanOrEqual">
      <formula>0</formula>
    </cfRule>
  </conditionalFormatting>
  <conditionalFormatting sqref="L20 L21">
    <cfRule type="cellIs" dxfId="2" priority="749" operator="greaterThan">
      <formula>0</formula>
    </cfRule>
    <cfRule type="cellIs" dxfId="2" priority="729" operator="lessThanOrEqual">
      <formula>0</formula>
    </cfRule>
  </conditionalFormatting>
  <conditionalFormatting sqref="M20 M21">
    <cfRule type="cellIs" dxfId="2" priority="748" operator="greaterThan">
      <formula>0</formula>
    </cfRule>
    <cfRule type="cellIs" dxfId="2" priority="728" operator="lessThanOrEqual">
      <formula>0</formula>
    </cfRule>
  </conditionalFormatting>
  <conditionalFormatting sqref="N20 N21">
    <cfRule type="cellIs" dxfId="2" priority="747" operator="greaterThan">
      <formula>0</formula>
    </cfRule>
    <cfRule type="cellIs" dxfId="2" priority="727" operator="lessThanOrEqual">
      <formula>0</formula>
    </cfRule>
  </conditionalFormatting>
  <conditionalFormatting sqref="O20 O21">
    <cfRule type="cellIs" dxfId="2" priority="746" operator="greaterThan">
      <formula>0</formula>
    </cfRule>
    <cfRule type="cellIs" dxfId="2" priority="726" operator="lessThanOrEqual">
      <formula>0</formula>
    </cfRule>
  </conditionalFormatting>
  <conditionalFormatting sqref="P20 P21">
    <cfRule type="cellIs" dxfId="2" priority="745" operator="greaterThan">
      <formula>0</formula>
    </cfRule>
    <cfRule type="cellIs" dxfId="2" priority="725" operator="lessThanOrEqual">
      <formula>0</formula>
    </cfRule>
  </conditionalFormatting>
  <conditionalFormatting sqref="Q20 Q21">
    <cfRule type="cellIs" dxfId="2" priority="744" operator="greaterThan">
      <formula>0</formula>
    </cfRule>
    <cfRule type="cellIs" dxfId="2" priority="724" operator="lessThanOrEqual">
      <formula>0</formula>
    </cfRule>
  </conditionalFormatting>
  <conditionalFormatting sqref="R20 R21">
    <cfRule type="cellIs" dxfId="2" priority="743" operator="greaterThan">
      <formula>0</formula>
    </cfRule>
    <cfRule type="cellIs" dxfId="2" priority="723" operator="lessThanOrEqual">
      <formula>0</formula>
    </cfRule>
  </conditionalFormatting>
  <conditionalFormatting sqref="S20 S21">
    <cfRule type="cellIs" dxfId="2" priority="742" operator="greaterThan">
      <formula>0</formula>
    </cfRule>
    <cfRule type="cellIs" dxfId="2" priority="722" operator="lessThanOrEqual">
      <formula>0</formula>
    </cfRule>
  </conditionalFormatting>
  <conditionalFormatting sqref="T20 T21">
    <cfRule type="cellIs" dxfId="2" priority="741" operator="greaterThan">
      <formula>0</formula>
    </cfRule>
    <cfRule type="cellIs" dxfId="2" priority="721" operator="lessThanOrEqual">
      <formula>0</formula>
    </cfRule>
  </conditionalFormatting>
  <conditionalFormatting sqref="U20 U21">
    <cfRule type="cellIs" dxfId="2" priority="740" operator="greaterThan">
      <formula>0</formula>
    </cfRule>
    <cfRule type="cellIs" dxfId="2" priority="720" operator="lessThanOrEqual">
      <formula>0</formula>
    </cfRule>
  </conditionalFormatting>
  <conditionalFormatting sqref="V20 V21">
    <cfRule type="cellIs" dxfId="2" priority="739" operator="greaterThan">
      <formula>0</formula>
    </cfRule>
    <cfRule type="cellIs" dxfId="2" priority="719" operator="lessThanOrEqual">
      <formula>0</formula>
    </cfRule>
  </conditionalFormatting>
  <conditionalFormatting sqref="X20 X21">
    <cfRule type="cellIs" dxfId="2" priority="678" operator="greaterThan">
      <formula>0</formula>
    </cfRule>
    <cfRule type="cellIs" dxfId="2" priority="676" operator="lessThanOrEqual">
      <formula>0</formula>
    </cfRule>
  </conditionalFormatting>
  <conditionalFormatting sqref="Y20 Y21">
    <cfRule type="cellIs" dxfId="2" priority="677" operator="greaterThan">
      <formula>0</formula>
    </cfRule>
    <cfRule type="cellIs" dxfId="2" priority="675" operator="lessThanOrEqual">
      <formula>0</formula>
    </cfRule>
  </conditionalFormatting>
  <conditionalFormatting sqref="X22:Y22 C22:E22">
    <cfRule type="cellIs" dxfId="2" priority="2803" operator="lessThanOrEqual">
      <formula>0</formula>
    </cfRule>
    <cfRule type="cellIs" dxfId="2" priority="2804" operator="greaterThan">
      <formula>0</formula>
    </cfRule>
    <cfRule type="cellIs" dxfId="2" priority="2805" operator="lessThanOrEqual">
      <formula>0</formula>
    </cfRule>
    <cfRule type="cellIs" dxfId="2" priority="2806" operator="greaterThan">
      <formula>0</formula>
    </cfRule>
  </conditionalFormatting>
  <conditionalFormatting sqref="X24:Y24 C24:E24">
    <cfRule type="cellIs" dxfId="2" priority="1785" operator="lessThanOrEqual">
      <formula>0</formula>
    </cfRule>
    <cfRule type="cellIs" dxfId="2" priority="1786" operator="greaterThan">
      <formula>0</formula>
    </cfRule>
  </conditionalFormatting>
  <conditionalFormatting sqref="Z24:XFD25">
    <cfRule type="cellIs" dxfId="2" priority="1791" operator="lessThanOrEqual">
      <formula>0</formula>
    </cfRule>
    <cfRule type="cellIs" dxfId="2" priority="1792" operator="greaterThan">
      <formula>0</formula>
    </cfRule>
  </conditionalFormatting>
  <conditionalFormatting sqref="X26:Y26 C26:E26">
    <cfRule type="cellIs" dxfId="2" priority="1743" operator="lessThanOrEqual">
      <formula>0</formula>
    </cfRule>
    <cfRule type="cellIs" dxfId="2" priority="1744" operator="greaterThan">
      <formula>0</formula>
    </cfRule>
  </conditionalFormatting>
  <conditionalFormatting sqref="A28 B28:S29 A37:A38 S30:S31 S33:S35 S37:S39 S41:S43 A33:A34 S45:S47 A61:S61 S53:S55 A57:K57 M57:S57 S50:S51">
    <cfRule type="cellIs" dxfId="2" priority="1515" operator="lessThanOrEqual">
      <formula>0</formula>
    </cfRule>
    <cfRule type="cellIs" dxfId="2" priority="1516" operator="greaterThan">
      <formula>0</formula>
    </cfRule>
  </conditionalFormatting>
  <conditionalFormatting sqref="T33 T37 T41 T28:T30 T45 T57 T61 T53">
    <cfRule type="cellIs" dxfId="2" priority="1519" operator="lessThanOrEqual">
      <formula>0</formula>
    </cfRule>
    <cfRule type="cellIs" dxfId="2" priority="1520" operator="greaterThan">
      <formula>0</formula>
    </cfRule>
  </conditionalFormatting>
  <conditionalFormatting sqref="C32:G32 Q32">
    <cfRule type="cellIs" dxfId="2" priority="1266" operator="greaterThan">
      <formula>0</formula>
    </cfRule>
    <cfRule type="cellIs" dxfId="2" priority="1265" operator="lessThanOrEqual">
      <formula>0</formula>
    </cfRule>
  </conditionalFormatting>
  <conditionalFormatting sqref="C36:G36 P36:Q36">
    <cfRule type="cellIs" dxfId="2" priority="1262" operator="greaterThan">
      <formula>0</formula>
    </cfRule>
    <cfRule type="cellIs" dxfId="2" priority="1261" operator="lessThanOrEqual">
      <formula>0</formula>
    </cfRule>
  </conditionalFormatting>
  <conditionalFormatting sqref="B37 E37:K37 M37 O37:R37">
    <cfRule type="cellIs" dxfId="2" priority="1514" operator="greaterThan">
      <formula>0</formula>
    </cfRule>
    <cfRule type="cellIs" dxfId="2" priority="1513" operator="lessThanOrEqual">
      <formula>0</formula>
    </cfRule>
  </conditionalFormatting>
  <conditionalFormatting sqref="C40:G40 Q40">
    <cfRule type="cellIs" dxfId="2" priority="1256" operator="greaterThan">
      <formula>0</formula>
    </cfRule>
    <cfRule type="cellIs" dxfId="2" priority="1255" operator="lessThanOrEqual">
      <formula>0</formula>
    </cfRule>
  </conditionalFormatting>
  <conditionalFormatting sqref="B45:R45 A45:A46 A49">
    <cfRule type="cellIs" dxfId="2" priority="1509" operator="lessThanOrEqual">
      <formula>0</formula>
    </cfRule>
    <cfRule type="cellIs" dxfId="2" priority="1510" operator="greaterThan">
      <formula>0</formula>
    </cfRule>
  </conditionalFormatting>
  <conditionalFormatting sqref="U47:Z48 U49 W49:Z49 AA47:XFD49">
    <cfRule type="cellIs" dxfId="2" priority="3713" operator="lessThanOrEqual">
      <formula>0</formula>
    </cfRule>
    <cfRule type="cellIs" dxfId="2" priority="3714" operator="greaterThan">
      <formula>0</formula>
    </cfRule>
  </conditionalFormatting>
  <conditionalFormatting sqref="A53:A54 B53:R53 A50">
    <cfRule type="cellIs" dxfId="2" priority="1507" operator="lessThanOrEqual">
      <formula>0</formula>
    </cfRule>
    <cfRule type="cellIs" dxfId="2" priority="1508" operator="greaterThan">
      <formula>0</formula>
    </cfRule>
  </conditionalFormatting>
  <conditionalFormatting sqref="N65 R69 R65 N69">
    <cfRule type="cellIs" dxfId="1" priority="1551" operator="lessThanOrEqual">
      <formula>0</formula>
    </cfRule>
    <cfRule type="cellIs" dxfId="0" priority="1552" operator="greaterThan">
      <formula>0</formula>
    </cfRule>
  </conditionalFormatting>
  <conditionalFormatting sqref="R65 R69">
    <cfRule type="cellIs" dxfId="0" priority="1553" operator="greaterThan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workbookViewId="0">
      <selection activeCell="N9" sqref="N9"/>
    </sheetView>
  </sheetViews>
  <sheetFormatPr defaultColWidth="9" defaultRowHeight="13.5"/>
  <cols>
    <col min="1" max="1" width="9" style="3"/>
    <col min="2" max="2" width="13" style="3" customWidth="1"/>
    <col min="3" max="6" width="9" style="3"/>
    <col min="7" max="7" width="12.875" style="3" customWidth="1"/>
    <col min="8" max="11" width="9" style="3"/>
    <col min="12" max="12" width="10" style="3" customWidth="1"/>
    <col min="13" max="13" width="14.875" style="3" customWidth="1"/>
    <col min="14" max="16" width="9" style="3"/>
    <col min="17" max="17" width="10.375" style="3" customWidth="1"/>
    <col min="18" max="18" width="10" style="3" customWidth="1"/>
    <col min="19" max="19" width="9" style="3"/>
    <col min="20" max="20" width="10.875" style="3" customWidth="1"/>
    <col min="21" max="16384" width="9" style="3"/>
  </cols>
  <sheetData>
    <row r="1" ht="14.25" spans="1:19">
      <c r="A1" s="3" t="s">
        <v>68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81</v>
      </c>
      <c r="O1" s="3" t="s">
        <v>82</v>
      </c>
      <c r="P1" s="3" t="s">
        <v>83</v>
      </c>
      <c r="Q1" s="3" t="s">
        <v>84</v>
      </c>
      <c r="R1" s="3" t="s">
        <v>85</v>
      </c>
      <c r="S1" s="3" t="s">
        <v>86</v>
      </c>
    </row>
    <row r="2" ht="20.1" customHeight="1" spans="1:19">
      <c r="A2" s="3" t="s">
        <v>87</v>
      </c>
      <c r="B2" s="4">
        <v>95</v>
      </c>
      <c r="C2" s="4">
        <v>534</v>
      </c>
      <c r="D2" s="4">
        <v>269</v>
      </c>
      <c r="E2" s="4">
        <v>196</v>
      </c>
      <c r="F2" s="4">
        <v>1456</v>
      </c>
      <c r="G2" s="4">
        <v>1430683</v>
      </c>
      <c r="H2" s="4">
        <v>128</v>
      </c>
      <c r="I2" s="4">
        <v>522</v>
      </c>
      <c r="J2" s="4">
        <v>1364786</v>
      </c>
      <c r="K2" s="4">
        <v>28</v>
      </c>
      <c r="L2" s="4">
        <v>9439878</v>
      </c>
      <c r="M2" s="4">
        <v>211866.84</v>
      </c>
      <c r="N2" s="4">
        <v>38093.86</v>
      </c>
      <c r="O2" s="4">
        <v>101157.1412</v>
      </c>
      <c r="P2" s="4">
        <v>6567.8125</v>
      </c>
      <c r="Q2" s="4">
        <f>M2-N2-O2-P2</f>
        <v>66048.0263</v>
      </c>
      <c r="R2" s="4">
        <v>237</v>
      </c>
      <c r="S2" s="4">
        <v>128</v>
      </c>
    </row>
    <row r="3" ht="20.1" customHeight="1" spans="1:19">
      <c r="A3" s="3" t="s">
        <v>88</v>
      </c>
      <c r="B3" s="4">
        <v>87</v>
      </c>
      <c r="C3" s="4">
        <v>533</v>
      </c>
      <c r="D3" s="4">
        <v>245</v>
      </c>
      <c r="E3" s="4">
        <v>169</v>
      </c>
      <c r="F3" s="4">
        <v>1340</v>
      </c>
      <c r="G3" s="4">
        <v>1477781</v>
      </c>
      <c r="H3" s="4">
        <v>119</v>
      </c>
      <c r="I3" s="4">
        <v>372</v>
      </c>
      <c r="J3" s="4">
        <v>1185899</v>
      </c>
      <c r="K3" s="4">
        <v>12</v>
      </c>
      <c r="L3" s="4">
        <v>11514290</v>
      </c>
      <c r="M3" s="4">
        <v>475695.93</v>
      </c>
      <c r="N3" s="4">
        <v>38074.58</v>
      </c>
      <c r="O3" s="4">
        <v>159302.83</v>
      </c>
      <c r="P3" s="4">
        <v>9613.59</v>
      </c>
      <c r="Q3" s="4">
        <v>254947.63</v>
      </c>
      <c r="R3" s="4">
        <v>221</v>
      </c>
      <c r="S3" s="4">
        <v>115</v>
      </c>
    </row>
    <row r="4" s="2" customFormat="1" ht="20.1" customHeight="1" spans="1:19">
      <c r="A4" s="2" t="s">
        <v>89</v>
      </c>
      <c r="B4" s="2">
        <f t="shared" ref="B4:S4" si="0">(B3-B2)/B2</f>
        <v>-0.0842105263157895</v>
      </c>
      <c r="C4" s="2">
        <f t="shared" si="0"/>
        <v>-0.00187265917602996</v>
      </c>
      <c r="D4" s="2">
        <f t="shared" si="0"/>
        <v>-0.0892193308550186</v>
      </c>
      <c r="E4" s="2">
        <f t="shared" si="0"/>
        <v>-0.137755102040816</v>
      </c>
      <c r="F4" s="2">
        <f t="shared" si="0"/>
        <v>-0.0796703296703297</v>
      </c>
      <c r="G4" s="2">
        <f t="shared" si="0"/>
        <v>0.0329199410351559</v>
      </c>
      <c r="H4" s="2">
        <f t="shared" si="0"/>
        <v>-0.0703125</v>
      </c>
      <c r="I4" s="2">
        <f t="shared" si="0"/>
        <v>-0.28735632183908</v>
      </c>
      <c r="J4" s="2">
        <f t="shared" si="0"/>
        <v>-0.131073296472854</v>
      </c>
      <c r="K4" s="2">
        <f t="shared" si="0"/>
        <v>-0.571428571428571</v>
      </c>
      <c r="L4" s="2">
        <f t="shared" si="0"/>
        <v>0.219749873886082</v>
      </c>
      <c r="M4" s="2">
        <f t="shared" si="0"/>
        <v>1.2452590032494</v>
      </c>
      <c r="N4" s="2">
        <f t="shared" si="0"/>
        <v>-0.000506118308829791</v>
      </c>
      <c r="O4" s="2">
        <f t="shared" si="0"/>
        <v>0.574805575861806</v>
      </c>
      <c r="P4" s="2">
        <f t="shared" si="0"/>
        <v>0.463743065137746</v>
      </c>
      <c r="Q4" s="2">
        <f t="shared" si="0"/>
        <v>2.86003404313688</v>
      </c>
      <c r="R4" s="2">
        <f t="shared" si="0"/>
        <v>-0.0675105485232067</v>
      </c>
      <c r="S4" s="2">
        <f t="shared" si="0"/>
        <v>-0.1015625</v>
      </c>
    </row>
    <row r="5" spans="7:12">
      <c r="G5" s="3">
        <f>G3/E3</f>
        <v>8744.26627218935</v>
      </c>
      <c r="L5" s="3">
        <f>L3/D3</f>
        <v>46997.1020408163</v>
      </c>
    </row>
    <row r="6" spans="12:12">
      <c r="L6" s="3">
        <f>L3/G3</f>
        <v>7.79160782281001</v>
      </c>
    </row>
    <row r="14" ht="14.25"/>
    <row r="15" ht="14.25" customHeight="1" spans="2:22">
      <c r="B15" s="5" t="s">
        <v>38</v>
      </c>
      <c r="C15" s="6" t="s">
        <v>2</v>
      </c>
      <c r="D15" s="6" t="s">
        <v>4</v>
      </c>
      <c r="E15" s="6" t="s">
        <v>4</v>
      </c>
      <c r="F15" s="6" t="s">
        <v>5</v>
      </c>
      <c r="G15" s="6" t="s">
        <v>6</v>
      </c>
      <c r="H15" s="6" t="s">
        <v>6</v>
      </c>
      <c r="I15" s="6" t="s">
        <v>6</v>
      </c>
      <c r="J15" s="6" t="s">
        <v>7</v>
      </c>
      <c r="K15" s="6" t="s">
        <v>7</v>
      </c>
      <c r="L15" s="6" t="s">
        <v>7</v>
      </c>
      <c r="M15" s="6" t="s">
        <v>8</v>
      </c>
      <c r="N15" s="6" t="s">
        <v>9</v>
      </c>
      <c r="O15" s="6" t="s">
        <v>10</v>
      </c>
      <c r="P15" s="10" t="s">
        <v>11</v>
      </c>
      <c r="Q15" s="10" t="s">
        <v>12</v>
      </c>
      <c r="R15" s="10" t="s">
        <v>13</v>
      </c>
      <c r="S15" s="10" t="s">
        <v>14</v>
      </c>
      <c r="T15" s="10" t="s">
        <v>15</v>
      </c>
      <c r="U15" s="11" t="s">
        <v>16</v>
      </c>
      <c r="V15" s="11" t="s">
        <v>17</v>
      </c>
    </row>
    <row r="16" ht="15" spans="2:22">
      <c r="B16" s="5"/>
      <c r="C16" s="7" t="s">
        <v>19</v>
      </c>
      <c r="D16" s="7" t="s">
        <v>20</v>
      </c>
      <c r="E16" s="7" t="s">
        <v>21</v>
      </c>
      <c r="F16" s="7" t="s">
        <v>21</v>
      </c>
      <c r="G16" s="7" t="s">
        <v>21</v>
      </c>
      <c r="H16" s="7" t="s">
        <v>22</v>
      </c>
      <c r="I16" s="7" t="s">
        <v>23</v>
      </c>
      <c r="J16" s="7" t="s">
        <v>21</v>
      </c>
      <c r="K16" s="7" t="s">
        <v>22</v>
      </c>
      <c r="L16" s="7" t="s">
        <v>23</v>
      </c>
      <c r="M16" s="7" t="s">
        <v>21</v>
      </c>
      <c r="N16" s="7" t="s">
        <v>24</v>
      </c>
      <c r="O16" s="7" t="s">
        <v>25</v>
      </c>
      <c r="P16" s="10"/>
      <c r="Q16" s="10"/>
      <c r="R16" s="10"/>
      <c r="S16" s="10"/>
      <c r="T16" s="10"/>
      <c r="U16" s="10"/>
      <c r="V16" s="10"/>
    </row>
    <row r="17" ht="18.75" spans="2:20">
      <c r="B17" s="8" t="s">
        <v>90</v>
      </c>
      <c r="C17" s="9">
        <v>12</v>
      </c>
      <c r="D17" s="9">
        <v>81</v>
      </c>
      <c r="E17" s="9">
        <v>34</v>
      </c>
      <c r="F17" s="9">
        <v>28</v>
      </c>
      <c r="G17" s="9">
        <v>110</v>
      </c>
      <c r="H17" s="9">
        <v>413187</v>
      </c>
      <c r="I17" s="9">
        <v>15</v>
      </c>
      <c r="J17" s="9">
        <v>48</v>
      </c>
      <c r="K17" s="9">
        <v>477806</v>
      </c>
      <c r="L17" s="9">
        <v>2</v>
      </c>
      <c r="M17" s="9">
        <v>1389289</v>
      </c>
      <c r="N17" s="9">
        <v>28878.44</v>
      </c>
      <c r="O17" s="9">
        <v>13512</v>
      </c>
      <c r="P17" s="9">
        <v>19441.602</v>
      </c>
      <c r="Q17" s="9">
        <v>282.239</v>
      </c>
      <c r="R17" s="12">
        <f t="shared" ref="R17" si="1">N17-O17-P17-Q17</f>
        <v>-4357.401</v>
      </c>
      <c r="S17" s="4"/>
      <c r="T17" s="4"/>
    </row>
    <row r="18" ht="18" spans="2:22">
      <c r="B18" s="8" t="s">
        <v>91</v>
      </c>
      <c r="C18" s="4">
        <v>95</v>
      </c>
      <c r="D18" s="4">
        <v>6</v>
      </c>
      <c r="E18" s="4">
        <v>534</v>
      </c>
      <c r="F18" s="4">
        <v>269</v>
      </c>
      <c r="G18" s="4">
        <v>196</v>
      </c>
      <c r="H18" s="4">
        <v>1456</v>
      </c>
      <c r="I18" s="4">
        <v>1430683</v>
      </c>
      <c r="J18" s="4">
        <v>128</v>
      </c>
      <c r="K18" s="4">
        <v>522</v>
      </c>
      <c r="L18" s="4">
        <v>1364786</v>
      </c>
      <c r="M18" s="4">
        <v>28</v>
      </c>
      <c r="N18" s="4">
        <v>344725</v>
      </c>
      <c r="O18" s="4">
        <v>9439878</v>
      </c>
      <c r="P18" s="4">
        <v>211866.84</v>
      </c>
      <c r="Q18" s="4">
        <v>38093.86</v>
      </c>
      <c r="R18" s="4">
        <v>101157.1412</v>
      </c>
      <c r="S18" s="4">
        <v>6567.8125</v>
      </c>
      <c r="T18" s="4">
        <f>P18-Q18-R18-S18</f>
        <v>66048.0263</v>
      </c>
      <c r="U18" s="4">
        <v>237</v>
      </c>
      <c r="V18" s="4">
        <v>128</v>
      </c>
    </row>
    <row r="19" ht="18" spans="2:22">
      <c r="B19" s="8" t="s">
        <v>92</v>
      </c>
      <c r="C19" s="4">
        <v>87</v>
      </c>
      <c r="D19" s="4">
        <v>6</v>
      </c>
      <c r="E19" s="4">
        <v>533</v>
      </c>
      <c r="F19" s="4">
        <v>245</v>
      </c>
      <c r="G19" s="4">
        <v>169</v>
      </c>
      <c r="H19" s="4">
        <v>1340</v>
      </c>
      <c r="I19" s="4">
        <v>1477781</v>
      </c>
      <c r="J19" s="4">
        <v>119</v>
      </c>
      <c r="K19" s="4">
        <v>372</v>
      </c>
      <c r="L19" s="4">
        <v>1185899</v>
      </c>
      <c r="M19" s="4">
        <v>12</v>
      </c>
      <c r="N19" s="4">
        <v>282105</v>
      </c>
      <c r="O19" s="4">
        <v>11514290</v>
      </c>
      <c r="P19" s="4">
        <v>475695.93</v>
      </c>
      <c r="Q19" s="4">
        <v>38074.58</v>
      </c>
      <c r="R19" s="4">
        <v>159302.83</v>
      </c>
      <c r="S19" s="4">
        <v>9613.59</v>
      </c>
      <c r="T19" s="4">
        <v>254947.63</v>
      </c>
      <c r="U19" s="4">
        <v>221</v>
      </c>
      <c r="V19" s="4">
        <v>115</v>
      </c>
    </row>
  </sheetData>
  <mergeCells count="8">
    <mergeCell ref="B15:B16"/>
    <mergeCell ref="P15:P16"/>
    <mergeCell ref="Q15:Q16"/>
    <mergeCell ref="R15:R16"/>
    <mergeCell ref="S15:S16"/>
    <mergeCell ref="T15:T16"/>
    <mergeCell ref="U15:U16"/>
    <mergeCell ref="V15:V16"/>
  </mergeCells>
  <conditionalFormatting sqref="C17:R17">
    <cfRule type="cellIs" dxfId="2" priority="31" operator="lessThanOrEqual">
      <formula>0</formula>
    </cfRule>
    <cfRule type="cellIs" dxfId="2" priority="32" operator="greaterThan">
      <formula>0</formula>
    </cfRule>
  </conditionalFormatting>
  <conditionalFormatting sqref="B15:B19">
    <cfRule type="cellIs" dxfId="2" priority="39" operator="lessThanOrEqual">
      <formula>0</formula>
    </cfRule>
    <cfRule type="cellIs" dxfId="2" priority="40" operator="greaterThan">
      <formula>0</formula>
    </cfRule>
  </conditionalFormatting>
  <conditionalFormatting sqref="B2:S3">
    <cfRule type="cellIs" dxfId="2" priority="1" operator="lessThanOrEqual">
      <formula>0</formula>
    </cfRule>
    <cfRule type="cellIs" dxfId="2" priority="2" operator="greaterThan">
      <formula>0</formula>
    </cfRule>
  </conditionalFormatting>
  <conditionalFormatting sqref="C15:V16">
    <cfRule type="cellIs" dxfId="2" priority="13" operator="lessThanOrEqual">
      <formula>0</formula>
    </cfRule>
    <cfRule type="cellIs" dxfId="2" priority="14" operator="greaterThan">
      <formula>0</formula>
    </cfRule>
  </conditionalFormatting>
  <conditionalFormatting sqref="C18:V19">
    <cfRule type="cellIs" dxfId="2" priority="19" operator="lessThanOrEqual">
      <formula>0</formula>
    </cfRule>
    <cfRule type="cellIs" dxfId="2" priority="20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tabSelected="1" workbookViewId="0">
      <selection activeCell="M30" sqref="M30"/>
    </sheetView>
  </sheetViews>
  <sheetFormatPr defaultColWidth="9" defaultRowHeight="13.5"/>
  <cols>
    <col min="5" max="5" width="11.5"/>
    <col min="6" max="6" width="10.375"/>
    <col min="7" max="7" width="10.375" style="1"/>
    <col min="8" max="8" width="12.625"/>
    <col min="9" max="9" width="10.375"/>
  </cols>
  <sheetData>
    <row r="1" spans="1:9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80</v>
      </c>
      <c r="G1" s="1" t="s">
        <v>79</v>
      </c>
      <c r="H1" t="s">
        <v>98</v>
      </c>
      <c r="I1" t="s">
        <v>82</v>
      </c>
    </row>
    <row r="2" spans="1:9">
      <c r="A2" t="s">
        <v>99</v>
      </c>
      <c r="B2">
        <v>452</v>
      </c>
      <c r="C2">
        <v>13020</v>
      </c>
      <c r="D2">
        <v>0</v>
      </c>
      <c r="E2">
        <v>18905.8</v>
      </c>
      <c r="F2">
        <v>-2835.8</v>
      </c>
      <c r="G2" s="1">
        <v>16070</v>
      </c>
      <c r="H2">
        <v>-2900</v>
      </c>
      <c r="I2">
        <v>64.005</v>
      </c>
    </row>
    <row r="3" spans="1:9">
      <c r="A3" t="s">
        <v>100</v>
      </c>
      <c r="B3">
        <v>9367</v>
      </c>
      <c r="C3">
        <v>1426081</v>
      </c>
      <c r="D3">
        <v>50</v>
      </c>
      <c r="E3">
        <v>1007926.15</v>
      </c>
      <c r="F3">
        <v>287395.85</v>
      </c>
      <c r="G3" s="1">
        <v>1295322</v>
      </c>
      <c r="H3">
        <v>282297.831</v>
      </c>
      <c r="I3">
        <v>4772.948</v>
      </c>
    </row>
    <row r="4" spans="1:9">
      <c r="A4" t="s">
        <v>101</v>
      </c>
      <c r="B4">
        <v>5528</v>
      </c>
      <c r="C4">
        <v>139464</v>
      </c>
      <c r="D4">
        <v>75</v>
      </c>
      <c r="E4">
        <v>152231.7</v>
      </c>
      <c r="F4">
        <v>18148.3</v>
      </c>
      <c r="G4" s="1">
        <v>170380</v>
      </c>
      <c r="H4">
        <v>17474.274</v>
      </c>
      <c r="I4">
        <v>664.642</v>
      </c>
    </row>
    <row r="5" spans="1:9">
      <c r="A5" t="s">
        <v>102</v>
      </c>
      <c r="B5">
        <v>768</v>
      </c>
      <c r="C5">
        <v>628729</v>
      </c>
      <c r="D5">
        <v>0</v>
      </c>
      <c r="E5">
        <v>575580.05</v>
      </c>
      <c r="F5">
        <v>-9421.05</v>
      </c>
      <c r="G5" s="1">
        <v>566159</v>
      </c>
      <c r="H5">
        <v>-11684.886</v>
      </c>
      <c r="I5">
        <v>2263.686</v>
      </c>
    </row>
    <row r="6" spans="1:9">
      <c r="A6" t="s">
        <v>103</v>
      </c>
      <c r="B6">
        <v>400</v>
      </c>
      <c r="C6">
        <v>239634</v>
      </c>
      <c r="D6">
        <v>0</v>
      </c>
      <c r="E6">
        <v>191475.3</v>
      </c>
      <c r="F6">
        <v>26915.7</v>
      </c>
      <c r="G6" s="1">
        <v>218391</v>
      </c>
      <c r="H6">
        <v>26051.756</v>
      </c>
      <c r="I6">
        <v>859.474</v>
      </c>
    </row>
    <row r="7" spans="1:9">
      <c r="A7" t="s">
        <v>104</v>
      </c>
      <c r="B7">
        <v>54</v>
      </c>
      <c r="C7">
        <v>11741</v>
      </c>
      <c r="D7">
        <v>0</v>
      </c>
      <c r="E7">
        <v>3880</v>
      </c>
      <c r="F7">
        <v>7861</v>
      </c>
      <c r="G7" s="1">
        <v>11741</v>
      </c>
      <c r="H7">
        <v>7814.036</v>
      </c>
      <c r="I7">
        <v>46.589</v>
      </c>
    </row>
    <row r="8" spans="1:9">
      <c r="A8" t="s">
        <v>105</v>
      </c>
      <c r="B8">
        <v>596</v>
      </c>
      <c r="C8">
        <v>82651</v>
      </c>
      <c r="D8">
        <v>0</v>
      </c>
      <c r="E8">
        <v>51570.05</v>
      </c>
      <c r="F8">
        <v>25600.95</v>
      </c>
      <c r="G8" s="1">
        <v>77171</v>
      </c>
      <c r="H8">
        <v>25292.666</v>
      </c>
      <c r="I8">
        <v>306.944</v>
      </c>
    </row>
    <row r="9" spans="1:9">
      <c r="A9" t="s">
        <v>106</v>
      </c>
      <c r="B9">
        <v>378</v>
      </c>
      <c r="C9">
        <v>51758</v>
      </c>
      <c r="D9">
        <v>0</v>
      </c>
      <c r="E9">
        <v>51057.9</v>
      </c>
      <c r="F9">
        <v>-5030.9</v>
      </c>
      <c r="G9" s="1">
        <v>46027</v>
      </c>
      <c r="H9">
        <v>-5214.808</v>
      </c>
      <c r="I9">
        <v>182.903</v>
      </c>
    </row>
    <row r="10" spans="1:9">
      <c r="A10" t="s">
        <v>107</v>
      </c>
      <c r="B10">
        <v>31627</v>
      </c>
      <c r="C10">
        <v>5166820</v>
      </c>
      <c r="D10">
        <v>1394</v>
      </c>
      <c r="E10">
        <v>4746769.9</v>
      </c>
      <c r="F10">
        <v>-26917.15</v>
      </c>
      <c r="G10" s="1">
        <v>4719724.25</v>
      </c>
      <c r="H10">
        <v>-45169.916</v>
      </c>
      <c r="I10">
        <v>14918.751</v>
      </c>
    </row>
    <row r="11" spans="1:9">
      <c r="A11" t="s">
        <v>108</v>
      </c>
      <c r="B11">
        <v>26245</v>
      </c>
      <c r="C11">
        <v>2530930</v>
      </c>
      <c r="D11">
        <v>132300</v>
      </c>
      <c r="E11">
        <v>2260017.55</v>
      </c>
      <c r="F11">
        <v>153026.7</v>
      </c>
      <c r="G11" s="1">
        <v>2331607.75</v>
      </c>
      <c r="H11">
        <v>166966.097</v>
      </c>
      <c r="I11">
        <v>31373.897</v>
      </c>
    </row>
    <row r="12" spans="1:9">
      <c r="A12" t="s">
        <v>109</v>
      </c>
      <c r="B12">
        <v>47371</v>
      </c>
      <c r="C12">
        <v>10755126</v>
      </c>
      <c r="D12">
        <v>1875</v>
      </c>
      <c r="E12">
        <v>9695902.7</v>
      </c>
      <c r="F12">
        <v>251698.3</v>
      </c>
      <c r="G12" s="1">
        <v>9947601</v>
      </c>
      <c r="H12">
        <v>212662.698</v>
      </c>
      <c r="I12">
        <v>30543.335</v>
      </c>
    </row>
    <row r="13" spans="1:9">
      <c r="A13" t="s">
        <v>110</v>
      </c>
      <c r="B13">
        <v>0</v>
      </c>
      <c r="C13">
        <v>0</v>
      </c>
      <c r="D13">
        <v>0</v>
      </c>
      <c r="E13">
        <v>0</v>
      </c>
      <c r="F13">
        <v>0</v>
      </c>
      <c r="G13" s="1">
        <v>0</v>
      </c>
      <c r="H13">
        <v>0</v>
      </c>
      <c r="I13">
        <v>0</v>
      </c>
    </row>
    <row r="14" spans="1:9">
      <c r="A14" t="s">
        <v>111</v>
      </c>
      <c r="B14">
        <v>15239</v>
      </c>
      <c r="C14">
        <v>2229885</v>
      </c>
      <c r="D14">
        <v>0</v>
      </c>
      <c r="E14">
        <v>2057401.05</v>
      </c>
      <c r="F14">
        <v>-43179.05</v>
      </c>
      <c r="G14" s="1">
        <v>2014222</v>
      </c>
      <c r="H14">
        <v>-51573.511</v>
      </c>
      <c r="I14">
        <v>6248.029</v>
      </c>
    </row>
    <row r="15" spans="1:9">
      <c r="A15" t="s">
        <v>112</v>
      </c>
      <c r="B15">
        <v>426</v>
      </c>
      <c r="C15">
        <v>181392</v>
      </c>
      <c r="D15">
        <v>0</v>
      </c>
      <c r="E15">
        <v>163818.25</v>
      </c>
      <c r="F15">
        <v>6116.75</v>
      </c>
      <c r="G15" s="1">
        <v>169935</v>
      </c>
      <c r="H15">
        <v>5440.77</v>
      </c>
      <c r="I15">
        <v>660.965</v>
      </c>
    </row>
    <row r="16" spans="1:9">
      <c r="A16" t="s">
        <v>113</v>
      </c>
      <c r="B16">
        <v>21791</v>
      </c>
      <c r="C16">
        <v>3219729</v>
      </c>
      <c r="D16">
        <v>20220</v>
      </c>
      <c r="E16">
        <v>2999650.1</v>
      </c>
      <c r="F16">
        <v>-85232.1</v>
      </c>
      <c r="G16" s="1">
        <v>2914433</v>
      </c>
      <c r="H16">
        <v>-96605.015</v>
      </c>
      <c r="I16">
        <v>9207.32</v>
      </c>
    </row>
    <row r="17" spans="1:9">
      <c r="A17" t="s">
        <v>114</v>
      </c>
      <c r="B17">
        <v>481</v>
      </c>
      <c r="C17">
        <v>91355</v>
      </c>
      <c r="D17">
        <v>0</v>
      </c>
      <c r="E17">
        <v>81842.1</v>
      </c>
      <c r="F17">
        <v>-14119.1</v>
      </c>
      <c r="G17" s="1">
        <v>67723</v>
      </c>
      <c r="H17">
        <v>-14388.632</v>
      </c>
      <c r="I17">
        <v>253.392</v>
      </c>
    </row>
    <row r="18" spans="1:9">
      <c r="A18" t="s">
        <v>115</v>
      </c>
      <c r="B18">
        <v>20731</v>
      </c>
      <c r="C18">
        <v>2958176</v>
      </c>
      <c r="D18">
        <v>260</v>
      </c>
      <c r="E18">
        <v>2623346.5</v>
      </c>
      <c r="F18">
        <v>11457.5</v>
      </c>
      <c r="G18" s="1">
        <v>2634804</v>
      </c>
      <c r="H18">
        <v>509.764</v>
      </c>
      <c r="I18">
        <v>8264.248</v>
      </c>
    </row>
    <row r="19" spans="1:9">
      <c r="A19" t="s">
        <v>116</v>
      </c>
      <c r="B19">
        <v>176</v>
      </c>
      <c r="C19">
        <v>24730</v>
      </c>
      <c r="D19">
        <v>0</v>
      </c>
      <c r="E19">
        <v>23051.9</v>
      </c>
      <c r="F19">
        <v>-2212.9</v>
      </c>
      <c r="G19" s="1">
        <v>20839</v>
      </c>
      <c r="H19">
        <v>-2296.256</v>
      </c>
      <c r="I19">
        <v>82.501</v>
      </c>
    </row>
    <row r="20" spans="1:9">
      <c r="A20" t="s">
        <v>117</v>
      </c>
      <c r="B20">
        <v>541</v>
      </c>
      <c r="C20">
        <v>394529</v>
      </c>
      <c r="D20">
        <v>0</v>
      </c>
      <c r="E20">
        <v>341781.45</v>
      </c>
      <c r="F20">
        <v>17653.55</v>
      </c>
      <c r="G20" s="1">
        <v>359435</v>
      </c>
      <c r="H20">
        <v>16221.61</v>
      </c>
      <c r="I20">
        <v>1429.99</v>
      </c>
    </row>
    <row r="21" spans="1:9">
      <c r="A21" t="s">
        <v>118</v>
      </c>
      <c r="B21">
        <v>20509</v>
      </c>
      <c r="C21">
        <v>3307869</v>
      </c>
      <c r="D21">
        <v>490</v>
      </c>
      <c r="E21">
        <v>2926749.45</v>
      </c>
      <c r="F21">
        <v>92857.55</v>
      </c>
      <c r="G21" s="1">
        <v>3019607</v>
      </c>
      <c r="H21">
        <v>79027.072</v>
      </c>
      <c r="I21">
        <v>11284.318</v>
      </c>
    </row>
    <row r="22" spans="1:9">
      <c r="A22" t="s">
        <v>119</v>
      </c>
      <c r="B22">
        <v>20066</v>
      </c>
      <c r="C22">
        <v>3431831</v>
      </c>
      <c r="D22">
        <v>576</v>
      </c>
      <c r="E22">
        <v>2877618.25</v>
      </c>
      <c r="F22">
        <v>185512.75</v>
      </c>
      <c r="G22" s="1">
        <v>3063151</v>
      </c>
      <c r="H22">
        <v>173091.933</v>
      </c>
      <c r="I22">
        <v>8808.94</v>
      </c>
    </row>
    <row r="23" spans="1:9">
      <c r="A23" t="s">
        <v>120</v>
      </c>
      <c r="B23">
        <v>29903</v>
      </c>
      <c r="C23">
        <v>4027177</v>
      </c>
      <c r="D23">
        <v>40235</v>
      </c>
      <c r="E23">
        <v>3377446.85</v>
      </c>
      <c r="F23">
        <v>341632.15</v>
      </c>
      <c r="G23" s="1">
        <v>3681079</v>
      </c>
      <c r="H23">
        <v>328132.812</v>
      </c>
      <c r="I23">
        <v>12915.138</v>
      </c>
    </row>
    <row r="24" spans="1:9">
      <c r="A24" t="s">
        <v>121</v>
      </c>
      <c r="B24">
        <v>26566</v>
      </c>
      <c r="C24">
        <v>3188737</v>
      </c>
      <c r="D24">
        <v>0</v>
      </c>
      <c r="E24">
        <v>2908433.65</v>
      </c>
      <c r="F24">
        <v>20376.35</v>
      </c>
      <c r="G24" s="1">
        <v>2928810</v>
      </c>
      <c r="H24">
        <v>6626.958</v>
      </c>
      <c r="I24">
        <v>11016.199</v>
      </c>
    </row>
    <row r="25" spans="1:9">
      <c r="A25" t="s">
        <v>122</v>
      </c>
      <c r="B25">
        <v>141655</v>
      </c>
      <c r="C25">
        <v>4170014</v>
      </c>
      <c r="D25">
        <v>8986</v>
      </c>
      <c r="E25">
        <v>4107473.56</v>
      </c>
      <c r="F25">
        <v>65494.44</v>
      </c>
      <c r="G25" s="1">
        <v>4168628</v>
      </c>
      <c r="H25">
        <v>37888.883</v>
      </c>
      <c r="I25">
        <v>19914.268</v>
      </c>
    </row>
    <row r="26" spans="1:9">
      <c r="A26" t="s">
        <v>123</v>
      </c>
      <c r="B26">
        <v>11051</v>
      </c>
      <c r="C26">
        <v>234481</v>
      </c>
      <c r="D26">
        <v>2170</v>
      </c>
      <c r="E26">
        <v>222429.08</v>
      </c>
      <c r="F26">
        <v>12070.77</v>
      </c>
      <c r="G26" s="1">
        <v>234470.15</v>
      </c>
      <c r="H26">
        <v>11460.697</v>
      </c>
      <c r="I26">
        <v>566.023</v>
      </c>
    </row>
    <row r="27" spans="1:9">
      <c r="A27" t="s">
        <v>124</v>
      </c>
      <c r="B27">
        <v>9173</v>
      </c>
      <c r="C27">
        <v>901507</v>
      </c>
      <c r="D27">
        <v>4677</v>
      </c>
      <c r="E27">
        <v>925099.69</v>
      </c>
      <c r="F27">
        <v>-23552.69</v>
      </c>
      <c r="G27" s="1">
        <v>901483</v>
      </c>
      <c r="H27">
        <v>-34459.2185</v>
      </c>
      <c r="I27">
        <v>2824.3025</v>
      </c>
    </row>
    <row r="28" spans="1:9">
      <c r="A28" t="s">
        <v>125</v>
      </c>
      <c r="B28">
        <v>38679</v>
      </c>
      <c r="C28">
        <v>1109048</v>
      </c>
      <c r="D28">
        <v>11855</v>
      </c>
      <c r="E28">
        <v>1165329.15</v>
      </c>
      <c r="F28">
        <v>-56194.15</v>
      </c>
      <c r="G28" s="1">
        <v>1109087</v>
      </c>
      <c r="H28">
        <v>-60260.7355</v>
      </c>
      <c r="I28">
        <v>3532.2685</v>
      </c>
    </row>
    <row r="29" spans="1:9">
      <c r="A29" t="s">
        <v>126</v>
      </c>
      <c r="B29">
        <v>113612</v>
      </c>
      <c r="C29">
        <v>3550827</v>
      </c>
      <c r="D29">
        <v>14006</v>
      </c>
      <c r="E29">
        <v>3543043.94</v>
      </c>
      <c r="F29">
        <v>7783.06</v>
      </c>
      <c r="G29" s="1">
        <v>3550827</v>
      </c>
      <c r="H29">
        <v>-31398.642</v>
      </c>
      <c r="I29">
        <v>34865.159</v>
      </c>
    </row>
    <row r="30" spans="1:9">
      <c r="A30" t="s">
        <v>127</v>
      </c>
      <c r="B30">
        <v>250</v>
      </c>
      <c r="C30">
        <v>2666</v>
      </c>
      <c r="D30">
        <v>70</v>
      </c>
      <c r="E30">
        <v>2123.52</v>
      </c>
      <c r="F30">
        <v>542.48</v>
      </c>
      <c r="G30" s="1">
        <v>2666</v>
      </c>
      <c r="H30">
        <v>532.48</v>
      </c>
      <c r="I30">
        <v>10</v>
      </c>
    </row>
    <row r="31" spans="1:9">
      <c r="A31" t="s">
        <v>128</v>
      </c>
      <c r="B31">
        <v>57828</v>
      </c>
      <c r="C31">
        <v>1803916</v>
      </c>
      <c r="D31">
        <v>57122</v>
      </c>
      <c r="E31">
        <v>1713097.36</v>
      </c>
      <c r="F31">
        <v>127647.84</v>
      </c>
      <c r="G31" s="1">
        <v>1795614.8</v>
      </c>
      <c r="H31">
        <v>116445.567</v>
      </c>
      <c r="I31">
        <v>-5223.5005</v>
      </c>
    </row>
    <row r="32" spans="1:9">
      <c r="A32" t="s">
        <v>129</v>
      </c>
      <c r="B32">
        <v>157556</v>
      </c>
      <c r="C32">
        <v>9428836</v>
      </c>
      <c r="D32">
        <v>292924</v>
      </c>
      <c r="E32">
        <v>10346471.91</v>
      </c>
      <c r="F32">
        <v>-707637.91</v>
      </c>
      <c r="G32" s="1">
        <v>9418834</v>
      </c>
      <c r="H32">
        <v>-730455.298</v>
      </c>
      <c r="I32">
        <v>1817.382</v>
      </c>
    </row>
    <row r="33" spans="1:9">
      <c r="A33" t="s">
        <v>130</v>
      </c>
      <c r="B33">
        <v>2459</v>
      </c>
      <c r="C33">
        <v>25432</v>
      </c>
      <c r="D33">
        <v>91</v>
      </c>
      <c r="E33">
        <v>29464.18</v>
      </c>
      <c r="F33">
        <v>-4032.18</v>
      </c>
      <c r="G33" s="1">
        <v>25432</v>
      </c>
      <c r="H33">
        <v>-4058.595</v>
      </c>
      <c r="I33">
        <v>19.034</v>
      </c>
    </row>
    <row r="34" spans="1:9">
      <c r="A34" t="s">
        <v>131</v>
      </c>
      <c r="B34">
        <v>49540</v>
      </c>
      <c r="C34">
        <v>663549</v>
      </c>
      <c r="D34">
        <v>13077</v>
      </c>
      <c r="E34">
        <v>650453.73</v>
      </c>
      <c r="F34">
        <v>14238.77</v>
      </c>
      <c r="G34" s="1">
        <v>663345.5</v>
      </c>
      <c r="H34">
        <v>14165.23</v>
      </c>
      <c r="I34">
        <v>-122.065</v>
      </c>
    </row>
    <row r="35" spans="1:9">
      <c r="A35" t="s">
        <v>132</v>
      </c>
      <c r="B35">
        <v>109282</v>
      </c>
      <c r="C35">
        <v>1174336</v>
      </c>
      <c r="D35">
        <v>3249</v>
      </c>
      <c r="E35">
        <v>1176595.57</v>
      </c>
      <c r="F35">
        <v>-2259.57</v>
      </c>
      <c r="G35" s="1">
        <v>1174336</v>
      </c>
      <c r="H35">
        <v>-7775.882</v>
      </c>
      <c r="I35">
        <v>4309.388</v>
      </c>
    </row>
    <row r="36" spans="1:9">
      <c r="A36" t="s">
        <v>133</v>
      </c>
      <c r="B36">
        <v>563093</v>
      </c>
      <c r="C36">
        <v>18534189</v>
      </c>
      <c r="D36">
        <v>598662</v>
      </c>
      <c r="E36">
        <v>17829637.83</v>
      </c>
      <c r="F36">
        <v>1705024.67</v>
      </c>
      <c r="G36" s="1">
        <v>18043731.5</v>
      </c>
      <c r="H36">
        <v>1076920.973</v>
      </c>
      <c r="I36">
        <v>-371042.0955</v>
      </c>
    </row>
    <row r="37" spans="1:9">
      <c r="A37" t="s">
        <v>134</v>
      </c>
      <c r="B37">
        <v>14913</v>
      </c>
      <c r="C37">
        <v>1206202</v>
      </c>
      <c r="D37">
        <v>30423</v>
      </c>
      <c r="E37">
        <v>1357124.54</v>
      </c>
      <c r="F37">
        <v>-149560.54</v>
      </c>
      <c r="G37" s="1">
        <v>1205720</v>
      </c>
      <c r="H37">
        <v>-151594.34</v>
      </c>
      <c r="I37">
        <v>1251.385</v>
      </c>
    </row>
    <row r="38" spans="1:9">
      <c r="A38" t="s">
        <v>135</v>
      </c>
      <c r="B38">
        <v>251163</v>
      </c>
      <c r="C38">
        <v>3788711</v>
      </c>
      <c r="D38">
        <v>7650</v>
      </c>
      <c r="E38">
        <v>3845952.98</v>
      </c>
      <c r="F38">
        <v>-58161.98</v>
      </c>
      <c r="G38" s="1">
        <v>3787791</v>
      </c>
      <c r="H38">
        <v>-58829.409</v>
      </c>
      <c r="I38">
        <v>667.429</v>
      </c>
    </row>
    <row r="39" spans="1:9">
      <c r="A39" t="s">
        <v>136</v>
      </c>
      <c r="B39">
        <v>3604</v>
      </c>
      <c r="C39">
        <v>45970</v>
      </c>
      <c r="D39">
        <v>99</v>
      </c>
      <c r="E39">
        <v>40633.81</v>
      </c>
      <c r="F39">
        <v>5336.19</v>
      </c>
      <c r="G39" s="1">
        <v>45970</v>
      </c>
      <c r="H39">
        <v>5301.032</v>
      </c>
      <c r="I39">
        <v>32.143</v>
      </c>
    </row>
    <row r="40" spans="1:9">
      <c r="A40" t="s">
        <v>137</v>
      </c>
      <c r="B40">
        <v>3213</v>
      </c>
      <c r="C40">
        <v>76336</v>
      </c>
      <c r="D40">
        <v>2162</v>
      </c>
      <c r="E40">
        <v>88426.26</v>
      </c>
      <c r="F40">
        <v>-12090.26</v>
      </c>
      <c r="G40" s="1">
        <v>76336</v>
      </c>
      <c r="H40">
        <v>-12090.26</v>
      </c>
      <c r="I40">
        <v>0</v>
      </c>
    </row>
    <row r="41" spans="1:9">
      <c r="A41" t="s">
        <v>138</v>
      </c>
      <c r="B41">
        <v>321847</v>
      </c>
      <c r="C41">
        <v>5891953</v>
      </c>
      <c r="D41">
        <v>13724</v>
      </c>
      <c r="E41">
        <v>5327408.38</v>
      </c>
      <c r="F41">
        <v>564544.62</v>
      </c>
      <c r="G41" s="1">
        <v>5891953</v>
      </c>
      <c r="H41">
        <v>554086.6275</v>
      </c>
      <c r="I41">
        <v>5111.9145</v>
      </c>
    </row>
    <row r="42" spans="1:9">
      <c r="A42" t="s">
        <v>139</v>
      </c>
      <c r="B42">
        <v>166922</v>
      </c>
      <c r="C42">
        <v>2416051</v>
      </c>
      <c r="D42">
        <v>54159</v>
      </c>
      <c r="E42">
        <v>2384021.5</v>
      </c>
      <c r="F42">
        <v>31281.5</v>
      </c>
      <c r="G42" s="1">
        <v>2415303</v>
      </c>
      <c r="H42">
        <v>31281.235</v>
      </c>
      <c r="I42">
        <v>0.265</v>
      </c>
    </row>
    <row r="43" spans="1:9">
      <c r="A43" t="s">
        <v>140</v>
      </c>
      <c r="B43">
        <v>858300</v>
      </c>
      <c r="C43">
        <v>17957455</v>
      </c>
      <c r="D43">
        <v>96817</v>
      </c>
      <c r="E43">
        <v>17723442.7</v>
      </c>
      <c r="F43">
        <v>239413.3</v>
      </c>
      <c r="G43" s="1">
        <v>17956116</v>
      </c>
      <c r="H43">
        <v>197663.9995</v>
      </c>
      <c r="I43">
        <v>36809.645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workbookViewId="0">
      <selection activeCell="G5" sqref="G5"/>
    </sheetView>
  </sheetViews>
  <sheetFormatPr defaultColWidth="9" defaultRowHeight="13.5"/>
  <cols>
    <col min="3" max="3" width="9.375"/>
    <col min="5" max="5" width="12.625"/>
    <col min="6" max="6" width="11.5"/>
    <col min="7" max="7" width="10.375" style="1"/>
    <col min="8" max="8" width="13.75"/>
    <col min="9" max="9" width="11.5"/>
  </cols>
  <sheetData>
    <row r="1" spans="1:9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80</v>
      </c>
      <c r="G1" s="1" t="s">
        <v>79</v>
      </c>
      <c r="H1" t="s">
        <v>98</v>
      </c>
      <c r="I1" t="s">
        <v>82</v>
      </c>
    </row>
    <row r="2" spans="1:9">
      <c r="A2" t="s">
        <v>99</v>
      </c>
      <c r="B2">
        <v>0</v>
      </c>
      <c r="C2">
        <v>0</v>
      </c>
      <c r="D2">
        <v>0</v>
      </c>
      <c r="E2">
        <v>0</v>
      </c>
      <c r="F2">
        <v>0</v>
      </c>
      <c r="G2" s="1">
        <v>0</v>
      </c>
      <c r="H2">
        <v>0</v>
      </c>
      <c r="I2">
        <v>0</v>
      </c>
    </row>
    <row r="3" spans="1:9">
      <c r="A3" t="s">
        <v>100</v>
      </c>
      <c r="B3">
        <v>17441</v>
      </c>
      <c r="C3">
        <v>8475893</v>
      </c>
      <c r="D3">
        <v>9310</v>
      </c>
      <c r="E3">
        <v>7942350.3</v>
      </c>
      <c r="F3">
        <v>-107353.3</v>
      </c>
      <c r="G3" s="1">
        <v>7837602</v>
      </c>
      <c r="H3">
        <v>-133276.033</v>
      </c>
      <c r="I3">
        <v>36019.436</v>
      </c>
    </row>
    <row r="4" spans="1:9">
      <c r="A4" t="s">
        <v>101</v>
      </c>
      <c r="B4">
        <v>0</v>
      </c>
      <c r="C4">
        <v>0</v>
      </c>
      <c r="D4">
        <v>0</v>
      </c>
      <c r="E4">
        <v>0</v>
      </c>
      <c r="F4">
        <v>0</v>
      </c>
      <c r="G4" s="1">
        <v>0</v>
      </c>
      <c r="H4">
        <v>0</v>
      </c>
      <c r="I4">
        <v>0</v>
      </c>
    </row>
    <row r="5" spans="1:9">
      <c r="A5" t="s">
        <v>102</v>
      </c>
      <c r="B5">
        <v>0</v>
      </c>
      <c r="C5">
        <v>0</v>
      </c>
      <c r="D5">
        <v>0</v>
      </c>
      <c r="E5">
        <v>0</v>
      </c>
      <c r="F5">
        <v>0</v>
      </c>
      <c r="G5" s="1">
        <v>0</v>
      </c>
      <c r="H5">
        <v>0</v>
      </c>
      <c r="I5">
        <v>0</v>
      </c>
    </row>
    <row r="6" spans="1:9">
      <c r="A6" t="s">
        <v>103</v>
      </c>
      <c r="B6">
        <v>0</v>
      </c>
      <c r="C6">
        <v>0</v>
      </c>
      <c r="D6">
        <v>0</v>
      </c>
      <c r="E6">
        <v>0</v>
      </c>
      <c r="F6">
        <v>0</v>
      </c>
      <c r="G6" s="1">
        <v>0</v>
      </c>
      <c r="H6">
        <v>0</v>
      </c>
      <c r="I6">
        <v>0</v>
      </c>
    </row>
    <row r="7" spans="1:9">
      <c r="A7" t="s">
        <v>104</v>
      </c>
      <c r="B7">
        <v>0</v>
      </c>
      <c r="C7">
        <v>0</v>
      </c>
      <c r="D7">
        <v>0</v>
      </c>
      <c r="E7">
        <v>0</v>
      </c>
      <c r="F7">
        <v>0</v>
      </c>
      <c r="G7" s="1">
        <v>0</v>
      </c>
      <c r="H7">
        <v>0</v>
      </c>
      <c r="I7">
        <v>0</v>
      </c>
    </row>
    <row r="8" spans="1:9">
      <c r="A8" t="s">
        <v>105</v>
      </c>
      <c r="B8">
        <v>0</v>
      </c>
      <c r="C8">
        <v>0</v>
      </c>
      <c r="D8">
        <v>0</v>
      </c>
      <c r="E8">
        <v>0</v>
      </c>
      <c r="F8">
        <v>0</v>
      </c>
      <c r="G8" s="1">
        <v>0</v>
      </c>
      <c r="H8">
        <v>0</v>
      </c>
      <c r="I8">
        <v>0</v>
      </c>
    </row>
    <row r="9" spans="1:9">
      <c r="A9" t="s">
        <v>106</v>
      </c>
      <c r="B9">
        <v>0</v>
      </c>
      <c r="C9">
        <v>0</v>
      </c>
      <c r="D9">
        <v>0</v>
      </c>
      <c r="E9">
        <v>0</v>
      </c>
      <c r="F9">
        <v>0</v>
      </c>
      <c r="G9" s="1">
        <v>0</v>
      </c>
      <c r="H9">
        <v>0</v>
      </c>
      <c r="I9">
        <v>0</v>
      </c>
    </row>
    <row r="10" spans="1:9">
      <c r="A10" t="s">
        <v>107</v>
      </c>
      <c r="B10">
        <v>39443</v>
      </c>
      <c r="C10">
        <v>8647541</v>
      </c>
      <c r="D10">
        <v>125017</v>
      </c>
      <c r="E10">
        <v>7730309.2</v>
      </c>
      <c r="F10">
        <v>263097.3</v>
      </c>
      <c r="G10" s="1">
        <v>7894607.5</v>
      </c>
      <c r="H10">
        <v>244650.126</v>
      </c>
      <c r="I10">
        <v>43161.709</v>
      </c>
    </row>
    <row r="11" spans="1:9">
      <c r="A11" t="s">
        <v>108</v>
      </c>
      <c r="B11">
        <v>28904</v>
      </c>
      <c r="C11">
        <v>6464549</v>
      </c>
      <c r="D11">
        <v>79020</v>
      </c>
      <c r="E11">
        <v>5725289.35</v>
      </c>
      <c r="F11">
        <v>-180562.35</v>
      </c>
      <c r="G11" s="1">
        <v>5605627</v>
      </c>
      <c r="H11">
        <v>-140327.498</v>
      </c>
      <c r="I11">
        <v>96383.288</v>
      </c>
    </row>
    <row r="12" spans="1:9">
      <c r="A12" t="s">
        <v>109</v>
      </c>
      <c r="B12">
        <v>108345</v>
      </c>
      <c r="C12">
        <v>27506916</v>
      </c>
      <c r="D12">
        <v>37645</v>
      </c>
      <c r="E12">
        <v>24451766.3</v>
      </c>
      <c r="F12">
        <v>596921.7</v>
      </c>
      <c r="G12" s="1">
        <v>25066422</v>
      </c>
      <c r="H12">
        <v>523779.619</v>
      </c>
      <c r="I12">
        <v>114007.954</v>
      </c>
    </row>
    <row r="13" spans="1:9">
      <c r="A13" t="s">
        <v>110</v>
      </c>
      <c r="B13">
        <v>0</v>
      </c>
      <c r="C13">
        <v>0</v>
      </c>
      <c r="D13">
        <v>0</v>
      </c>
      <c r="E13">
        <v>0</v>
      </c>
      <c r="F13">
        <v>0</v>
      </c>
      <c r="G13" s="1">
        <v>0</v>
      </c>
      <c r="H13">
        <v>0</v>
      </c>
      <c r="I13">
        <v>0</v>
      </c>
    </row>
    <row r="14" spans="1:9">
      <c r="A14" t="s">
        <v>111</v>
      </c>
      <c r="B14">
        <v>24344</v>
      </c>
      <c r="C14">
        <v>4928457</v>
      </c>
      <c r="D14">
        <v>209340</v>
      </c>
      <c r="E14">
        <v>4585706.35</v>
      </c>
      <c r="F14">
        <v>-55850.35</v>
      </c>
      <c r="G14" s="1">
        <v>4733106</v>
      </c>
      <c r="H14">
        <v>128043.294</v>
      </c>
      <c r="I14">
        <v>224798.879</v>
      </c>
    </row>
    <row r="15" spans="1:9">
      <c r="A15" t="s">
        <v>112</v>
      </c>
      <c r="B15">
        <v>0</v>
      </c>
      <c r="C15">
        <v>0</v>
      </c>
      <c r="D15">
        <v>0</v>
      </c>
      <c r="E15">
        <v>0</v>
      </c>
      <c r="F15">
        <v>0</v>
      </c>
      <c r="G15" s="1">
        <v>0</v>
      </c>
      <c r="H15">
        <v>0</v>
      </c>
      <c r="I15">
        <v>0</v>
      </c>
    </row>
    <row r="16" spans="1:9">
      <c r="A16" t="s">
        <v>113</v>
      </c>
      <c r="B16">
        <v>29857</v>
      </c>
      <c r="C16">
        <v>6349359</v>
      </c>
      <c r="D16">
        <v>145900</v>
      </c>
      <c r="E16">
        <v>5961079.25</v>
      </c>
      <c r="F16">
        <v>-178621.25</v>
      </c>
      <c r="G16" s="1">
        <v>5894208</v>
      </c>
      <c r="H16">
        <v>-72934.201</v>
      </c>
      <c r="I16">
        <v>150800.1</v>
      </c>
    </row>
    <row r="17" spans="1:9">
      <c r="A17" t="s">
        <v>114</v>
      </c>
      <c r="B17">
        <v>0</v>
      </c>
      <c r="C17">
        <v>0</v>
      </c>
      <c r="D17">
        <v>0</v>
      </c>
      <c r="E17">
        <v>0</v>
      </c>
      <c r="F17">
        <v>0</v>
      </c>
      <c r="G17" s="1">
        <v>0</v>
      </c>
      <c r="H17">
        <v>0</v>
      </c>
      <c r="I17">
        <v>0</v>
      </c>
    </row>
    <row r="18" spans="1:9">
      <c r="A18" t="s">
        <v>115</v>
      </c>
      <c r="B18">
        <v>26457</v>
      </c>
      <c r="C18">
        <v>8480226</v>
      </c>
      <c r="D18">
        <v>466125</v>
      </c>
      <c r="E18">
        <v>7082617.3</v>
      </c>
      <c r="F18">
        <v>750193.2</v>
      </c>
      <c r="G18" s="1">
        <v>7784015.5</v>
      </c>
      <c r="H18">
        <v>878037.399</v>
      </c>
      <c r="I18">
        <v>186514.937</v>
      </c>
    </row>
    <row r="19" spans="1:9">
      <c r="A19" t="s">
        <v>116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0</v>
      </c>
      <c r="H19">
        <v>0</v>
      </c>
      <c r="I19">
        <v>0</v>
      </c>
    </row>
    <row r="20" spans="1:9">
      <c r="A20" t="s">
        <v>117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0</v>
      </c>
      <c r="H20">
        <v>0</v>
      </c>
      <c r="I20">
        <v>0</v>
      </c>
    </row>
    <row r="21" spans="1:9">
      <c r="A21" t="s">
        <v>118</v>
      </c>
      <c r="B21">
        <v>24547</v>
      </c>
      <c r="C21">
        <v>8941610</v>
      </c>
      <c r="D21">
        <v>124649</v>
      </c>
      <c r="E21">
        <v>7842559.65</v>
      </c>
      <c r="F21">
        <v>576234.35</v>
      </c>
      <c r="G21" s="1">
        <v>8136284</v>
      </c>
      <c r="H21">
        <v>452910.335</v>
      </c>
      <c r="I21">
        <v>-36726.562</v>
      </c>
    </row>
    <row r="22" spans="1:9">
      <c r="A22" t="s">
        <v>119</v>
      </c>
      <c r="B22">
        <v>22476</v>
      </c>
      <c r="C22">
        <v>8763025</v>
      </c>
      <c r="D22">
        <v>5655</v>
      </c>
      <c r="E22">
        <v>6515217.95</v>
      </c>
      <c r="F22">
        <v>1199137.3</v>
      </c>
      <c r="G22" s="1">
        <v>7698577.75</v>
      </c>
      <c r="H22">
        <v>1160779.429</v>
      </c>
      <c r="I22">
        <v>27253.827</v>
      </c>
    </row>
    <row r="23" spans="1:9">
      <c r="A23" t="s">
        <v>120</v>
      </c>
      <c r="B23">
        <v>37585</v>
      </c>
      <c r="C23">
        <v>8211386</v>
      </c>
      <c r="D23">
        <v>982110</v>
      </c>
      <c r="E23">
        <v>7057146.6</v>
      </c>
      <c r="F23">
        <v>1437302.4</v>
      </c>
      <c r="G23" s="1">
        <v>7340454</v>
      </c>
      <c r="H23">
        <v>1301924.935</v>
      </c>
      <c r="I23">
        <v>-79150.001</v>
      </c>
    </row>
    <row r="24" spans="1:9">
      <c r="A24" t="s">
        <v>121</v>
      </c>
      <c r="B24">
        <v>35066</v>
      </c>
      <c r="C24">
        <v>11519157</v>
      </c>
      <c r="D24">
        <v>9954</v>
      </c>
      <c r="E24">
        <v>9049592.95</v>
      </c>
      <c r="F24">
        <v>1404519.05</v>
      </c>
      <c r="G24" s="1">
        <v>10446432</v>
      </c>
      <c r="H24">
        <v>1364299.662</v>
      </c>
      <c r="I24">
        <v>40074.83</v>
      </c>
    </row>
    <row r="25" spans="1:9">
      <c r="A25" t="s">
        <v>122</v>
      </c>
      <c r="B25">
        <v>151807</v>
      </c>
      <c r="C25">
        <v>13661657</v>
      </c>
      <c r="D25">
        <v>110820</v>
      </c>
      <c r="E25">
        <v>13562064.44</v>
      </c>
      <c r="F25">
        <v>119439.56</v>
      </c>
      <c r="G25" s="1">
        <v>13661804</v>
      </c>
      <c r="H25">
        <v>-8414.9334</v>
      </c>
      <c r="I25">
        <v>108572.2965</v>
      </c>
    </row>
    <row r="26" spans="1:9">
      <c r="A26" t="s">
        <v>123</v>
      </c>
      <c r="B26">
        <v>18801</v>
      </c>
      <c r="C26">
        <v>744703</v>
      </c>
      <c r="D26">
        <v>82933</v>
      </c>
      <c r="E26">
        <v>797137.54</v>
      </c>
      <c r="F26">
        <v>26959.46</v>
      </c>
      <c r="G26" s="1">
        <v>725297</v>
      </c>
      <c r="H26">
        <v>6092.6755</v>
      </c>
      <c r="I26">
        <v>-18270.6655</v>
      </c>
    </row>
    <row r="27" spans="1:9">
      <c r="A27" t="s">
        <v>124</v>
      </c>
      <c r="B27">
        <v>37871</v>
      </c>
      <c r="C27">
        <v>2006302</v>
      </c>
      <c r="D27">
        <v>64533</v>
      </c>
      <c r="E27">
        <v>1580349.41</v>
      </c>
      <c r="F27">
        <v>434863.99</v>
      </c>
      <c r="G27" s="1">
        <v>2025286.6</v>
      </c>
      <c r="H27">
        <v>450178.505</v>
      </c>
      <c r="I27">
        <v>22836.497</v>
      </c>
    </row>
    <row r="28" spans="1:9">
      <c r="A28" t="s">
        <v>125</v>
      </c>
      <c r="B28">
        <v>73349</v>
      </c>
      <c r="C28">
        <v>5866044</v>
      </c>
      <c r="D28">
        <v>113556</v>
      </c>
      <c r="E28">
        <v>5702201.55</v>
      </c>
      <c r="F28">
        <v>164307.45</v>
      </c>
      <c r="G28" s="1">
        <v>5865879</v>
      </c>
      <c r="H28">
        <v>129761.2057</v>
      </c>
      <c r="I28">
        <v>32439.934</v>
      </c>
    </row>
    <row r="29" spans="1:9">
      <c r="A29" t="s">
        <v>126</v>
      </c>
      <c r="B29">
        <v>148250</v>
      </c>
      <c r="C29">
        <v>16393954</v>
      </c>
      <c r="D29">
        <v>17639</v>
      </c>
      <c r="E29">
        <v>17119988.97</v>
      </c>
      <c r="F29">
        <v>-726034.97</v>
      </c>
      <c r="G29" s="1">
        <v>16393954</v>
      </c>
      <c r="H29">
        <v>-840053.9122</v>
      </c>
      <c r="I29">
        <v>108899.278</v>
      </c>
    </row>
    <row r="30" spans="1:9">
      <c r="A30" t="s">
        <v>127</v>
      </c>
      <c r="B30">
        <v>154</v>
      </c>
      <c r="C30">
        <v>2409</v>
      </c>
      <c r="D30">
        <v>8</v>
      </c>
      <c r="E30">
        <v>4588.8</v>
      </c>
      <c r="F30">
        <v>-2179.8</v>
      </c>
      <c r="G30" s="1">
        <v>2409</v>
      </c>
      <c r="H30">
        <v>-2179.8</v>
      </c>
      <c r="I30">
        <v>0</v>
      </c>
    </row>
    <row r="31" spans="1:9">
      <c r="A31" t="s">
        <v>128</v>
      </c>
      <c r="B31">
        <v>88511</v>
      </c>
      <c r="C31">
        <v>3005955</v>
      </c>
      <c r="D31">
        <v>95083</v>
      </c>
      <c r="E31">
        <v>2230959.02</v>
      </c>
      <c r="F31">
        <v>794806.98</v>
      </c>
      <c r="G31" s="1">
        <v>3046666</v>
      </c>
      <c r="H31">
        <v>828244.6753</v>
      </c>
      <c r="I31">
        <v>47543.7231</v>
      </c>
    </row>
    <row r="32" spans="1:9">
      <c r="A32" t="s">
        <v>129</v>
      </c>
      <c r="B32">
        <v>232752</v>
      </c>
      <c r="C32">
        <v>9681343</v>
      </c>
      <c r="D32">
        <v>875177</v>
      </c>
      <c r="E32">
        <v>9100675.12</v>
      </c>
      <c r="F32">
        <v>1301164.5</v>
      </c>
      <c r="G32" s="1">
        <v>9738250.38</v>
      </c>
      <c r="H32">
        <v>1328700.731</v>
      </c>
      <c r="I32">
        <v>81258.8255</v>
      </c>
    </row>
    <row r="33" spans="1:9">
      <c r="A33" t="s">
        <v>130</v>
      </c>
      <c r="B33">
        <v>1663</v>
      </c>
      <c r="C33">
        <v>31267</v>
      </c>
      <c r="D33">
        <v>10</v>
      </c>
      <c r="E33">
        <v>7536.46</v>
      </c>
      <c r="F33">
        <v>23730.54</v>
      </c>
      <c r="G33" s="1">
        <v>31267</v>
      </c>
      <c r="H33">
        <v>23715.173</v>
      </c>
      <c r="I33">
        <v>14.898</v>
      </c>
    </row>
    <row r="34" spans="1:9">
      <c r="A34" t="s">
        <v>131</v>
      </c>
      <c r="B34">
        <v>88463</v>
      </c>
      <c r="C34">
        <v>4055749</v>
      </c>
      <c r="D34">
        <v>151379</v>
      </c>
      <c r="E34">
        <v>2921044.78</v>
      </c>
      <c r="F34">
        <v>1134604.22</v>
      </c>
      <c r="G34" s="1">
        <v>4195649</v>
      </c>
      <c r="H34">
        <v>1243833.771</v>
      </c>
      <c r="I34">
        <v>170490.449</v>
      </c>
    </row>
    <row r="35" spans="1:9">
      <c r="A35" t="s">
        <v>132</v>
      </c>
      <c r="B35">
        <v>117463</v>
      </c>
      <c r="C35">
        <v>11729398</v>
      </c>
      <c r="D35">
        <v>165473</v>
      </c>
      <c r="E35">
        <v>10351736.8</v>
      </c>
      <c r="F35">
        <v>1575456.2</v>
      </c>
      <c r="G35" s="1">
        <v>11691193</v>
      </c>
      <c r="H35">
        <v>1504369.711</v>
      </c>
      <c r="I35">
        <v>-5950.571</v>
      </c>
    </row>
    <row r="36" spans="1:9">
      <c r="A36" t="s">
        <v>133</v>
      </c>
      <c r="B36">
        <v>852316</v>
      </c>
      <c r="C36">
        <v>56502818</v>
      </c>
      <c r="D36">
        <v>8593133</v>
      </c>
      <c r="E36">
        <v>57268551.21</v>
      </c>
      <c r="F36">
        <v>11416202.6</v>
      </c>
      <c r="G36" s="1">
        <v>52666924.19</v>
      </c>
      <c r="H36">
        <v>7286139.79</v>
      </c>
      <c r="I36">
        <v>-3617572.457</v>
      </c>
    </row>
    <row r="37" spans="1:9">
      <c r="A37" t="s">
        <v>134</v>
      </c>
      <c r="B37">
        <v>24374</v>
      </c>
      <c r="C37">
        <v>1523523</v>
      </c>
      <c r="D37">
        <v>44527</v>
      </c>
      <c r="E37">
        <v>1477193.48</v>
      </c>
      <c r="F37">
        <v>46325.52</v>
      </c>
      <c r="G37" s="1">
        <v>1544619</v>
      </c>
      <c r="H37">
        <v>64758.885</v>
      </c>
      <c r="I37">
        <v>23724.26</v>
      </c>
    </row>
    <row r="38" spans="1:9">
      <c r="A38" t="s">
        <v>135</v>
      </c>
      <c r="B38">
        <v>627815</v>
      </c>
      <c r="C38">
        <v>12047652</v>
      </c>
      <c r="D38">
        <v>18755</v>
      </c>
      <c r="E38">
        <v>12164898.84</v>
      </c>
      <c r="F38">
        <v>-118349.84</v>
      </c>
      <c r="G38" s="1">
        <v>12046549</v>
      </c>
      <c r="H38">
        <v>-118354.84</v>
      </c>
      <c r="I38">
        <v>5</v>
      </c>
    </row>
    <row r="39" spans="1:9">
      <c r="A39" t="s">
        <v>136</v>
      </c>
      <c r="B39">
        <v>4249</v>
      </c>
      <c r="C39">
        <v>64441</v>
      </c>
      <c r="D39">
        <v>242</v>
      </c>
      <c r="E39">
        <v>59346.95</v>
      </c>
      <c r="F39">
        <v>5094.05</v>
      </c>
      <c r="G39" s="1">
        <v>64441</v>
      </c>
      <c r="H39">
        <v>5047.5635</v>
      </c>
      <c r="I39">
        <v>44.6245</v>
      </c>
    </row>
    <row r="40" spans="1:9">
      <c r="A40" t="s">
        <v>137</v>
      </c>
      <c r="B40">
        <v>3654</v>
      </c>
      <c r="C40">
        <v>234174</v>
      </c>
      <c r="D40">
        <v>1673</v>
      </c>
      <c r="E40">
        <v>393771.3</v>
      </c>
      <c r="F40">
        <v>-159597.3</v>
      </c>
      <c r="G40" s="1">
        <v>234174</v>
      </c>
      <c r="H40">
        <v>-159604.103</v>
      </c>
      <c r="I40">
        <v>0</v>
      </c>
    </row>
    <row r="41" spans="1:9">
      <c r="A41" t="s">
        <v>138</v>
      </c>
      <c r="B41">
        <v>350500</v>
      </c>
      <c r="C41">
        <v>16420638</v>
      </c>
      <c r="D41">
        <v>130075</v>
      </c>
      <c r="E41">
        <v>17981507.4</v>
      </c>
      <c r="F41">
        <v>-1453804.4</v>
      </c>
      <c r="G41" s="1">
        <v>16410083</v>
      </c>
      <c r="H41">
        <v>-1475663.497</v>
      </c>
      <c r="I41">
        <v>-936.062</v>
      </c>
    </row>
    <row r="42" spans="1:9">
      <c r="A42" t="s">
        <v>139</v>
      </c>
      <c r="B42">
        <v>281052</v>
      </c>
      <c r="C42">
        <v>2909012</v>
      </c>
      <c r="D42">
        <v>35349</v>
      </c>
      <c r="E42">
        <v>2815413.31</v>
      </c>
      <c r="F42">
        <v>92398.69</v>
      </c>
      <c r="G42" s="1">
        <v>2907812</v>
      </c>
      <c r="H42">
        <v>92393.69</v>
      </c>
      <c r="I42">
        <v>5</v>
      </c>
    </row>
    <row r="43" spans="1:9">
      <c r="A43" t="s">
        <v>140</v>
      </c>
      <c r="B43">
        <v>902666</v>
      </c>
      <c r="C43">
        <v>32150542</v>
      </c>
      <c r="D43">
        <v>82997</v>
      </c>
      <c r="E43">
        <v>32999769.28</v>
      </c>
      <c r="F43">
        <v>-848228.18</v>
      </c>
      <c r="G43" s="1">
        <v>32151291.9</v>
      </c>
      <c r="H43">
        <v>-913746.8841</v>
      </c>
      <c r="I43">
        <v>63332.3618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百分比统计</vt:lpstr>
      <vt:lpstr>本月游戏数据</vt:lpstr>
      <vt:lpstr>上月游戏数据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Pat</cp:lastModifiedBy>
  <dcterms:created xsi:type="dcterms:W3CDTF">2023-10-28T06:18:00Z</dcterms:created>
  <dcterms:modified xsi:type="dcterms:W3CDTF">2024-03-02T01:59:27Z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FBC21F169EA842AD904E6745D16D2C32_13</vt:lpwstr>
  </property>
  <property fmtid="{D5CDD505-2E9C-101B-9397-08002B2CF9AE}" pid="3" name="KSOProductBuildVer">
    <vt:lpwstr>2052-12.1.0.16399</vt:lpwstr>
  </property>
</Properties>
</file>