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My Projects\ACDC_Flyback\Generate Files\BOM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H34" i="3" l="1"/>
  <c r="D8" i="3"/>
  <c r="E8" i="3"/>
  <c r="B10" i="3"/>
  <c r="B11" i="3"/>
</calcChain>
</file>

<file path=xl/sharedStrings.xml><?xml version="1.0" encoding="utf-8"?>
<sst xmlns="http://schemas.openxmlformats.org/spreadsheetml/2006/main" count="167" uniqueCount="115">
  <si>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</si>
  <si>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</si>
  <si>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</si>
  <si>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</si>
  <si>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</si>
  <si>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</si>
  <si>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</si>
  <si>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</si>
  <si>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</si>
  <si>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</si>
  <si>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</si>
  <si>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</si>
  <si>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</si>
  <si>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</si>
  <si>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</si>
  <si>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</si>
  <si>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</si>
  <si>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</si>
  <si>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</si>
  <si>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</si>
  <si>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</si>
  <si>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Comment</t>
  </si>
  <si>
    <t>ACDC_Flyback.PrjPcb</t>
  </si>
  <si>
    <t>None</t>
  </si>
  <si>
    <t>10/15/2019</t>
  </si>
  <si>
    <t>1:52:21 PM</t>
  </si>
  <si>
    <t>Category</t>
  </si>
  <si>
    <t>Capacitors</t>
  </si>
  <si>
    <t>Capasitors</t>
  </si>
  <si>
    <t>Diodes</t>
  </si>
  <si>
    <t>Inductors</t>
  </si>
  <si>
    <t>Integrated Circuits</t>
  </si>
  <si>
    <t>Optoisolators</t>
  </si>
  <si>
    <t>Resistors</t>
  </si>
  <si>
    <t>Transformers</t>
  </si>
  <si>
    <t>Manufacturer 1</t>
  </si>
  <si>
    <t>Vishay BCcomponents</t>
  </si>
  <si>
    <t>KEMET</t>
  </si>
  <si>
    <t>Vishay</t>
  </si>
  <si>
    <t>United Chemi-Con</t>
  </si>
  <si>
    <t>Murata</t>
  </si>
  <si>
    <t>Vishay Semiconductors</t>
  </si>
  <si>
    <t>Bourns</t>
  </si>
  <si>
    <t>Power Integrations</t>
  </si>
  <si>
    <t>ON Semiconductor</t>
  </si>
  <si>
    <t>Vishay Lite-On</t>
  </si>
  <si>
    <t>Yageo</t>
  </si>
  <si>
    <t>Pulse Electronics Power</t>
  </si>
  <si>
    <t>Manufacturer Part Number 1</t>
  </si>
  <si>
    <t>K104K15X7RF5TL2</t>
  </si>
  <si>
    <t>ESL107M016AC3AA</t>
  </si>
  <si>
    <t>ESY337M025AG8AA</t>
  </si>
  <si>
    <t>440LD22-R</t>
  </si>
  <si>
    <t>EKXG401ETD100MJ20S</t>
  </si>
  <si>
    <t>RCE5C2A270J0M1H03A</t>
  </si>
  <si>
    <t>1N4006-E3/54</t>
  </si>
  <si>
    <t>1N4935-E3/54</t>
  </si>
  <si>
    <t>1N4937GP-E3/73</t>
  </si>
  <si>
    <t>P6KE200A-E3/54</t>
  </si>
  <si>
    <t>SBC2-102-181</t>
  </si>
  <si>
    <t>RL622-3R3K-RC</t>
  </si>
  <si>
    <t>TNY268PN</t>
  </si>
  <si>
    <t>TL431ACLPRAG</t>
  </si>
  <si>
    <t>LTV-817-A</t>
  </si>
  <si>
    <t>FW20A10R0JA</t>
  </si>
  <si>
    <t>MFR-25FBF52-11K3</t>
  </si>
  <si>
    <t>MFR-25FBF52-1K</t>
  </si>
  <si>
    <t>CFR-25JB-52-1M</t>
  </si>
  <si>
    <t>MFR-25FBF52-210R</t>
  </si>
  <si>
    <t>CFR-25JB-52-360R</t>
  </si>
  <si>
    <t>MFR-25FBF52-43K2</t>
  </si>
  <si>
    <t>CFR-25JB-52-4K7</t>
  </si>
  <si>
    <t>PH0262NL</t>
  </si>
  <si>
    <t>Case/Package</t>
  </si>
  <si>
    <t>Dipped</t>
  </si>
  <si>
    <t>Radial</t>
  </si>
  <si>
    <t/>
  </si>
  <si>
    <t>DO-15</t>
  </si>
  <si>
    <t>DIP</t>
  </si>
  <si>
    <t>TO-92-3</t>
  </si>
  <si>
    <t>PDIP</t>
  </si>
  <si>
    <t>Axial</t>
  </si>
  <si>
    <t>Description</t>
  </si>
  <si>
    <t>CAP CER 0.1UF 50V X7R RADIAL</t>
  </si>
  <si>
    <t>CAP ALUM 100UF 16V 20% THRU HOLE</t>
  </si>
  <si>
    <t>CAP ALUM 330uF 25V 20% 105C Radial 8x16 Aluminum Electrolytic Capacitors</t>
  </si>
  <si>
    <t>CAP CER 2u2 X1/Y1 400VAC/500VAC Y5U 20% (10.9 X 5.7mm) Radial 9.5mm Bulk</t>
  </si>
  <si>
    <t>CAP ALUM 10uF 400V 10x20</t>
  </si>
  <si>
    <t>CAP CER 27pF 100V C0G/NP0 RADIAL</t>
  </si>
  <si>
    <t>DIODE 1N4006 GEN PURP 800V 1A DO204AL</t>
  </si>
  <si>
    <t>DIODE 1N4935 Rectifiers 1.0 Amp 200 Volt</t>
  </si>
  <si>
    <t>DIODE 1N4937 Rectifiers 1.0 Amp 600 Volt Glass Passivated</t>
  </si>
  <si>
    <t>DIODE TVS 171VWM 274VC DO204AC</t>
  </si>
  <si>
    <t>IND 1MH 180MA 4 OHM TH</t>
  </si>
  <si>
    <t>IND 3u3 5.5A 25 MOHM TH</t>
  </si>
  <si>
    <t>IC TNY268PN OFF LINE SWITCHER, DIP8, 268</t>
  </si>
  <si>
    <t>IC TL431 VREF SHUNT ADJ TO92-3</t>
  </si>
  <si>
    <t>OPT DC-IN 1-CH Transistor DC-OUT 4-Pin PDIP</t>
  </si>
  <si>
    <t>RES T/H 10 OHM 2W Wirewound 5% ±200ppm/C Conformal AXL Ammo Pack</t>
  </si>
  <si>
    <t>RES T/H 11k3 OHM 1/4W 1% Metal Film</t>
  </si>
  <si>
    <t>RES T/H 1K OHM 1/4W 1%</t>
  </si>
  <si>
    <t>RES T/H 1M OHM 1/4W 5% AXIAL</t>
  </si>
  <si>
    <t>RES T/H 210 OHM 1/4W 1%</t>
  </si>
  <si>
    <t>RES T/H 360 OHM 1/4W 5% AXIAL</t>
  </si>
  <si>
    <t>RES T/H 43k2 OHM 1/4W 1%</t>
  </si>
  <si>
    <t>RES T/H 4k7 OHM 1/4W 5% AXIAL</t>
  </si>
  <si>
    <t>Transformer 3000Vrms 95V/265V Prim. 12V/9V Sec. Through Hole</t>
  </si>
  <si>
    <t>Quantity</t>
  </si>
  <si>
    <t>D:\Work\Altium\My Projects\ACDC_Flyback\ACDC_Flyback.PrjPcb</t>
  </si>
  <si>
    <t>&lt;Parameter Title not found&gt;</t>
  </si>
  <si>
    <t>31</t>
  </si>
  <si>
    <t>10/15/2019 1:52:21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</si>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</sst>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5" borderId="0" xfId="0" applyFont="1" applyFill="1" applyBorder="1" applyAlignment="1"/>
    <xf numFmtId="0" fontId="8" fillId="5" borderId="7" xfId="0" applyFont="1" applyFill="1" applyBorder="1" applyAlignment="1"/>
    <xf numFmtId="0" fontId="7" fillId="5" borderId="7" xfId="0" applyFont="1" applyFill="1" applyBorder="1" applyAlignment="1"/>
    <xf numFmtId="0" fontId="9" fillId="5" borderId="0" xfId="0" applyFont="1" applyFill="1" applyBorder="1" applyAlignment="1"/>
    <xf numFmtId="164" fontId="8" fillId="5" borderId="7" xfId="0" applyNumberFormat="1" applyFont="1" applyFill="1" applyBorder="1" applyAlignment="1">
      <alignment horizontal="left"/>
    </xf>
    <xf numFmtId="0" fontId="10" fillId="5" borderId="8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4" fillId="4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5" borderId="20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5" fillId="4" borderId="21" xfId="0" applyFont="1" applyFill="1" applyBorder="1" applyAlignment="1"/>
    <xf numFmtId="0" fontId="5" fillId="4" borderId="10" xfId="0" applyFont="1" applyFill="1" applyBorder="1" applyAlignment="1"/>
    <xf numFmtId="0" fontId="5" fillId="4" borderId="22" xfId="0" applyFont="1" applyFill="1" applyBorder="1" applyAlignment="1"/>
    <xf numFmtId="0" fontId="5" fillId="4" borderId="23" xfId="0" applyFont="1" applyFill="1" applyBorder="1" applyAlignment="1"/>
    <xf numFmtId="0" fontId="0" fillId="0" borderId="0" xfId="0" applyBorder="1" applyAlignment="1">
      <alignment horizontal="left" vertical="top"/>
    </xf>
    <xf numFmtId="0" fontId="5" fillId="4" borderId="23" xfId="0" applyFont="1" applyFill="1" applyBorder="1" applyAlignment="1">
      <alignment wrapText="1"/>
    </xf>
    <xf numFmtId="0" fontId="5" fillId="4" borderId="24" xfId="0" applyFont="1" applyFill="1" applyBorder="1" applyAlignment="1"/>
    <xf numFmtId="0" fontId="1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5" borderId="25" xfId="0" applyFont="1" applyFill="1" applyBorder="1" applyAlignment="1">
      <alignment vertical="center"/>
    </xf>
    <xf numFmtId="0" fontId="8" fillId="5" borderId="17" xfId="0" applyFont="1" applyFill="1" applyBorder="1" applyAlignment="1"/>
    <xf numFmtId="0" fontId="8" fillId="5" borderId="26" xfId="0" applyFont="1" applyFill="1" applyBorder="1" applyAlignment="1"/>
    <xf numFmtId="0" fontId="7" fillId="5" borderId="26" xfId="0" applyFont="1" applyFill="1" applyBorder="1" applyAlignment="1">
      <alignment horizontal="left"/>
    </xf>
    <xf numFmtId="165" fontId="8" fillId="5" borderId="26" xfId="0" applyNumberFormat="1" applyFont="1" applyFill="1" applyBorder="1" applyAlignment="1">
      <alignment horizontal="left"/>
    </xf>
    <xf numFmtId="0" fontId="0" fillId="0" borderId="0" xfId="0"/>
    <xf numFmtId="0" fontId="7" fillId="5" borderId="0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7" fillId="5" borderId="7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8" fillId="5" borderId="2" xfId="0" quotePrefix="1" applyFont="1" applyFill="1" applyBorder="1" applyAlignment="1">
      <alignment horizontal="left"/>
    </xf>
    <xf numFmtId="0" fontId="4" fillId="4" borderId="19" xfId="0" quotePrefix="1" applyFont="1" applyFill="1" applyBorder="1" applyAlignment="1">
      <alignment horizontal="center" vertical="center" wrapText="1"/>
    </xf>
    <xf numFmtId="0" fontId="6" fillId="2" borderId="12" xfId="0" quotePrefix="1" applyFont="1" applyFill="1" applyBorder="1" applyAlignment="1">
      <alignment vertical="top" wrapText="1"/>
    </xf>
    <xf numFmtId="0" fontId="6" fillId="6" borderId="16" xfId="0" quotePrefix="1" applyFont="1" applyFill="1" applyBorder="1" applyAlignment="1">
      <alignment vertical="top" wrapText="1"/>
    </xf>
    <xf numFmtId="0" fontId="16" fillId="2" borderId="12" xfId="1" quotePrefix="1" applyFill="1" applyBorder="1" applyAlignment="1">
      <alignment vertical="top" wrapText="1"/>
    </xf>
    <xf numFmtId="0" fontId="16" fillId="6" borderId="16" xfId="1" quotePrefix="1" applyFill="1" applyBorder="1" applyAlignment="1">
      <alignment vertical="top" wrapText="1"/>
    </xf>
    <xf numFmtId="0" fontId="6" fillId="2" borderId="14" xfId="0" quotePrefix="1" applyFont="1" applyFill="1" applyBorder="1" applyAlignment="1">
      <alignment vertical="top" wrapText="1"/>
    </xf>
    <xf numFmtId="0" fontId="16" fillId="2" borderId="14" xfId="1" quotePrefix="1" applyFill="1" applyBorder="1" applyAlignment="1">
      <alignment vertical="top" wrapText="1"/>
    </xf>
    <xf numFmtId="0" fontId="12" fillId="6" borderId="1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Power%20Integrations&amp;mpn=TNY268PN&amp;seller=Digi-Key&amp;sku=596-1055-5-ND&amp;country=US&amp;channel=BOM%20Report&amp;" TargetMode="External"/><Relationship Id="rId18" Type="http://schemas.openxmlformats.org/officeDocument/2006/relationships/hyperlink" Target="https://octopart-clicks.com/click/altium?manufacturer=Yageo&amp;mpn=MFR-25FBF52-1K&amp;seller=Digi-Key&amp;sku=1.00KXBK-ND&amp;country=US&amp;channel=BOM%20Report&amp;" TargetMode="External"/><Relationship Id="rId26" Type="http://schemas.openxmlformats.org/officeDocument/2006/relationships/hyperlink" Target="https://octopart-clicks.com/click/altium?manufacturer=KEMET&amp;mpn=ESL107M016AC3AA&amp;seller=Digi-Key&amp;sku=399-15740-ND&amp;country=US&amp;channel=BOM%20Report&amp;ref=man&amp;" TargetMode="External"/><Relationship Id="rId39" Type="http://schemas.openxmlformats.org/officeDocument/2006/relationships/hyperlink" Target="https://octopart-clicks.com/click/altium?manufacturer=Vishay%20Lite-On&amp;mpn=LTV-817-A&amp;seller=Digi-Key&amp;sku=160-2037-5-ND&amp;country=US&amp;channel=BOM%20Report&amp;ref=man&amp;" TargetMode="External"/><Relationship Id="rId21" Type="http://schemas.openxmlformats.org/officeDocument/2006/relationships/hyperlink" Target="https://octopart-clicks.com/click/altium?manufacturer=Yageo&amp;mpn=CFR-25JB-52-360R&amp;seller=Digi-Key&amp;sku=360QBK-ND&amp;country=US&amp;channel=BOM%20Report&amp;" TargetMode="External"/><Relationship Id="rId34" Type="http://schemas.openxmlformats.org/officeDocument/2006/relationships/hyperlink" Target="https://octopart-clicks.com/click/altium?manufacturer=Vishay%20Semiconductors&amp;mpn=P6KE200A-E3%2F54&amp;seller=Digi-Key&amp;sku=P6KE200A-E3%2F54GICT-ND&amp;country=US&amp;channel=BOM%20Report&amp;ref=man&amp;" TargetMode="External"/><Relationship Id="rId42" Type="http://schemas.openxmlformats.org/officeDocument/2006/relationships/hyperlink" Target="https://octopart-clicks.com/click/altium?manufacturer=Yageo&amp;mpn=MFR-25FBF52-1K&amp;seller=Digi-Key&amp;sku=1.00KXBK-ND&amp;country=US&amp;channel=BOM%20Report&amp;ref=man&amp;" TargetMode="External"/><Relationship Id="rId47" Type="http://schemas.openxmlformats.org/officeDocument/2006/relationships/hyperlink" Target="https://octopart-clicks.com/click/altium?manufacturer=Yageo&amp;mpn=CFR-25JB-52-4K7&amp;seller=Digi-Key&amp;sku=4.7KQBK-ND&amp;country=US&amp;channel=BOM%20Report&amp;ref=man&amp;" TargetMode="External"/><Relationship Id="rId7" Type="http://schemas.openxmlformats.org/officeDocument/2006/relationships/hyperlink" Target="https://octopart-clicks.com/click/altium?manufacturer=Vishay%20Semiconductors&amp;mpn=1N4006-E3%2F54&amp;seller=Digi-Key&amp;sku=1N4006-E3%2F54GITR-ND&amp;country=US&amp;channel=BOM%20Report&amp;" TargetMode="External"/><Relationship Id="rId2" Type="http://schemas.openxmlformats.org/officeDocument/2006/relationships/hyperlink" Target="https://octopart-clicks.com/click/altium?manufacturer=KEMET&amp;mpn=ESL107M016AC3AA&amp;seller=Digi-Key&amp;sku=399-15740-ND&amp;country=US&amp;channel=BOM%20Report&amp;" TargetMode="External"/><Relationship Id="rId16" Type="http://schemas.openxmlformats.org/officeDocument/2006/relationships/hyperlink" Target="https://octopart-clicks.com/click/altium?manufacturer=Bourns&amp;mpn=FW20A10R0JA&amp;seller=Digi-Key&amp;sku=FW20A10R0JACT-ND&amp;country=US&amp;channel=BOM%20Report&amp;" TargetMode="External"/><Relationship Id="rId29" Type="http://schemas.openxmlformats.org/officeDocument/2006/relationships/hyperlink" Target="https://octopart-clicks.com/click/altium?manufacturer=United%20Chemi-Con&amp;mpn=EKXG401ETD100MJ20S&amp;seller=Digi-Key&amp;sku=565-4257-1-ND&amp;country=US&amp;channel=BOM%20Report&amp;ref=man&amp;" TargetMode="External"/><Relationship Id="rId11" Type="http://schemas.openxmlformats.org/officeDocument/2006/relationships/hyperlink" Target="https://octopart-clicks.com/click/altium?manufacturer=KEMET&amp;mpn=SBC2-102-181&amp;seller=Digi-Key&amp;sku=399-18899-ND&amp;country=US&amp;channel=BOM%20Report&amp;" TargetMode="External"/><Relationship Id="rId24" Type="http://schemas.openxmlformats.org/officeDocument/2006/relationships/hyperlink" Target="https://octopart-clicks.com/click/altium?manufacturer=Pulse%20Electronics%20Power&amp;mpn=PH0262NL&amp;seller=Digi-Key&amp;sku=PH0262NL-ND&amp;country=US&amp;channel=BOM%20Report&amp;" TargetMode="External"/><Relationship Id="rId32" Type="http://schemas.openxmlformats.org/officeDocument/2006/relationships/hyperlink" Target="https://octopart-clicks.com/click/altium?manufacturer=Vishay%20Semiconductors&amp;mpn=1N4935-E3%2F54&amp;seller=Digi-Key&amp;sku=1N4935-E3%2F54GICT-ND&amp;country=US&amp;channel=BOM%20Report&amp;ref=man&amp;" TargetMode="External"/><Relationship Id="rId37" Type="http://schemas.openxmlformats.org/officeDocument/2006/relationships/hyperlink" Target="https://octopart-clicks.com/click/altium?manufacturer=Power%20Integrations&amp;mpn=TNY268PN&amp;seller=Digi-Key&amp;sku=596-1055-5-ND&amp;country=US&amp;channel=BOM%20Report&amp;ref=man&amp;" TargetMode="External"/><Relationship Id="rId40" Type="http://schemas.openxmlformats.org/officeDocument/2006/relationships/hyperlink" Target="https://octopart-clicks.com/click/altium?manufacturer=Bourns&amp;mpn=FW20A10R0JA&amp;seller=Digi-Key&amp;sku=FW20A10R0JACT-ND&amp;country=US&amp;channel=BOM%20Report&amp;ref=man&amp;" TargetMode="External"/><Relationship Id="rId45" Type="http://schemas.openxmlformats.org/officeDocument/2006/relationships/hyperlink" Target="https://octopart-clicks.com/click/altium?manufacturer=Yageo&amp;mpn=CFR-25JB-52-360R&amp;seller=Digi-Key&amp;sku=360QBK-ND&amp;country=US&amp;channel=BOM%20Report&amp;ref=man&amp;" TargetMode="External"/><Relationship Id="rId5" Type="http://schemas.openxmlformats.org/officeDocument/2006/relationships/hyperlink" Target="https://octopart-clicks.com/click/altium?manufacturer=United%20Chemi-Con&amp;mpn=EKXG401ETD100MJ20S&amp;seller=Digi-Key&amp;sku=565-4257-1-ND&amp;country=US&amp;channel=BOM%20Report&amp;" TargetMode="External"/><Relationship Id="rId15" Type="http://schemas.openxmlformats.org/officeDocument/2006/relationships/hyperlink" Target="https://octopart-clicks.com/click/altium?manufacturer=Vishay%20Lite-On&amp;mpn=LTV-817-A&amp;seller=Digi-Key&amp;sku=160-2037-5-ND&amp;country=US&amp;channel=BOM%20Report&amp;" TargetMode="External"/><Relationship Id="rId23" Type="http://schemas.openxmlformats.org/officeDocument/2006/relationships/hyperlink" Target="https://octopart-clicks.com/click/altium?manufacturer=Yageo&amp;mpn=CFR-25JB-52-4K7&amp;seller=Digi-Key&amp;sku=4.7KQBK-ND&amp;country=US&amp;channel=BOM%20Report&amp;" TargetMode="External"/><Relationship Id="rId28" Type="http://schemas.openxmlformats.org/officeDocument/2006/relationships/hyperlink" Target="https://octopart-clicks.com/click/altium?manufacturer=Vishay&amp;mpn=440LD22-R&amp;seller=Digi-Key&amp;sku=BC3229-ND&amp;country=US&amp;channel=BOM%20Report&amp;ref=man&amp;" TargetMode="External"/><Relationship Id="rId36" Type="http://schemas.openxmlformats.org/officeDocument/2006/relationships/hyperlink" Target="https://octopart-clicks.com/click/altium?manufacturer=Bourns&amp;mpn=RL622-3R3K-RC&amp;seller=Digi-Key&amp;sku=M9978-ND&amp;country=US&amp;channel=BOM%20Report&amp;ref=man&amp;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Vishay%20Semiconductors&amp;mpn=P6KE200A-E3%2F54&amp;seller=Digi-Key&amp;sku=P6KE200A-E3%2F54GICT-ND&amp;country=US&amp;channel=BOM%20Report&amp;" TargetMode="External"/><Relationship Id="rId19" Type="http://schemas.openxmlformats.org/officeDocument/2006/relationships/hyperlink" Target="https://octopart-clicks.com/click/altium?manufacturer=Yageo&amp;mpn=CFR-25JB-52-1M&amp;seller=Digi-Key&amp;sku=1.0MQBK-ND&amp;country=US&amp;channel=BOM%20Report&amp;" TargetMode="External"/><Relationship Id="rId31" Type="http://schemas.openxmlformats.org/officeDocument/2006/relationships/hyperlink" Target="https://octopart-clicks.com/click/altium?manufacturer=Vishay%20Semiconductors&amp;mpn=1N4006-E3%2F54&amp;seller=Digi-Key&amp;sku=1N4006-E3%2F54GITR-ND&amp;country=US&amp;channel=BOM%20Report&amp;ref=man&amp;" TargetMode="External"/><Relationship Id="rId44" Type="http://schemas.openxmlformats.org/officeDocument/2006/relationships/hyperlink" Target="https://octopart-clicks.com/click/altium?manufacturer=Yageo&amp;mpn=MFR-25FBF52-210R&amp;seller=Digi-Key&amp;sku=210XBK-ND&amp;country=US&amp;channel=BOM%20Report&amp;ref=man&amp;" TargetMode="External"/><Relationship Id="rId4" Type="http://schemas.openxmlformats.org/officeDocument/2006/relationships/hyperlink" Target="https://octopart-clicks.com/click/altium?manufacturer=Vishay&amp;mpn=440LD22-R&amp;seller=Digi-Key&amp;sku=BC3229-ND&amp;country=US&amp;channel=BOM%20Report&amp;" TargetMode="External"/><Relationship Id="rId9" Type="http://schemas.openxmlformats.org/officeDocument/2006/relationships/hyperlink" Target="https://octopart-clicks.com/click/altium?manufacturer=Vishay%20Semiconductors&amp;mpn=1N4937GP-E3%2F73&amp;seller=Digi-Key&amp;sku=1N4937GP-E3%2F73GICT-ND&amp;country=US&amp;channel=BOM%20Report&amp;" TargetMode="External"/><Relationship Id="rId14" Type="http://schemas.openxmlformats.org/officeDocument/2006/relationships/hyperlink" Target="https://octopart-clicks.com/click/altium?manufacturer=ON%20Semiconductor&amp;mpn=TL431ACLPRAG&amp;seller=Digi-Key&amp;sku=TL431ACLPRAGOSCT-ND&amp;country=US&amp;channel=BOM%20Report&amp;" TargetMode="External"/><Relationship Id="rId22" Type="http://schemas.openxmlformats.org/officeDocument/2006/relationships/hyperlink" Target="https://octopart-clicks.com/click/altium?manufacturer=Yageo&amp;mpn=MFR-25FBF52-43K2&amp;seller=Digi-Key&amp;sku=43.2KXBK-ND&amp;country=US&amp;channel=BOM%20Report&amp;" TargetMode="External"/><Relationship Id="rId27" Type="http://schemas.openxmlformats.org/officeDocument/2006/relationships/hyperlink" Target="https://octopart-clicks.com/click/altium?manufacturer=KEMET&amp;mpn=ESY337M025AG8AA&amp;seller=Digi-Key&amp;sku=399-6125-ND&amp;country=US&amp;channel=BOM%20Report&amp;ref=man&amp;" TargetMode="External"/><Relationship Id="rId30" Type="http://schemas.openxmlformats.org/officeDocument/2006/relationships/hyperlink" Target="https://octopart-clicks.com/click/altium?manufacturer=Murata&amp;mpn=RCE5C2A270J0M1H03A&amp;seller=Digi-Key&amp;sku=490-7451-1-ND&amp;country=US&amp;channel=BOM%20Report&amp;ref=man&amp;" TargetMode="External"/><Relationship Id="rId35" Type="http://schemas.openxmlformats.org/officeDocument/2006/relationships/hyperlink" Target="https://octopart-clicks.com/click/altium?manufacturer=KEMET&amp;mpn=SBC2-102-181&amp;seller=Digi-Key&amp;sku=399-18899-ND&amp;country=US&amp;channel=BOM%20Report&amp;ref=man&amp;" TargetMode="External"/><Relationship Id="rId43" Type="http://schemas.openxmlformats.org/officeDocument/2006/relationships/hyperlink" Target="https://octopart-clicks.com/click/altium?manufacturer=Yageo&amp;mpn=CFR-25JB-52-1M&amp;seller=Digi-Key&amp;sku=1.0MQBK-ND&amp;country=US&amp;channel=BOM%20Report&amp;ref=man&amp;" TargetMode="External"/><Relationship Id="rId48" Type="http://schemas.openxmlformats.org/officeDocument/2006/relationships/hyperlink" Target="https://octopart-clicks.com/click/altium?manufacturer=Pulse%20Electronics%20Power&amp;mpn=PH0262NL&amp;seller=Digi-Key&amp;sku=PH0262NL-ND&amp;country=US&amp;channel=BOM%20Report&amp;ref=man&amp;" TargetMode="External"/><Relationship Id="rId8" Type="http://schemas.openxmlformats.org/officeDocument/2006/relationships/hyperlink" Target="https://octopart-clicks.com/click/altium?manufacturer=Vishay%20Semiconductors&amp;mpn=1N4935-E3%2F54&amp;seller=Digi-Key&amp;sku=1N4935-E3%2F54GICT-ND&amp;country=US&amp;channel=BOM%20Report&amp;" TargetMode="External"/><Relationship Id="rId3" Type="http://schemas.openxmlformats.org/officeDocument/2006/relationships/hyperlink" Target="https://octopart-clicks.com/click/altium?manufacturer=KEMET&amp;mpn=ESY337M025AG8AA&amp;seller=Digi-Key&amp;sku=399-6125-ND&amp;country=US&amp;channel=BOM%20Report&amp;" TargetMode="External"/><Relationship Id="rId12" Type="http://schemas.openxmlformats.org/officeDocument/2006/relationships/hyperlink" Target="https://octopart-clicks.com/click/altium?manufacturer=Bourns&amp;mpn=RL622-3R3K-RC&amp;seller=Digi-Key&amp;sku=M9978-ND&amp;country=US&amp;channel=BOM%20Report&amp;" TargetMode="External"/><Relationship Id="rId17" Type="http://schemas.openxmlformats.org/officeDocument/2006/relationships/hyperlink" Target="https://octopart-clicks.com/click/altium?manufacturer=Yageo&amp;mpn=MFR-25FBF52-11K3&amp;seller=Digi-Key&amp;sku=11.3KXBK-ND&amp;country=US&amp;channel=BOM%20Report&amp;" TargetMode="External"/><Relationship Id="rId25" Type="http://schemas.openxmlformats.org/officeDocument/2006/relationships/hyperlink" Target="https://octopart-clicks.com/click/altium?manufacturer=Vishay%20BCcomponents&amp;mpn=K104K15X7RF5TL2&amp;seller=Digi-Key&amp;sku=BC1084CT-ND&amp;country=US&amp;channel=BOM%20Report&amp;ref=man&amp;" TargetMode="External"/><Relationship Id="rId33" Type="http://schemas.openxmlformats.org/officeDocument/2006/relationships/hyperlink" Target="https://octopart-clicks.com/click/altium?manufacturer=Vishay%20Semiconductors&amp;mpn=1N4937GP-E3%2F73&amp;seller=Digi-Key&amp;sku=1N4937GP-E3%2F73GICT-ND&amp;country=US&amp;channel=BOM%20Report&amp;ref=man&amp;" TargetMode="External"/><Relationship Id="rId38" Type="http://schemas.openxmlformats.org/officeDocument/2006/relationships/hyperlink" Target="https://octopart-clicks.com/click/altium?manufacturer=ON%20Semiconductor&amp;mpn=TL431ACLPRAG&amp;seller=Digi-Key&amp;sku=TL431ACLPRAGOSCT-ND&amp;country=US&amp;channel=BOM%20Report&amp;ref=man&amp;" TargetMode="External"/><Relationship Id="rId46" Type="http://schemas.openxmlformats.org/officeDocument/2006/relationships/hyperlink" Target="https://octopart-clicks.com/click/altium?manufacturer=Yageo&amp;mpn=MFR-25FBF52-43K2&amp;seller=Digi-Key&amp;sku=43.2KXBK-ND&amp;country=US&amp;channel=BOM%20Report&amp;ref=man&amp;" TargetMode="External"/><Relationship Id="rId20" Type="http://schemas.openxmlformats.org/officeDocument/2006/relationships/hyperlink" Target="https://octopart-clicks.com/click/altium?manufacturer=Yageo&amp;mpn=MFR-25FBF52-210R&amp;seller=Digi-Key&amp;sku=210XBK-ND&amp;country=US&amp;channel=BOM%20Report&amp;" TargetMode="External"/><Relationship Id="rId41" Type="http://schemas.openxmlformats.org/officeDocument/2006/relationships/hyperlink" Target="https://octopart-clicks.com/click/altium?manufacturer=Yageo&amp;mpn=MFR-25FBF52-11K3&amp;seller=Digi-Key&amp;sku=11.3KXBK-ND&amp;country=US&amp;channel=BOM%20Report&amp;ref=man&amp;" TargetMode="External"/><Relationship Id="rId1" Type="http://schemas.openxmlformats.org/officeDocument/2006/relationships/hyperlink" Target="https://octopart-clicks.com/click/altium?manufacturer=Vishay%20BCcomponents&amp;mpn=K104K15X7RF5TL2&amp;seller=Digi-Key&amp;sku=BC1084CT-ND&amp;country=US&amp;channel=BOM%20Report&amp;" TargetMode="External"/><Relationship Id="rId6" Type="http://schemas.openxmlformats.org/officeDocument/2006/relationships/hyperlink" Target="https://octopart-clicks.com/click/altium?manufacturer=Murata&amp;mpn=RCE5C2A270J0M1H03A&amp;seller=Digi-Key&amp;sku=490-7451-1-ND&amp;country=US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2"/>
  <sheetViews>
    <sheetView showGridLines="0" tabSelected="1" zoomScaleNormal="100" workbookViewId="0">
      <selection activeCell="G24" sqref="G2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95.5703125" style="1" customWidth="1"/>
    <col min="8" max="8" width="8.42578125" style="1" customWidth="1"/>
    <col min="9" max="9" width="15.85546875" style="44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36"/>
      <c r="B1" s="37"/>
      <c r="C1" s="38"/>
      <c r="D1" s="38"/>
      <c r="E1" s="38"/>
      <c r="F1" s="37"/>
      <c r="G1" s="37"/>
      <c r="H1" s="37"/>
      <c r="I1"/>
      <c r="J1"/>
      <c r="K1"/>
      <c r="L1"/>
      <c r="M1"/>
      <c r="N1"/>
      <c r="O1"/>
    </row>
    <row r="2" spans="1:15" ht="37.5" customHeight="1" x14ac:dyDescent="0.2">
      <c r="A2" s="39"/>
      <c r="B2" s="16"/>
      <c r="C2" s="16" t="s">
        <v>19</v>
      </c>
      <c r="D2" s="40"/>
      <c r="E2" s="17"/>
      <c r="F2"/>
      <c r="G2"/>
      <c r="H2" s="7"/>
      <c r="I2"/>
      <c r="J2"/>
      <c r="K2"/>
      <c r="L2"/>
      <c r="M2"/>
      <c r="N2"/>
      <c r="O2"/>
    </row>
    <row r="3" spans="1:15" ht="23.25" customHeight="1" x14ac:dyDescent="0.2">
      <c r="A3" s="39"/>
      <c r="B3" s="11"/>
      <c r="C3" s="11" t="s">
        <v>14</v>
      </c>
      <c r="D3" s="51" t="s">
        <v>22</v>
      </c>
      <c r="E3" s="45"/>
      <c r="F3"/>
      <c r="G3" s="11"/>
      <c r="H3" s="7"/>
      <c r="I3"/>
      <c r="J3"/>
      <c r="K3"/>
      <c r="L3"/>
      <c r="M3"/>
      <c r="N3"/>
      <c r="O3"/>
    </row>
    <row r="4" spans="1:15" ht="17.25" customHeight="1" x14ac:dyDescent="0.2">
      <c r="A4" s="39"/>
      <c r="B4" s="11"/>
      <c r="C4" s="11" t="s">
        <v>15</v>
      </c>
      <c r="D4" s="52" t="s">
        <v>22</v>
      </c>
      <c r="E4" s="46"/>
      <c r="F4"/>
      <c r="G4" s="43"/>
      <c r="H4" s="7"/>
      <c r="I4"/>
      <c r="J4"/>
      <c r="K4"/>
      <c r="L4"/>
      <c r="M4"/>
      <c r="N4"/>
      <c r="O4"/>
    </row>
    <row r="5" spans="1:15" ht="17.25" customHeight="1" x14ac:dyDescent="0.2">
      <c r="A5" s="39"/>
      <c r="B5" s="11"/>
      <c r="C5" s="11" t="s">
        <v>16</v>
      </c>
      <c r="D5" s="53" t="s">
        <v>23</v>
      </c>
      <c r="E5" s="47"/>
      <c r="F5"/>
      <c r="G5" s="30"/>
      <c r="H5" s="7"/>
      <c r="I5"/>
      <c r="J5"/>
      <c r="K5"/>
      <c r="L5"/>
      <c r="M5"/>
      <c r="N5"/>
      <c r="O5"/>
    </row>
    <row r="6" spans="1:15" x14ac:dyDescent="0.2">
      <c r="A6" s="39"/>
      <c r="B6" s="13"/>
      <c r="C6" s="13"/>
      <c r="D6" s="13"/>
      <c r="E6" s="48"/>
      <c r="F6"/>
      <c r="G6" s="30"/>
      <c r="H6" s="7"/>
      <c r="I6"/>
      <c r="J6"/>
      <c r="K6"/>
      <c r="L6"/>
      <c r="M6"/>
      <c r="N6"/>
      <c r="O6"/>
    </row>
    <row r="7" spans="1:15" ht="15.75" customHeight="1" x14ac:dyDescent="0.2">
      <c r="A7" s="39"/>
      <c r="B7" s="14"/>
      <c r="C7" s="14" t="s">
        <v>18</v>
      </c>
      <c r="D7" s="54" t="s">
        <v>24</v>
      </c>
      <c r="E7" s="55" t="s">
        <v>25</v>
      </c>
      <c r="F7" s="5"/>
      <c r="G7" s="30"/>
      <c r="H7" s="7"/>
      <c r="I7"/>
      <c r="J7"/>
      <c r="K7"/>
      <c r="L7"/>
      <c r="M7"/>
      <c r="N7"/>
      <c r="O7"/>
    </row>
    <row r="8" spans="1:15" ht="15.75" customHeight="1" x14ac:dyDescent="0.2">
      <c r="A8" s="39"/>
      <c r="B8" s="12"/>
      <c r="C8" s="12" t="s">
        <v>17</v>
      </c>
      <c r="D8" s="15">
        <f ca="1">TODAY()</f>
        <v>43753</v>
      </c>
      <c r="E8" s="49">
        <f ca="1">NOW()</f>
        <v>43753.578090972223</v>
      </c>
      <c r="F8"/>
      <c r="G8" s="14"/>
      <c r="H8" s="7"/>
      <c r="I8"/>
      <c r="J8"/>
      <c r="K8"/>
      <c r="L8"/>
      <c r="M8"/>
      <c r="N8"/>
      <c r="O8"/>
    </row>
    <row r="9" spans="1:15" s="28" customFormat="1" ht="40.5" customHeight="1" x14ac:dyDescent="0.2">
      <c r="A9" s="41"/>
      <c r="B9" s="27" t="s">
        <v>20</v>
      </c>
      <c r="C9" s="56" t="s">
        <v>26</v>
      </c>
      <c r="D9" s="56" t="s">
        <v>35</v>
      </c>
      <c r="E9" s="56" t="s">
        <v>48</v>
      </c>
      <c r="F9" s="56" t="s">
        <v>73</v>
      </c>
      <c r="G9" s="56" t="s">
        <v>82</v>
      </c>
      <c r="H9" s="56" t="s">
        <v>107</v>
      </c>
      <c r="I9"/>
      <c r="J9"/>
      <c r="K9"/>
      <c r="L9"/>
      <c r="M9"/>
      <c r="N9"/>
      <c r="O9"/>
    </row>
    <row r="10" spans="1:15" s="2" customFormat="1" ht="13.5" customHeight="1" x14ac:dyDescent="0.2">
      <c r="A10" s="39"/>
      <c r="B10" s="21">
        <f t="shared" ref="B10:B33" si="0">ROW(B10) - ROW($B$9)</f>
        <v>1</v>
      </c>
      <c r="C10" s="57" t="s">
        <v>27</v>
      </c>
      <c r="D10" s="59" t="s">
        <v>36</v>
      </c>
      <c r="E10" s="62" t="s">
        <v>49</v>
      </c>
      <c r="F10" s="61" t="s">
        <v>74</v>
      </c>
      <c r="G10" s="61" t="s">
        <v>83</v>
      </c>
      <c r="H10" s="22">
        <v>2</v>
      </c>
      <c r="I10"/>
      <c r="J10"/>
      <c r="K10"/>
      <c r="L10"/>
      <c r="M10"/>
      <c r="N10"/>
      <c r="O10"/>
    </row>
    <row r="11" spans="1:15" s="2" customFormat="1" ht="13.5" customHeight="1" x14ac:dyDescent="0.2">
      <c r="A11" s="39"/>
      <c r="B11" s="23">
        <f t="shared" si="0"/>
        <v>2</v>
      </c>
      <c r="C11" s="58" t="s">
        <v>27</v>
      </c>
      <c r="D11" s="60" t="s">
        <v>37</v>
      </c>
      <c r="E11" s="60" t="s">
        <v>50</v>
      </c>
      <c r="F11" s="58" t="s">
        <v>75</v>
      </c>
      <c r="G11" s="58" t="s">
        <v>84</v>
      </c>
      <c r="H11" s="24">
        <v>1</v>
      </c>
      <c r="I11"/>
      <c r="J11"/>
      <c r="K11"/>
      <c r="L11"/>
      <c r="M11"/>
      <c r="N11"/>
      <c r="O11"/>
    </row>
    <row r="12" spans="1:15" s="2" customFormat="1" ht="13.5" customHeight="1" x14ac:dyDescent="0.2">
      <c r="A12" s="39"/>
      <c r="B12" s="21">
        <f t="shared" si="0"/>
        <v>3</v>
      </c>
      <c r="C12" s="57" t="s">
        <v>27</v>
      </c>
      <c r="D12" s="59" t="s">
        <v>37</v>
      </c>
      <c r="E12" s="62" t="s">
        <v>51</v>
      </c>
      <c r="F12" s="61" t="s">
        <v>75</v>
      </c>
      <c r="G12" s="61" t="s">
        <v>85</v>
      </c>
      <c r="H12" s="22">
        <v>1</v>
      </c>
      <c r="I12" s="50"/>
      <c r="J12" s="50"/>
      <c r="K12" s="50"/>
      <c r="L12" s="50"/>
      <c r="M12" s="50"/>
      <c r="N12" s="50"/>
      <c r="O12" s="50"/>
    </row>
    <row r="13" spans="1:15" s="2" customFormat="1" ht="13.5" customHeight="1" x14ac:dyDescent="0.2">
      <c r="A13" s="39"/>
      <c r="B13" s="23">
        <f t="shared" si="0"/>
        <v>4</v>
      </c>
      <c r="C13" s="58" t="s">
        <v>27</v>
      </c>
      <c r="D13" s="60" t="s">
        <v>38</v>
      </c>
      <c r="E13" s="60" t="s">
        <v>52</v>
      </c>
      <c r="F13" s="58" t="s">
        <v>75</v>
      </c>
      <c r="G13" s="58" t="s">
        <v>86</v>
      </c>
      <c r="H13" s="24">
        <v>1</v>
      </c>
      <c r="I13" s="50"/>
      <c r="J13" s="50"/>
      <c r="K13" s="50"/>
      <c r="L13" s="50"/>
      <c r="M13" s="50"/>
      <c r="N13" s="50"/>
      <c r="O13" s="50"/>
    </row>
    <row r="14" spans="1:15" s="2" customFormat="1" ht="13.5" customHeight="1" x14ac:dyDescent="0.2">
      <c r="A14" s="39"/>
      <c r="B14" s="21">
        <f t="shared" si="0"/>
        <v>5</v>
      </c>
      <c r="C14" s="57" t="s">
        <v>28</v>
      </c>
      <c r="D14" s="59" t="s">
        <v>39</v>
      </c>
      <c r="E14" s="62" t="s">
        <v>53</v>
      </c>
      <c r="F14" s="61" t="s">
        <v>75</v>
      </c>
      <c r="G14" s="61" t="s">
        <v>87</v>
      </c>
      <c r="H14" s="22">
        <v>2</v>
      </c>
      <c r="I14" s="50"/>
      <c r="J14" s="50"/>
      <c r="K14" s="50"/>
      <c r="L14" s="50"/>
      <c r="M14" s="50"/>
      <c r="N14" s="50"/>
      <c r="O14" s="50"/>
    </row>
    <row r="15" spans="1:15" s="2" customFormat="1" ht="13.5" customHeight="1" x14ac:dyDescent="0.2">
      <c r="A15" s="39"/>
      <c r="B15" s="23">
        <f t="shared" si="0"/>
        <v>6</v>
      </c>
      <c r="C15" s="58" t="s">
        <v>28</v>
      </c>
      <c r="D15" s="60" t="s">
        <v>40</v>
      </c>
      <c r="E15" s="60" t="s">
        <v>54</v>
      </c>
      <c r="F15" s="58" t="s">
        <v>75</v>
      </c>
      <c r="G15" s="58" t="s">
        <v>88</v>
      </c>
      <c r="H15" s="24">
        <v>1</v>
      </c>
      <c r="I15" s="50"/>
      <c r="J15" s="50"/>
      <c r="K15" s="50"/>
      <c r="L15" s="50"/>
      <c r="M15" s="50"/>
      <c r="N15" s="50"/>
      <c r="O15" s="50"/>
    </row>
    <row r="16" spans="1:15" s="2" customFormat="1" ht="13.5" customHeight="1" x14ac:dyDescent="0.2">
      <c r="A16" s="39"/>
      <c r="B16" s="21">
        <f t="shared" si="0"/>
        <v>7</v>
      </c>
      <c r="C16" s="57" t="s">
        <v>29</v>
      </c>
      <c r="D16" s="59" t="s">
        <v>41</v>
      </c>
      <c r="E16" s="62" t="s">
        <v>55</v>
      </c>
      <c r="F16" s="61" t="s">
        <v>76</v>
      </c>
      <c r="G16" s="61" t="s">
        <v>89</v>
      </c>
      <c r="H16" s="22">
        <v>4</v>
      </c>
      <c r="I16" s="50"/>
      <c r="J16" s="50"/>
      <c r="K16" s="50"/>
      <c r="L16" s="50"/>
      <c r="M16" s="50"/>
      <c r="N16" s="50"/>
      <c r="O16" s="50"/>
    </row>
    <row r="17" spans="1:15" s="2" customFormat="1" ht="13.5" customHeight="1" x14ac:dyDescent="0.2">
      <c r="A17" s="39"/>
      <c r="B17" s="23">
        <f t="shared" si="0"/>
        <v>8</v>
      </c>
      <c r="C17" s="58" t="s">
        <v>29</v>
      </c>
      <c r="D17" s="60" t="s">
        <v>41</v>
      </c>
      <c r="E17" s="60" t="s">
        <v>56</v>
      </c>
      <c r="F17" s="58" t="s">
        <v>76</v>
      </c>
      <c r="G17" s="58" t="s">
        <v>90</v>
      </c>
      <c r="H17" s="24">
        <v>1</v>
      </c>
      <c r="I17" s="50"/>
      <c r="J17" s="50"/>
      <c r="K17" s="50"/>
      <c r="L17" s="50"/>
      <c r="M17" s="50"/>
      <c r="N17" s="50"/>
      <c r="O17" s="50"/>
    </row>
    <row r="18" spans="1:15" s="2" customFormat="1" ht="13.5" customHeight="1" x14ac:dyDescent="0.2">
      <c r="A18" s="39"/>
      <c r="B18" s="21">
        <f t="shared" si="0"/>
        <v>9</v>
      </c>
      <c r="C18" s="57" t="s">
        <v>29</v>
      </c>
      <c r="D18" s="59" t="s">
        <v>41</v>
      </c>
      <c r="E18" s="62" t="s">
        <v>57</v>
      </c>
      <c r="F18" s="61" t="s">
        <v>76</v>
      </c>
      <c r="G18" s="61" t="s">
        <v>91</v>
      </c>
      <c r="H18" s="22">
        <v>1</v>
      </c>
      <c r="I18" s="50"/>
      <c r="J18" s="50"/>
      <c r="K18" s="50"/>
      <c r="L18" s="50"/>
      <c r="M18" s="50"/>
      <c r="N18" s="50"/>
      <c r="O18" s="50"/>
    </row>
    <row r="19" spans="1:15" s="2" customFormat="1" ht="13.5" customHeight="1" x14ac:dyDescent="0.2">
      <c r="A19" s="39"/>
      <c r="B19" s="23">
        <f t="shared" si="0"/>
        <v>10</v>
      </c>
      <c r="C19" s="58" t="s">
        <v>29</v>
      </c>
      <c r="D19" s="60" t="s">
        <v>41</v>
      </c>
      <c r="E19" s="60" t="s">
        <v>58</v>
      </c>
      <c r="F19" s="58" t="s">
        <v>77</v>
      </c>
      <c r="G19" s="58" t="s">
        <v>92</v>
      </c>
      <c r="H19" s="24">
        <v>1</v>
      </c>
      <c r="I19" s="50"/>
      <c r="J19" s="50"/>
      <c r="K19" s="50"/>
      <c r="L19" s="50"/>
      <c r="M19" s="50"/>
      <c r="N19" s="50"/>
      <c r="O19" s="50"/>
    </row>
    <row r="20" spans="1:15" s="2" customFormat="1" ht="13.5" customHeight="1" x14ac:dyDescent="0.2">
      <c r="A20" s="39"/>
      <c r="B20" s="21">
        <f t="shared" si="0"/>
        <v>11</v>
      </c>
      <c r="C20" s="57" t="s">
        <v>30</v>
      </c>
      <c r="D20" s="59" t="s">
        <v>37</v>
      </c>
      <c r="E20" s="62" t="s">
        <v>59</v>
      </c>
      <c r="F20" s="61" t="s">
        <v>75</v>
      </c>
      <c r="G20" s="61" t="s">
        <v>93</v>
      </c>
      <c r="H20" s="22">
        <v>2</v>
      </c>
      <c r="I20" s="50"/>
      <c r="J20" s="50"/>
      <c r="K20" s="50"/>
      <c r="L20" s="50"/>
      <c r="M20" s="50"/>
      <c r="N20" s="50"/>
      <c r="O20" s="50"/>
    </row>
    <row r="21" spans="1:15" s="2" customFormat="1" ht="13.5" customHeight="1" x14ac:dyDescent="0.2">
      <c r="A21" s="39"/>
      <c r="B21" s="23">
        <f t="shared" si="0"/>
        <v>12</v>
      </c>
      <c r="C21" s="58" t="s">
        <v>30</v>
      </c>
      <c r="D21" s="60" t="s">
        <v>42</v>
      </c>
      <c r="E21" s="60" t="s">
        <v>60</v>
      </c>
      <c r="F21" s="58" t="s">
        <v>75</v>
      </c>
      <c r="G21" s="58" t="s">
        <v>94</v>
      </c>
      <c r="H21" s="24">
        <v>1</v>
      </c>
      <c r="I21" s="50"/>
      <c r="J21" s="50"/>
      <c r="K21" s="50"/>
      <c r="L21" s="50"/>
      <c r="M21" s="50"/>
      <c r="N21" s="50"/>
      <c r="O21" s="50"/>
    </row>
    <row r="22" spans="1:15" s="2" customFormat="1" ht="13.5" customHeight="1" x14ac:dyDescent="0.2">
      <c r="A22" s="39"/>
      <c r="B22" s="21">
        <f t="shared" si="0"/>
        <v>13</v>
      </c>
      <c r="C22" s="57" t="s">
        <v>31</v>
      </c>
      <c r="D22" s="59" t="s">
        <v>43</v>
      </c>
      <c r="E22" s="62" t="s">
        <v>61</v>
      </c>
      <c r="F22" s="61" t="s">
        <v>78</v>
      </c>
      <c r="G22" s="61" t="s">
        <v>95</v>
      </c>
      <c r="H22" s="22">
        <v>1</v>
      </c>
      <c r="I22" s="50"/>
      <c r="J22" s="50"/>
      <c r="K22" s="50"/>
      <c r="L22" s="50"/>
      <c r="M22" s="50"/>
      <c r="N22" s="50"/>
      <c r="O22" s="50"/>
    </row>
    <row r="23" spans="1:15" s="2" customFormat="1" ht="13.5" customHeight="1" x14ac:dyDescent="0.2">
      <c r="A23" s="39"/>
      <c r="B23" s="23">
        <f t="shared" si="0"/>
        <v>14</v>
      </c>
      <c r="C23" s="58" t="s">
        <v>31</v>
      </c>
      <c r="D23" s="60" t="s">
        <v>44</v>
      </c>
      <c r="E23" s="60" t="s">
        <v>62</v>
      </c>
      <c r="F23" s="58" t="s">
        <v>79</v>
      </c>
      <c r="G23" s="58" t="s">
        <v>96</v>
      </c>
      <c r="H23" s="24">
        <v>1</v>
      </c>
      <c r="I23" s="50"/>
      <c r="J23" s="50"/>
      <c r="K23" s="50"/>
      <c r="L23" s="50"/>
      <c r="M23" s="50"/>
      <c r="N23" s="50"/>
      <c r="O23" s="50"/>
    </row>
    <row r="24" spans="1:15" s="2" customFormat="1" ht="13.5" customHeight="1" x14ac:dyDescent="0.2">
      <c r="A24" s="39"/>
      <c r="B24" s="21">
        <f t="shared" si="0"/>
        <v>15</v>
      </c>
      <c r="C24" s="57" t="s">
        <v>32</v>
      </c>
      <c r="D24" s="59" t="s">
        <v>45</v>
      </c>
      <c r="E24" s="62" t="s">
        <v>63</v>
      </c>
      <c r="F24" s="61" t="s">
        <v>80</v>
      </c>
      <c r="G24" s="61" t="s">
        <v>97</v>
      </c>
      <c r="H24" s="22">
        <v>1</v>
      </c>
      <c r="I24" s="50"/>
      <c r="J24" s="50"/>
      <c r="K24" s="50"/>
      <c r="L24" s="50"/>
      <c r="M24" s="50"/>
      <c r="N24" s="50"/>
      <c r="O24" s="50"/>
    </row>
    <row r="25" spans="1:15" s="2" customFormat="1" ht="13.5" customHeight="1" x14ac:dyDescent="0.2">
      <c r="A25" s="39"/>
      <c r="B25" s="23">
        <f t="shared" si="0"/>
        <v>16</v>
      </c>
      <c r="C25" s="58" t="s">
        <v>33</v>
      </c>
      <c r="D25" s="60" t="s">
        <v>42</v>
      </c>
      <c r="E25" s="60" t="s">
        <v>64</v>
      </c>
      <c r="F25" s="58" t="s">
        <v>81</v>
      </c>
      <c r="G25" s="58" t="s">
        <v>98</v>
      </c>
      <c r="H25" s="24">
        <v>1</v>
      </c>
      <c r="I25" s="50"/>
      <c r="J25" s="50"/>
      <c r="K25" s="50"/>
      <c r="L25" s="50"/>
      <c r="M25" s="50"/>
      <c r="N25" s="50"/>
      <c r="O25" s="50"/>
    </row>
    <row r="26" spans="1:15" s="2" customFormat="1" ht="13.5" customHeight="1" x14ac:dyDescent="0.2">
      <c r="A26" s="39"/>
      <c r="B26" s="21">
        <f t="shared" si="0"/>
        <v>17</v>
      </c>
      <c r="C26" s="57" t="s">
        <v>33</v>
      </c>
      <c r="D26" s="59" t="s">
        <v>46</v>
      </c>
      <c r="E26" s="62" t="s">
        <v>65</v>
      </c>
      <c r="F26" s="61" t="s">
        <v>81</v>
      </c>
      <c r="G26" s="61" t="s">
        <v>99</v>
      </c>
      <c r="H26" s="22">
        <v>1</v>
      </c>
      <c r="I26" s="50"/>
      <c r="J26" s="50"/>
      <c r="K26" s="50"/>
      <c r="L26" s="50"/>
      <c r="M26" s="50"/>
      <c r="N26" s="50"/>
      <c r="O26" s="50"/>
    </row>
    <row r="27" spans="1:15" s="2" customFormat="1" ht="13.5" customHeight="1" x14ac:dyDescent="0.2">
      <c r="A27" s="39"/>
      <c r="B27" s="23">
        <f t="shared" si="0"/>
        <v>18</v>
      </c>
      <c r="C27" s="58" t="s">
        <v>33</v>
      </c>
      <c r="D27" s="60" t="s">
        <v>46</v>
      </c>
      <c r="E27" s="60" t="s">
        <v>66</v>
      </c>
      <c r="F27" s="58" t="s">
        <v>81</v>
      </c>
      <c r="G27" s="58" t="s">
        <v>100</v>
      </c>
      <c r="H27" s="24">
        <v>1</v>
      </c>
      <c r="I27" s="50"/>
      <c r="J27" s="50"/>
      <c r="K27" s="50"/>
      <c r="L27" s="50"/>
      <c r="M27" s="50"/>
      <c r="N27" s="50"/>
      <c r="O27" s="50"/>
    </row>
    <row r="28" spans="1:15" s="2" customFormat="1" ht="13.5" customHeight="1" x14ac:dyDescent="0.2">
      <c r="A28" s="39"/>
      <c r="B28" s="21">
        <f t="shared" si="0"/>
        <v>19</v>
      </c>
      <c r="C28" s="57" t="s">
        <v>33</v>
      </c>
      <c r="D28" s="59" t="s">
        <v>46</v>
      </c>
      <c r="E28" s="62" t="s">
        <v>67</v>
      </c>
      <c r="F28" s="61" t="s">
        <v>81</v>
      </c>
      <c r="G28" s="61" t="s">
        <v>101</v>
      </c>
      <c r="H28" s="22">
        <v>2</v>
      </c>
      <c r="I28" s="50"/>
      <c r="J28" s="50"/>
      <c r="K28" s="50"/>
      <c r="L28" s="50"/>
      <c r="M28" s="50"/>
      <c r="N28" s="50"/>
      <c r="O28" s="50"/>
    </row>
    <row r="29" spans="1:15" s="2" customFormat="1" ht="13.5" customHeight="1" x14ac:dyDescent="0.2">
      <c r="A29" s="39"/>
      <c r="B29" s="23">
        <f t="shared" si="0"/>
        <v>20</v>
      </c>
      <c r="C29" s="58" t="s">
        <v>33</v>
      </c>
      <c r="D29" s="60" t="s">
        <v>46</v>
      </c>
      <c r="E29" s="60" t="s">
        <v>68</v>
      </c>
      <c r="F29" s="58" t="s">
        <v>81</v>
      </c>
      <c r="G29" s="58" t="s">
        <v>102</v>
      </c>
      <c r="H29" s="24">
        <v>1</v>
      </c>
      <c r="I29" s="50"/>
      <c r="J29" s="50"/>
      <c r="K29" s="50"/>
      <c r="L29" s="50"/>
      <c r="M29" s="50"/>
      <c r="N29" s="50"/>
      <c r="O29" s="50"/>
    </row>
    <row r="30" spans="1:15" s="2" customFormat="1" ht="13.5" customHeight="1" x14ac:dyDescent="0.2">
      <c r="A30" s="39"/>
      <c r="B30" s="21">
        <f t="shared" si="0"/>
        <v>21</v>
      </c>
      <c r="C30" s="57" t="s">
        <v>33</v>
      </c>
      <c r="D30" s="59" t="s">
        <v>46</v>
      </c>
      <c r="E30" s="62" t="s">
        <v>69</v>
      </c>
      <c r="F30" s="61" t="s">
        <v>81</v>
      </c>
      <c r="G30" s="61" t="s">
        <v>103</v>
      </c>
      <c r="H30" s="22">
        <v>1</v>
      </c>
      <c r="I30" s="50"/>
      <c r="J30" s="50"/>
      <c r="K30" s="50"/>
      <c r="L30" s="50"/>
      <c r="M30" s="50"/>
      <c r="N30" s="50"/>
      <c r="O30" s="50"/>
    </row>
    <row r="31" spans="1:15" s="2" customFormat="1" ht="13.5" customHeight="1" x14ac:dyDescent="0.2">
      <c r="A31" s="39"/>
      <c r="B31" s="23">
        <f t="shared" si="0"/>
        <v>22</v>
      </c>
      <c r="C31" s="58" t="s">
        <v>33</v>
      </c>
      <c r="D31" s="60" t="s">
        <v>46</v>
      </c>
      <c r="E31" s="60" t="s">
        <v>70</v>
      </c>
      <c r="F31" s="58" t="s">
        <v>81</v>
      </c>
      <c r="G31" s="58" t="s">
        <v>104</v>
      </c>
      <c r="H31" s="24">
        <v>1</v>
      </c>
      <c r="I31" s="50"/>
      <c r="J31" s="50"/>
      <c r="K31" s="50"/>
      <c r="L31" s="50"/>
      <c r="M31" s="50"/>
      <c r="N31" s="50"/>
      <c r="O31" s="50"/>
    </row>
    <row r="32" spans="1:15" s="2" customFormat="1" ht="13.5" customHeight="1" x14ac:dyDescent="0.2">
      <c r="A32" s="39"/>
      <c r="B32" s="21">
        <f t="shared" si="0"/>
        <v>23</v>
      </c>
      <c r="C32" s="57" t="s">
        <v>33</v>
      </c>
      <c r="D32" s="59" t="s">
        <v>46</v>
      </c>
      <c r="E32" s="62" t="s">
        <v>71</v>
      </c>
      <c r="F32" s="61" t="s">
        <v>81</v>
      </c>
      <c r="G32" s="61" t="s">
        <v>105</v>
      </c>
      <c r="H32" s="22">
        <v>1</v>
      </c>
      <c r="I32" s="50"/>
      <c r="J32" s="50"/>
      <c r="K32" s="50"/>
      <c r="L32" s="50"/>
      <c r="M32" s="50"/>
      <c r="N32" s="50"/>
      <c r="O32" s="50"/>
    </row>
    <row r="33" spans="1:15" s="2" customFormat="1" ht="13.5" customHeight="1" x14ac:dyDescent="0.2">
      <c r="A33" s="39"/>
      <c r="B33" s="23">
        <f t="shared" si="0"/>
        <v>24</v>
      </c>
      <c r="C33" s="58" t="s">
        <v>34</v>
      </c>
      <c r="D33" s="60" t="s">
        <v>47</v>
      </c>
      <c r="E33" s="60" t="s">
        <v>72</v>
      </c>
      <c r="F33" s="58" t="s">
        <v>76</v>
      </c>
      <c r="G33" s="58" t="s">
        <v>106</v>
      </c>
      <c r="H33" s="24">
        <v>1</v>
      </c>
      <c r="I33" s="50"/>
      <c r="J33" s="50"/>
      <c r="K33" s="50"/>
      <c r="L33" s="50"/>
      <c r="M33" s="50"/>
      <c r="N33" s="50"/>
      <c r="O33" s="50"/>
    </row>
    <row r="34" spans="1:15" x14ac:dyDescent="0.2">
      <c r="A34" s="39"/>
      <c r="B34" s="35"/>
      <c r="C34" s="34"/>
      <c r="D34" s="26"/>
      <c r="E34" s="25"/>
      <c r="F34" s="32"/>
      <c r="G34" s="29"/>
      <c r="H34" s="31">
        <f>SUM(H10:H33)</f>
        <v>31</v>
      </c>
      <c r="I34"/>
      <c r="J34"/>
      <c r="K34"/>
      <c r="L34"/>
      <c r="M34"/>
      <c r="N34"/>
      <c r="O34"/>
    </row>
    <row r="35" spans="1:15" x14ac:dyDescent="0.2">
      <c r="A35" s="39"/>
      <c r="B35" s="66" t="s">
        <v>21</v>
      </c>
      <c r="C35" s="67"/>
      <c r="D35" s="5"/>
      <c r="E35" s="4"/>
      <c r="F35" s="33"/>
      <c r="G35" s="4"/>
      <c r="H35" s="7"/>
      <c r="I35"/>
      <c r="J35"/>
      <c r="K35"/>
      <c r="L35"/>
      <c r="M35"/>
      <c r="N35"/>
      <c r="O35"/>
    </row>
    <row r="36" spans="1:15" x14ac:dyDescent="0.2">
      <c r="A36" s="39"/>
      <c r="B36" s="6"/>
      <c r="C36" s="6"/>
      <c r="D36" s="6"/>
      <c r="E36" s="5"/>
      <c r="F36" s="5"/>
      <c r="G36" s="5"/>
      <c r="H36" s="7"/>
      <c r="I36"/>
      <c r="J36"/>
      <c r="K36"/>
      <c r="L36" s="68"/>
      <c r="M36" s="68"/>
      <c r="N36"/>
      <c r="O36"/>
    </row>
    <row r="37" spans="1:15" x14ac:dyDescent="0.2">
      <c r="A37" s="39"/>
      <c r="B37" s="6"/>
      <c r="C37" s="6"/>
      <c r="D37" s="6"/>
      <c r="E37" s="5"/>
      <c r="F37" s="5"/>
      <c r="G37" s="5"/>
      <c r="H37" s="7"/>
      <c r="I37"/>
      <c r="J37"/>
      <c r="K37"/>
      <c r="L37" s="68"/>
      <c r="M37" s="68"/>
      <c r="N37"/>
      <c r="O37"/>
    </row>
    <row r="38" spans="1:15" ht="13.5" thickBot="1" x14ac:dyDescent="0.25">
      <c r="A38" s="42"/>
      <c r="B38" s="20"/>
      <c r="C38" s="10"/>
      <c r="D38" s="10"/>
      <c r="E38" s="9"/>
      <c r="F38" s="9"/>
      <c r="G38" s="9"/>
      <c r="H38" s="8"/>
      <c r="I38"/>
      <c r="J38"/>
      <c r="K38"/>
      <c r="L38"/>
      <c r="M38"/>
      <c r="N38"/>
      <c r="O38"/>
    </row>
    <row r="40" spans="1:15" x14ac:dyDescent="0.2">
      <c r="C40" s="1"/>
      <c r="D40" s="1"/>
      <c r="E40" s="1"/>
    </row>
    <row r="41" spans="1:15" x14ac:dyDescent="0.2">
      <c r="C41" s="1"/>
      <c r="D41" s="1"/>
      <c r="E41" s="1"/>
    </row>
    <row r="42" spans="1:15" x14ac:dyDescent="0.2">
      <c r="C42" s="1"/>
      <c r="D42" s="1"/>
      <c r="E42" s="1"/>
    </row>
  </sheetData>
  <mergeCells count="3">
    <mergeCell ref="B35:C35"/>
    <mergeCell ref="L36:M36"/>
    <mergeCell ref="L37:M37"/>
  </mergeCells>
  <phoneticPr fontId="0" type="noConversion"/>
  <hyperlinks>
    <hyperlink ref="D10" r:id="rId1" tooltip="Component" display="'Vishay BCcomponents"/>
    <hyperlink ref="D11" r:id="rId2" tooltip="Component" display="'KEMET"/>
    <hyperlink ref="D12" r:id="rId3" tooltip="Component" display="'KEMET"/>
    <hyperlink ref="D13" r:id="rId4" tooltip="Component" display="'Vishay"/>
    <hyperlink ref="D14" r:id="rId5" tooltip="Component" display="'United Chemi-Con"/>
    <hyperlink ref="D15" r:id="rId6" tooltip="Component" display="'Murata"/>
    <hyperlink ref="D16" r:id="rId7" tooltip="Component" display="'Vishay Semiconductors"/>
    <hyperlink ref="D17" r:id="rId8" tooltip="Component" display="'Vishay Semiconductors"/>
    <hyperlink ref="D18" r:id="rId9" tooltip="Component" display="'Vishay Semiconductors"/>
    <hyperlink ref="D19" r:id="rId10" tooltip="Component" display="'Vishay Semiconductors"/>
    <hyperlink ref="D20" r:id="rId11" tooltip="Component" display="'KEMET"/>
    <hyperlink ref="D21" r:id="rId12" tooltip="Component" display="'Bourns"/>
    <hyperlink ref="D22" r:id="rId13" tooltip="Component" display="'Power Integrations"/>
    <hyperlink ref="D23" r:id="rId14" tooltip="Component" display="'ON Semiconductor"/>
    <hyperlink ref="D24" r:id="rId15" tooltip="Component" display="'Vishay Lite-On"/>
    <hyperlink ref="D25" r:id="rId16" tooltip="Component" display="'Bourns"/>
    <hyperlink ref="D26" r:id="rId17" tooltip="Component" display="'Yageo"/>
    <hyperlink ref="D27" r:id="rId18" tooltip="Component" display="'Yageo"/>
    <hyperlink ref="D28" r:id="rId19" tooltip="Component" display="'Yageo"/>
    <hyperlink ref="D29" r:id="rId20" tooltip="Component" display="'Yageo"/>
    <hyperlink ref="D30" r:id="rId21" tooltip="Component" display="'Yageo"/>
    <hyperlink ref="D31" r:id="rId22" tooltip="Component" display="'Yageo"/>
    <hyperlink ref="D32" r:id="rId23" tooltip="Component" display="'Yageo"/>
    <hyperlink ref="D33" r:id="rId24" tooltip="Component" display="'Pulse Electronics Power"/>
    <hyperlink ref="E10" r:id="rId25" tooltip="Manufacturer" display="'K104K15X7RF5TL2"/>
    <hyperlink ref="E11" r:id="rId26" tooltip="Manufacturer" display="'ESL107M016AC3AA"/>
    <hyperlink ref="E12" r:id="rId27" tooltip="Manufacturer" display="'ESY337M025AG8AA"/>
    <hyperlink ref="E13" r:id="rId28" tooltip="Manufacturer" display="'440LD22-R"/>
    <hyperlink ref="E14" r:id="rId29" tooltip="Manufacturer" display="'EKXG401ETD100MJ20S"/>
    <hyperlink ref="E15" r:id="rId30" tooltip="Manufacturer" display="'RCE5C2A270J0M1H03A"/>
    <hyperlink ref="E16" r:id="rId31" tooltip="Manufacturer" display="'1N4006-E3/54"/>
    <hyperlink ref="E17" r:id="rId32" tooltip="Manufacturer" display="'1N4935-E3/54"/>
    <hyperlink ref="E18" r:id="rId33" tooltip="Manufacturer" display="'1N4937GP-E3/73"/>
    <hyperlink ref="E19" r:id="rId34" tooltip="Manufacturer" display="'P6KE200A-E3/54"/>
    <hyperlink ref="E20" r:id="rId35" tooltip="Manufacturer" display="'SBC2-102-181"/>
    <hyperlink ref="E21" r:id="rId36" tooltip="Manufacturer" display="'RL622-3R3K-RC"/>
    <hyperlink ref="E22" r:id="rId37" tooltip="Manufacturer" display="'TNY268PN"/>
    <hyperlink ref="E23" r:id="rId38" tooltip="Manufacturer" display="'TL431ACLPRAG"/>
    <hyperlink ref="E24" r:id="rId39" tooltip="Manufacturer" display="'LTV-817-A"/>
    <hyperlink ref="E25" r:id="rId40" tooltip="Manufacturer" display="'FW20A10R0JA"/>
    <hyperlink ref="E26" r:id="rId41" tooltip="Manufacturer" display="'MFR-25FBF52-11K3"/>
    <hyperlink ref="E27" r:id="rId42" tooltip="Manufacturer" display="'MFR-25FBF52-1K"/>
    <hyperlink ref="E28" r:id="rId43" tooltip="Manufacturer" display="'CFR-25JB-52-1M"/>
    <hyperlink ref="E29" r:id="rId44" tooltip="Manufacturer" display="'MFR-25FBF52-210R"/>
    <hyperlink ref="E30" r:id="rId45" tooltip="Manufacturer" display="'CFR-25JB-52-360R"/>
    <hyperlink ref="E31" r:id="rId46" tooltip="Manufacturer" display="'MFR-25FBF52-43K2"/>
    <hyperlink ref="E32" r:id="rId47" tooltip="Manufacturer" display="'CFR-25JB-52-4K7"/>
    <hyperlink ref="E33" r:id="rId48" tooltip="Manufacturer" display="'PH0262NL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49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9" t="s">
        <v>0</v>
      </c>
      <c r="B1" s="63" t="s">
        <v>108</v>
      </c>
    </row>
    <row r="2" spans="1:2" x14ac:dyDescent="0.2">
      <c r="A2" s="18" t="s">
        <v>1</v>
      </c>
      <c r="B2" s="64" t="s">
        <v>22</v>
      </c>
    </row>
    <row r="3" spans="1:2" x14ac:dyDescent="0.2">
      <c r="A3" s="19" t="s">
        <v>2</v>
      </c>
      <c r="B3" s="65" t="s">
        <v>23</v>
      </c>
    </row>
    <row r="4" spans="1:2" x14ac:dyDescent="0.2">
      <c r="A4" s="18" t="s">
        <v>3</v>
      </c>
      <c r="B4" s="64" t="s">
        <v>22</v>
      </c>
    </row>
    <row r="5" spans="1:2" x14ac:dyDescent="0.2">
      <c r="A5" s="19" t="s">
        <v>4</v>
      </c>
      <c r="B5" s="65" t="s">
        <v>108</v>
      </c>
    </row>
    <row r="6" spans="1:2" x14ac:dyDescent="0.2">
      <c r="A6" s="18" t="s">
        <v>5</v>
      </c>
      <c r="B6" s="64" t="s">
        <v>109</v>
      </c>
    </row>
    <row r="7" spans="1:2" x14ac:dyDescent="0.2">
      <c r="A7" s="19" t="s">
        <v>6</v>
      </c>
      <c r="B7" s="65" t="s">
        <v>110</v>
      </c>
    </row>
    <row r="8" spans="1:2" x14ac:dyDescent="0.2">
      <c r="A8" s="18" t="s">
        <v>7</v>
      </c>
      <c r="B8" s="64" t="s">
        <v>25</v>
      </c>
    </row>
    <row r="9" spans="1:2" x14ac:dyDescent="0.2">
      <c r="A9" s="19" t="s">
        <v>8</v>
      </c>
      <c r="B9" s="65" t="s">
        <v>24</v>
      </c>
    </row>
    <row r="10" spans="1:2" x14ac:dyDescent="0.2">
      <c r="A10" s="18" t="s">
        <v>9</v>
      </c>
      <c r="B10" s="64" t="s">
        <v>111</v>
      </c>
    </row>
    <row r="11" spans="1:2" x14ac:dyDescent="0.2">
      <c r="A11" s="19" t="s">
        <v>10</v>
      </c>
      <c r="B11" s="65" t="s">
        <v>112</v>
      </c>
    </row>
    <row r="12" spans="1:2" x14ac:dyDescent="0.2">
      <c r="A12" s="18" t="s">
        <v>11</v>
      </c>
      <c r="B12" s="64" t="s">
        <v>113</v>
      </c>
    </row>
    <row r="13" spans="1:2" x14ac:dyDescent="0.2">
      <c r="A13" s="19" t="s">
        <v>12</v>
      </c>
      <c r="B13" s="65" t="s">
        <v>114</v>
      </c>
    </row>
    <row r="14" spans="1:2" x14ac:dyDescent="0.2">
      <c r="A14" s="18" t="s">
        <v>13</v>
      </c>
      <c r="B14" s="64" t="s">
        <v>112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2019-10-15T10:52:56Z</dcterms:modified>
</cp:coreProperties>
</file>