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My Projects\RGB_SL\Project Outputs for RGB_SL\Bill of Materials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H27" i="3" l="1"/>
  <c r="D8" i="3"/>
  <c r="E8" i="3"/>
  <c r="B10" i="3"/>
  <c r="B11" i="3"/>
</calcChain>
</file>

<file path=xl/sharedStrings.xml><?xml version="1.0" encoding="utf-8"?>
<sst xmlns="http://schemas.openxmlformats.org/spreadsheetml/2006/main" count="132" uniqueCount="103">
  <si>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</si>
  <si>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</si>
  <si>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</si>
  <si>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</si>
  <si>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</si>
  <si>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</si>
  <si>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</si>
  <si>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</si>
  <si>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</si>
  <si>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</si>
  <si>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</si>
  <si>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</si>
  <si>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</si>
  <si>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</si>
  <si>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</si>
  <si>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</si>
  <si>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</si>
  <si>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</si>
  <si>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</si>
  <si>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</si>
  <si>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</si>
  <si>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Comment</t>
  </si>
  <si>
    <t>RGB_SL.PrjPcb</t>
  </si>
  <si>
    <t>No DIPs</t>
  </si>
  <si>
    <t>10/5/2019</t>
  </si>
  <si>
    <t>4:22:37 PM</t>
  </si>
  <si>
    <t>Category</t>
  </si>
  <si>
    <t>Capacitors</t>
  </si>
  <si>
    <t>Capasitors</t>
  </si>
  <si>
    <t>Crystals</t>
  </si>
  <si>
    <t>Diodes</t>
  </si>
  <si>
    <t>Integrated Circuits</t>
  </si>
  <si>
    <t>MOSFETs</t>
  </si>
  <si>
    <t>Optoelectronics</t>
  </si>
  <si>
    <t>Resistors</t>
  </si>
  <si>
    <t>Switches</t>
  </si>
  <si>
    <t>Transistors</t>
  </si>
  <si>
    <t>Manufacturer 1</t>
  </si>
  <si>
    <t>Vishay Sprague</t>
  </si>
  <si>
    <t>Vishay Vitramon</t>
  </si>
  <si>
    <t>Vishay</t>
  </si>
  <si>
    <t>ECS International</t>
  </si>
  <si>
    <t>ON Semiconductor</t>
  </si>
  <si>
    <t>Microchip</t>
  </si>
  <si>
    <t>ON Semiconductor / Fairchild</t>
  </si>
  <si>
    <t>VCC CHML</t>
  </si>
  <si>
    <t>Vishay Dale</t>
  </si>
  <si>
    <t>Vishay Semiconductors</t>
  </si>
  <si>
    <t>TE Connectivity</t>
  </si>
  <si>
    <t>Infineon</t>
  </si>
  <si>
    <t>Manufacturer Part Number 1</t>
  </si>
  <si>
    <t>293D106X96R3A2TE3</t>
  </si>
  <si>
    <t>VJ0805Y104KXAAT</t>
  </si>
  <si>
    <t>VJ0805A220JXACW1BC</t>
  </si>
  <si>
    <t>ECS-160-20-5PX-TR</t>
  </si>
  <si>
    <t>MBRA210LT3G</t>
  </si>
  <si>
    <t>ATMEGA328P-AUR</t>
  </si>
  <si>
    <t>NDP6020P</t>
  </si>
  <si>
    <t>CMD17-21VGD/TR8</t>
  </si>
  <si>
    <t>TNPW0805100KFEEA</t>
  </si>
  <si>
    <t>CRCW080510K0FKTA</t>
  </si>
  <si>
    <t>CRCW08051K00FKEA</t>
  </si>
  <si>
    <t>CRCW08054K70JNEAC</t>
  </si>
  <si>
    <t>CRCW0805510RFKEA</t>
  </si>
  <si>
    <t>CRCW1206100RFKEAC</t>
  </si>
  <si>
    <t>CRCW1206270RFKEAC</t>
  </si>
  <si>
    <t>FSMSMTR</t>
  </si>
  <si>
    <t>BC847A</t>
  </si>
  <si>
    <t>Case/Package</t>
  </si>
  <si>
    <t>1206</t>
  </si>
  <si>
    <t>0805</t>
  </si>
  <si>
    <t>HC-49/US</t>
  </si>
  <si>
    <t>CASE 403D SMA</t>
  </si>
  <si>
    <t>TQFP</t>
  </si>
  <si>
    <t>TO-220AB</t>
  </si>
  <si>
    <t>SMD/SMT</t>
  </si>
  <si>
    <t>SOT-23-3</t>
  </si>
  <si>
    <t>Description</t>
  </si>
  <si>
    <t>CAP TANT 10UF 6.3V 10% 1206</t>
  </si>
  <si>
    <t>Ceramic Cap 0.1uF 50 V 10% MLCC - SMD/SMT</t>
  </si>
  <si>
    <t>Ceramic Cap 22 pF 50 V ±5 % Tolerance C0G/NP0 SMT Multilayer</t>
  </si>
  <si>
    <t>CRYSTAL 16.0000MHZ 20PF SMD</t>
  </si>
  <si>
    <t>DIODE SCHOTTKY 10V 2A SMA</t>
  </si>
  <si>
    <t>IC MCU 8BIT 32KB FLASH 32TQFP</t>
  </si>
  <si>
    <t>MOSFET P-Ch LL FET Enhancement Mode</t>
  </si>
  <si>
    <t>LED GREEN DIFFUSED 0805 SMD</t>
  </si>
  <si>
    <t>RES SMD 100K Ohm 1% 0.2W(1/5W) ±25ppm/C Sulfur Resistant Conformal Coated Pad SMD Automotive Medical T/R</t>
  </si>
  <si>
    <t>RES SMD 10K OHM 1% 1/8W 0805</t>
  </si>
  <si>
    <t>RES SMD 1K OHM 1% 1/8W 0805</t>
  </si>
  <si>
    <t>RES SMD 4.7K Ohm 5% 1/8W ±200ppm/°C Molded SMD Paper T/R</t>
  </si>
  <si>
    <t>RES SMD 510 OHM 1% 1/8W 0805</t>
  </si>
  <si>
    <t>RES SMD 100 OHM 1% 1/4W 1206</t>
  </si>
  <si>
    <t>RES SMD 270 OHM 1% 1/4W 1206</t>
  </si>
  <si>
    <t>SWITCH TACTILE SPST-NO 0.05A 24V</t>
  </si>
  <si>
    <t>Trans NPN 45V 0.1A Automotive 3-Pin SOT-23 T/R GP BJT</t>
  </si>
  <si>
    <t>Quantity</t>
  </si>
  <si>
    <t>D:\Work\Altium\My Projects\RGB_SL\RGB_SL.PrjPcb</t>
  </si>
  <si>
    <t>&lt;Parameter Title not found&gt;</t>
  </si>
  <si>
    <t>32</t>
  </si>
  <si>
    <t>10/5/2019 4:22:37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</si>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</sst>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5" borderId="0" xfId="0" applyFont="1" applyFill="1" applyBorder="1" applyAlignment="1"/>
    <xf numFmtId="0" fontId="8" fillId="5" borderId="7" xfId="0" applyFont="1" applyFill="1" applyBorder="1" applyAlignment="1"/>
    <xf numFmtId="0" fontId="7" fillId="5" borderId="7" xfId="0" applyFont="1" applyFill="1" applyBorder="1" applyAlignment="1"/>
    <xf numFmtId="0" fontId="9" fillId="5" borderId="0" xfId="0" applyFont="1" applyFill="1" applyBorder="1" applyAlignment="1"/>
    <xf numFmtId="164" fontId="8" fillId="5" borderId="7" xfId="0" applyNumberFormat="1" applyFont="1" applyFill="1" applyBorder="1" applyAlignment="1">
      <alignment horizontal="left"/>
    </xf>
    <xf numFmtId="0" fontId="10" fillId="5" borderId="8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4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5" borderId="20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5" fillId="4" borderId="21" xfId="0" applyFont="1" applyFill="1" applyBorder="1" applyAlignment="1"/>
    <xf numFmtId="0" fontId="5" fillId="4" borderId="10" xfId="0" applyFont="1" applyFill="1" applyBorder="1" applyAlignment="1"/>
    <xf numFmtId="0" fontId="5" fillId="4" borderId="22" xfId="0" applyFont="1" applyFill="1" applyBorder="1" applyAlignment="1"/>
    <xf numFmtId="0" fontId="5" fillId="4" borderId="23" xfId="0" applyFont="1" applyFill="1" applyBorder="1" applyAlignment="1"/>
    <xf numFmtId="0" fontId="0" fillId="0" borderId="0" xfId="0" applyBorder="1" applyAlignment="1">
      <alignment horizontal="left" vertical="top"/>
    </xf>
    <xf numFmtId="0" fontId="5" fillId="4" borderId="23" xfId="0" applyFont="1" applyFill="1" applyBorder="1" applyAlignment="1">
      <alignment wrapText="1"/>
    </xf>
    <xf numFmtId="0" fontId="5" fillId="4" borderId="24" xfId="0" applyFont="1" applyFill="1" applyBorder="1" applyAlignment="1"/>
    <xf numFmtId="0" fontId="1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5" borderId="25" xfId="0" applyFont="1" applyFill="1" applyBorder="1" applyAlignment="1">
      <alignment vertical="center"/>
    </xf>
    <xf numFmtId="0" fontId="8" fillId="5" borderId="17" xfId="0" applyFont="1" applyFill="1" applyBorder="1" applyAlignment="1"/>
    <xf numFmtId="0" fontId="8" fillId="5" borderId="26" xfId="0" applyFont="1" applyFill="1" applyBorder="1" applyAlignment="1"/>
    <xf numFmtId="0" fontId="7" fillId="5" borderId="26" xfId="0" applyFont="1" applyFill="1" applyBorder="1" applyAlignment="1">
      <alignment horizontal="left"/>
    </xf>
    <xf numFmtId="165" fontId="8" fillId="5" borderId="26" xfId="0" applyNumberFormat="1" applyFont="1" applyFill="1" applyBorder="1" applyAlignment="1">
      <alignment horizontal="left"/>
    </xf>
    <xf numFmtId="0" fontId="0" fillId="0" borderId="0" xfId="0"/>
    <xf numFmtId="0" fontId="7" fillId="5" borderId="0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7" fillId="5" borderId="7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8" fillId="5" borderId="2" xfId="0" quotePrefix="1" applyFont="1" applyFill="1" applyBorder="1" applyAlignment="1">
      <alignment horizontal="left"/>
    </xf>
    <xf numFmtId="0" fontId="4" fillId="4" borderId="19" xfId="0" quotePrefix="1" applyFont="1" applyFill="1" applyBorder="1" applyAlignment="1">
      <alignment horizontal="center" vertical="center" wrapText="1"/>
    </xf>
    <xf numFmtId="0" fontId="6" fillId="2" borderId="12" xfId="0" quotePrefix="1" applyFont="1" applyFill="1" applyBorder="1" applyAlignment="1">
      <alignment vertical="top" wrapText="1"/>
    </xf>
    <xf numFmtId="0" fontId="6" fillId="6" borderId="16" xfId="0" quotePrefix="1" applyFont="1" applyFill="1" applyBorder="1" applyAlignment="1">
      <alignment vertical="top" wrapText="1"/>
    </xf>
    <xf numFmtId="0" fontId="16" fillId="2" borderId="12" xfId="1" quotePrefix="1" applyFill="1" applyBorder="1" applyAlignment="1">
      <alignment vertical="top" wrapText="1"/>
    </xf>
    <xf numFmtId="0" fontId="16" fillId="6" borderId="16" xfId="1" quotePrefix="1" applyFill="1" applyBorder="1" applyAlignment="1">
      <alignment vertical="top" wrapText="1"/>
    </xf>
    <xf numFmtId="0" fontId="6" fillId="2" borderId="14" xfId="0" quotePrefix="1" applyFont="1" applyFill="1" applyBorder="1" applyAlignment="1">
      <alignment vertical="top" wrapText="1"/>
    </xf>
    <xf numFmtId="0" fontId="16" fillId="2" borderId="14" xfId="1" quotePrefix="1" applyFill="1" applyBorder="1" applyAlignment="1">
      <alignment vertical="top" wrapText="1"/>
    </xf>
    <xf numFmtId="0" fontId="12" fillId="6" borderId="1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Vishay&amp;mpn=CRCW0805510RFKEA&amp;seller=Digi-Key&amp;sku=541-510CCT-ND&amp;country=US&amp;channel=BOM%20Report&amp;" TargetMode="External"/><Relationship Id="rId18" Type="http://schemas.openxmlformats.org/officeDocument/2006/relationships/hyperlink" Target="https://octopart-clicks.com/click/altium?manufacturer=Vishay%20Sprague&amp;mpn=293D106X96R3A2TE3&amp;seller=Digi-Key&amp;sku=718-1126-1-ND&amp;country=US&amp;channel=BOM%20Report&amp;ref=man&amp;" TargetMode="External"/><Relationship Id="rId26" Type="http://schemas.openxmlformats.org/officeDocument/2006/relationships/hyperlink" Target="https://octopart-clicks.com/click/altium?manufacturer=Vishay&amp;mpn=TNPW0805100KFEEA&amp;seller=Digi-Key&amp;sku=541-3912-1-ND&amp;country=US&amp;channel=BOM%20Report&amp;ref=man&amp;" TargetMode="External"/><Relationship Id="rId3" Type="http://schemas.openxmlformats.org/officeDocument/2006/relationships/hyperlink" Target="https://octopart-clicks.com/click/altium?manufacturer=Vishay&amp;mpn=VJ0805A220JXACW1BC&amp;seller=Digi-Key&amp;sku=720-1601-1-ND&amp;country=US&amp;channel=BOM%20Report&amp;" TargetMode="External"/><Relationship Id="rId21" Type="http://schemas.openxmlformats.org/officeDocument/2006/relationships/hyperlink" Target="https://octopart-clicks.com/click/altium?manufacturer=ECS%20International&amp;mpn=ECS-160-20-5PX-TR&amp;seller=Digi-Key&amp;sku=XC1282CT-ND&amp;country=US&amp;channel=BOM%20Report&amp;ref=man&amp;" TargetMode="External"/><Relationship Id="rId34" Type="http://schemas.openxmlformats.org/officeDocument/2006/relationships/hyperlink" Target="https://octopart-clicks.com/click/altium?manufacturer=Infineon&amp;mpn=BC847A&amp;seller=Digi-Key&amp;sku=BC847AE6327HTSA1CT-ND&amp;country=US&amp;channel=BOM%20Report&amp;ref=man&amp;" TargetMode="External"/><Relationship Id="rId7" Type="http://schemas.openxmlformats.org/officeDocument/2006/relationships/hyperlink" Target="https://octopart-clicks.com/click/altium?manufacturer=ON%20Semiconductor%20%2F%20Fairchild&amp;mpn=NDP6020P&amp;seller=Digi-Key&amp;sku=NDP6020P-ND&amp;country=US&amp;channel=BOM%20Report&amp;" TargetMode="External"/><Relationship Id="rId12" Type="http://schemas.openxmlformats.org/officeDocument/2006/relationships/hyperlink" Target="https://octopart-clicks.com/click/altium?manufacturer=Vishay&amp;mpn=CRCW08054K70JNEAC&amp;seller=Digi-Key&amp;sku=541-4165-1-ND&amp;country=US&amp;channel=BOM%20Report&amp;" TargetMode="External"/><Relationship Id="rId17" Type="http://schemas.openxmlformats.org/officeDocument/2006/relationships/hyperlink" Target="https://octopart-clicks.com/click/altium?manufacturer=Infineon&amp;mpn=BC847A&amp;seller=Digi-Key&amp;sku=BC847AE6327HTSA1CT-ND&amp;country=US&amp;channel=BOM%20Report&amp;" TargetMode="External"/><Relationship Id="rId25" Type="http://schemas.openxmlformats.org/officeDocument/2006/relationships/hyperlink" Target="https://octopart-clicks.com/click/altium?manufacturer=VCC%20CHML&amp;mpn=CMD17-21VGD%2FTR8&amp;seller=Digi-Key&amp;sku=L62505CT-ND&amp;country=US&amp;channel=BOM%20Report&amp;ref=man&amp;" TargetMode="External"/><Relationship Id="rId33" Type="http://schemas.openxmlformats.org/officeDocument/2006/relationships/hyperlink" Target="https://octopart-clicks.com/click/altium?manufacturer=TE%20Connectivity&amp;mpn=FSMSMTR&amp;seller=Digi-Key&amp;sku=450-1758-6-ND&amp;country=US&amp;channel=BOM%20Report&amp;ref=man&amp;" TargetMode="External"/><Relationship Id="rId2" Type="http://schemas.openxmlformats.org/officeDocument/2006/relationships/hyperlink" Target="https://octopart-clicks.com/click/altium?manufacturer=Vishay%20Vitramon&amp;mpn=VJ0805Y104KXAAT&amp;seller=Digi-Key&amp;sku=720-1383-1-ND&amp;country=US&amp;channel=BOM%20Report&amp;" TargetMode="External"/><Relationship Id="rId16" Type="http://schemas.openxmlformats.org/officeDocument/2006/relationships/hyperlink" Target="https://octopart-clicks.com/click/altium?manufacturer=TE%20Connectivity&amp;mpn=FSMSMTR&amp;seller=Digi-Key&amp;sku=450-1758-6-ND&amp;country=US&amp;channel=BOM%20Report&amp;" TargetMode="External"/><Relationship Id="rId20" Type="http://schemas.openxmlformats.org/officeDocument/2006/relationships/hyperlink" Target="https://octopart-clicks.com/click/altium?manufacturer=Vishay&amp;mpn=VJ0805A220JXACW1BC&amp;seller=Digi-Key&amp;sku=720-1601-1-ND&amp;country=US&amp;channel=BOM%20Report&amp;ref=man&amp;" TargetMode="External"/><Relationship Id="rId29" Type="http://schemas.openxmlformats.org/officeDocument/2006/relationships/hyperlink" Target="https://octopart-clicks.com/click/altium?manufacturer=Vishay&amp;mpn=CRCW08054K70JNEAC&amp;seller=Digi-Key&amp;sku=541-4165-1-ND&amp;country=US&amp;channel=BOM%20Report&amp;ref=man&amp;" TargetMode="External"/><Relationship Id="rId1" Type="http://schemas.openxmlformats.org/officeDocument/2006/relationships/hyperlink" Target="https://octopart-clicks.com/click/altium?manufacturer=Vishay%20Sprague&amp;mpn=293D106X96R3A2TE3&amp;seller=Digi-Key&amp;sku=718-1126-1-ND&amp;country=US&amp;channel=BOM%20Report&amp;" TargetMode="External"/><Relationship Id="rId6" Type="http://schemas.openxmlformats.org/officeDocument/2006/relationships/hyperlink" Target="https://octopart-clicks.com/click/altium?manufacturer=Microchip&amp;mpn=ATMEGA328P-AUR&amp;seller=Digi-Key&amp;sku=ATMEGA328P-AURCT-ND&amp;country=US&amp;channel=BOM%20Report&amp;" TargetMode="External"/><Relationship Id="rId11" Type="http://schemas.openxmlformats.org/officeDocument/2006/relationships/hyperlink" Target="https://octopart-clicks.com/click/altium?manufacturer=Vishay%20Dale&amp;mpn=CRCW08051K00FKEA&amp;seller=Digi-Key&amp;sku=541-1.00KCDKR-ND&amp;country=US&amp;channel=BOM%20Report&amp;" TargetMode="External"/><Relationship Id="rId24" Type="http://schemas.openxmlformats.org/officeDocument/2006/relationships/hyperlink" Target="https://octopart-clicks.com/click/altium?manufacturer=ON%20Semiconductor%20%2F%20Fairchild&amp;mpn=NDP6020P&amp;seller=Digi-Key&amp;sku=NDP6020P-ND&amp;country=US&amp;channel=BOM%20Report&amp;ref=man&amp;" TargetMode="External"/><Relationship Id="rId32" Type="http://schemas.openxmlformats.org/officeDocument/2006/relationships/hyperlink" Target="https://octopart-clicks.com/click/altium?manufacturer=Vishay%20Semiconductors&amp;mpn=CRCW1206270RFKEAC&amp;seller=Digi-Key&amp;sku=541-4192-1-ND&amp;country=US&amp;channel=BOM%20Report&amp;ref=man&amp;" TargetMode="External"/><Relationship Id="rId5" Type="http://schemas.openxmlformats.org/officeDocument/2006/relationships/hyperlink" Target="https://octopart-clicks.com/click/altium?manufacturer=ON%20Semiconductor&amp;mpn=MBRA210LT3G&amp;seller=Digi-Key&amp;sku=MBRA210LT3GOSCT-ND&amp;country=US&amp;channel=BOM%20Report&amp;" TargetMode="External"/><Relationship Id="rId15" Type="http://schemas.openxmlformats.org/officeDocument/2006/relationships/hyperlink" Target="https://octopart-clicks.com/click/altium?manufacturer=Vishay%20Semiconductors&amp;mpn=CRCW1206270RFKEAC&amp;seller=Digi-Key&amp;sku=541-4192-1-ND&amp;country=US&amp;channel=BOM%20Report&amp;" TargetMode="External"/><Relationship Id="rId23" Type="http://schemas.openxmlformats.org/officeDocument/2006/relationships/hyperlink" Target="https://octopart-clicks.com/click/altium?manufacturer=Microchip&amp;mpn=ATMEGA328P-AUR&amp;seller=Digi-Key&amp;sku=ATMEGA328P-AURCT-ND&amp;country=US&amp;channel=BOM%20Report&amp;ref=man&amp;" TargetMode="External"/><Relationship Id="rId28" Type="http://schemas.openxmlformats.org/officeDocument/2006/relationships/hyperlink" Target="https://octopart-clicks.com/click/altium?manufacturer=Vishay%20Dale&amp;mpn=CRCW08051K00FKEA&amp;seller=Digi-Key&amp;sku=541-1.00KCDKR-ND&amp;country=US&amp;channel=BOM%20Report&amp;ref=man&amp;" TargetMode="External"/><Relationship Id="rId10" Type="http://schemas.openxmlformats.org/officeDocument/2006/relationships/hyperlink" Target="https://octopart-clicks.com/click/altium?manufacturer=Vishay%20Dale&amp;mpn=CRCW080510K0FKTA&amp;seller=Digi-Key&amp;sku=541-3016-1-ND&amp;country=US&amp;channel=BOM%20Report&amp;" TargetMode="External"/><Relationship Id="rId19" Type="http://schemas.openxmlformats.org/officeDocument/2006/relationships/hyperlink" Target="https://octopart-clicks.com/click/altium?manufacturer=Vishay%20Vitramon&amp;mpn=VJ0805Y104KXAAT&amp;seller=Digi-Key&amp;sku=720-1383-1-ND&amp;country=US&amp;channel=BOM%20Report&amp;ref=man&amp;" TargetMode="External"/><Relationship Id="rId31" Type="http://schemas.openxmlformats.org/officeDocument/2006/relationships/hyperlink" Target="https://octopart-clicks.com/click/altium?manufacturer=Vishay%20Semiconductors&amp;mpn=CRCW1206100RFKEAC&amp;seller=Digi-Key&amp;sku=541-3982-1-ND&amp;country=US&amp;channel=BOM%20Report&amp;ref=man&amp;" TargetMode="External"/><Relationship Id="rId4" Type="http://schemas.openxmlformats.org/officeDocument/2006/relationships/hyperlink" Target="https://octopart-clicks.com/click/altium?manufacturer=ECS%20International&amp;mpn=ECS-160-20-5PX-TR&amp;seller=Digi-Key&amp;sku=XC1282CT-ND&amp;country=US&amp;channel=BOM%20Report&amp;" TargetMode="External"/><Relationship Id="rId9" Type="http://schemas.openxmlformats.org/officeDocument/2006/relationships/hyperlink" Target="https://octopart-clicks.com/click/altium?manufacturer=Vishay&amp;mpn=TNPW0805100KFEEA&amp;seller=Digi-Key&amp;sku=541-3912-1-ND&amp;country=US&amp;channel=BOM%20Report&amp;" TargetMode="External"/><Relationship Id="rId14" Type="http://schemas.openxmlformats.org/officeDocument/2006/relationships/hyperlink" Target="https://octopart-clicks.com/click/altium?manufacturer=Vishay%20Semiconductors&amp;mpn=CRCW1206100RFKEAC&amp;seller=Digi-Key&amp;sku=541-3982-1-ND&amp;country=US&amp;channel=BOM%20Report&amp;" TargetMode="External"/><Relationship Id="rId22" Type="http://schemas.openxmlformats.org/officeDocument/2006/relationships/hyperlink" Target="https://octopart-clicks.com/click/altium?manufacturer=ON%20Semiconductor&amp;mpn=MBRA210LT3G&amp;seller=Digi-Key&amp;sku=MBRA210LT3GOSCT-ND&amp;country=US&amp;channel=BOM%20Report&amp;ref=man&amp;" TargetMode="External"/><Relationship Id="rId27" Type="http://schemas.openxmlformats.org/officeDocument/2006/relationships/hyperlink" Target="https://octopart-clicks.com/click/altium?manufacturer=Vishay%20Dale&amp;mpn=CRCW080510K0FKTA&amp;seller=Digi-Key&amp;sku=541-3016-1-ND&amp;country=US&amp;channel=BOM%20Report&amp;ref=man&amp;" TargetMode="External"/><Relationship Id="rId30" Type="http://schemas.openxmlformats.org/officeDocument/2006/relationships/hyperlink" Target="https://octopart-clicks.com/click/altium?manufacturer=Vishay&amp;mpn=CRCW0805510RFKEA&amp;seller=Digi-Key&amp;sku=541-510CCT-ND&amp;country=US&amp;channel=BOM%20Report&amp;ref=man&amp;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VCC%20CHML&amp;mpn=CMD17-21VGD%2FTR8&amp;seller=Digi-Key&amp;sku=L62505CT-ND&amp;country=US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5"/>
  <sheetViews>
    <sheetView showGridLines="0" tabSelected="1" zoomScaleNormal="100" workbookViewId="0">
      <selection activeCell="G24" sqref="G2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95.5703125" style="1" customWidth="1"/>
    <col min="8" max="8" width="8.42578125" style="1" customWidth="1"/>
    <col min="9" max="9" width="15.85546875" style="4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36"/>
      <c r="B1" s="37"/>
      <c r="C1" s="38"/>
      <c r="D1" s="38"/>
      <c r="E1" s="38"/>
      <c r="F1" s="37"/>
      <c r="G1" s="37"/>
      <c r="H1" s="37"/>
      <c r="I1"/>
      <c r="J1"/>
      <c r="K1"/>
      <c r="L1"/>
      <c r="M1"/>
      <c r="N1"/>
      <c r="O1"/>
    </row>
    <row r="2" spans="1:15" ht="37.5" customHeight="1" x14ac:dyDescent="0.2">
      <c r="A2" s="39"/>
      <c r="B2" s="16"/>
      <c r="C2" s="16" t="s">
        <v>19</v>
      </c>
      <c r="D2" s="40"/>
      <c r="E2" s="17"/>
      <c r="F2"/>
      <c r="G2"/>
      <c r="H2" s="7"/>
      <c r="I2"/>
      <c r="J2"/>
      <c r="K2"/>
      <c r="L2"/>
      <c r="M2"/>
      <c r="N2"/>
      <c r="O2"/>
    </row>
    <row r="3" spans="1:15" ht="23.25" customHeight="1" x14ac:dyDescent="0.2">
      <c r="A3" s="39"/>
      <c r="B3" s="11"/>
      <c r="C3" s="11" t="s">
        <v>14</v>
      </c>
      <c r="D3" s="51" t="s">
        <v>22</v>
      </c>
      <c r="E3" s="45"/>
      <c r="F3"/>
      <c r="G3" s="11"/>
      <c r="H3" s="7"/>
      <c r="I3"/>
      <c r="J3"/>
      <c r="K3"/>
      <c r="L3"/>
      <c r="M3"/>
      <c r="N3"/>
      <c r="O3"/>
    </row>
    <row r="4" spans="1:15" ht="17.25" customHeight="1" x14ac:dyDescent="0.2">
      <c r="A4" s="39"/>
      <c r="B4" s="11"/>
      <c r="C4" s="11" t="s">
        <v>15</v>
      </c>
      <c r="D4" s="52" t="s">
        <v>22</v>
      </c>
      <c r="E4" s="46"/>
      <c r="F4"/>
      <c r="G4" s="43"/>
      <c r="H4" s="7"/>
      <c r="I4"/>
      <c r="J4"/>
      <c r="K4"/>
      <c r="L4"/>
      <c r="M4"/>
      <c r="N4"/>
      <c r="O4"/>
    </row>
    <row r="5" spans="1:15" ht="17.25" customHeight="1" x14ac:dyDescent="0.2">
      <c r="A5" s="39"/>
      <c r="B5" s="11"/>
      <c r="C5" s="11" t="s">
        <v>16</v>
      </c>
      <c r="D5" s="53" t="s">
        <v>23</v>
      </c>
      <c r="E5" s="47"/>
      <c r="F5"/>
      <c r="G5" s="30"/>
      <c r="H5" s="7"/>
      <c r="I5"/>
      <c r="J5"/>
      <c r="K5"/>
      <c r="L5"/>
      <c r="M5"/>
      <c r="N5"/>
      <c r="O5"/>
    </row>
    <row r="6" spans="1:15" x14ac:dyDescent="0.2">
      <c r="A6" s="39"/>
      <c r="B6" s="13"/>
      <c r="C6" s="13"/>
      <c r="D6" s="13"/>
      <c r="E6" s="48"/>
      <c r="F6"/>
      <c r="G6" s="30"/>
      <c r="H6" s="7"/>
      <c r="I6"/>
      <c r="J6"/>
      <c r="K6"/>
      <c r="L6"/>
      <c r="M6"/>
      <c r="N6"/>
      <c r="O6"/>
    </row>
    <row r="7" spans="1:15" ht="15.75" customHeight="1" x14ac:dyDescent="0.2">
      <c r="A7" s="39"/>
      <c r="B7" s="14"/>
      <c r="C7" s="14" t="s">
        <v>18</v>
      </c>
      <c r="D7" s="54" t="s">
        <v>24</v>
      </c>
      <c r="E7" s="55" t="s">
        <v>25</v>
      </c>
      <c r="F7" s="5"/>
      <c r="G7" s="30"/>
      <c r="H7" s="7"/>
      <c r="I7"/>
      <c r="J7"/>
      <c r="K7"/>
      <c r="L7"/>
      <c r="M7"/>
      <c r="N7"/>
      <c r="O7"/>
    </row>
    <row r="8" spans="1:15" ht="15.75" customHeight="1" x14ac:dyDescent="0.2">
      <c r="A8" s="39"/>
      <c r="B8" s="12"/>
      <c r="C8" s="12" t="s">
        <v>17</v>
      </c>
      <c r="D8" s="15">
        <f ca="1">TODAY()</f>
        <v>43743</v>
      </c>
      <c r="E8" s="49">
        <f ca="1">NOW()</f>
        <v>43743.691586342589</v>
      </c>
      <c r="F8"/>
      <c r="G8" s="14"/>
      <c r="H8" s="7"/>
      <c r="I8"/>
      <c r="J8"/>
      <c r="K8"/>
      <c r="L8"/>
      <c r="M8"/>
      <c r="N8"/>
      <c r="O8"/>
    </row>
    <row r="9" spans="1:15" s="28" customFormat="1" ht="40.5" customHeight="1" x14ac:dyDescent="0.2">
      <c r="A9" s="41"/>
      <c r="B9" s="27" t="s">
        <v>20</v>
      </c>
      <c r="C9" s="56" t="s">
        <v>26</v>
      </c>
      <c r="D9" s="56" t="s">
        <v>37</v>
      </c>
      <c r="E9" s="56" t="s">
        <v>50</v>
      </c>
      <c r="F9" s="56" t="s">
        <v>68</v>
      </c>
      <c r="G9" s="56" t="s">
        <v>77</v>
      </c>
      <c r="H9" s="56" t="s">
        <v>95</v>
      </c>
      <c r="I9"/>
      <c r="J9"/>
      <c r="K9"/>
      <c r="L9"/>
      <c r="M9"/>
      <c r="N9"/>
      <c r="O9"/>
    </row>
    <row r="10" spans="1:15" s="2" customFormat="1" ht="13.5" customHeight="1" x14ac:dyDescent="0.2">
      <c r="A10" s="39"/>
      <c r="B10" s="21">
        <f t="shared" ref="B10:B26" si="0">ROW(B10) - ROW($B$9)</f>
        <v>1</v>
      </c>
      <c r="C10" s="57" t="s">
        <v>27</v>
      </c>
      <c r="D10" s="59" t="s">
        <v>38</v>
      </c>
      <c r="E10" s="62" t="s">
        <v>51</v>
      </c>
      <c r="F10" s="61" t="s">
        <v>69</v>
      </c>
      <c r="G10" s="61" t="s">
        <v>78</v>
      </c>
      <c r="H10" s="22">
        <v>1</v>
      </c>
      <c r="I10"/>
      <c r="J10"/>
      <c r="K10"/>
      <c r="L10"/>
      <c r="M10"/>
      <c r="N10"/>
      <c r="O10"/>
    </row>
    <row r="11" spans="1:15" s="2" customFormat="1" ht="13.5" customHeight="1" x14ac:dyDescent="0.2">
      <c r="A11" s="39"/>
      <c r="B11" s="23">
        <f t="shared" si="0"/>
        <v>2</v>
      </c>
      <c r="C11" s="58" t="s">
        <v>28</v>
      </c>
      <c r="D11" s="60" t="s">
        <v>39</v>
      </c>
      <c r="E11" s="60" t="s">
        <v>52</v>
      </c>
      <c r="F11" s="58" t="s">
        <v>70</v>
      </c>
      <c r="G11" s="58" t="s">
        <v>79</v>
      </c>
      <c r="H11" s="24">
        <v>4</v>
      </c>
      <c r="I11"/>
      <c r="J11"/>
      <c r="K11"/>
      <c r="L11"/>
      <c r="M11"/>
      <c r="N11"/>
      <c r="O11"/>
    </row>
    <row r="12" spans="1:15" s="2" customFormat="1" ht="13.5" customHeight="1" x14ac:dyDescent="0.2">
      <c r="A12" s="39"/>
      <c r="B12" s="21">
        <f t="shared" si="0"/>
        <v>3</v>
      </c>
      <c r="C12" s="57" t="s">
        <v>28</v>
      </c>
      <c r="D12" s="59" t="s">
        <v>40</v>
      </c>
      <c r="E12" s="62" t="s">
        <v>53</v>
      </c>
      <c r="F12" s="61" t="s">
        <v>70</v>
      </c>
      <c r="G12" s="61" t="s">
        <v>80</v>
      </c>
      <c r="H12" s="22">
        <v>2</v>
      </c>
      <c r="I12" s="50"/>
      <c r="J12" s="50"/>
      <c r="K12" s="50"/>
      <c r="L12" s="50"/>
      <c r="M12" s="50"/>
      <c r="N12" s="50"/>
      <c r="O12" s="50"/>
    </row>
    <row r="13" spans="1:15" s="2" customFormat="1" ht="13.5" customHeight="1" x14ac:dyDescent="0.2">
      <c r="A13" s="39"/>
      <c r="B13" s="23">
        <f t="shared" si="0"/>
        <v>4</v>
      </c>
      <c r="C13" s="58" t="s">
        <v>29</v>
      </c>
      <c r="D13" s="60" t="s">
        <v>41</v>
      </c>
      <c r="E13" s="60" t="s">
        <v>54</v>
      </c>
      <c r="F13" s="58" t="s">
        <v>71</v>
      </c>
      <c r="G13" s="58" t="s">
        <v>81</v>
      </c>
      <c r="H13" s="24">
        <v>1</v>
      </c>
      <c r="I13" s="50"/>
      <c r="J13" s="50"/>
      <c r="K13" s="50"/>
      <c r="L13" s="50"/>
      <c r="M13" s="50"/>
      <c r="N13" s="50"/>
      <c r="O13" s="50"/>
    </row>
    <row r="14" spans="1:15" s="2" customFormat="1" ht="13.5" customHeight="1" x14ac:dyDescent="0.2">
      <c r="A14" s="39"/>
      <c r="B14" s="21">
        <f t="shared" si="0"/>
        <v>5</v>
      </c>
      <c r="C14" s="57" t="s">
        <v>30</v>
      </c>
      <c r="D14" s="59" t="s">
        <v>42</v>
      </c>
      <c r="E14" s="62" t="s">
        <v>55</v>
      </c>
      <c r="F14" s="61" t="s">
        <v>72</v>
      </c>
      <c r="G14" s="61" t="s">
        <v>82</v>
      </c>
      <c r="H14" s="22">
        <v>1</v>
      </c>
      <c r="I14" s="50"/>
      <c r="J14" s="50"/>
      <c r="K14" s="50"/>
      <c r="L14" s="50"/>
      <c r="M14" s="50"/>
      <c r="N14" s="50"/>
      <c r="O14" s="50"/>
    </row>
    <row r="15" spans="1:15" s="2" customFormat="1" ht="13.5" customHeight="1" x14ac:dyDescent="0.2">
      <c r="A15" s="39"/>
      <c r="B15" s="23">
        <f t="shared" si="0"/>
        <v>6</v>
      </c>
      <c r="C15" s="58" t="s">
        <v>31</v>
      </c>
      <c r="D15" s="60" t="s">
        <v>43</v>
      </c>
      <c r="E15" s="60" t="s">
        <v>56</v>
      </c>
      <c r="F15" s="58" t="s">
        <v>73</v>
      </c>
      <c r="G15" s="58" t="s">
        <v>83</v>
      </c>
      <c r="H15" s="24">
        <v>1</v>
      </c>
      <c r="I15" s="50"/>
      <c r="J15" s="50"/>
      <c r="K15" s="50"/>
      <c r="L15" s="50"/>
      <c r="M15" s="50"/>
      <c r="N15" s="50"/>
      <c r="O15" s="50"/>
    </row>
    <row r="16" spans="1:15" s="2" customFormat="1" ht="13.5" customHeight="1" x14ac:dyDescent="0.2">
      <c r="A16" s="39"/>
      <c r="B16" s="21">
        <f t="shared" si="0"/>
        <v>7</v>
      </c>
      <c r="C16" s="57" t="s">
        <v>32</v>
      </c>
      <c r="D16" s="59" t="s">
        <v>44</v>
      </c>
      <c r="E16" s="62" t="s">
        <v>57</v>
      </c>
      <c r="F16" s="61" t="s">
        <v>74</v>
      </c>
      <c r="G16" s="61" t="s">
        <v>84</v>
      </c>
      <c r="H16" s="22">
        <v>1</v>
      </c>
      <c r="I16" s="50"/>
      <c r="J16" s="50"/>
      <c r="K16" s="50"/>
      <c r="L16" s="50"/>
      <c r="M16" s="50"/>
      <c r="N16" s="50"/>
      <c r="O16" s="50"/>
    </row>
    <row r="17" spans="1:15" s="2" customFormat="1" ht="13.5" customHeight="1" x14ac:dyDescent="0.2">
      <c r="A17" s="39"/>
      <c r="B17" s="23">
        <f t="shared" si="0"/>
        <v>8</v>
      </c>
      <c r="C17" s="58" t="s">
        <v>33</v>
      </c>
      <c r="D17" s="60" t="s">
        <v>45</v>
      </c>
      <c r="E17" s="60" t="s">
        <v>58</v>
      </c>
      <c r="F17" s="58" t="s">
        <v>70</v>
      </c>
      <c r="G17" s="58" t="s">
        <v>85</v>
      </c>
      <c r="H17" s="24">
        <v>1</v>
      </c>
      <c r="I17" s="50"/>
      <c r="J17" s="50"/>
      <c r="K17" s="50"/>
      <c r="L17" s="50"/>
      <c r="M17" s="50"/>
      <c r="N17" s="50"/>
      <c r="O17" s="50"/>
    </row>
    <row r="18" spans="1:15" s="2" customFormat="1" ht="13.5" customHeight="1" x14ac:dyDescent="0.2">
      <c r="A18" s="39"/>
      <c r="B18" s="21">
        <f t="shared" si="0"/>
        <v>9</v>
      </c>
      <c r="C18" s="57" t="s">
        <v>34</v>
      </c>
      <c r="D18" s="59" t="s">
        <v>40</v>
      </c>
      <c r="E18" s="62" t="s">
        <v>59</v>
      </c>
      <c r="F18" s="61" t="s">
        <v>70</v>
      </c>
      <c r="G18" s="61" t="s">
        <v>86</v>
      </c>
      <c r="H18" s="22">
        <v>1</v>
      </c>
      <c r="I18" s="50"/>
      <c r="J18" s="50"/>
      <c r="K18" s="50"/>
      <c r="L18" s="50"/>
      <c r="M18" s="50"/>
      <c r="N18" s="50"/>
      <c r="O18" s="50"/>
    </row>
    <row r="19" spans="1:15" s="2" customFormat="1" ht="13.5" customHeight="1" x14ac:dyDescent="0.2">
      <c r="A19" s="39"/>
      <c r="B19" s="23">
        <f t="shared" si="0"/>
        <v>10</v>
      </c>
      <c r="C19" s="58" t="s">
        <v>34</v>
      </c>
      <c r="D19" s="60" t="s">
        <v>46</v>
      </c>
      <c r="E19" s="60" t="s">
        <v>60</v>
      </c>
      <c r="F19" s="58" t="s">
        <v>70</v>
      </c>
      <c r="G19" s="58" t="s">
        <v>87</v>
      </c>
      <c r="H19" s="24">
        <v>2</v>
      </c>
      <c r="I19" s="50"/>
      <c r="J19" s="50"/>
      <c r="K19" s="50"/>
      <c r="L19" s="50"/>
      <c r="M19" s="50"/>
      <c r="N19" s="50"/>
      <c r="O19" s="50"/>
    </row>
    <row r="20" spans="1:15" s="2" customFormat="1" ht="13.5" customHeight="1" x14ac:dyDescent="0.2">
      <c r="A20" s="39"/>
      <c r="B20" s="21">
        <f t="shared" si="0"/>
        <v>11</v>
      </c>
      <c r="C20" s="57" t="s">
        <v>34</v>
      </c>
      <c r="D20" s="59" t="s">
        <v>46</v>
      </c>
      <c r="E20" s="62" t="s">
        <v>61</v>
      </c>
      <c r="F20" s="61" t="s">
        <v>70</v>
      </c>
      <c r="G20" s="61" t="s">
        <v>88</v>
      </c>
      <c r="H20" s="22">
        <v>1</v>
      </c>
      <c r="I20" s="50"/>
      <c r="J20" s="50"/>
      <c r="K20" s="50"/>
      <c r="L20" s="50"/>
      <c r="M20" s="50"/>
      <c r="N20" s="50"/>
      <c r="O20" s="50"/>
    </row>
    <row r="21" spans="1:15" s="2" customFormat="1" ht="13.5" customHeight="1" x14ac:dyDescent="0.2">
      <c r="A21" s="39"/>
      <c r="B21" s="23">
        <f t="shared" si="0"/>
        <v>12</v>
      </c>
      <c r="C21" s="58" t="s">
        <v>34</v>
      </c>
      <c r="D21" s="60" t="s">
        <v>40</v>
      </c>
      <c r="E21" s="60" t="s">
        <v>62</v>
      </c>
      <c r="F21" s="58" t="s">
        <v>70</v>
      </c>
      <c r="G21" s="58" t="s">
        <v>89</v>
      </c>
      <c r="H21" s="24">
        <v>1</v>
      </c>
      <c r="I21" s="50"/>
      <c r="J21" s="50"/>
      <c r="K21" s="50"/>
      <c r="L21" s="50"/>
      <c r="M21" s="50"/>
      <c r="N21" s="50"/>
      <c r="O21" s="50"/>
    </row>
    <row r="22" spans="1:15" s="2" customFormat="1" ht="13.5" customHeight="1" x14ac:dyDescent="0.2">
      <c r="A22" s="39"/>
      <c r="B22" s="21">
        <f t="shared" si="0"/>
        <v>13</v>
      </c>
      <c r="C22" s="57" t="s">
        <v>34</v>
      </c>
      <c r="D22" s="59" t="s">
        <v>40</v>
      </c>
      <c r="E22" s="62" t="s">
        <v>63</v>
      </c>
      <c r="F22" s="61" t="s">
        <v>70</v>
      </c>
      <c r="G22" s="61" t="s">
        <v>90</v>
      </c>
      <c r="H22" s="22">
        <v>1</v>
      </c>
      <c r="I22" s="50"/>
      <c r="J22" s="50"/>
      <c r="K22" s="50"/>
      <c r="L22" s="50"/>
      <c r="M22" s="50"/>
      <c r="N22" s="50"/>
      <c r="O22" s="50"/>
    </row>
    <row r="23" spans="1:15" s="2" customFormat="1" ht="13.5" customHeight="1" x14ac:dyDescent="0.2">
      <c r="A23" s="39"/>
      <c r="B23" s="23">
        <f t="shared" si="0"/>
        <v>14</v>
      </c>
      <c r="C23" s="58" t="s">
        <v>34</v>
      </c>
      <c r="D23" s="60" t="s">
        <v>47</v>
      </c>
      <c r="E23" s="60" t="s">
        <v>64</v>
      </c>
      <c r="F23" s="58" t="s">
        <v>69</v>
      </c>
      <c r="G23" s="58" t="s">
        <v>91</v>
      </c>
      <c r="H23" s="24">
        <v>8</v>
      </c>
      <c r="I23" s="50"/>
      <c r="J23" s="50"/>
      <c r="K23" s="50"/>
      <c r="L23" s="50"/>
      <c r="M23" s="50"/>
      <c r="N23" s="50"/>
      <c r="O23" s="50"/>
    </row>
    <row r="24" spans="1:15" s="2" customFormat="1" ht="13.5" customHeight="1" x14ac:dyDescent="0.2">
      <c r="A24" s="39"/>
      <c r="B24" s="21">
        <f t="shared" si="0"/>
        <v>15</v>
      </c>
      <c r="C24" s="57" t="s">
        <v>34</v>
      </c>
      <c r="D24" s="59" t="s">
        <v>47</v>
      </c>
      <c r="E24" s="62" t="s">
        <v>65</v>
      </c>
      <c r="F24" s="61" t="s">
        <v>69</v>
      </c>
      <c r="G24" s="61" t="s">
        <v>92</v>
      </c>
      <c r="H24" s="22">
        <v>4</v>
      </c>
      <c r="I24" s="50"/>
      <c r="J24" s="50"/>
      <c r="K24" s="50"/>
      <c r="L24" s="50"/>
      <c r="M24" s="50"/>
      <c r="N24" s="50"/>
      <c r="O24" s="50"/>
    </row>
    <row r="25" spans="1:15" s="2" customFormat="1" ht="13.5" customHeight="1" x14ac:dyDescent="0.2">
      <c r="A25" s="39"/>
      <c r="B25" s="23">
        <f t="shared" si="0"/>
        <v>16</v>
      </c>
      <c r="C25" s="58" t="s">
        <v>35</v>
      </c>
      <c r="D25" s="60" t="s">
        <v>48</v>
      </c>
      <c r="E25" s="60" t="s">
        <v>66</v>
      </c>
      <c r="F25" s="58" t="s">
        <v>75</v>
      </c>
      <c r="G25" s="58" t="s">
        <v>93</v>
      </c>
      <c r="H25" s="24">
        <v>1</v>
      </c>
      <c r="I25" s="50"/>
      <c r="J25" s="50"/>
      <c r="K25" s="50"/>
      <c r="L25" s="50"/>
      <c r="M25" s="50"/>
      <c r="N25" s="50"/>
      <c r="O25" s="50"/>
    </row>
    <row r="26" spans="1:15" s="2" customFormat="1" ht="13.5" customHeight="1" x14ac:dyDescent="0.2">
      <c r="A26" s="39"/>
      <c r="B26" s="21">
        <f t="shared" si="0"/>
        <v>17</v>
      </c>
      <c r="C26" s="57" t="s">
        <v>36</v>
      </c>
      <c r="D26" s="59" t="s">
        <v>49</v>
      </c>
      <c r="E26" s="62" t="s">
        <v>67</v>
      </c>
      <c r="F26" s="61" t="s">
        <v>76</v>
      </c>
      <c r="G26" s="61" t="s">
        <v>94</v>
      </c>
      <c r="H26" s="22">
        <v>1</v>
      </c>
      <c r="I26" s="50"/>
      <c r="J26" s="50"/>
      <c r="K26" s="50"/>
      <c r="L26" s="50"/>
      <c r="M26" s="50"/>
      <c r="N26" s="50"/>
      <c r="O26" s="50"/>
    </row>
    <row r="27" spans="1:15" x14ac:dyDescent="0.2">
      <c r="A27" s="39"/>
      <c r="B27" s="35"/>
      <c r="C27" s="34"/>
      <c r="D27" s="26"/>
      <c r="E27" s="25"/>
      <c r="F27" s="32"/>
      <c r="G27" s="29"/>
      <c r="H27" s="31">
        <f>SUM(H10:H26)</f>
        <v>32</v>
      </c>
      <c r="I27"/>
      <c r="J27"/>
      <c r="K27"/>
      <c r="L27"/>
      <c r="M27"/>
      <c r="N27"/>
      <c r="O27"/>
    </row>
    <row r="28" spans="1:15" x14ac:dyDescent="0.2">
      <c r="A28" s="39"/>
      <c r="B28" s="66" t="s">
        <v>21</v>
      </c>
      <c r="C28" s="67"/>
      <c r="D28" s="5"/>
      <c r="E28" s="4"/>
      <c r="F28" s="33"/>
      <c r="G28" s="4"/>
      <c r="H28" s="7"/>
      <c r="I28"/>
      <c r="J28"/>
      <c r="K28"/>
      <c r="L28"/>
      <c r="M28"/>
      <c r="N28"/>
      <c r="O28"/>
    </row>
    <row r="29" spans="1:15" x14ac:dyDescent="0.2">
      <c r="A29" s="39"/>
      <c r="B29" s="6"/>
      <c r="C29" s="6"/>
      <c r="D29" s="6"/>
      <c r="E29" s="5"/>
      <c r="F29" s="5"/>
      <c r="G29" s="5"/>
      <c r="H29" s="7"/>
      <c r="I29"/>
      <c r="J29"/>
      <c r="K29"/>
      <c r="L29" s="68"/>
      <c r="M29" s="68"/>
      <c r="N29"/>
      <c r="O29"/>
    </row>
    <row r="30" spans="1:15" x14ac:dyDescent="0.2">
      <c r="A30" s="39"/>
      <c r="B30" s="6"/>
      <c r="C30" s="6"/>
      <c r="D30" s="6"/>
      <c r="E30" s="5"/>
      <c r="F30" s="5"/>
      <c r="G30" s="5"/>
      <c r="H30" s="7"/>
      <c r="I30"/>
      <c r="J30"/>
      <c r="K30"/>
      <c r="L30" s="68"/>
      <c r="M30" s="68"/>
      <c r="N30"/>
      <c r="O30"/>
    </row>
    <row r="31" spans="1:15" ht="13.5" thickBot="1" x14ac:dyDescent="0.25">
      <c r="A31" s="42"/>
      <c r="B31" s="20"/>
      <c r="C31" s="10"/>
      <c r="D31" s="10"/>
      <c r="E31" s="9"/>
      <c r="F31" s="9"/>
      <c r="G31" s="9"/>
      <c r="H31" s="8"/>
      <c r="I31"/>
      <c r="J31"/>
      <c r="K31"/>
      <c r="L31"/>
      <c r="M31"/>
      <c r="N31"/>
      <c r="O3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</sheetData>
  <mergeCells count="3">
    <mergeCell ref="B28:C28"/>
    <mergeCell ref="L29:M29"/>
    <mergeCell ref="L30:M30"/>
  </mergeCells>
  <phoneticPr fontId="0" type="noConversion"/>
  <hyperlinks>
    <hyperlink ref="D10" r:id="rId1" tooltip="Component" display="'Vishay Sprague"/>
    <hyperlink ref="D11" r:id="rId2" tooltip="Component" display="'Vishay Vitramon"/>
    <hyperlink ref="D12" r:id="rId3" tooltip="Component" display="'Vishay"/>
    <hyperlink ref="D13" r:id="rId4" tooltip="Component" display="'ECS International"/>
    <hyperlink ref="D14" r:id="rId5" tooltip="Component" display="'ON Semiconductor"/>
    <hyperlink ref="D15" r:id="rId6" tooltip="Component" display="'Microchip"/>
    <hyperlink ref="D16" r:id="rId7" tooltip="Component" display="'ON Semiconductor / Fairchild"/>
    <hyperlink ref="D17" r:id="rId8" tooltip="Component" display="'VCC CHML"/>
    <hyperlink ref="D18" r:id="rId9" tooltip="Component" display="'Vishay"/>
    <hyperlink ref="D19" r:id="rId10" tooltip="Component" display="'Vishay Dale"/>
    <hyperlink ref="D20" r:id="rId11" tooltip="Component" display="'Vishay Dale"/>
    <hyperlink ref="D21" r:id="rId12" tooltip="Component" display="'Vishay"/>
    <hyperlink ref="D22" r:id="rId13" tooltip="Component" display="'Vishay"/>
    <hyperlink ref="D23" r:id="rId14" tooltip="Component" display="'Vishay Semiconductors"/>
    <hyperlink ref="D24" r:id="rId15" tooltip="Component" display="'Vishay Semiconductors"/>
    <hyperlink ref="D25" r:id="rId16" tooltip="Component" display="'TE Connectivity"/>
    <hyperlink ref="D26" r:id="rId17" tooltip="Component" display="'Infineon"/>
    <hyperlink ref="E10" r:id="rId18" tooltip="Manufacturer" display="'293D106X96R3A2TE3"/>
    <hyperlink ref="E11" r:id="rId19" tooltip="Manufacturer" display="'VJ0805Y104KXAAT"/>
    <hyperlink ref="E12" r:id="rId20" tooltip="Manufacturer" display="'VJ0805A220JXACW1BC"/>
    <hyperlink ref="E13" r:id="rId21" tooltip="Manufacturer" display="'ECS-160-20-5PX-TR"/>
    <hyperlink ref="E14" r:id="rId22" tooltip="Manufacturer" display="'MBRA210LT3G"/>
    <hyperlink ref="E15" r:id="rId23" tooltip="Manufacturer" display="'ATMEGA328P-AUR"/>
    <hyperlink ref="E16" r:id="rId24" tooltip="Manufacturer" display="'NDP6020P"/>
    <hyperlink ref="E17" r:id="rId25" tooltip="Manufacturer" display="'CMD17-21VGD/TR8"/>
    <hyperlink ref="E18" r:id="rId26" tooltip="Manufacturer" display="'TNPW0805100KFEEA"/>
    <hyperlink ref="E19" r:id="rId27" tooltip="Manufacturer" display="'CRCW080510K0FKTA"/>
    <hyperlink ref="E20" r:id="rId28" tooltip="Manufacturer" display="'CRCW08051K00FKEA"/>
    <hyperlink ref="E21" r:id="rId29" tooltip="Manufacturer" display="'CRCW08054K70JNEAC"/>
    <hyperlink ref="E22" r:id="rId30" tooltip="Manufacturer" display="'CRCW0805510RFKEA"/>
    <hyperlink ref="E23" r:id="rId31" tooltip="Manufacturer" display="'CRCW1206100RFKEAC"/>
    <hyperlink ref="E24" r:id="rId32" tooltip="Manufacturer" display="'CRCW1206270RFKEAC"/>
    <hyperlink ref="E25" r:id="rId33" tooltip="Manufacturer" display="'FSMSMTR"/>
    <hyperlink ref="E26" r:id="rId34" tooltip="Manufacturer" display="'BC847A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5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9" t="s">
        <v>0</v>
      </c>
      <c r="B1" s="63" t="s">
        <v>96</v>
      </c>
    </row>
    <row r="2" spans="1:2" x14ac:dyDescent="0.2">
      <c r="A2" s="18" t="s">
        <v>1</v>
      </c>
      <c r="B2" s="64" t="s">
        <v>22</v>
      </c>
    </row>
    <row r="3" spans="1:2" x14ac:dyDescent="0.2">
      <c r="A3" s="19" t="s">
        <v>2</v>
      </c>
      <c r="B3" s="65" t="s">
        <v>23</v>
      </c>
    </row>
    <row r="4" spans="1:2" x14ac:dyDescent="0.2">
      <c r="A4" s="18" t="s">
        <v>3</v>
      </c>
      <c r="B4" s="64" t="s">
        <v>22</v>
      </c>
    </row>
    <row r="5" spans="1:2" x14ac:dyDescent="0.2">
      <c r="A5" s="19" t="s">
        <v>4</v>
      </c>
      <c r="B5" s="65" t="s">
        <v>96</v>
      </c>
    </row>
    <row r="6" spans="1:2" x14ac:dyDescent="0.2">
      <c r="A6" s="18" t="s">
        <v>5</v>
      </c>
      <c r="B6" s="64" t="s">
        <v>97</v>
      </c>
    </row>
    <row r="7" spans="1:2" x14ac:dyDescent="0.2">
      <c r="A7" s="19" t="s">
        <v>6</v>
      </c>
      <c r="B7" s="65" t="s">
        <v>98</v>
      </c>
    </row>
    <row r="8" spans="1:2" x14ac:dyDescent="0.2">
      <c r="A8" s="18" t="s">
        <v>7</v>
      </c>
      <c r="B8" s="64" t="s">
        <v>25</v>
      </c>
    </row>
    <row r="9" spans="1:2" x14ac:dyDescent="0.2">
      <c r="A9" s="19" t="s">
        <v>8</v>
      </c>
      <c r="B9" s="65" t="s">
        <v>24</v>
      </c>
    </row>
    <row r="10" spans="1:2" x14ac:dyDescent="0.2">
      <c r="A10" s="18" t="s">
        <v>9</v>
      </c>
      <c r="B10" s="64" t="s">
        <v>99</v>
      </c>
    </row>
    <row r="11" spans="1:2" x14ac:dyDescent="0.2">
      <c r="A11" s="19" t="s">
        <v>10</v>
      </c>
      <c r="B11" s="65" t="s">
        <v>100</v>
      </c>
    </row>
    <row r="12" spans="1:2" x14ac:dyDescent="0.2">
      <c r="A12" s="18" t="s">
        <v>11</v>
      </c>
      <c r="B12" s="64" t="s">
        <v>101</v>
      </c>
    </row>
    <row r="13" spans="1:2" x14ac:dyDescent="0.2">
      <c r="A13" s="19" t="s">
        <v>12</v>
      </c>
      <c r="B13" s="65" t="s">
        <v>102</v>
      </c>
    </row>
    <row r="14" spans="1:2" x14ac:dyDescent="0.2">
      <c r="A14" s="18" t="s">
        <v>13</v>
      </c>
      <c r="B14" s="64" t="s">
        <v>100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2019-10-05T13:36:27Z</dcterms:modified>
</cp:coreProperties>
</file>