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<sst xmlns="http://schemas.openxmlformats.org/spreadsheetml/2006/main" count="215" uniqueCount="177">
  <si>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</si>
  <si>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</si>
  <si>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</si>
  <si>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</si>
  <si>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</si>
  <si>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</si>
  <si>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</si>
  <si>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</si>
  <si>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</si>
  <si>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</si>
  <si>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BOM Reference Group</t>
  </si>
  <si>
    <t>USB Wi-Fi Radio.PrjPcb</t>
  </si>
  <si>
    <t>RadioStick</t>
  </si>
  <si>
    <t>Andrii Pokotilov</t>
  </si>
  <si>
    <t>SMT Single</t>
  </si>
  <si>
    <t>8/8/2020</t>
  </si>
  <si>
    <t>2:43 PM</t>
  </si>
  <si>
    <t>https://github.com/Anpokot</t>
  </si>
  <si>
    <t>Designator</t>
  </si>
  <si>
    <t>C1, C3, C4, C5, C7, C8, C9, C14, C17, C18, C19, C20</t>
  </si>
  <si>
    <t>C2, C6</t>
  </si>
  <si>
    <t>C11, C12</t>
  </si>
  <si>
    <t>C15, C16</t>
  </si>
  <si>
    <t>C21, C22</t>
  </si>
  <si>
    <t>C23</t>
  </si>
  <si>
    <t>C24</t>
  </si>
  <si>
    <t>C25, C26</t>
  </si>
  <si>
    <t>D1</t>
  </si>
  <si>
    <t>D2, D3</t>
  </si>
  <si>
    <t>D4</t>
  </si>
  <si>
    <t>D5</t>
  </si>
  <si>
    <t>D6</t>
  </si>
  <si>
    <t>D7</t>
  </si>
  <si>
    <t>Q2</t>
  </si>
  <si>
    <t>Q3</t>
  </si>
  <si>
    <t>R1, R2, R3, R5, R6, R8, R12</t>
  </si>
  <si>
    <t>R4</t>
  </si>
  <si>
    <t>R7, R11, R20, R21, R22</t>
  </si>
  <si>
    <t>R9, R14</t>
  </si>
  <si>
    <t>R10, R13, R15</t>
  </si>
  <si>
    <t>R16</t>
  </si>
  <si>
    <t>R17, R18, R19</t>
  </si>
  <si>
    <t>R24</t>
  </si>
  <si>
    <t>U2</t>
  </si>
  <si>
    <t>U4</t>
  </si>
  <si>
    <t>U6</t>
  </si>
  <si>
    <t>Quantity</t>
  </si>
  <si>
    <t>Comment</t>
  </si>
  <si>
    <t>100n</t>
  </si>
  <si>
    <t>1uF</t>
  </si>
  <si>
    <t>6.8p</t>
  </si>
  <si>
    <t>10uF</t>
  </si>
  <si>
    <t>33p</t>
  </si>
  <si>
    <t>47nF</t>
  </si>
  <si>
    <t>10n</t>
  </si>
  <si>
    <t>SRV05-4-P-T7</t>
  </si>
  <si>
    <t>S8050</t>
  </si>
  <si>
    <t>Red</t>
  </si>
  <si>
    <t>Blue</t>
  </si>
  <si>
    <t>Green</t>
  </si>
  <si>
    <t>B5819W</t>
  </si>
  <si>
    <t>26MHZ</t>
  </si>
  <si>
    <t>12.228MHZ</t>
  </si>
  <si>
    <t>12K</t>
  </si>
  <si>
    <t>100k</t>
  </si>
  <si>
    <t>470R</t>
  </si>
  <si>
    <t>1k</t>
  </si>
  <si>
    <t>1M</t>
  </si>
  <si>
    <t>22R</t>
  </si>
  <si>
    <t>0R</t>
  </si>
  <si>
    <t>ESP8266EX</t>
  </si>
  <si>
    <t>AMS1117-3.3</t>
  </si>
  <si>
    <t>VS1053B-L</t>
  </si>
  <si>
    <t>Description</t>
  </si>
  <si>
    <t>MULTILAYER CERAMIC CAPACITORS MLCC - SMD/SMT 100NF 50V 0603 ROHS</t>
  </si>
  <si>
    <t>MULTILAYER CERAMIC CAPACITORS MLCC - SMD/SMT 1UF 25V 0402 ROHS</t>
  </si>
  <si>
    <t>MULTILAYER CERAMIC CAPACITORS MLCC - SMD/SMT 6.8PF 50V 0402 ROHS</t>
  </si>
  <si>
    <t>TANTALUM CAPACITORS 10UF 16V CASE-A_3216 ROHS</t>
  </si>
  <si>
    <t>MULTILAYER CERAMIC CAPACITORS MLCC - SMD/SMT 33PF 50V 0603 ROHS</t>
  </si>
  <si>
    <t>MULTILAYER CERAMIC CAPACITORS MLCC - SMD/SMT 1UF 50V 0603 ROHS</t>
  </si>
  <si>
    <t>MULTILAYER CERAMIC CAPACITORS MLCC - SMD/SMT 47NF 50V 0603 ROHS</t>
  </si>
  <si>
    <t>MULTILAYER CERAMIC CAPACITORS MLCC - SMD/SMT 10NF 50V 0603 ROHS</t>
  </si>
  <si>
    <t>TVS SOT-23-6 ROHS</t>
  </si>
  <si>
    <t>TRANSISTORS (NPN/PNP) NPN 500MA 25V SOT-23(SOT-23-3) ROHS</t>
  </si>
  <si>
    <t>LIGHT EMITTING DIODES (LED) RED 520~625NM 90~100MCD@20MA TOP VIEW 0603 ROHS</t>
  </si>
  <si>
    <t>LIGHT EMITTING DIODES (LED) BLUE 465~475NM 11.5~28.5MCD@5MA TOP VIEW 0603 ROHS</t>
  </si>
  <si>
    <t>LIGHT EMITTING DIODES (LED) GREEN 520~535NM 112~258MCD@20MA TOP VIEW 0603 ROHS</t>
  </si>
  <si>
    <t>SCHOTTKY BARRIER DIODES (SBD) SOD-123 ROHS</t>
  </si>
  <si>
    <t>SMD CRYSTAL RESONATORS 26MHZ ±10PPM SMD-3225_4P ROHS</t>
  </si>
  <si>
    <t>SMD CRYSTAL RESONATORS 12.288MHZ ±10PPM SMD-3225_4P ROHS</t>
  </si>
  <si>
    <t>CHIP RESISTOR - SURFACE MOUNT 12KOHMS ±1% 1/10W 0603 ROHS</t>
  </si>
  <si>
    <t>CHIP RESISTOR - SURFACE MOUNT 12KOHMS ±1% 1/16W 0402 ROHS</t>
  </si>
  <si>
    <t>CHIP RESISTOR - SURFACE MOUNT 100KOHMS ±1% 1/10W 0603 ROHS</t>
  </si>
  <si>
    <t>CHIP RESISTOR - SURFACE MOUNT 470OHMS ±1% 1/10W 0603 ROHS</t>
  </si>
  <si>
    <t>CHIP RESISTOR - SURFACE MOUNT 1KOHMS ±1% 1/10W 0603 ROHS</t>
  </si>
  <si>
    <t>CHIP RESISTOR - SURFACE MOUNT 1MOHMS ±1% 1/10W 0603 ROHS</t>
  </si>
  <si>
    <t>CHIP RESISTOR - SURFACE MOUNT 22OHMS ±1% 1/10W 0603 ROHS</t>
  </si>
  <si>
    <t>CHIP RESISTOR - SURFACE MOUNT 0OHMS ±1% 1/10W 0603 ROHS</t>
  </si>
  <si>
    <t>RF TRANSCEIVER ICS TXRX + MCU WIFI 802.11B/G/N/E/I 2.4GHZ 16DBM - 91DBM 2.5V~3.6V QFN-32_5X5X05P ROHS</t>
  </si>
  <si>
    <t>LOW DROPOUT REGULATORS(LDO) POSITIVE FIXED 1.3V @ 800MA 15V 3.3V 1A SOT-223 ROHS</t>
  </si>
  <si>
    <t>VIDEO-AUDIO INTERFACE ICS LQFP-48_7X7X05P ROHS</t>
  </si>
  <si>
    <t>Manufacturer</t>
  </si>
  <si>
    <t>YAGEO</t>
  </si>
  <si>
    <t>Samsung Electro-Mechanics</t>
  </si>
  <si>
    <t>Guangdong Fenghua Advanced Tech</t>
  </si>
  <si>
    <t>AVX</t>
  </si>
  <si>
    <t>ProTek Devices</t>
  </si>
  <si>
    <t>Changjiang Electronics Tech (CJ)</t>
  </si>
  <si>
    <t>Hubei KENTO Elec</t>
  </si>
  <si>
    <t>Everlight Elec</t>
  </si>
  <si>
    <t>Yangxing Tech</t>
  </si>
  <si>
    <t>Uniroyal Elec</t>
  </si>
  <si>
    <t>Espressif Systems</t>
  </si>
  <si>
    <t>Advanced Monolithic Systems</t>
  </si>
  <si>
    <t>VLSI Solution</t>
  </si>
  <si>
    <t>MFR.Part #</t>
  </si>
  <si>
    <t>CC0603KRX7R9BB104</t>
  </si>
  <si>
    <t>CL05A105KA5NQNC</t>
  </si>
  <si>
    <t>0402CG6R8C500NT</t>
  </si>
  <si>
    <t>TAJA106K016RNJ</t>
  </si>
  <si>
    <t>CL10C330JB8NNNC</t>
  </si>
  <si>
    <t>CL10A105KB8NNNC</t>
  </si>
  <si>
    <t>CL10B473KB8NNNC</t>
  </si>
  <si>
    <t>0603B103K500NT</t>
  </si>
  <si>
    <t>KT-0603R</t>
  </si>
  <si>
    <t>19-217/BHC-ZL1M2RY/3T</t>
  </si>
  <si>
    <t>19-217/GHC-YR1S2/3T</t>
  </si>
  <si>
    <t>X322526MEB4SC</t>
  </si>
  <si>
    <t>X322512288MOB4SC</t>
  </si>
  <si>
    <t>0603WAF1202T5E</t>
  </si>
  <si>
    <t>0402WGF1202TCE</t>
  </si>
  <si>
    <t>0603WAF1003T5E</t>
  </si>
  <si>
    <t>0603WAF4700T5E</t>
  </si>
  <si>
    <t>0603WAF1001T5E</t>
  </si>
  <si>
    <t>0603WAF1004T5E</t>
  </si>
  <si>
    <t>0603WAF220JT5E</t>
  </si>
  <si>
    <t>0603WAF0000T5E</t>
  </si>
  <si>
    <t>Package</t>
  </si>
  <si>
    <t>0603</t>
  </si>
  <si>
    <t>0402</t>
  </si>
  <si>
    <t>CASE-A_3216</t>
  </si>
  <si>
    <t>SOT-23-6L</t>
  </si>
  <si>
    <t>SOT-23-3</t>
  </si>
  <si>
    <t>LED_0603</t>
  </si>
  <si>
    <t>SOD-123</t>
  </si>
  <si>
    <t>SMD-3225_4P</t>
  </si>
  <si>
    <t>QFN-32_EP_5.0x5.0x0.5P</t>
  </si>
  <si>
    <t>SOT-223</t>
  </si>
  <si>
    <t>LQFP-48_7.0x7.0x0.5P</t>
  </si>
  <si>
    <t>LCSC Part #</t>
  </si>
  <si>
    <t>C14663</t>
  </si>
  <si>
    <t>C52923</t>
  </si>
  <si>
    <t>C1576</t>
  </si>
  <si>
    <t>C7171</t>
  </si>
  <si>
    <t>C1663</t>
  </si>
  <si>
    <t>C15849</t>
  </si>
  <si>
    <t>C1622</t>
  </si>
  <si>
    <t>C57112</t>
  </si>
  <si>
    <t>C85364</t>
  </si>
  <si>
    <t>C2146</t>
  </si>
  <si>
    <t>C2286</t>
  </si>
  <si>
    <t>C72041</t>
  </si>
  <si>
    <t>C72043</t>
  </si>
  <si>
    <t>C8598</t>
  </si>
  <si>
    <t>C23425</t>
  </si>
  <si>
    <t>C70567</t>
  </si>
  <si>
    <t>C22790</t>
  </si>
  <si>
    <t>C25752</t>
  </si>
  <si>
    <t>C25803</t>
  </si>
  <si>
    <t>C23179</t>
  </si>
  <si>
    <t>C21190</t>
  </si>
  <si>
    <t>C22935</t>
  </si>
  <si>
    <t>C23345</t>
  </si>
  <si>
    <t>C21189</t>
  </si>
  <si>
    <t>C77967</t>
  </si>
  <si>
    <t>C6186</t>
  </si>
  <si>
    <t>C9922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</si>
</sst>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/>
    <xf numFmtId="0" fontId="8" fillId="2" borderId="6" xfId="0" applyFont="1" applyFill="1" applyBorder="1" applyAlignment="1">
      <alignment horizontal="left"/>
    </xf>
    <xf numFmtId="0" fontId="9" fillId="2" borderId="6" xfId="0" applyFont="1" applyFill="1" applyBorder="1" applyAlignment="1"/>
    <xf numFmtId="0" fontId="8" fillId="2" borderId="6" xfId="0" applyFont="1" applyFill="1" applyBorder="1" applyAlignment="1"/>
    <xf numFmtId="0" fontId="10" fillId="2" borderId="0" xfId="0" applyFont="1" applyFill="1" applyBorder="1" applyAlignment="1"/>
    <xf numFmtId="164" fontId="9" fillId="2" borderId="6" xfId="0" applyNumberFormat="1" applyFont="1" applyFill="1" applyBorder="1" applyAlignment="1">
      <alignment horizontal="left"/>
    </xf>
    <xf numFmtId="165" fontId="9" fillId="2" borderId="6" xfId="0" applyNumberFormat="1" applyFont="1" applyFill="1" applyBorder="1" applyAlignment="1">
      <alignment horizontal="left"/>
    </xf>
    <xf numFmtId="0" fontId="11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1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4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 wrapText="1"/>
    </xf>
    <xf numFmtId="2" fontId="7" fillId="3" borderId="0" xfId="0" applyNumberFormat="1" applyFont="1" applyFill="1" applyBorder="1" applyAlignment="1">
      <alignment horizontal="righ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vertical="top" wrapText="1"/>
    </xf>
    <xf numFmtId="0" fontId="5" fillId="4" borderId="9" xfId="0" applyFont="1" applyFill="1" applyBorder="1" applyAlignment="1"/>
    <xf numFmtId="0" fontId="6" fillId="4" borderId="4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/>
    <xf numFmtId="0" fontId="5" fillId="4" borderId="13" xfId="0" applyFont="1" applyFill="1" applyBorder="1" applyAlignment="1"/>
    <xf numFmtId="0" fontId="5" fillId="4" borderId="14" xfId="0" applyFont="1" applyFill="1" applyBorder="1" applyAlignment="1"/>
    <xf numFmtId="0" fontId="5" fillId="4" borderId="15" xfId="0" applyFont="1" applyFill="1" applyBorder="1" applyAlignment="1"/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 applyAlignment="1"/>
    <xf numFmtId="0" fontId="5" fillId="4" borderId="11" xfId="0" applyFont="1" applyFill="1" applyBorder="1" applyAlignment="1"/>
    <xf numFmtId="0" fontId="6" fillId="4" borderId="17" xfId="0" applyFont="1" applyFill="1" applyBorder="1" applyAlignment="1">
      <alignment vertical="center"/>
    </xf>
    <xf numFmtId="0" fontId="0" fillId="0" borderId="18" xfId="0" applyBorder="1" applyAlignment="1">
      <alignment vertical="top"/>
    </xf>
    <xf numFmtId="0" fontId="4" fillId="5" borderId="19" xfId="0" applyFont="1" applyFill="1" applyBorder="1" applyAlignment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12" fillId="2" borderId="5" xfId="0" applyFont="1" applyFill="1" applyBorder="1" applyAlignment="1">
      <alignment vertical="top" wrapText="1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7" fillId="7" borderId="27" xfId="0" applyFont="1" applyFill="1" applyBorder="1" applyAlignment="1">
      <alignment horizontal="left" vertical="top" wrapText="1"/>
    </xf>
    <xf numFmtId="0" fontId="7" fillId="6" borderId="3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7" fillId="7" borderId="28" xfId="0" quotePrefix="1" applyNumberFormat="1" applyFont="1" applyFill="1" applyBorder="1" applyAlignment="1">
      <alignment horizontal="left" vertical="top" wrapText="1"/>
    </xf>
    <xf numFmtId="49" fontId="7" fillId="6" borderId="25" xfId="0" quotePrefix="1" applyNumberFormat="1" applyFont="1" applyFill="1" applyBorder="1" applyAlignment="1">
      <alignment horizontal="left" vertical="top" wrapText="1"/>
    </xf>
    <xf numFmtId="49" fontId="7" fillId="7" borderId="28" xfId="0" quotePrefix="1" applyNumberFormat="1" applyFont="1" applyFill="1" applyBorder="1" applyAlignment="1">
      <alignment horizontal="left" vertical="top"/>
    </xf>
    <xf numFmtId="49" fontId="7" fillId="6" borderId="25" xfId="0" quotePrefix="1" applyNumberFormat="1" applyFont="1" applyFill="1" applyBorder="1" applyAlignment="1">
      <alignment horizontal="left" vertical="top"/>
    </xf>
    <xf numFmtId="49" fontId="7" fillId="6" borderId="26" xfId="0" quotePrefix="1" applyNumberFormat="1" applyFont="1" applyFill="1" applyBorder="1" applyAlignment="1">
      <alignment horizontal="left" vertical="top"/>
    </xf>
    <xf numFmtId="49" fontId="7" fillId="7" borderId="29" xfId="0" quotePrefix="1" applyNumberFormat="1" applyFont="1" applyFill="1" applyBorder="1" applyAlignment="1">
      <alignment horizontal="left" vertical="top"/>
    </xf>
    <xf numFmtId="49" fontId="7" fillId="6" borderId="31" xfId="0" quotePrefix="1" applyNumberFormat="1" applyFont="1" applyFill="1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0" fillId="0" borderId="22" xfId="0" applyBorder="1" applyAlignment="1">
      <alignment horizontal="center" vertical="top"/>
    </xf>
    <xf numFmtId="0" fontId="1" fillId="0" borderId="23" xfId="0" applyNumberFormat="1" applyFont="1" applyFill="1" applyBorder="1" applyAlignment="1" applyProtection="1">
      <alignment horizontal="center" vertical="top"/>
      <protection locked="0"/>
    </xf>
    <xf numFmtId="0" fontId="16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center" vertical="top"/>
      <protection locked="0"/>
    </xf>
    <xf numFmtId="0" fontId="1" fillId="0" borderId="17" xfId="0" applyNumberFormat="1" applyFont="1" applyFill="1" applyBorder="1" applyAlignment="1" applyProtection="1">
      <alignment horizontal="center" vertical="top"/>
      <protection locked="0"/>
    </xf>
    <xf numFmtId="0" fontId="5" fillId="4" borderId="18" xfId="0" applyFont="1" applyFill="1" applyBorder="1" applyAlignment="1">
      <alignment horizontal="center"/>
    </xf>
    <xf numFmtId="0" fontId="0" fillId="0" borderId="32" xfId="0" applyBorder="1" applyAlignment="1">
      <alignment vertical="top"/>
    </xf>
    <xf numFmtId="0" fontId="0" fillId="0" borderId="21" xfId="0" applyBorder="1" applyAlignment="1">
      <alignment vertical="top"/>
    </xf>
    <xf numFmtId="0" fontId="9" fillId="2" borderId="21" xfId="0" applyFont="1" applyFill="1" applyBorder="1" applyAlignment="1">
      <alignment horizontal="left"/>
    </xf>
    <xf numFmtId="165" fontId="9" fillId="2" borderId="33" xfId="0" applyNumberFormat="1" applyFont="1" applyFill="1" applyBorder="1" applyAlignment="1">
      <alignment horizontal="left"/>
    </xf>
    <xf numFmtId="0" fontId="2" fillId="0" borderId="20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0" fontId="13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6" fillId="4" borderId="11" xfId="0" quotePrefix="1" applyFont="1" applyFill="1" applyBorder="1" applyAlignment="1">
      <alignment vertical="center"/>
    </xf>
    <xf numFmtId="0" fontId="8" fillId="2" borderId="0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0" fillId="0" borderId="0" xfId="0" quotePrefix="1" applyBorder="1" applyAlignment="1">
      <alignment vertical="top"/>
    </xf>
    <xf numFmtId="0" fontId="8" fillId="2" borderId="6" xfId="0" quotePrefix="1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1323975</xdr:colOff>
      <xdr:row>2</xdr:row>
      <xdr:rowOff>104775</xdr:rowOff>
    </xdr:from>
    <xdr:to>
      <xdr:col>9</xdr:col>
      <xdr:colOff>828675</xdr:colOff>
      <xdr:row>6</xdr:row>
      <xdr:rowOff>180975</xdr:rowOff>
    </xdr:to>
    <xdr:pic>
      <xdr:nvPicPr>
        <xdr:cNvPr id="1056" name="Obrázo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75247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5"/>
  <sheetViews>
    <sheetView showGridLines="0" tabSelected="1" topLeftCell="B1" zoomScaleNormal="100" workbookViewId="0">
      <selection activeCell="G25" sqref="G2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7" width="32.5703125" style="1" customWidth="1"/>
    <col min="8" max="8" width="32" style="1" customWidth="1"/>
    <col min="9" max="9" width="22" style="1" customWidth="1"/>
    <col min="10" max="10" width="22" style="28" customWidth="1"/>
    <col min="11" max="11" width="8.140625" style="31" customWidth="1"/>
    <col min="12" max="12" width="8.5703125" style="31" customWidth="1"/>
    <col min="13" max="13" width="8" style="31" customWidth="1"/>
    <col min="14" max="14" width="8.28515625" style="33" customWidth="1"/>
    <col min="15" max="16384" width="9.140625" style="1"/>
  </cols>
  <sheetData>
    <row r="1" spans="1:14" ht="13.5" thickBot="1" x14ac:dyDescent="0.25">
      <c r="A1" s="48"/>
      <c r="B1" s="44"/>
      <c r="C1" s="49"/>
      <c r="D1" s="49"/>
      <c r="E1" s="49"/>
      <c r="F1" s="50"/>
      <c r="G1" s="44"/>
      <c r="H1" s="44"/>
      <c r="I1" s="44"/>
      <c r="J1" s="81"/>
      <c r="K1" s="36"/>
      <c r="L1" s="36"/>
      <c r="M1" s="36"/>
      <c r="N1" s="37"/>
    </row>
    <row r="2" spans="1:14" ht="37.5" customHeight="1" thickBot="1" x14ac:dyDescent="0.25">
      <c r="A2" s="51"/>
      <c r="B2" s="20"/>
      <c r="C2" s="20" t="s">
        <v>9</v>
      </c>
      <c r="D2" s="27"/>
      <c r="E2" s="27"/>
      <c r="F2" s="30"/>
      <c r="G2" s="91" t="s">
        <v>10</v>
      </c>
      <c r="H2" s="45"/>
      <c r="I2" s="45"/>
      <c r="J2" s="55"/>
      <c r="K2" s="39"/>
      <c r="L2" s="38"/>
      <c r="M2" s="38"/>
      <c r="N2" s="39"/>
    </row>
    <row r="3" spans="1:14" ht="23.25" customHeight="1" x14ac:dyDescent="0.2">
      <c r="A3" s="51"/>
      <c r="B3" s="11"/>
      <c r="C3" s="11" t="s">
        <v>0</v>
      </c>
      <c r="D3" s="12"/>
      <c r="E3" s="92" t="s">
        <v>11</v>
      </c>
      <c r="G3" s="82"/>
      <c r="H3" s="13" t="s">
        <v>8</v>
      </c>
      <c r="J3" s="73"/>
      <c r="K3" s="33"/>
      <c r="L3" s="32"/>
    </row>
    <row r="4" spans="1:14" ht="17.25" customHeight="1" x14ac:dyDescent="0.2">
      <c r="A4" s="51"/>
      <c r="B4" s="11"/>
      <c r="C4" s="11" t="s">
        <v>1</v>
      </c>
      <c r="D4" s="12"/>
      <c r="E4" s="93" t="s">
        <v>12</v>
      </c>
      <c r="G4" s="83"/>
      <c r="H4" s="94" t="s">
        <v>13</v>
      </c>
      <c r="J4" s="73"/>
      <c r="K4" s="33"/>
    </row>
    <row r="5" spans="1:14" ht="17.25" customHeight="1" x14ac:dyDescent="0.3">
      <c r="A5" s="51"/>
      <c r="B5" s="11"/>
      <c r="C5" s="11" t="s">
        <v>2</v>
      </c>
      <c r="D5" s="12"/>
      <c r="E5" s="95" t="s">
        <v>14</v>
      </c>
      <c r="G5" s="83"/>
      <c r="H5" s="65"/>
      <c r="J5" s="74"/>
      <c r="K5" s="33"/>
    </row>
    <row r="6" spans="1:14" x14ac:dyDescent="0.2">
      <c r="A6" s="51"/>
      <c r="B6" s="16"/>
      <c r="C6" s="16"/>
      <c r="D6" s="16"/>
      <c r="E6" s="16"/>
      <c r="F6" s="14"/>
      <c r="G6" s="84"/>
      <c r="H6" s="65"/>
      <c r="J6" s="75"/>
      <c r="K6" s="33"/>
    </row>
    <row r="7" spans="1:14" ht="15.75" customHeight="1" x14ac:dyDescent="0.2">
      <c r="A7" s="51"/>
      <c r="B7" s="17"/>
      <c r="C7" s="17" t="s">
        <v>4</v>
      </c>
      <c r="E7" s="96" t="s">
        <v>15</v>
      </c>
      <c r="F7" s="96" t="s">
        <v>16</v>
      </c>
      <c r="G7" s="84"/>
      <c r="H7" s="97" t="s">
        <v>17</v>
      </c>
      <c r="J7" s="73"/>
      <c r="K7" s="33"/>
    </row>
    <row r="8" spans="1:14" ht="15.75" customHeight="1" x14ac:dyDescent="0.2">
      <c r="A8" s="51"/>
      <c r="B8" s="15"/>
      <c r="C8" s="15" t="s">
        <v>3</v>
      </c>
      <c r="E8" s="18">
        <f ca="1">TODAY()</f>
        <v>44051</v>
      </c>
      <c r="F8" s="19">
        <f ca="1">NOW()</f>
        <v>44051.61370671296</v>
      </c>
      <c r="G8" s="85"/>
      <c r="H8" s="17"/>
      <c r="I8" s="13"/>
      <c r="J8" s="56"/>
      <c r="K8" s="33"/>
    </row>
    <row r="9" spans="1:14" s="22" customFormat="1" x14ac:dyDescent="0.2">
      <c r="A9" s="52"/>
      <c r="B9" s="46" t="s">
        <v>7</v>
      </c>
      <c r="C9" s="47" t="s">
        <v>18</v>
      </c>
      <c r="D9" s="47" t="s">
        <v>46</v>
      </c>
      <c r="E9" s="47" t="s">
        <v>47</v>
      </c>
      <c r="F9" s="47" t="s">
        <v>73</v>
      </c>
      <c r="G9" s="47" t="s">
        <v>101</v>
      </c>
      <c r="H9" s="47" t="s">
        <v>115</v>
      </c>
      <c r="I9" s="47" t="s">
        <v>137</v>
      </c>
      <c r="J9" s="57" t="s">
        <v>149</v>
      </c>
      <c r="K9" s="40"/>
      <c r="L9" s="40"/>
      <c r="M9" s="40"/>
      <c r="N9" s="40"/>
    </row>
    <row r="10" spans="1:14" s="2" customFormat="1" ht="22.5" x14ac:dyDescent="0.2">
      <c r="A10" s="53"/>
      <c r="B10" s="63">
        <f>ROW(B10) - ROW($B$9)</f>
        <v>1</v>
      </c>
      <c r="C10" s="66" t="s">
        <v>19</v>
      </c>
      <c r="D10" s="68">
        <v>12</v>
      </c>
      <c r="E10" s="68" t="s">
        <v>48</v>
      </c>
      <c r="F10" s="68" t="s">
        <v>74</v>
      </c>
      <c r="G10" s="68" t="s">
        <v>102</v>
      </c>
      <c r="H10" s="68" t="s">
        <v>116</v>
      </c>
      <c r="I10" s="68" t="s">
        <v>138</v>
      </c>
      <c r="J10" s="71" t="s">
        <v>150</v>
      </c>
      <c r="K10" s="23"/>
      <c r="L10" s="41"/>
      <c r="M10" s="41"/>
      <c r="N10" s="42"/>
    </row>
    <row r="11" spans="1:14" s="2" customFormat="1" x14ac:dyDescent="0.2">
      <c r="A11" s="53"/>
      <c r="B11" s="64">
        <f>ROW(B11) - ROW($B$9)</f>
        <v>2</v>
      </c>
      <c r="C11" s="67" t="s">
        <v>20</v>
      </c>
      <c r="D11" s="69">
        <v>2</v>
      </c>
      <c r="E11" s="70" t="s">
        <v>49</v>
      </c>
      <c r="F11" s="70" t="s">
        <v>75</v>
      </c>
      <c r="G11" s="70" t="s">
        <v>103</v>
      </c>
      <c r="H11" s="70" t="s">
        <v>117</v>
      </c>
      <c r="I11" s="70" t="s">
        <v>139</v>
      </c>
      <c r="J11" s="72" t="s">
        <v>151</v>
      </c>
      <c r="K11" s="43"/>
      <c r="L11" s="43"/>
      <c r="M11" s="43"/>
      <c r="N11" s="42"/>
    </row>
    <row r="12" spans="1:14" s="2" customFormat="1" x14ac:dyDescent="0.2">
      <c r="A12" s="53"/>
      <c r="B12" s="63">
        <f>ROW(B12) - ROW($B$9)</f>
        <v>3</v>
      </c>
      <c r="C12" s="66" t="s">
        <v>21</v>
      </c>
      <c r="D12" s="68">
        <v>2</v>
      </c>
      <c r="E12" s="68" t="s">
        <v>50</v>
      </c>
      <c r="F12" s="68" t="s">
        <v>76</v>
      </c>
      <c r="G12" s="68" t="s">
        <v>104</v>
      </c>
      <c r="H12" s="68" t="s">
        <v>118</v>
      </c>
      <c r="I12" s="68" t="s">
        <v>139</v>
      </c>
      <c r="J12" s="71" t="s">
        <v>152</v>
      </c>
      <c r="K12" s="23"/>
      <c r="L12" s="41"/>
      <c r="M12" s="41"/>
      <c r="N12" s="42"/>
    </row>
    <row r="13" spans="1:14" s="2" customFormat="1" x14ac:dyDescent="0.2">
      <c r="A13" s="53"/>
      <c r="B13" s="64">
        <f>ROW(B13) - ROW($B$9)</f>
        <v>4</v>
      </c>
      <c r="C13" s="67" t="s">
        <v>22</v>
      </c>
      <c r="D13" s="69">
        <v>2</v>
      </c>
      <c r="E13" s="70" t="s">
        <v>51</v>
      </c>
      <c r="F13" s="70" t="s">
        <v>77</v>
      </c>
      <c r="G13" s="70" t="s">
        <v>105</v>
      </c>
      <c r="H13" s="70" t="s">
        <v>119</v>
      </c>
      <c r="I13" s="70" t="s">
        <v>140</v>
      </c>
      <c r="J13" s="72" t="s">
        <v>153</v>
      </c>
      <c r="K13" s="43"/>
      <c r="L13" s="43"/>
      <c r="M13" s="43"/>
      <c r="N13" s="42"/>
    </row>
    <row r="14" spans="1:14" s="2" customFormat="1" x14ac:dyDescent="0.2">
      <c r="A14" s="53"/>
      <c r="B14" s="63">
        <f>ROW(B14) - ROW($B$9)</f>
        <v>5</v>
      </c>
      <c r="C14" s="66" t="s">
        <v>23</v>
      </c>
      <c r="D14" s="68">
        <v>2</v>
      </c>
      <c r="E14" s="68" t="s">
        <v>52</v>
      </c>
      <c r="F14" s="68" t="s">
        <v>78</v>
      </c>
      <c r="G14" s="68" t="s">
        <v>103</v>
      </c>
      <c r="H14" s="68" t="s">
        <v>120</v>
      </c>
      <c r="I14" s="68" t="s">
        <v>138</v>
      </c>
      <c r="J14" s="71" t="s">
        <v>154</v>
      </c>
      <c r="K14" s="23"/>
      <c r="L14" s="41"/>
      <c r="M14" s="41"/>
      <c r="N14" s="42"/>
    </row>
    <row r="15" spans="1:14" s="2" customFormat="1" x14ac:dyDescent="0.2">
      <c r="A15" s="53"/>
      <c r="B15" s="64">
        <f>ROW(B15) - ROW($B$9)</f>
        <v>6</v>
      </c>
      <c r="C15" s="67" t="s">
        <v>24</v>
      </c>
      <c r="D15" s="69">
        <v>1</v>
      </c>
      <c r="E15" s="70" t="s">
        <v>49</v>
      </c>
      <c r="F15" s="70" t="s">
        <v>79</v>
      </c>
      <c r="G15" s="70" t="s">
        <v>103</v>
      </c>
      <c r="H15" s="70" t="s">
        <v>121</v>
      </c>
      <c r="I15" s="70" t="s">
        <v>138</v>
      </c>
      <c r="J15" s="72" t="s">
        <v>155</v>
      </c>
      <c r="K15" s="43"/>
      <c r="L15" s="43"/>
      <c r="M15" s="43"/>
      <c r="N15" s="42"/>
    </row>
    <row r="16" spans="1:14" s="2" customFormat="1" x14ac:dyDescent="0.2">
      <c r="A16" s="53"/>
      <c r="B16" s="63">
        <f>ROW(B16) - ROW($B$9)</f>
        <v>7</v>
      </c>
      <c r="C16" s="66" t="s">
        <v>25</v>
      </c>
      <c r="D16" s="68">
        <v>1</v>
      </c>
      <c r="E16" s="68" t="s">
        <v>53</v>
      </c>
      <c r="F16" s="68" t="s">
        <v>80</v>
      </c>
      <c r="G16" s="68" t="s">
        <v>103</v>
      </c>
      <c r="H16" s="68" t="s">
        <v>122</v>
      </c>
      <c r="I16" s="68" t="s">
        <v>138</v>
      </c>
      <c r="J16" s="71" t="s">
        <v>156</v>
      </c>
      <c r="K16" s="23"/>
      <c r="L16" s="41"/>
      <c r="M16" s="41"/>
      <c r="N16" s="42"/>
    </row>
    <row r="17" spans="1:14" s="2" customFormat="1" x14ac:dyDescent="0.2">
      <c r="A17" s="53"/>
      <c r="B17" s="64">
        <f>ROW(B17) - ROW($B$9)</f>
        <v>8</v>
      </c>
      <c r="C17" s="67" t="s">
        <v>26</v>
      </c>
      <c r="D17" s="69">
        <v>2</v>
      </c>
      <c r="E17" s="70" t="s">
        <v>54</v>
      </c>
      <c r="F17" s="70" t="s">
        <v>81</v>
      </c>
      <c r="G17" s="70" t="s">
        <v>104</v>
      </c>
      <c r="H17" s="70" t="s">
        <v>123</v>
      </c>
      <c r="I17" s="70" t="s">
        <v>138</v>
      </c>
      <c r="J17" s="72" t="s">
        <v>157</v>
      </c>
      <c r="K17" s="43"/>
      <c r="L17" s="43"/>
      <c r="M17" s="43"/>
      <c r="N17" s="42"/>
    </row>
    <row r="18" spans="1:14" s="2" customFormat="1" x14ac:dyDescent="0.2">
      <c r="A18" s="53"/>
      <c r="B18" s="63">
        <f>ROW(B18) - ROW($B$9)</f>
        <v>9</v>
      </c>
      <c r="C18" s="66" t="s">
        <v>27</v>
      </c>
      <c r="D18" s="68">
        <v>1</v>
      </c>
      <c r="E18" s="68" t="s">
        <v>55</v>
      </c>
      <c r="F18" s="68" t="s">
        <v>82</v>
      </c>
      <c r="G18" s="68" t="s">
        <v>106</v>
      </c>
      <c r="H18" s="68" t="s">
        <v>55</v>
      </c>
      <c r="I18" s="68" t="s">
        <v>141</v>
      </c>
      <c r="J18" s="71" t="s">
        <v>158</v>
      </c>
      <c r="K18" s="23"/>
      <c r="L18" s="41"/>
      <c r="M18" s="41"/>
      <c r="N18" s="42"/>
    </row>
    <row r="19" spans="1:14" s="2" customFormat="1" x14ac:dyDescent="0.2">
      <c r="A19" s="53"/>
      <c r="B19" s="64">
        <f>ROW(B19) - ROW($B$9)</f>
        <v>10</v>
      </c>
      <c r="C19" s="67" t="s">
        <v>28</v>
      </c>
      <c r="D19" s="69">
        <v>2</v>
      </c>
      <c r="E19" s="70" t="s">
        <v>56</v>
      </c>
      <c r="F19" s="70" t="s">
        <v>83</v>
      </c>
      <c r="G19" s="70" t="s">
        <v>107</v>
      </c>
      <c r="H19" s="70" t="s">
        <v>56</v>
      </c>
      <c r="I19" s="70" t="s">
        <v>142</v>
      </c>
      <c r="J19" s="72" t="s">
        <v>159</v>
      </c>
      <c r="K19" s="43"/>
      <c r="L19" s="43"/>
      <c r="M19" s="43"/>
      <c r="N19" s="42"/>
    </row>
    <row r="20" spans="1:14" s="2" customFormat="1" x14ac:dyDescent="0.2">
      <c r="A20" s="53"/>
      <c r="B20" s="63">
        <f>ROW(B20) - ROW($B$9)</f>
        <v>11</v>
      </c>
      <c r="C20" s="66" t="s">
        <v>29</v>
      </c>
      <c r="D20" s="68">
        <v>1</v>
      </c>
      <c r="E20" s="68" t="s">
        <v>57</v>
      </c>
      <c r="F20" s="68" t="s">
        <v>84</v>
      </c>
      <c r="G20" s="68" t="s">
        <v>108</v>
      </c>
      <c r="H20" s="68" t="s">
        <v>124</v>
      </c>
      <c r="I20" s="68" t="s">
        <v>143</v>
      </c>
      <c r="J20" s="71" t="s">
        <v>160</v>
      </c>
      <c r="K20" s="23"/>
      <c r="L20" s="41"/>
      <c r="M20" s="41"/>
      <c r="N20" s="42"/>
    </row>
    <row r="21" spans="1:14" s="2" customFormat="1" x14ac:dyDescent="0.2">
      <c r="A21" s="53"/>
      <c r="B21" s="64">
        <f>ROW(B21) - ROW($B$9)</f>
        <v>12</v>
      </c>
      <c r="C21" s="67" t="s">
        <v>30</v>
      </c>
      <c r="D21" s="69">
        <v>1</v>
      </c>
      <c r="E21" s="70" t="s">
        <v>58</v>
      </c>
      <c r="F21" s="70" t="s">
        <v>85</v>
      </c>
      <c r="G21" s="70" t="s">
        <v>109</v>
      </c>
      <c r="H21" s="70" t="s">
        <v>125</v>
      </c>
      <c r="I21" s="70" t="s">
        <v>143</v>
      </c>
      <c r="J21" s="72" t="s">
        <v>161</v>
      </c>
      <c r="K21" s="43"/>
      <c r="L21" s="43"/>
      <c r="M21" s="43"/>
      <c r="N21" s="42"/>
    </row>
    <row r="22" spans="1:14" s="2" customFormat="1" x14ac:dyDescent="0.2">
      <c r="A22" s="53"/>
      <c r="B22" s="63">
        <f>ROW(B22) - ROW($B$9)</f>
        <v>13</v>
      </c>
      <c r="C22" s="66" t="s">
        <v>31</v>
      </c>
      <c r="D22" s="68">
        <v>1</v>
      </c>
      <c r="E22" s="68" t="s">
        <v>59</v>
      </c>
      <c r="F22" s="68" t="s">
        <v>86</v>
      </c>
      <c r="G22" s="68" t="s">
        <v>109</v>
      </c>
      <c r="H22" s="68" t="s">
        <v>126</v>
      </c>
      <c r="I22" s="68" t="s">
        <v>143</v>
      </c>
      <c r="J22" s="71" t="s">
        <v>162</v>
      </c>
      <c r="K22" s="23"/>
      <c r="L22" s="41"/>
      <c r="M22" s="41"/>
      <c r="N22" s="42"/>
    </row>
    <row r="23" spans="1:14" s="2" customFormat="1" x14ac:dyDescent="0.2">
      <c r="A23" s="53"/>
      <c r="B23" s="64">
        <f>ROW(B23) - ROW($B$9)</f>
        <v>14</v>
      </c>
      <c r="C23" s="67" t="s">
        <v>32</v>
      </c>
      <c r="D23" s="69">
        <v>1</v>
      </c>
      <c r="E23" s="70" t="s">
        <v>60</v>
      </c>
      <c r="F23" s="70" t="s">
        <v>87</v>
      </c>
      <c r="G23" s="70" t="s">
        <v>107</v>
      </c>
      <c r="H23" s="70" t="s">
        <v>60</v>
      </c>
      <c r="I23" s="70" t="s">
        <v>144</v>
      </c>
      <c r="J23" s="72" t="s">
        <v>163</v>
      </c>
      <c r="K23" s="43"/>
      <c r="L23" s="43"/>
      <c r="M23" s="43"/>
      <c r="N23" s="42"/>
    </row>
    <row r="24" spans="1:14" s="2" customFormat="1" x14ac:dyDescent="0.2">
      <c r="A24" s="53"/>
      <c r="B24" s="63">
        <f>ROW(B24) - ROW($B$9)</f>
        <v>15</v>
      </c>
      <c r="C24" s="66" t="s">
        <v>33</v>
      </c>
      <c r="D24" s="68">
        <v>1</v>
      </c>
      <c r="E24" s="68" t="s">
        <v>61</v>
      </c>
      <c r="F24" s="68" t="s">
        <v>88</v>
      </c>
      <c r="G24" s="68" t="s">
        <v>110</v>
      </c>
      <c r="H24" s="68" t="s">
        <v>127</v>
      </c>
      <c r="I24" s="68" t="s">
        <v>145</v>
      </c>
      <c r="J24" s="71" t="s">
        <v>164</v>
      </c>
      <c r="K24" s="23"/>
      <c r="L24" s="41"/>
      <c r="M24" s="41"/>
      <c r="N24" s="42"/>
    </row>
    <row r="25" spans="1:14" s="2" customFormat="1" x14ac:dyDescent="0.2">
      <c r="A25" s="53"/>
      <c r="B25" s="64">
        <f>ROW(B25) - ROW($B$9)</f>
        <v>16</v>
      </c>
      <c r="C25" s="67" t="s">
        <v>34</v>
      </c>
      <c r="D25" s="69">
        <v>1</v>
      </c>
      <c r="E25" s="70" t="s">
        <v>62</v>
      </c>
      <c r="F25" s="70" t="s">
        <v>89</v>
      </c>
      <c r="G25" s="70" t="s">
        <v>110</v>
      </c>
      <c r="H25" s="70" t="s">
        <v>128</v>
      </c>
      <c r="I25" s="70" t="s">
        <v>145</v>
      </c>
      <c r="J25" s="72" t="s">
        <v>165</v>
      </c>
      <c r="K25" s="43"/>
      <c r="L25" s="43"/>
      <c r="M25" s="43"/>
      <c r="N25" s="42"/>
    </row>
    <row r="26" spans="1:14" s="2" customFormat="1" x14ac:dyDescent="0.2">
      <c r="A26" s="53"/>
      <c r="B26" s="63">
        <f>ROW(B26) - ROW($B$9)</f>
        <v>17</v>
      </c>
      <c r="C26" s="66" t="s">
        <v>35</v>
      </c>
      <c r="D26" s="68">
        <v>7</v>
      </c>
      <c r="E26" s="68" t="s">
        <v>63</v>
      </c>
      <c r="F26" s="68" t="s">
        <v>90</v>
      </c>
      <c r="G26" s="68" t="s">
        <v>111</v>
      </c>
      <c r="H26" s="68" t="s">
        <v>129</v>
      </c>
      <c r="I26" s="68" t="s">
        <v>138</v>
      </c>
      <c r="J26" s="71" t="s">
        <v>166</v>
      </c>
      <c r="K26" s="23"/>
      <c r="L26" s="41"/>
      <c r="M26" s="41"/>
      <c r="N26" s="42"/>
    </row>
    <row r="27" spans="1:14" s="2" customFormat="1" x14ac:dyDescent="0.2">
      <c r="A27" s="53"/>
      <c r="B27" s="64">
        <f>ROW(B27) - ROW($B$9)</f>
        <v>18</v>
      </c>
      <c r="C27" s="67" t="s">
        <v>36</v>
      </c>
      <c r="D27" s="69">
        <v>1</v>
      </c>
      <c r="E27" s="70" t="s">
        <v>63</v>
      </c>
      <c r="F27" s="70" t="s">
        <v>91</v>
      </c>
      <c r="G27" s="70" t="s">
        <v>111</v>
      </c>
      <c r="H27" s="70" t="s">
        <v>130</v>
      </c>
      <c r="I27" s="70" t="s">
        <v>139</v>
      </c>
      <c r="J27" s="72" t="s">
        <v>167</v>
      </c>
      <c r="K27" s="43"/>
      <c r="L27" s="43"/>
      <c r="M27" s="43"/>
      <c r="N27" s="42"/>
    </row>
    <row r="28" spans="1:14" s="2" customFormat="1" x14ac:dyDescent="0.2">
      <c r="A28" s="53"/>
      <c r="B28" s="63">
        <f>ROW(B28) - ROW($B$9)</f>
        <v>19</v>
      </c>
      <c r="C28" s="66" t="s">
        <v>37</v>
      </c>
      <c r="D28" s="68">
        <v>5</v>
      </c>
      <c r="E28" s="68" t="s">
        <v>64</v>
      </c>
      <c r="F28" s="68" t="s">
        <v>92</v>
      </c>
      <c r="G28" s="68" t="s">
        <v>111</v>
      </c>
      <c r="H28" s="68" t="s">
        <v>131</v>
      </c>
      <c r="I28" s="68" t="s">
        <v>138</v>
      </c>
      <c r="J28" s="71" t="s">
        <v>168</v>
      </c>
      <c r="K28" s="23"/>
      <c r="L28" s="41"/>
      <c r="M28" s="41"/>
      <c r="N28" s="42"/>
    </row>
    <row r="29" spans="1:14" s="2" customFormat="1" x14ac:dyDescent="0.2">
      <c r="A29" s="53"/>
      <c r="B29" s="64">
        <f>ROW(B29) - ROW($B$9)</f>
        <v>20</v>
      </c>
      <c r="C29" s="67" t="s">
        <v>38</v>
      </c>
      <c r="D29" s="69">
        <v>2</v>
      </c>
      <c r="E29" s="70" t="s">
        <v>65</v>
      </c>
      <c r="F29" s="70" t="s">
        <v>93</v>
      </c>
      <c r="G29" s="70" t="s">
        <v>111</v>
      </c>
      <c r="H29" s="70" t="s">
        <v>132</v>
      </c>
      <c r="I29" s="70" t="s">
        <v>138</v>
      </c>
      <c r="J29" s="72" t="s">
        <v>169</v>
      </c>
      <c r="K29" s="43"/>
      <c r="L29" s="43"/>
      <c r="M29" s="43"/>
      <c r="N29" s="42"/>
    </row>
    <row r="30" spans="1:14" s="2" customFormat="1" x14ac:dyDescent="0.2">
      <c r="A30" s="53"/>
      <c r="B30" s="63">
        <f>ROW(B30) - ROW($B$9)</f>
        <v>21</v>
      </c>
      <c r="C30" s="66" t="s">
        <v>39</v>
      </c>
      <c r="D30" s="68">
        <v>3</v>
      </c>
      <c r="E30" s="68" t="s">
        <v>66</v>
      </c>
      <c r="F30" s="68" t="s">
        <v>94</v>
      </c>
      <c r="G30" s="68" t="s">
        <v>111</v>
      </c>
      <c r="H30" s="68" t="s">
        <v>133</v>
      </c>
      <c r="I30" s="68" t="s">
        <v>138</v>
      </c>
      <c r="J30" s="71" t="s">
        <v>170</v>
      </c>
      <c r="K30" s="23"/>
      <c r="L30" s="41"/>
      <c r="M30" s="41"/>
      <c r="N30" s="42"/>
    </row>
    <row r="31" spans="1:14" s="2" customFormat="1" x14ac:dyDescent="0.2">
      <c r="A31" s="53"/>
      <c r="B31" s="64">
        <f>ROW(B31) - ROW($B$9)</f>
        <v>22</v>
      </c>
      <c r="C31" s="67" t="s">
        <v>40</v>
      </c>
      <c r="D31" s="69">
        <v>1</v>
      </c>
      <c r="E31" s="70" t="s">
        <v>67</v>
      </c>
      <c r="F31" s="70" t="s">
        <v>95</v>
      </c>
      <c r="G31" s="70" t="s">
        <v>111</v>
      </c>
      <c r="H31" s="70" t="s">
        <v>134</v>
      </c>
      <c r="I31" s="70" t="s">
        <v>138</v>
      </c>
      <c r="J31" s="72" t="s">
        <v>171</v>
      </c>
      <c r="K31" s="43"/>
      <c r="L31" s="43"/>
      <c r="M31" s="43"/>
      <c r="N31" s="42"/>
    </row>
    <row r="32" spans="1:14" s="2" customFormat="1" x14ac:dyDescent="0.2">
      <c r="A32" s="53"/>
      <c r="B32" s="63">
        <f>ROW(B32) - ROW($B$9)</f>
        <v>23</v>
      </c>
      <c r="C32" s="66" t="s">
        <v>41</v>
      </c>
      <c r="D32" s="68">
        <v>3</v>
      </c>
      <c r="E32" s="68" t="s">
        <v>68</v>
      </c>
      <c r="F32" s="68" t="s">
        <v>96</v>
      </c>
      <c r="G32" s="68" t="s">
        <v>111</v>
      </c>
      <c r="H32" s="68" t="s">
        <v>135</v>
      </c>
      <c r="I32" s="68" t="s">
        <v>138</v>
      </c>
      <c r="J32" s="71" t="s">
        <v>172</v>
      </c>
      <c r="K32" s="23"/>
      <c r="L32" s="41"/>
      <c r="M32" s="41"/>
      <c r="N32" s="42"/>
    </row>
    <row r="33" spans="1:14" s="2" customFormat="1" x14ac:dyDescent="0.2">
      <c r="A33" s="53"/>
      <c r="B33" s="64">
        <f>ROW(B33) - ROW($B$9)</f>
        <v>24</v>
      </c>
      <c r="C33" s="67" t="s">
        <v>42</v>
      </c>
      <c r="D33" s="69">
        <v>1</v>
      </c>
      <c r="E33" s="70" t="s">
        <v>69</v>
      </c>
      <c r="F33" s="70" t="s">
        <v>97</v>
      </c>
      <c r="G33" s="70" t="s">
        <v>111</v>
      </c>
      <c r="H33" s="70" t="s">
        <v>136</v>
      </c>
      <c r="I33" s="70" t="s">
        <v>138</v>
      </c>
      <c r="J33" s="72" t="s">
        <v>173</v>
      </c>
      <c r="K33" s="43"/>
      <c r="L33" s="43"/>
      <c r="M33" s="43"/>
      <c r="N33" s="42"/>
    </row>
    <row r="34" spans="1:14" s="2" customFormat="1" x14ac:dyDescent="0.2">
      <c r="A34" s="53"/>
      <c r="B34" s="63">
        <f>ROW(B34) - ROW($B$9)</f>
        <v>25</v>
      </c>
      <c r="C34" s="66" t="s">
        <v>43</v>
      </c>
      <c r="D34" s="68">
        <v>1</v>
      </c>
      <c r="E34" s="68" t="s">
        <v>70</v>
      </c>
      <c r="F34" s="68" t="s">
        <v>98</v>
      </c>
      <c r="G34" s="68" t="s">
        <v>112</v>
      </c>
      <c r="H34" s="68" t="s">
        <v>70</v>
      </c>
      <c r="I34" s="68" t="s">
        <v>146</v>
      </c>
      <c r="J34" s="71" t="s">
        <v>174</v>
      </c>
      <c r="K34" s="23"/>
      <c r="L34" s="41"/>
      <c r="M34" s="41"/>
      <c r="N34" s="42"/>
    </row>
    <row r="35" spans="1:14" s="2" customFormat="1" x14ac:dyDescent="0.2">
      <c r="A35" s="53"/>
      <c r="B35" s="64">
        <f>ROW(B35) - ROW($B$9)</f>
        <v>26</v>
      </c>
      <c r="C35" s="67" t="s">
        <v>44</v>
      </c>
      <c r="D35" s="69">
        <v>1</v>
      </c>
      <c r="E35" s="70" t="s">
        <v>71</v>
      </c>
      <c r="F35" s="70" t="s">
        <v>99</v>
      </c>
      <c r="G35" s="70" t="s">
        <v>113</v>
      </c>
      <c r="H35" s="70" t="s">
        <v>71</v>
      </c>
      <c r="I35" s="70" t="s">
        <v>147</v>
      </c>
      <c r="J35" s="72" t="s">
        <v>175</v>
      </c>
      <c r="K35" s="43"/>
      <c r="L35" s="43"/>
      <c r="M35" s="43"/>
      <c r="N35" s="42"/>
    </row>
    <row r="36" spans="1:14" s="2" customFormat="1" x14ac:dyDescent="0.2">
      <c r="A36" s="53"/>
      <c r="B36" s="63">
        <f>ROW(B36) - ROW($B$9)</f>
        <v>27</v>
      </c>
      <c r="C36" s="66" t="s">
        <v>45</v>
      </c>
      <c r="D36" s="68">
        <v>1</v>
      </c>
      <c r="E36" s="68" t="s">
        <v>72</v>
      </c>
      <c r="F36" s="68" t="s">
        <v>100</v>
      </c>
      <c r="G36" s="68" t="s">
        <v>114</v>
      </c>
      <c r="H36" s="68" t="s">
        <v>72</v>
      </c>
      <c r="I36" s="68" t="s">
        <v>148</v>
      </c>
      <c r="J36" s="71" t="s">
        <v>176</v>
      </c>
      <c r="K36" s="23"/>
      <c r="L36" s="41"/>
      <c r="M36" s="41"/>
      <c r="N36" s="42"/>
    </row>
    <row r="37" spans="1:14" x14ac:dyDescent="0.2">
      <c r="A37" s="53"/>
      <c r="B37" s="25"/>
      <c r="C37" s="26"/>
      <c r="D37" s="21"/>
      <c r="E37" s="21"/>
      <c r="F37" s="21"/>
      <c r="G37" s="25"/>
      <c r="H37" s="24"/>
      <c r="I37" s="61"/>
      <c r="J37" s="76"/>
    </row>
    <row r="38" spans="1:14" x14ac:dyDescent="0.2">
      <c r="A38" s="53"/>
      <c r="B38" s="86" t="s">
        <v>5</v>
      </c>
      <c r="C38" s="87"/>
      <c r="D38" s="4"/>
      <c r="E38" s="4"/>
      <c r="F38" s="7"/>
      <c r="G38" s="58" t="s">
        <v>6</v>
      </c>
      <c r="H38" s="4"/>
      <c r="I38" s="4"/>
      <c r="J38" s="77"/>
    </row>
    <row r="39" spans="1:14" ht="26.25" x14ac:dyDescent="0.2">
      <c r="A39" s="53"/>
      <c r="B39" s="60"/>
      <c r="C39" s="6"/>
      <c r="D39" s="6"/>
      <c r="E39" s="6"/>
      <c r="F39" s="8"/>
      <c r="G39" s="59"/>
      <c r="H39" s="5"/>
      <c r="I39" s="29"/>
      <c r="J39" s="78"/>
      <c r="K39" s="88"/>
      <c r="L39" s="89"/>
      <c r="M39" s="34"/>
    </row>
    <row r="40" spans="1:14" x14ac:dyDescent="0.2">
      <c r="A40" s="53"/>
      <c r="B40" s="60"/>
      <c r="C40" s="6"/>
      <c r="D40" s="6"/>
      <c r="E40" s="6"/>
      <c r="F40" s="8"/>
      <c r="G40" s="59"/>
      <c r="H40" s="5"/>
      <c r="I40" s="5"/>
      <c r="J40" s="79"/>
      <c r="K40" s="90"/>
      <c r="L40" s="90"/>
      <c r="M40" s="35"/>
    </row>
    <row r="41" spans="1:14" ht="13.5" thickBot="1" x14ac:dyDescent="0.25">
      <c r="A41" s="54"/>
      <c r="B41" s="10"/>
      <c r="C41" s="10"/>
      <c r="D41" s="10"/>
      <c r="E41" s="10"/>
      <c r="F41" s="9"/>
      <c r="G41" s="62"/>
      <c r="H41" s="9"/>
      <c r="I41" s="9"/>
      <c r="J41" s="80"/>
    </row>
    <row r="43" spans="1:14" x14ac:dyDescent="0.2">
      <c r="C43" s="1"/>
      <c r="D43" s="1"/>
      <c r="E43" s="1"/>
      <c r="F43" s="1"/>
    </row>
    <row r="44" spans="1:14" x14ac:dyDescent="0.2">
      <c r="C44" s="1"/>
      <c r="D44" s="1"/>
      <c r="E44" s="1"/>
      <c r="F44" s="1"/>
    </row>
    <row r="45" spans="1:14" x14ac:dyDescent="0.2">
      <c r="C45" s="1"/>
      <c r="D45" s="1"/>
      <c r="E45" s="1"/>
      <c r="F45" s="1"/>
    </row>
  </sheetData>
  <mergeCells count="3">
    <mergeCell ref="B38:C38"/>
    <mergeCell ref="K39:L39"/>
    <mergeCell ref="K40:L40"/>
  </mergeCells>
  <phoneticPr fontId="0" type="noConversion"/>
  <printOptions horizontalCentered="1" verticalCentered="1"/>
  <pageMargins left="0" right="0" top="0" bottom="0" header="0" footer="0"/>
  <pageSetup scale="54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2020-08-08T11:43:44Z</dcterms:modified>
</cp:coreProperties>
</file>