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New Semester\SOEN 6611\Project\"/>
    </mc:Choice>
  </mc:AlternateContent>
  <xr:revisionPtr revIDLastSave="0" documentId="13_ncr:1_{8CBD14DE-96C1-4008-B7F4-C714C7B3D2D9}" xr6:coauthVersionLast="45" xr6:coauthVersionMax="45" xr10:uidLastSave="{00000000-0000-0000-0000-000000000000}"/>
  <bookViews>
    <workbookView xWindow="-120" yWindow="-16320" windowWidth="29040" windowHeight="15840" activeTab="1" xr2:uid="{3C49A317-D67F-475A-8879-8D34BE78B7B0}"/>
  </bookViews>
  <sheets>
    <sheet name="code churn" sheetId="1" r:id="rId1"/>
    <sheet name="correl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Q24" i="2"/>
  <c r="L26" i="2"/>
  <c r="L25" i="2"/>
  <c r="L24" i="2"/>
  <c r="L23" i="2"/>
  <c r="L22" i="2"/>
  <c r="K26" i="2"/>
  <c r="K25" i="2"/>
  <c r="K24" i="2"/>
  <c r="K23" i="2"/>
  <c r="K22" i="2"/>
  <c r="Q17" i="2"/>
  <c r="L18" i="2"/>
  <c r="L17" i="2"/>
  <c r="L16" i="2"/>
  <c r="L15" i="2"/>
  <c r="L14" i="2"/>
  <c r="K18" i="2"/>
  <c r="K17" i="2"/>
  <c r="K16" i="2"/>
  <c r="K15" i="2"/>
  <c r="K14" i="2"/>
  <c r="Q8" i="2"/>
  <c r="L10" i="2"/>
  <c r="L9" i="2"/>
  <c r="L8" i="2"/>
  <c r="L7" i="2"/>
  <c r="L6" i="2"/>
  <c r="K10" i="2"/>
  <c r="K9" i="2"/>
  <c r="K8" i="2"/>
  <c r="K7" i="2"/>
  <c r="K6" i="2"/>
  <c r="A22" i="2"/>
  <c r="B22" i="2"/>
  <c r="B6" i="2"/>
  <c r="F48" i="1"/>
  <c r="F32" i="1"/>
  <c r="B14" i="2"/>
  <c r="B15" i="2"/>
  <c r="F40" i="1"/>
  <c r="B13" i="2"/>
  <c r="B21" i="2"/>
  <c r="B5" i="2"/>
  <c r="A15" i="2"/>
  <c r="A16" i="2"/>
  <c r="A17" i="2"/>
  <c r="A18" i="2"/>
  <c r="A21" i="2"/>
  <c r="A23" i="2"/>
  <c r="A24" i="2"/>
  <c r="A25" i="2"/>
  <c r="A26" i="2"/>
  <c r="A7" i="2"/>
  <c r="A8" i="2"/>
  <c r="A9" i="2"/>
  <c r="A10" i="2"/>
  <c r="A13" i="2"/>
  <c r="A5" i="2"/>
  <c r="E16" i="1"/>
  <c r="E15" i="1"/>
  <c r="F15" i="1" s="1"/>
  <c r="E14" i="1"/>
  <c r="F50" i="1"/>
  <c r="B24" i="2" s="1"/>
  <c r="F51" i="1"/>
  <c r="B25" i="2" s="1"/>
  <c r="F52" i="1"/>
  <c r="B26" i="2" s="1"/>
  <c r="F49" i="1"/>
  <c r="B23" i="2" s="1"/>
  <c r="F42" i="1"/>
  <c r="B16" i="2" s="1"/>
  <c r="F43" i="1"/>
  <c r="B17" i="2" s="1"/>
  <c r="F44" i="1"/>
  <c r="B18" i="2" s="1"/>
  <c r="F41" i="1"/>
  <c r="F36" i="1"/>
  <c r="B10" i="2" s="1"/>
  <c r="F34" i="1"/>
  <c r="B8" i="2" s="1"/>
  <c r="F35" i="1"/>
  <c r="B9" i="2" s="1"/>
  <c r="F33" i="1"/>
  <c r="B7" i="2" s="1"/>
  <c r="F16" i="1" l="1"/>
  <c r="E24" i="1"/>
  <c r="E20" i="1"/>
  <c r="E21" i="1"/>
  <c r="E22" i="1"/>
  <c r="E23" i="1"/>
  <c r="F22" i="1" l="1"/>
  <c r="F23" i="1"/>
  <c r="F21" i="1"/>
  <c r="F24" i="1"/>
  <c r="E12" i="1"/>
  <c r="E13" i="1"/>
  <c r="F13" i="1" l="1"/>
  <c r="F14" i="1"/>
  <c r="F4" i="1"/>
  <c r="F7" i="1"/>
  <c r="F5" i="1"/>
  <c r="F6" i="1"/>
</calcChain>
</file>

<file path=xl/sharedStrings.xml><?xml version="1.0" encoding="utf-8"?>
<sst xmlns="http://schemas.openxmlformats.org/spreadsheetml/2006/main" count="131" uniqueCount="82">
  <si>
    <t>Version Number</t>
  </si>
  <si>
    <t>No. of blank lines</t>
  </si>
  <si>
    <t>No. of comment lines</t>
  </si>
  <si>
    <t>No. of code lines</t>
  </si>
  <si>
    <t>Project Name: Commons Collections</t>
  </si>
  <si>
    <t>Sum of total No. of lines</t>
  </si>
  <si>
    <t>increase</t>
  </si>
  <si>
    <t>Delta Lines of Code</t>
  </si>
  <si>
    <t>decrease</t>
  </si>
  <si>
    <t>commons-configuration2-2.3-src
commons-configuration2-2.4-src</t>
  </si>
  <si>
    <t>code churn</t>
  </si>
  <si>
    <t>lines modified</t>
  </si>
  <si>
    <t>lines deleted</t>
  </si>
  <si>
    <t>lines added</t>
  </si>
  <si>
    <t>lines same</t>
  </si>
  <si>
    <t>version name</t>
  </si>
  <si>
    <t>commons-configuration2-2.3-src</t>
  </si>
  <si>
    <t>commons-configuration2-2.4-src
commons-configuration2-2.5-src</t>
  </si>
  <si>
    <t>commons-configuration2-2.5-src
commons-configuration2-2.6-src</t>
  </si>
  <si>
    <t>commons-configuration2-2.6-src
commons-configuration2-2.7-src</t>
  </si>
  <si>
    <t>commons-configuration</t>
  </si>
  <si>
    <t>commons-collections4-4.0-src
commons-collections4-4.1-src</t>
  </si>
  <si>
    <t>commons-collections4-4.1-src
commons-collections4-4.2-src</t>
  </si>
  <si>
    <t>commons-collections4-4.2-src
commons-collections4-4.3-src</t>
  </si>
  <si>
    <t>commons-collections4-4.3-src
commons-collections4-4.4-src</t>
  </si>
  <si>
    <t>commons-email-1.1-src
commons-email-1.2-src</t>
  </si>
  <si>
    <t>commons-email-1.2-src
commons-email-1.3.3-src</t>
  </si>
  <si>
    <t>commons-email-1.3.3-src
commons-email-1.4-src</t>
  </si>
  <si>
    <t>commons-email-1.4-src
commons-email-1.5-src</t>
  </si>
  <si>
    <t>commons-email</t>
  </si>
  <si>
    <t>commons-collections</t>
  </si>
  <si>
    <t>Project Name: commons-configuration</t>
  </si>
  <si>
    <t>commons-configuration2-2.4-src</t>
  </si>
  <si>
    <t>commons-configuration2-2.5-src</t>
  </si>
  <si>
    <t>commons-configuration2-2.6-src</t>
  </si>
  <si>
    <t>commons-configuration2-2.7-src</t>
  </si>
  <si>
    <t>4-4.0</t>
  </si>
  <si>
    <t>4-4.3</t>
  </si>
  <si>
    <t>4-4.2</t>
  </si>
  <si>
    <t>4-4.1</t>
  </si>
  <si>
    <t>4-4.4</t>
  </si>
  <si>
    <t>Project Name: commons emails</t>
  </si>
  <si>
    <t>1.1</t>
  </si>
  <si>
    <t>1.2</t>
  </si>
  <si>
    <t>1.3.3</t>
  </si>
  <si>
    <t>1.4</t>
  </si>
  <si>
    <t>1.5</t>
  </si>
  <si>
    <r>
      <t>Code Churn</t>
    </r>
    <r>
      <rPr>
        <sz val="8"/>
        <color rgb="FF222222"/>
        <rFont val="Arial"/>
        <family val="2"/>
      </rPr>
      <t> = [Lines Added] + [Lines Deleted] + [Lines Modified]</t>
    </r>
  </si>
  <si>
    <t>apache-commons-configuration-2.3</t>
  </si>
  <si>
    <t>apache-commons-configuration-2.4</t>
  </si>
  <si>
    <t>apache-commons-configuration-2.5</t>
  </si>
  <si>
    <t>apache-commons-configuration-2.6</t>
  </si>
  <si>
    <t>apache-commons-configuration-2.7</t>
  </si>
  <si>
    <t>ASF JIRA Commons Collections 4.0</t>
  </si>
  <si>
    <t>ASF JIRA Commons Collections 4.3</t>
  </si>
  <si>
    <t>ASF JIRA Commons Collections 4.1</t>
  </si>
  <si>
    <t>ASF JIRA Commons Collections 4.2</t>
  </si>
  <si>
    <t>ASF JIRA Commons Collections 4.4</t>
  </si>
  <si>
    <t>apache-commons-email-1.1</t>
  </si>
  <si>
    <t>apache-commons-email-1.2</t>
  </si>
  <si>
    <t>apache-commons-email-1.3.3</t>
  </si>
  <si>
    <t>apache-commons-email-1.4</t>
  </si>
  <si>
    <t>apache-commons-email-1.5</t>
  </si>
  <si>
    <t>x</t>
  </si>
  <si>
    <t>y</t>
  </si>
  <si>
    <t>matrix 5</t>
  </si>
  <si>
    <t>matrix 6</t>
  </si>
  <si>
    <t>问： x和y的变化是linear normal distributed ? Or not? Report 中写上原因</t>
  </si>
  <si>
    <t>问：是or not 吧？ 那就用 spearman rank correlation</t>
  </si>
  <si>
    <t>问：x 和y差的太大了？一个零点几，一个几千？</t>
  </si>
  <si>
    <t>问：x 缺第一个值，那第一个空着？</t>
  </si>
  <si>
    <t>Rank(x)</t>
  </si>
  <si>
    <t>Rank(y)</t>
  </si>
  <si>
    <t xml:space="preserve">Spearman coefficient = </t>
  </si>
  <si>
    <t>degrees of freedom = n -2 =</t>
  </si>
  <si>
    <t>问： degrees of freedom 算完后，怎么能跟PPT上的log图结合在一起？ PPT上log图是不是瞄点对应去找y轴 spearman rank corrrelation 就不用列式算了？</t>
  </si>
  <si>
    <t>问：这样就完了？</t>
  </si>
  <si>
    <t>commons-collections3.2.2-src
commons-collections4-4.0-src</t>
  </si>
  <si>
    <t>commons-configuration2-2.2-src
commons-configuration2-2.3-src</t>
  </si>
  <si>
    <t>commons-email-1.0-src
commons-email-1.1-src</t>
  </si>
  <si>
    <t>Defect Density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</si>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</sst>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0" xfId="0" applyFill="1"/>
    <xf numFmtId="0" fontId="2" fillId="2" borderId="0" xfId="0" applyFont="1" applyFill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5" xfId="0" applyFill="1" applyBorder="1"/>
    <xf numFmtId="0" fontId="0" fillId="0" borderId="0" xfId="0" applyFill="1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BE9E-CEB1-44B3-96D3-C73843EC1061}">
  <dimension ref="A1:J53"/>
  <sheetViews>
    <sheetView topLeftCell="A26" zoomScale="47" workbookViewId="0">
      <selection activeCell="N32" sqref="N32"/>
    </sheetView>
  </sheetViews>
  <sheetFormatPr defaultRowHeight="14.5" x14ac:dyDescent="0.35"/>
  <cols>
    <col min="1" max="1" width="32.36328125" style="1" customWidth="1"/>
    <col min="2" max="2" width="16.26953125" customWidth="1"/>
    <col min="3" max="3" width="22.453125" customWidth="1"/>
    <col min="4" max="4" width="17.6328125" customWidth="1"/>
    <col min="5" max="5" width="24.54296875" customWidth="1"/>
    <col min="6" max="6" width="11.6328125" customWidth="1"/>
    <col min="10" max="10" width="8.7265625" customWidth="1"/>
  </cols>
  <sheetData>
    <row r="1" spans="1:7" x14ac:dyDescent="0.35">
      <c r="A1" s="31" t="s">
        <v>31</v>
      </c>
      <c r="B1" s="31"/>
      <c r="C1" s="31"/>
      <c r="D1" s="31"/>
      <c r="E1" s="31"/>
      <c r="F1" s="31"/>
      <c r="G1" s="31"/>
    </row>
    <row r="2" spans="1:7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2" t="s">
        <v>7</v>
      </c>
      <c r="G2" s="32"/>
    </row>
    <row r="3" spans="1:7" x14ac:dyDescent="0.35">
      <c r="A3" s="8" t="s">
        <v>16</v>
      </c>
      <c r="B3" s="3">
        <v>11846</v>
      </c>
      <c r="C3" s="3">
        <v>50321</v>
      </c>
      <c r="D3" s="3">
        <v>104049</v>
      </c>
      <c r="E3" s="3">
        <v>166216</v>
      </c>
      <c r="F3" s="5"/>
      <c r="G3" s="5"/>
    </row>
    <row r="4" spans="1:7" x14ac:dyDescent="0.35">
      <c r="A4" s="2" t="s">
        <v>32</v>
      </c>
      <c r="B4" s="3">
        <v>11934</v>
      </c>
      <c r="C4" s="3">
        <v>50641</v>
      </c>
      <c r="D4" s="3">
        <v>104393</v>
      </c>
      <c r="E4" s="3">
        <v>166968</v>
      </c>
      <c r="F4" s="5">
        <f>E4-E3</f>
        <v>752</v>
      </c>
      <c r="G4" s="5" t="s">
        <v>6</v>
      </c>
    </row>
    <row r="5" spans="1:7" x14ac:dyDescent="0.35">
      <c r="A5" s="2" t="s">
        <v>33</v>
      </c>
      <c r="B5" s="3">
        <v>11963</v>
      </c>
      <c r="C5" s="3">
        <v>50309</v>
      </c>
      <c r="D5" s="3">
        <v>104542</v>
      </c>
      <c r="E5" s="3">
        <v>166814</v>
      </c>
      <c r="F5" s="5">
        <f t="shared" ref="F5:F7" si="0">E5-E4</f>
        <v>-154</v>
      </c>
      <c r="G5" s="5" t="s">
        <v>8</v>
      </c>
    </row>
    <row r="6" spans="1:7" x14ac:dyDescent="0.35">
      <c r="A6" s="2" t="s">
        <v>34</v>
      </c>
      <c r="B6" s="3">
        <v>12003</v>
      </c>
      <c r="C6" s="3">
        <v>50274</v>
      </c>
      <c r="D6" s="3">
        <v>91533</v>
      </c>
      <c r="E6" s="3">
        <v>153810</v>
      </c>
      <c r="F6" s="5">
        <f t="shared" si="0"/>
        <v>-13004</v>
      </c>
      <c r="G6" s="5" t="s">
        <v>8</v>
      </c>
    </row>
    <row r="7" spans="1:7" x14ac:dyDescent="0.35">
      <c r="A7" s="2" t="s">
        <v>35</v>
      </c>
      <c r="B7" s="3">
        <v>11829</v>
      </c>
      <c r="C7" s="3">
        <v>49962</v>
      </c>
      <c r="D7" s="3">
        <v>88856</v>
      </c>
      <c r="E7" s="3">
        <v>150647</v>
      </c>
      <c r="F7" s="5">
        <f t="shared" si="0"/>
        <v>-3163</v>
      </c>
      <c r="G7" s="5" t="s">
        <v>8</v>
      </c>
    </row>
    <row r="10" spans="1:7" x14ac:dyDescent="0.35">
      <c r="A10" s="31" t="s">
        <v>4</v>
      </c>
      <c r="B10" s="31"/>
      <c r="C10" s="31"/>
      <c r="D10" s="31"/>
      <c r="E10" s="31"/>
      <c r="F10" s="31"/>
      <c r="G10" s="31"/>
    </row>
    <row r="11" spans="1:7" x14ac:dyDescent="0.35">
      <c r="A11" s="2" t="s">
        <v>0</v>
      </c>
      <c r="B11" s="3" t="s">
        <v>1</v>
      </c>
      <c r="C11" s="3" t="s">
        <v>2</v>
      </c>
      <c r="D11" s="3" t="s">
        <v>3</v>
      </c>
      <c r="E11" s="3" t="s">
        <v>5</v>
      </c>
      <c r="F11" s="32" t="s">
        <v>7</v>
      </c>
      <c r="G11" s="32"/>
    </row>
    <row r="12" spans="1:7" x14ac:dyDescent="0.35">
      <c r="A12" s="2" t="s">
        <v>36</v>
      </c>
      <c r="B12" s="3">
        <v>13883</v>
      </c>
      <c r="C12" s="3">
        <v>45698</v>
      </c>
      <c r="D12" s="3">
        <v>67356</v>
      </c>
      <c r="E12" s="3">
        <f>SUM(B12:D12)</f>
        <v>126937</v>
      </c>
      <c r="F12" s="5"/>
      <c r="G12" s="5"/>
    </row>
    <row r="13" spans="1:7" x14ac:dyDescent="0.35">
      <c r="A13" s="2" t="s">
        <v>39</v>
      </c>
      <c r="B13" s="3">
        <v>13444</v>
      </c>
      <c r="C13" s="3">
        <v>44417</v>
      </c>
      <c r="D13" s="4">
        <v>64604</v>
      </c>
      <c r="E13" s="3">
        <f>SUM(B13:D13)</f>
        <v>122465</v>
      </c>
      <c r="F13" s="5">
        <f>E13-E12</f>
        <v>-4472</v>
      </c>
      <c r="G13" s="5" t="s">
        <v>8</v>
      </c>
    </row>
    <row r="14" spans="1:7" x14ac:dyDescent="0.35">
      <c r="A14" s="3" t="s">
        <v>38</v>
      </c>
      <c r="B14" s="3">
        <v>13714</v>
      </c>
      <c r="C14" s="3">
        <v>44733</v>
      </c>
      <c r="D14" s="3">
        <v>66509</v>
      </c>
      <c r="E14" s="3">
        <f>SUM(B14:D14)</f>
        <v>124956</v>
      </c>
      <c r="F14" s="5">
        <f>E14-E13</f>
        <v>2491</v>
      </c>
      <c r="G14" s="5" t="s">
        <v>6</v>
      </c>
    </row>
    <row r="15" spans="1:7" x14ac:dyDescent="0.35">
      <c r="A15" s="1" t="s">
        <v>37</v>
      </c>
      <c r="B15" s="15">
        <v>13791</v>
      </c>
      <c r="C15" s="15">
        <v>44832</v>
      </c>
      <c r="D15" s="15">
        <v>102507</v>
      </c>
      <c r="E15">
        <f>SUM(B15:D15)</f>
        <v>161130</v>
      </c>
      <c r="F15" s="5">
        <f>E15-E14</f>
        <v>36174</v>
      </c>
      <c r="G15" s="5" t="s">
        <v>6</v>
      </c>
    </row>
    <row r="16" spans="1:7" x14ac:dyDescent="0.35">
      <c r="A16" s="1" t="s">
        <v>40</v>
      </c>
      <c r="B16" s="15">
        <v>13883</v>
      </c>
      <c r="C16" s="15">
        <v>45698</v>
      </c>
      <c r="D16" s="15">
        <v>67356</v>
      </c>
      <c r="E16" s="16">
        <f>SUM(B16:D16)</f>
        <v>126937</v>
      </c>
      <c r="F16" s="5">
        <f>E16-E15</f>
        <v>-34193</v>
      </c>
      <c r="G16" s="5" t="s">
        <v>8</v>
      </c>
    </row>
    <row r="18" spans="1:7" x14ac:dyDescent="0.35">
      <c r="A18" s="31" t="s">
        <v>41</v>
      </c>
      <c r="B18" s="31"/>
      <c r="C18" s="31"/>
      <c r="D18" s="31"/>
      <c r="E18" s="31"/>
      <c r="F18" s="31"/>
      <c r="G18" s="31"/>
    </row>
    <row r="19" spans="1:7" x14ac:dyDescent="0.35">
      <c r="A19" s="2" t="s">
        <v>0</v>
      </c>
      <c r="B19" s="3" t="s">
        <v>1</v>
      </c>
      <c r="C19" s="3" t="s">
        <v>2</v>
      </c>
      <c r="D19" s="3" t="s">
        <v>3</v>
      </c>
      <c r="E19" s="3" t="s">
        <v>5</v>
      </c>
      <c r="F19" s="32" t="s">
        <v>7</v>
      </c>
      <c r="G19" s="32"/>
    </row>
    <row r="20" spans="1:7" x14ac:dyDescent="0.35">
      <c r="A20" s="2" t="s">
        <v>42</v>
      </c>
      <c r="B20" s="3">
        <v>1007</v>
      </c>
      <c r="C20" s="3">
        <v>3207</v>
      </c>
      <c r="D20" s="3">
        <v>6494</v>
      </c>
      <c r="E20" s="3">
        <f t="shared" ref="E20:E23" si="1">SUM(B20:D20)</f>
        <v>10708</v>
      </c>
      <c r="F20" s="5"/>
      <c r="G20" s="5"/>
    </row>
    <row r="21" spans="1:7" x14ac:dyDescent="0.35">
      <c r="A21" s="2" t="s">
        <v>43</v>
      </c>
      <c r="B21" s="3">
        <v>1055</v>
      </c>
      <c r="C21" s="3">
        <v>3373</v>
      </c>
      <c r="D21" s="3">
        <v>6559</v>
      </c>
      <c r="E21" s="3">
        <f t="shared" si="1"/>
        <v>10987</v>
      </c>
      <c r="F21" s="5">
        <f>E21-E20</f>
        <v>279</v>
      </c>
      <c r="G21" s="5" t="s">
        <v>6</v>
      </c>
    </row>
    <row r="22" spans="1:7" x14ac:dyDescent="0.35">
      <c r="A22" s="3" t="s">
        <v>44</v>
      </c>
      <c r="B22" s="3">
        <v>2165</v>
      </c>
      <c r="C22" s="3">
        <v>4512</v>
      </c>
      <c r="D22" s="3">
        <v>8625</v>
      </c>
      <c r="E22" s="3">
        <f t="shared" si="1"/>
        <v>15302</v>
      </c>
      <c r="F22" s="5">
        <f t="shared" ref="F22:F24" si="2">E22-E21</f>
        <v>4315</v>
      </c>
      <c r="G22" s="5" t="s">
        <v>6</v>
      </c>
    </row>
    <row r="23" spans="1:7" x14ac:dyDescent="0.35">
      <c r="A23" s="2" t="s">
        <v>45</v>
      </c>
      <c r="B23" s="3">
        <v>2205</v>
      </c>
      <c r="C23" s="3">
        <v>4575</v>
      </c>
      <c r="D23" s="3">
        <v>8769</v>
      </c>
      <c r="E23" s="3">
        <f t="shared" si="1"/>
        <v>15549</v>
      </c>
      <c r="F23" s="5">
        <f t="shared" si="2"/>
        <v>247</v>
      </c>
      <c r="G23" s="5" t="s">
        <v>6</v>
      </c>
    </row>
    <row r="24" spans="1:7" x14ac:dyDescent="0.35">
      <c r="A24" s="2" t="s">
        <v>46</v>
      </c>
      <c r="B24" s="3">
        <v>2242</v>
      </c>
      <c r="C24" s="3">
        <v>5655</v>
      </c>
      <c r="D24" s="3">
        <v>8987</v>
      </c>
      <c r="E24" s="3">
        <f>SUM(B24:D24)</f>
        <v>16884</v>
      </c>
      <c r="F24" s="5">
        <f t="shared" si="2"/>
        <v>1335</v>
      </c>
      <c r="G24" s="5" t="s">
        <v>6</v>
      </c>
    </row>
    <row r="25" spans="1:7" x14ac:dyDescent="0.35">
      <c r="A25" s="11"/>
      <c r="B25" s="12"/>
      <c r="C25" s="12"/>
      <c r="D25" s="12"/>
      <c r="E25" s="12"/>
      <c r="F25" s="16"/>
      <c r="G25" s="16"/>
    </row>
    <row r="26" spans="1:7" x14ac:dyDescent="0.35">
      <c r="A26" s="11"/>
      <c r="B26" s="12"/>
      <c r="C26" s="12"/>
      <c r="D26" s="12"/>
      <c r="E26" s="12"/>
      <c r="F26" s="16"/>
      <c r="G26" s="16"/>
    </row>
    <row r="27" spans="1:7" x14ac:dyDescent="0.35">
      <c r="A27" s="11"/>
      <c r="B27" s="12"/>
      <c r="C27" s="12"/>
      <c r="D27" s="12"/>
      <c r="E27" s="12"/>
      <c r="F27" s="16"/>
      <c r="G27" s="16"/>
    </row>
    <row r="29" spans="1:7" x14ac:dyDescent="0.35">
      <c r="A29"/>
      <c r="C29" s="10" t="s">
        <v>47</v>
      </c>
      <c r="D29" s="9"/>
      <c r="E29" s="9"/>
      <c r="F29" s="9"/>
    </row>
    <row r="30" spans="1:7" x14ac:dyDescent="0.35">
      <c r="A30" s="26" t="s">
        <v>20</v>
      </c>
      <c r="B30" s="26"/>
      <c r="C30" s="26"/>
      <c r="D30" s="26"/>
      <c r="E30" s="26"/>
      <c r="F30" s="26"/>
    </row>
    <row r="31" spans="1:7" x14ac:dyDescent="0.35">
      <c r="A31" s="3" t="s">
        <v>15</v>
      </c>
      <c r="B31" s="3" t="s">
        <v>14</v>
      </c>
      <c r="C31" s="7" t="s">
        <v>13</v>
      </c>
      <c r="D31" s="7" t="s">
        <v>12</v>
      </c>
      <c r="E31" s="7" t="s">
        <v>11</v>
      </c>
      <c r="F31" s="6" t="s">
        <v>10</v>
      </c>
    </row>
    <row r="32" spans="1:7" ht="29" x14ac:dyDescent="0.35">
      <c r="A32" s="8" t="s">
        <v>78</v>
      </c>
      <c r="B32" s="3">
        <v>86790</v>
      </c>
      <c r="C32" s="7">
        <v>571</v>
      </c>
      <c r="D32" s="7">
        <v>29</v>
      </c>
      <c r="E32" s="7">
        <v>405</v>
      </c>
      <c r="F32" s="6">
        <f>SUM(C32:E32)</f>
        <v>1005</v>
      </c>
    </row>
    <row r="33" spans="1:10" ht="28" customHeight="1" x14ac:dyDescent="0.35">
      <c r="A33" s="8" t="s">
        <v>9</v>
      </c>
      <c r="B33" s="3">
        <v>78420</v>
      </c>
      <c r="C33" s="7">
        <v>927</v>
      </c>
      <c r="D33" s="7">
        <v>592</v>
      </c>
      <c r="E33" s="7">
        <v>8754</v>
      </c>
      <c r="F33" s="6">
        <f>SUM(C33:E33)</f>
        <v>10273</v>
      </c>
    </row>
    <row r="34" spans="1:10" ht="29" x14ac:dyDescent="0.35">
      <c r="A34" s="8" t="s">
        <v>17</v>
      </c>
      <c r="B34" s="3">
        <v>87235</v>
      </c>
      <c r="C34" s="7">
        <v>596</v>
      </c>
      <c r="D34" s="7">
        <v>740</v>
      </c>
      <c r="E34" s="7">
        <v>270</v>
      </c>
      <c r="F34" s="6">
        <f t="shared" ref="F34:F35" si="3">SUM(C34:E34)</f>
        <v>1606</v>
      </c>
    </row>
    <row r="35" spans="1:10" ht="29" x14ac:dyDescent="0.35">
      <c r="A35" s="8" t="s">
        <v>18</v>
      </c>
      <c r="B35" s="3">
        <v>86912</v>
      </c>
      <c r="C35" s="7">
        <v>912</v>
      </c>
      <c r="D35" s="7">
        <v>717</v>
      </c>
      <c r="E35" s="7">
        <v>616</v>
      </c>
      <c r="F35" s="6">
        <f t="shared" si="3"/>
        <v>2245</v>
      </c>
    </row>
    <row r="36" spans="1:10" ht="29" x14ac:dyDescent="0.35">
      <c r="A36" s="8" t="s">
        <v>19</v>
      </c>
      <c r="B36" s="3">
        <v>87525</v>
      </c>
      <c r="C36" s="7">
        <v>527</v>
      </c>
      <c r="D36" s="7">
        <v>705</v>
      </c>
      <c r="E36" s="7">
        <v>388</v>
      </c>
      <c r="F36" s="6">
        <f>SUM(C36:E36)</f>
        <v>1620</v>
      </c>
    </row>
    <row r="38" spans="1:10" x14ac:dyDescent="0.35">
      <c r="A38" s="27" t="s">
        <v>30</v>
      </c>
      <c r="B38" s="27"/>
      <c r="C38" s="27"/>
      <c r="D38" s="27"/>
      <c r="E38" s="27"/>
      <c r="F38" s="27"/>
    </row>
    <row r="39" spans="1:10" x14ac:dyDescent="0.35">
      <c r="A39" s="3" t="s">
        <v>15</v>
      </c>
      <c r="B39" s="3" t="s">
        <v>14</v>
      </c>
      <c r="C39" s="7" t="s">
        <v>13</v>
      </c>
      <c r="D39" s="7" t="s">
        <v>12</v>
      </c>
      <c r="E39" s="7" t="s">
        <v>11</v>
      </c>
      <c r="F39" s="6" t="s">
        <v>10</v>
      </c>
    </row>
    <row r="40" spans="1:10" ht="29" x14ac:dyDescent="0.35">
      <c r="A40" s="8" t="s">
        <v>77</v>
      </c>
      <c r="B40" s="3">
        <v>10716</v>
      </c>
      <c r="C40" s="7">
        <v>37800</v>
      </c>
      <c r="D40" s="7">
        <v>42436</v>
      </c>
      <c r="E40" s="7">
        <v>6376</v>
      </c>
      <c r="F40" s="6">
        <f>SUM(C40:E40)</f>
        <v>86612</v>
      </c>
    </row>
    <row r="41" spans="1:10" ht="29" x14ac:dyDescent="0.35">
      <c r="A41" s="14" t="s">
        <v>21</v>
      </c>
      <c r="B41" s="3">
        <v>53906</v>
      </c>
      <c r="C41" s="7">
        <v>10057</v>
      </c>
      <c r="D41" s="7">
        <v>444</v>
      </c>
      <c r="E41" s="7">
        <v>641</v>
      </c>
      <c r="F41" s="6">
        <f>SUM(C41:E41)</f>
        <v>11142</v>
      </c>
      <c r="J41" t="s">
        <v>81</v>
      </c>
    </row>
    <row r="42" spans="1:10" ht="29" x14ac:dyDescent="0.35">
      <c r="A42" s="14" t="s">
        <v>22</v>
      </c>
      <c r="B42" s="3">
        <v>61545</v>
      </c>
      <c r="C42" s="7">
        <v>598</v>
      </c>
      <c r="D42" s="7">
        <v>2503</v>
      </c>
      <c r="E42" s="7">
        <v>2461</v>
      </c>
      <c r="F42" s="6">
        <f t="shared" ref="F42:F44" si="4">SUM(C42:E42)</f>
        <v>5562</v>
      </c>
    </row>
    <row r="43" spans="1:10" ht="29" x14ac:dyDescent="0.35">
      <c r="A43" s="14" t="s">
        <v>23</v>
      </c>
      <c r="B43" s="3">
        <v>65998</v>
      </c>
      <c r="C43" s="7">
        <v>36154</v>
      </c>
      <c r="D43" s="7">
        <v>315</v>
      </c>
      <c r="E43" s="7">
        <v>196</v>
      </c>
      <c r="F43" s="6">
        <f t="shared" si="4"/>
        <v>36665</v>
      </c>
    </row>
    <row r="44" spans="1:10" ht="29" x14ac:dyDescent="0.35">
      <c r="A44" s="14" t="s">
        <v>24</v>
      </c>
      <c r="B44" s="3">
        <v>66446</v>
      </c>
      <c r="C44" s="7">
        <v>35748</v>
      </c>
      <c r="D44" s="7">
        <v>756</v>
      </c>
      <c r="E44" s="7">
        <v>154</v>
      </c>
      <c r="F44" s="6">
        <f t="shared" si="4"/>
        <v>36658</v>
      </c>
    </row>
    <row r="46" spans="1:10" x14ac:dyDescent="0.35">
      <c r="A46" s="28" t="s">
        <v>29</v>
      </c>
      <c r="B46" s="29"/>
      <c r="C46" s="29"/>
      <c r="D46" s="29"/>
      <c r="E46" s="29"/>
      <c r="F46" s="30"/>
    </row>
    <row r="47" spans="1:10" x14ac:dyDescent="0.35">
      <c r="A47" s="3" t="s">
        <v>15</v>
      </c>
      <c r="B47" s="3" t="s">
        <v>14</v>
      </c>
      <c r="C47" s="7" t="s">
        <v>13</v>
      </c>
      <c r="D47" s="7" t="s">
        <v>12</v>
      </c>
      <c r="E47" s="7" t="s">
        <v>11</v>
      </c>
      <c r="F47" s="6" t="s">
        <v>10</v>
      </c>
    </row>
    <row r="48" spans="1:10" ht="29" x14ac:dyDescent="0.35">
      <c r="A48" s="8" t="s">
        <v>79</v>
      </c>
      <c r="B48" s="3">
        <v>2945</v>
      </c>
      <c r="C48" s="7">
        <v>2298</v>
      </c>
      <c r="D48" s="7">
        <v>1337</v>
      </c>
      <c r="E48" s="7">
        <v>600</v>
      </c>
      <c r="F48" s="6">
        <f>SUM(C48:E48)</f>
        <v>4235</v>
      </c>
    </row>
    <row r="49" spans="1:6" ht="29" x14ac:dyDescent="0.35">
      <c r="A49" s="14" t="s">
        <v>25</v>
      </c>
      <c r="B49" s="3">
        <v>4935</v>
      </c>
      <c r="C49" s="7">
        <v>670</v>
      </c>
      <c r="D49" s="7">
        <v>691</v>
      </c>
      <c r="E49" s="7">
        <v>217</v>
      </c>
      <c r="F49" s="6">
        <f>SUM(C49:E49)</f>
        <v>1578</v>
      </c>
    </row>
    <row r="50" spans="1:6" ht="29" x14ac:dyDescent="0.35">
      <c r="A50" s="14" t="s">
        <v>26</v>
      </c>
      <c r="B50" s="3">
        <v>1384</v>
      </c>
      <c r="C50" s="7">
        <v>3863</v>
      </c>
      <c r="D50" s="7">
        <v>6650</v>
      </c>
      <c r="E50" s="7">
        <v>575</v>
      </c>
      <c r="F50" s="6">
        <f t="shared" ref="F50:F52" si="5">SUM(C50:E50)</f>
        <v>11088</v>
      </c>
    </row>
    <row r="51" spans="1:6" ht="29" x14ac:dyDescent="0.35">
      <c r="A51" s="14" t="s">
        <v>27</v>
      </c>
      <c r="B51" s="3">
        <v>8488</v>
      </c>
      <c r="C51" s="7">
        <v>190</v>
      </c>
      <c r="D51" s="7">
        <v>52</v>
      </c>
      <c r="E51" s="7">
        <v>69</v>
      </c>
      <c r="F51" s="6">
        <f t="shared" si="5"/>
        <v>311</v>
      </c>
    </row>
    <row r="52" spans="1:6" ht="29" x14ac:dyDescent="0.35">
      <c r="A52" s="14" t="s">
        <v>28</v>
      </c>
      <c r="B52" s="3">
        <v>8586</v>
      </c>
      <c r="C52" s="7">
        <v>47</v>
      </c>
      <c r="D52" s="7">
        <v>265</v>
      </c>
      <c r="E52" s="7">
        <v>114</v>
      </c>
      <c r="F52" s="6">
        <f t="shared" si="5"/>
        <v>426</v>
      </c>
    </row>
    <row r="53" spans="1:6" x14ac:dyDescent="0.35">
      <c r="A53" s="13"/>
    </row>
  </sheetData>
  <mergeCells count="9">
    <mergeCell ref="A30:F30"/>
    <mergeCell ref="A38:F38"/>
    <mergeCell ref="A46:F46"/>
    <mergeCell ref="A1:G1"/>
    <mergeCell ref="F11:G11"/>
    <mergeCell ref="F19:G19"/>
    <mergeCell ref="A10:G10"/>
    <mergeCell ref="A18:G18"/>
    <mergeCell ref="F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0FCB-2113-40DC-87E3-33F2CA7AF2D2}">
  <dimension ref="A3:V29"/>
  <sheetViews>
    <sheetView tabSelected="1" zoomScale="76" workbookViewId="0">
      <selection activeCell="T21" sqref="T21"/>
    </sheetView>
  </sheetViews>
  <sheetFormatPr defaultRowHeight="14.5" x14ac:dyDescent="0.35"/>
  <cols>
    <col min="1" max="1" width="35.36328125" style="18" customWidth="1"/>
    <col min="2" max="2" width="17.7265625" style="21" customWidth="1"/>
    <col min="8" max="8" width="13" style="21" customWidth="1"/>
  </cols>
  <sheetData>
    <row r="3" spans="1:22" x14ac:dyDescent="0.35">
      <c r="B3" s="21" t="s">
        <v>65</v>
      </c>
      <c r="H3" s="21" t="s">
        <v>66</v>
      </c>
    </row>
    <row r="4" spans="1:22" x14ac:dyDescent="0.35">
      <c r="B4" s="23" t="s">
        <v>63</v>
      </c>
      <c r="H4" s="24" t="s">
        <v>64</v>
      </c>
    </row>
    <row r="5" spans="1:22" ht="27.5" customHeight="1" x14ac:dyDescent="0.35">
      <c r="A5" s="8" t="str">
        <f>'code churn'!A31</f>
        <v>version name</v>
      </c>
      <c r="B5" s="17" t="str">
        <f>'code churn'!F31</f>
        <v>code churn</v>
      </c>
      <c r="D5" s="19" t="s">
        <v>15</v>
      </c>
      <c r="E5" s="20"/>
      <c r="F5" s="20"/>
      <c r="G5" s="20"/>
      <c r="H5" s="22" t="s">
        <v>80</v>
      </c>
      <c r="K5" s="25" t="s">
        <v>71</v>
      </c>
      <c r="L5" s="25" t="s">
        <v>72</v>
      </c>
    </row>
    <row r="6" spans="1:22" ht="29" x14ac:dyDescent="0.35">
      <c r="A6" s="8" t="str">
        <f>'code churn'!A32</f>
        <v>commons-configuration2-2.2-src
commons-configuration2-2.3-src</v>
      </c>
      <c r="B6" s="17">
        <f>'code churn'!F32</f>
        <v>1005</v>
      </c>
      <c r="D6" s="19" t="s">
        <v>48</v>
      </c>
      <c r="E6" s="20"/>
      <c r="F6" s="20"/>
      <c r="G6" s="20"/>
      <c r="H6" s="22">
        <v>4.2000000000000003E-2</v>
      </c>
      <c r="K6" s="3">
        <f>_xlfn.RANK.AVG(B6,$B6:$B10,0)</f>
        <v>5</v>
      </c>
      <c r="L6" s="3">
        <f>_xlfn.RANK.AVG(H6,H6:H10,0)</f>
        <v>1</v>
      </c>
    </row>
    <row r="7" spans="1:22" ht="27.5" customHeight="1" x14ac:dyDescent="0.35">
      <c r="A7" s="8" t="str">
        <f>'code churn'!A33</f>
        <v>commons-configuration2-2.3-src
commons-configuration2-2.4-src</v>
      </c>
      <c r="B7" s="17">
        <f>'code churn'!F33</f>
        <v>10273</v>
      </c>
      <c r="D7" s="19" t="s">
        <v>49</v>
      </c>
      <c r="E7" s="20"/>
      <c r="F7" s="20"/>
      <c r="G7" s="20"/>
      <c r="H7" s="22">
        <v>1.7999999999999999E-2</v>
      </c>
      <c r="K7" s="3">
        <f>_xlfn.RANK.AVG(B7,$B6:$B10,0)</f>
        <v>1</v>
      </c>
      <c r="L7" s="3">
        <f>_xlfn.RANK.AVG(H7,H6:H10,0)</f>
        <v>3.5</v>
      </c>
    </row>
    <row r="8" spans="1:22" ht="27.5" customHeight="1" x14ac:dyDescent="0.35">
      <c r="A8" s="8" t="str">
        <f>'code churn'!A34</f>
        <v>commons-configuration2-2.4-src
commons-configuration2-2.5-src</v>
      </c>
      <c r="B8" s="17">
        <f>'code churn'!F34</f>
        <v>1606</v>
      </c>
      <c r="D8" s="19" t="s">
        <v>50</v>
      </c>
      <c r="E8" s="20"/>
      <c r="F8" s="20"/>
      <c r="G8" s="20"/>
      <c r="H8" s="22">
        <v>1.7999999999999999E-2</v>
      </c>
      <c r="K8" s="3">
        <f>_xlfn.RANK.AVG(B8,$B6:$B10,0)</f>
        <v>4</v>
      </c>
      <c r="L8" s="3">
        <f>_xlfn.RANK.AVG(H8,H6:H10,0)</f>
        <v>3.5</v>
      </c>
      <c r="N8" t="s">
        <v>73</v>
      </c>
      <c r="Q8">
        <f>CORREL(K6:K10,L6:L10)</f>
        <v>-0.35909242322980389</v>
      </c>
    </row>
    <row r="9" spans="1:22" ht="27.5" customHeight="1" x14ac:dyDescent="0.35">
      <c r="A9" s="8" t="str">
        <f>'code churn'!A35</f>
        <v>commons-configuration2-2.5-src
commons-configuration2-2.6-src</v>
      </c>
      <c r="B9" s="17">
        <f>'code churn'!F35</f>
        <v>2245</v>
      </c>
      <c r="D9" s="19" t="s">
        <v>51</v>
      </c>
      <c r="E9" s="20"/>
      <c r="F9" s="20"/>
      <c r="G9" s="20"/>
      <c r="H9" s="22">
        <v>3.9E-2</v>
      </c>
      <c r="K9" s="3">
        <f>_xlfn.RANK.AVG(B9,$B6:$B10,0)</f>
        <v>2</v>
      </c>
      <c r="L9" s="3">
        <f>_xlfn.RANK.AVG(H9,H6:H10,0)</f>
        <v>2</v>
      </c>
      <c r="N9" t="s">
        <v>74</v>
      </c>
      <c r="Q9">
        <v>3</v>
      </c>
      <c r="V9" s="21" t="s">
        <v>67</v>
      </c>
    </row>
    <row r="10" spans="1:22" ht="27.5" customHeight="1" x14ac:dyDescent="0.35">
      <c r="A10" s="8" t="str">
        <f>'code churn'!A36</f>
        <v>commons-configuration2-2.6-src
commons-configuration2-2.7-src</v>
      </c>
      <c r="B10" s="17">
        <f>'code churn'!F36</f>
        <v>1620</v>
      </c>
      <c r="D10" s="19" t="s">
        <v>52</v>
      </c>
      <c r="E10" s="20"/>
      <c r="F10" s="20"/>
      <c r="G10" s="20"/>
      <c r="H10" s="22">
        <v>7.0000000000000001E-3</v>
      </c>
      <c r="K10" s="3">
        <f>_xlfn.RANK.AVG(B10,$B6:$B10,0)</f>
        <v>3</v>
      </c>
      <c r="L10" s="3">
        <f>_xlfn.RANK.AVG(H10,H6:H10,0)</f>
        <v>5</v>
      </c>
      <c r="P10">
        <v>3</v>
      </c>
      <c r="V10" s="21" t="s">
        <v>68</v>
      </c>
    </row>
    <row r="11" spans="1:22" ht="27.5" customHeight="1" x14ac:dyDescent="0.35">
      <c r="V11" s="21" t="s">
        <v>69</v>
      </c>
    </row>
    <row r="12" spans="1:22" ht="27.5" customHeight="1" x14ac:dyDescent="0.35">
      <c r="E12" t="s">
        <v>81</v>
      </c>
      <c r="V12" s="21" t="s">
        <v>70</v>
      </c>
    </row>
    <row r="13" spans="1:22" ht="27.5" customHeight="1" x14ac:dyDescent="0.35">
      <c r="A13" s="8" t="str">
        <f>'code churn'!A39</f>
        <v>version name</v>
      </c>
      <c r="B13" s="17" t="str">
        <f>'code churn'!F39</f>
        <v>code churn</v>
      </c>
      <c r="D13" s="19" t="s">
        <v>15</v>
      </c>
      <c r="E13" s="20"/>
      <c r="F13" s="20"/>
      <c r="G13" s="20"/>
      <c r="H13" s="22" t="s">
        <v>80</v>
      </c>
      <c r="K13" s="25" t="s">
        <v>71</v>
      </c>
      <c r="L13" s="25" t="s">
        <v>72</v>
      </c>
      <c r="V13" s="21" t="s">
        <v>75</v>
      </c>
    </row>
    <row r="14" spans="1:22" ht="27.5" customHeight="1" x14ac:dyDescent="0.35">
      <c r="A14" s="8" t="s">
        <v>77</v>
      </c>
      <c r="B14" s="17">
        <f>'code churn'!F40</f>
        <v>86612</v>
      </c>
      <c r="D14" s="19" t="s">
        <v>53</v>
      </c>
      <c r="E14" s="20"/>
      <c r="F14" s="20"/>
      <c r="G14" s="20"/>
      <c r="H14" s="22">
        <v>0.35099999999999998</v>
      </c>
      <c r="K14" s="3">
        <f>_xlfn.RANK.AVG(B14,B14:B18,0)</f>
        <v>1</v>
      </c>
      <c r="L14" s="3">
        <f>_xlfn.RANK.AVG(H14,H14:H18,0)</f>
        <v>1</v>
      </c>
      <c r="V14" s="21" t="s">
        <v>76</v>
      </c>
    </row>
    <row r="15" spans="1:22" ht="27.5" customHeight="1" x14ac:dyDescent="0.35">
      <c r="A15" s="8" t="str">
        <f>'code churn'!A41</f>
        <v>commons-collections4-4.0-src
commons-collections4-4.1-src</v>
      </c>
      <c r="B15" s="17">
        <f>'code churn'!F41</f>
        <v>11142</v>
      </c>
      <c r="D15" s="19" t="s">
        <v>55</v>
      </c>
      <c r="E15" s="20"/>
      <c r="F15" s="20"/>
      <c r="G15" s="20"/>
      <c r="H15" s="22">
        <v>0.14699999999999999</v>
      </c>
      <c r="K15" s="3">
        <f>_xlfn.RANK.AVG(B15,B14:B18,0)</f>
        <v>4</v>
      </c>
      <c r="L15" s="3">
        <f>_xlfn.RANK.AVG(H15,H14:H18,0)</f>
        <v>2</v>
      </c>
    </row>
    <row r="16" spans="1:22" ht="27.5" customHeight="1" x14ac:dyDescent="0.35">
      <c r="A16" s="8" t="str">
        <f>'code churn'!A42</f>
        <v>commons-collections4-4.1-src
commons-collections4-4.2-src</v>
      </c>
      <c r="B16" s="17">
        <f>'code churn'!F42</f>
        <v>5562</v>
      </c>
      <c r="D16" s="19" t="s">
        <v>56</v>
      </c>
      <c r="E16" s="20"/>
      <c r="F16" s="20"/>
      <c r="G16" s="20"/>
      <c r="H16" s="22">
        <v>0.04</v>
      </c>
      <c r="K16" s="3">
        <f>_xlfn.RANK.AVG(B16,B14:B18,0)</f>
        <v>5</v>
      </c>
      <c r="L16" s="3">
        <f>_xlfn.RANK.AVG(H16,H14:H18,0)</f>
        <v>3</v>
      </c>
    </row>
    <row r="17" spans="1:17" ht="27.5" customHeight="1" x14ac:dyDescent="0.35">
      <c r="A17" s="8" t="str">
        <f>'code churn'!A43</f>
        <v>commons-collections4-4.2-src
commons-collections4-4.3-src</v>
      </c>
      <c r="B17" s="17">
        <f>'code churn'!F43</f>
        <v>36665</v>
      </c>
      <c r="D17" s="19" t="s">
        <v>54</v>
      </c>
      <c r="E17" s="20"/>
      <c r="F17" s="20"/>
      <c r="G17" s="20"/>
      <c r="H17" s="22">
        <v>1.2E-2</v>
      </c>
      <c r="K17" s="3">
        <f>_xlfn.RANK.AVG(B17,B14:B18,0)</f>
        <v>2</v>
      </c>
      <c r="L17" s="3">
        <f>_xlfn.RANK.AVG(H17,H14:H18,0)</f>
        <v>5</v>
      </c>
      <c r="N17" t="s">
        <v>73</v>
      </c>
      <c r="Q17">
        <f>CORREL(K14:K18,L14:L18)</f>
        <v>9.9999999999999978E-2</v>
      </c>
    </row>
    <row r="18" spans="1:17" ht="27.5" customHeight="1" x14ac:dyDescent="0.35">
      <c r="A18" s="8" t="str">
        <f>'code churn'!A44</f>
        <v>commons-collections4-4.3-src
commons-collections4-4.4-src</v>
      </c>
      <c r="B18" s="17">
        <f>'code churn'!F44</f>
        <v>36658</v>
      </c>
      <c r="D18" s="19" t="s">
        <v>57</v>
      </c>
      <c r="E18" s="20"/>
      <c r="F18" s="20"/>
      <c r="G18" s="20"/>
      <c r="H18" s="22">
        <v>3.2000000000000001E-2</v>
      </c>
      <c r="K18" s="3">
        <f>_xlfn.RANK.AVG(B18,B14:B18,0)</f>
        <v>3</v>
      </c>
      <c r="L18" s="3">
        <f>_xlfn.RANK.AVG(H18,H14:H18,0)</f>
        <v>4</v>
      </c>
      <c r="N18" t="s">
        <v>74</v>
      </c>
      <c r="Q18">
        <v>3</v>
      </c>
    </row>
    <row r="19" spans="1:17" ht="27.5" customHeight="1" x14ac:dyDescent="0.35"/>
    <row r="20" spans="1:17" ht="27.5" customHeight="1" x14ac:dyDescent="0.35"/>
    <row r="21" spans="1:17" ht="27.5" customHeight="1" x14ac:dyDescent="0.35">
      <c r="A21" s="8" t="str">
        <f>'code churn'!A47</f>
        <v>version name</v>
      </c>
      <c r="B21" s="17" t="str">
        <f>'code churn'!F47</f>
        <v>code churn</v>
      </c>
      <c r="D21" s="19" t="s">
        <v>15</v>
      </c>
      <c r="E21" s="20"/>
      <c r="F21" s="20"/>
      <c r="G21" s="20"/>
      <c r="H21" s="22" t="s">
        <v>80</v>
      </c>
      <c r="K21" s="25" t="s">
        <v>71</v>
      </c>
      <c r="L21" s="25" t="s">
        <v>72</v>
      </c>
    </row>
    <row r="22" spans="1:17" ht="27.5" customHeight="1" x14ac:dyDescent="0.35">
      <c r="A22" s="8" t="str">
        <f>'code churn'!A48</f>
        <v>commons-email-1.0-src
commons-email-1.1-src</v>
      </c>
      <c r="B22" s="17">
        <f>'code churn'!F48</f>
        <v>4235</v>
      </c>
      <c r="D22" s="19" t="s">
        <v>58</v>
      </c>
      <c r="E22" s="20"/>
      <c r="F22" s="20"/>
      <c r="G22" s="20"/>
      <c r="H22" s="22">
        <v>1.401</v>
      </c>
      <c r="K22" s="3">
        <f>_xlfn.RANK.AVG(B22,$B22:$B26,0)</f>
        <v>2</v>
      </c>
      <c r="L22" s="3">
        <f>_xlfn.RANK.AVG(H22,H22:H26,0)</f>
        <v>1</v>
      </c>
    </row>
    <row r="23" spans="1:17" ht="27.5" customHeight="1" x14ac:dyDescent="0.35">
      <c r="A23" s="8" t="str">
        <f>'code churn'!A49</f>
        <v>commons-email-1.1-src
commons-email-1.2-src</v>
      </c>
      <c r="B23" s="17">
        <f>'code churn'!F49</f>
        <v>1578</v>
      </c>
      <c r="D23" s="19" t="s">
        <v>59</v>
      </c>
      <c r="E23" s="20"/>
      <c r="F23" s="20"/>
      <c r="G23" s="20"/>
      <c r="H23" s="22">
        <v>1.0920000000000001</v>
      </c>
      <c r="K23" s="3">
        <f>_xlfn.RANK.AVG(B23,$B22:$B26,0)</f>
        <v>3</v>
      </c>
      <c r="L23" s="3">
        <f>_xlfn.RANK.AVG(H23,H22:H26,0)</f>
        <v>2</v>
      </c>
    </row>
    <row r="24" spans="1:17" ht="27.5" customHeight="1" x14ac:dyDescent="0.35">
      <c r="A24" s="8" t="str">
        <f>'code churn'!A50</f>
        <v>commons-email-1.2-src
commons-email-1.3.3-src</v>
      </c>
      <c r="B24" s="17">
        <f>'code churn'!F50</f>
        <v>11088</v>
      </c>
      <c r="D24" s="19" t="s">
        <v>60</v>
      </c>
      <c r="E24" s="20"/>
      <c r="F24" s="20"/>
      <c r="G24" s="20"/>
      <c r="H24" s="22">
        <v>0.13100000000000001</v>
      </c>
      <c r="K24" s="3">
        <f>_xlfn.RANK.AVG(B24,$B22:$B26,0)</f>
        <v>1</v>
      </c>
      <c r="L24" s="3">
        <f>_xlfn.RANK.AVG(H24,H22:H26,0)</f>
        <v>5</v>
      </c>
      <c r="N24" t="s">
        <v>73</v>
      </c>
      <c r="Q24">
        <f>CORREL(K22:K26,L22:L26)</f>
        <v>-9.9999999999999978E-2</v>
      </c>
    </row>
    <row r="25" spans="1:17" ht="27.5" customHeight="1" x14ac:dyDescent="0.35">
      <c r="A25" s="8" t="str">
        <f>'code churn'!A51</f>
        <v>commons-email-1.3.3-src
commons-email-1.4-src</v>
      </c>
      <c r="B25" s="17">
        <f>'code churn'!F51</f>
        <v>311</v>
      </c>
      <c r="D25" s="19" t="s">
        <v>61</v>
      </c>
      <c r="E25" s="20"/>
      <c r="F25" s="20"/>
      <c r="G25" s="20"/>
      <c r="H25" s="22">
        <v>0.32200000000000001</v>
      </c>
      <c r="K25" s="3">
        <f>_xlfn.RANK.AVG(B25,$B22:$B26,0)</f>
        <v>5</v>
      </c>
      <c r="L25" s="3">
        <f>_xlfn.RANK.AVG(H25,H22:H26,0)</f>
        <v>3</v>
      </c>
      <c r="N25" t="s">
        <v>74</v>
      </c>
      <c r="Q25">
        <v>3</v>
      </c>
    </row>
    <row r="26" spans="1:17" ht="27.5" customHeight="1" x14ac:dyDescent="0.35">
      <c r="A26" s="8" t="str">
        <f>'code churn'!A52</f>
        <v>commons-email-1.4-src
commons-email-1.5-src</v>
      </c>
      <c r="B26" s="17">
        <f>'code churn'!F52</f>
        <v>426</v>
      </c>
      <c r="D26" s="19" t="s">
        <v>62</v>
      </c>
      <c r="E26" s="20"/>
      <c r="F26" s="20"/>
      <c r="G26" s="20"/>
      <c r="H26" s="22">
        <v>0.315</v>
      </c>
      <c r="K26" s="3">
        <f>_xlfn.RANK.AVG(B26,$B22:$B26,0)</f>
        <v>4</v>
      </c>
      <c r="L26" s="3">
        <f>_xlfn.RANK.AVG(H26,H22:H26,0)</f>
        <v>4</v>
      </c>
    </row>
    <row r="27" spans="1:17" ht="27.5" customHeight="1" x14ac:dyDescent="0.35"/>
    <row r="28" spans="1:17" ht="27.5" customHeight="1" x14ac:dyDescent="0.35"/>
    <row r="29" spans="1:17" ht="27.5" customHeight="1" x14ac:dyDescent="0.35"/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churn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Angeline Wang</dc:creator>
  <cp:lastModifiedBy>Angeline Wang</cp:lastModifiedBy>
  <dcterms:created xsi:type="dcterms:W3CDTF">2020-03-23T04:24:55Z</dcterms:created>
  <dcterms:modified xsi:type="dcterms:W3CDTF">2020-04-02T13:23:01Z</dcterms:modified>
</cp:coreProperties>
</file>