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 activeTab="5"/>
  </bookViews>
  <sheets>
    <sheet name="Dades" sheetId="1" r:id="rId1"/>
    <sheet name="TestDaniel" sheetId="2" r:id="rId2"/>
    <sheet name="TestK-W" sheetId="3" r:id="rId3"/>
    <sheet name="ST3-Regressió" sheetId="4" r:id="rId4"/>
    <sheet name="ST3-DoblesMitjanesMòbils" sheetId="5" r:id="rId5"/>
    <sheet name="ST3-AEH" sheetId="6" r:id="rId6"/>
  </sheets>
  <definedNames>
    <definedName name="exercici6_1" localSheetId="0">Dades!#REF!</definedName>
    <definedName name="exercici7" localSheetId="0">Dades!#REF!</definedName>
  </definedNames>
  <calcPr calcId="145621"/>
</workbook>
</file>

<file path=xl/calcChain.xml><?xml version="1.0" encoding="utf-8"?>
<calcChain xmlns="http://schemas.openxmlformats.org/spreadsheetml/2006/main">
  <c r="F4" i="6" l="1"/>
  <c r="G4" i="6" s="1"/>
  <c r="D7" i="5"/>
  <c r="D8" i="5"/>
  <c r="E11" i="5" s="1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E25" i="5" s="1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E37" i="5" s="1"/>
  <c r="D37" i="5"/>
  <c r="D38" i="5"/>
  <c r="E41" i="5" s="1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E53" i="5" s="1"/>
  <c r="D53" i="5"/>
  <c r="D54" i="5"/>
  <c r="D55" i="5"/>
  <c r="D56" i="5"/>
  <c r="E57" i="5" s="1"/>
  <c r="D57" i="5"/>
  <c r="D58" i="5"/>
  <c r="D59" i="5"/>
  <c r="D60" i="5"/>
  <c r="D61" i="5"/>
  <c r="D62" i="5"/>
  <c r="D63" i="5"/>
  <c r="D64" i="5"/>
  <c r="D65" i="5"/>
  <c r="D66" i="5"/>
  <c r="D67" i="5"/>
  <c r="D68" i="5"/>
  <c r="E69" i="5" s="1"/>
  <c r="D69" i="5"/>
  <c r="D70" i="5"/>
  <c r="D71" i="5"/>
  <c r="D72" i="5"/>
  <c r="E73" i="5" s="1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E89" i="5" s="1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E101" i="5" s="1"/>
  <c r="D101" i="5"/>
  <c r="D102" i="5"/>
  <c r="E105" i="5" s="1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E117" i="5" s="1"/>
  <c r="D117" i="5"/>
  <c r="D118" i="5"/>
  <c r="D119" i="5"/>
  <c r="D120" i="5"/>
  <c r="E121" i="5" s="1"/>
  <c r="D121" i="5"/>
  <c r="D122" i="5"/>
  <c r="D123" i="5"/>
  <c r="D124" i="5"/>
  <c r="D125" i="5"/>
  <c r="D126" i="5"/>
  <c r="D127" i="5"/>
  <c r="D128" i="5"/>
  <c r="D129" i="5"/>
  <c r="D130" i="5"/>
  <c r="D131" i="5"/>
  <c r="D132" i="5"/>
  <c r="E133" i="5" s="1"/>
  <c r="D133" i="5"/>
  <c r="D134" i="5"/>
  <c r="E137" i="5" s="1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E153" i="5" s="1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6" i="5"/>
  <c r="D4" i="4"/>
  <c r="E4" i="4" s="1"/>
  <c r="D5" i="4"/>
  <c r="E5" i="4" s="1"/>
  <c r="F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F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F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F52" i="4" s="1"/>
  <c r="D53" i="4"/>
  <c r="E53" i="4" s="1"/>
  <c r="D54" i="4"/>
  <c r="E54" i="4" s="1"/>
  <c r="F54" i="4" s="1"/>
  <c r="D55" i="4"/>
  <c r="E55" i="4" s="1"/>
  <c r="D56" i="4"/>
  <c r="E56" i="4" s="1"/>
  <c r="F56" i="4" s="1"/>
  <c r="D57" i="4"/>
  <c r="E57" i="4" s="1"/>
  <c r="D58" i="4"/>
  <c r="E58" i="4" s="1"/>
  <c r="F58" i="4" s="1"/>
  <c r="D59" i="4"/>
  <c r="E59" i="4" s="1"/>
  <c r="D60" i="4"/>
  <c r="E60" i="4" s="1"/>
  <c r="F60" i="4" s="1"/>
  <c r="D61" i="4"/>
  <c r="E61" i="4" s="1"/>
  <c r="D62" i="4"/>
  <c r="E62" i="4" s="1"/>
  <c r="F62" i="4" s="1"/>
  <c r="D63" i="4"/>
  <c r="E63" i="4" s="1"/>
  <c r="D64" i="4"/>
  <c r="E64" i="4" s="1"/>
  <c r="F64" i="4" s="1"/>
  <c r="D65" i="4"/>
  <c r="E65" i="4" s="1"/>
  <c r="D66" i="4"/>
  <c r="E66" i="4" s="1"/>
  <c r="F66" i="4" s="1"/>
  <c r="D67" i="4"/>
  <c r="E67" i="4" s="1"/>
  <c r="D68" i="4"/>
  <c r="E68" i="4" s="1"/>
  <c r="F68" i="4" s="1"/>
  <c r="D69" i="4"/>
  <c r="E69" i="4" s="1"/>
  <c r="D70" i="4"/>
  <c r="E70" i="4" s="1"/>
  <c r="F70" i="4" s="1"/>
  <c r="D71" i="4"/>
  <c r="E71" i="4" s="1"/>
  <c r="D72" i="4"/>
  <c r="E72" i="4" s="1"/>
  <c r="F72" i="4" s="1"/>
  <c r="D73" i="4"/>
  <c r="E73" i="4" s="1"/>
  <c r="D74" i="4"/>
  <c r="E74" i="4" s="1"/>
  <c r="F74" i="4" s="1"/>
  <c r="D75" i="4"/>
  <c r="E75" i="4" s="1"/>
  <c r="D76" i="4"/>
  <c r="E76" i="4" s="1"/>
  <c r="F76" i="4" s="1"/>
  <c r="D77" i="4"/>
  <c r="E77" i="4" s="1"/>
  <c r="D78" i="4"/>
  <c r="E78" i="4" s="1"/>
  <c r="F78" i="4" s="1"/>
  <c r="D79" i="4"/>
  <c r="E79" i="4" s="1"/>
  <c r="D80" i="4"/>
  <c r="E80" i="4" s="1"/>
  <c r="F80" i="4" s="1"/>
  <c r="D81" i="4"/>
  <c r="E81" i="4" s="1"/>
  <c r="D82" i="4"/>
  <c r="E82" i="4" s="1"/>
  <c r="F82" i="4" s="1"/>
  <c r="D83" i="4"/>
  <c r="E83" i="4" s="1"/>
  <c r="D84" i="4"/>
  <c r="E84" i="4" s="1"/>
  <c r="F84" i="4" s="1"/>
  <c r="D85" i="4"/>
  <c r="E85" i="4" s="1"/>
  <c r="D86" i="4"/>
  <c r="E86" i="4" s="1"/>
  <c r="F86" i="4" s="1"/>
  <c r="D87" i="4"/>
  <c r="E87" i="4" s="1"/>
  <c r="D88" i="4"/>
  <c r="E88" i="4" s="1"/>
  <c r="F88" i="4" s="1"/>
  <c r="D89" i="4"/>
  <c r="E89" i="4" s="1"/>
  <c r="D90" i="4"/>
  <c r="E90" i="4" s="1"/>
  <c r="F90" i="4" s="1"/>
  <c r="D91" i="4"/>
  <c r="E91" i="4" s="1"/>
  <c r="D92" i="4"/>
  <c r="E92" i="4" s="1"/>
  <c r="F92" i="4" s="1"/>
  <c r="D93" i="4"/>
  <c r="E93" i="4" s="1"/>
  <c r="D94" i="4"/>
  <c r="E94" i="4" s="1"/>
  <c r="F94" i="4" s="1"/>
  <c r="D95" i="4"/>
  <c r="E95" i="4" s="1"/>
  <c r="D96" i="4"/>
  <c r="E96" i="4" s="1"/>
  <c r="F96" i="4" s="1"/>
  <c r="D97" i="4"/>
  <c r="E97" i="4" s="1"/>
  <c r="D98" i="4"/>
  <c r="E98" i="4" s="1"/>
  <c r="F98" i="4" s="1"/>
  <c r="D99" i="4"/>
  <c r="E99" i="4" s="1"/>
  <c r="D100" i="4"/>
  <c r="E100" i="4" s="1"/>
  <c r="F100" i="4" s="1"/>
  <c r="D101" i="4"/>
  <c r="E101" i="4" s="1"/>
  <c r="D102" i="4"/>
  <c r="E102" i="4" s="1"/>
  <c r="F102" i="4" s="1"/>
  <c r="D103" i="4"/>
  <c r="E103" i="4" s="1"/>
  <c r="D104" i="4"/>
  <c r="E104" i="4" s="1"/>
  <c r="F104" i="4" s="1"/>
  <c r="D105" i="4"/>
  <c r="E105" i="4" s="1"/>
  <c r="D106" i="4"/>
  <c r="E106" i="4" s="1"/>
  <c r="F106" i="4" s="1"/>
  <c r="D107" i="4"/>
  <c r="E107" i="4" s="1"/>
  <c r="D108" i="4"/>
  <c r="E108" i="4" s="1"/>
  <c r="F108" i="4" s="1"/>
  <c r="D109" i="4"/>
  <c r="E109" i="4" s="1"/>
  <c r="D110" i="4"/>
  <c r="E110" i="4" s="1"/>
  <c r="F110" i="4" s="1"/>
  <c r="D111" i="4"/>
  <c r="E111" i="4" s="1"/>
  <c r="D112" i="4"/>
  <c r="E112" i="4" s="1"/>
  <c r="F112" i="4" s="1"/>
  <c r="D113" i="4"/>
  <c r="E113" i="4" s="1"/>
  <c r="D114" i="4"/>
  <c r="E114" i="4" s="1"/>
  <c r="F114" i="4" s="1"/>
  <c r="D115" i="4"/>
  <c r="E115" i="4" s="1"/>
  <c r="D116" i="4"/>
  <c r="E116" i="4" s="1"/>
  <c r="F116" i="4" s="1"/>
  <c r="D117" i="4"/>
  <c r="E117" i="4" s="1"/>
  <c r="D118" i="4"/>
  <c r="E118" i="4" s="1"/>
  <c r="F118" i="4" s="1"/>
  <c r="D119" i="4"/>
  <c r="E119" i="4" s="1"/>
  <c r="D120" i="4"/>
  <c r="E120" i="4" s="1"/>
  <c r="F120" i="4" s="1"/>
  <c r="D121" i="4"/>
  <c r="E121" i="4" s="1"/>
  <c r="D122" i="4"/>
  <c r="E122" i="4" s="1"/>
  <c r="F122" i="4" s="1"/>
  <c r="D123" i="4"/>
  <c r="E123" i="4" s="1"/>
  <c r="D124" i="4"/>
  <c r="E124" i="4" s="1"/>
  <c r="F124" i="4" s="1"/>
  <c r="D125" i="4"/>
  <c r="E125" i="4" s="1"/>
  <c r="D126" i="4"/>
  <c r="E126" i="4" s="1"/>
  <c r="F126" i="4" s="1"/>
  <c r="D127" i="4"/>
  <c r="E127" i="4" s="1"/>
  <c r="D128" i="4"/>
  <c r="E128" i="4" s="1"/>
  <c r="F128" i="4" s="1"/>
  <c r="D129" i="4"/>
  <c r="E129" i="4" s="1"/>
  <c r="D130" i="4"/>
  <c r="E130" i="4" s="1"/>
  <c r="F130" i="4" s="1"/>
  <c r="D131" i="4"/>
  <c r="E131" i="4" s="1"/>
  <c r="D132" i="4"/>
  <c r="E132" i="4" s="1"/>
  <c r="F132" i="4" s="1"/>
  <c r="D133" i="4"/>
  <c r="E133" i="4" s="1"/>
  <c r="D134" i="4"/>
  <c r="E134" i="4" s="1"/>
  <c r="F134" i="4" s="1"/>
  <c r="D135" i="4"/>
  <c r="E135" i="4" s="1"/>
  <c r="D136" i="4"/>
  <c r="E136" i="4" s="1"/>
  <c r="F136" i="4" s="1"/>
  <c r="D137" i="4"/>
  <c r="E137" i="4" s="1"/>
  <c r="D138" i="4"/>
  <c r="E138" i="4" s="1"/>
  <c r="F138" i="4" s="1"/>
  <c r="D139" i="4"/>
  <c r="E139" i="4" s="1"/>
  <c r="D140" i="4"/>
  <c r="E140" i="4" s="1"/>
  <c r="F140" i="4" s="1"/>
  <c r="D141" i="4"/>
  <c r="E141" i="4" s="1"/>
  <c r="D142" i="4"/>
  <c r="E142" i="4" s="1"/>
  <c r="F142" i="4" s="1"/>
  <c r="D143" i="4"/>
  <c r="E143" i="4" s="1"/>
  <c r="D144" i="4"/>
  <c r="E144" i="4" s="1"/>
  <c r="F144" i="4" s="1"/>
  <c r="D145" i="4"/>
  <c r="E145" i="4" s="1"/>
  <c r="D146" i="4"/>
  <c r="E146" i="4" s="1"/>
  <c r="F146" i="4" s="1"/>
  <c r="D147" i="4"/>
  <c r="E147" i="4" s="1"/>
  <c r="D148" i="4"/>
  <c r="E148" i="4" s="1"/>
  <c r="F148" i="4" s="1"/>
  <c r="D149" i="4"/>
  <c r="E149" i="4" s="1"/>
  <c r="D150" i="4"/>
  <c r="E150" i="4" s="1"/>
  <c r="F150" i="4" s="1"/>
  <c r="D151" i="4"/>
  <c r="E151" i="4" s="1"/>
  <c r="D152" i="4"/>
  <c r="E152" i="4" s="1"/>
  <c r="F152" i="4" s="1"/>
  <c r="D153" i="4"/>
  <c r="E153" i="4" s="1"/>
  <c r="D154" i="4"/>
  <c r="E154" i="4" s="1"/>
  <c r="F154" i="4" s="1"/>
  <c r="D155" i="4"/>
  <c r="E155" i="4" s="1"/>
  <c r="D156" i="4"/>
  <c r="E156" i="4" s="1"/>
  <c r="F156" i="4" s="1"/>
  <c r="D157" i="4"/>
  <c r="E157" i="4" s="1"/>
  <c r="D158" i="4"/>
  <c r="E158" i="4" s="1"/>
  <c r="F158" i="4" s="1"/>
  <c r="D159" i="4"/>
  <c r="E159" i="4" s="1"/>
  <c r="D160" i="4"/>
  <c r="E160" i="4" s="1"/>
  <c r="F160" i="4" s="1"/>
  <c r="D161" i="4"/>
  <c r="E161" i="4" s="1"/>
  <c r="D162" i="4"/>
  <c r="E162" i="4" s="1"/>
  <c r="F162" i="4" s="1"/>
  <c r="D163" i="4"/>
  <c r="E163" i="4" s="1"/>
  <c r="D164" i="4"/>
  <c r="E164" i="4" s="1"/>
  <c r="F164" i="4" s="1"/>
  <c r="D165" i="4"/>
  <c r="E165" i="4" s="1"/>
  <c r="D166" i="4"/>
  <c r="E166" i="4" s="1"/>
  <c r="F166" i="4" s="1"/>
  <c r="D167" i="4"/>
  <c r="E167" i="4" s="1"/>
  <c r="D168" i="4"/>
  <c r="E168" i="4" s="1"/>
  <c r="F168" i="4" s="1"/>
  <c r="D169" i="4"/>
  <c r="E169" i="4" s="1"/>
  <c r="D170" i="4"/>
  <c r="E170" i="4" s="1"/>
  <c r="F170" i="4" s="1"/>
  <c r="D171" i="4"/>
  <c r="E171" i="4" s="1"/>
  <c r="D172" i="4"/>
  <c r="E172" i="4" s="1"/>
  <c r="F172" i="4" s="1"/>
  <c r="H172" i="4" s="1"/>
  <c r="D173" i="4"/>
  <c r="E173" i="4" s="1"/>
  <c r="D174" i="4"/>
  <c r="E174" i="4" s="1"/>
  <c r="F174" i="4" s="1"/>
  <c r="H174" i="4" s="1"/>
  <c r="D175" i="4"/>
  <c r="E175" i="4" s="1"/>
  <c r="D176" i="4"/>
  <c r="E176" i="4" s="1"/>
  <c r="F176" i="4" s="1"/>
  <c r="H176" i="4" s="1"/>
  <c r="D177" i="4"/>
  <c r="E177" i="4" s="1"/>
  <c r="D178" i="4"/>
  <c r="E178" i="4" s="1"/>
  <c r="F178" i="4" s="1"/>
  <c r="H178" i="4" s="1"/>
  <c r="D179" i="4"/>
  <c r="E179" i="4" s="1"/>
  <c r="D180" i="4"/>
  <c r="E180" i="4" s="1"/>
  <c r="F180" i="4" s="1"/>
  <c r="H180" i="4" s="1"/>
  <c r="D181" i="4"/>
  <c r="E181" i="4" s="1"/>
  <c r="D182" i="4"/>
  <c r="E182" i="4" s="1"/>
  <c r="F182" i="4" s="1"/>
  <c r="H182" i="4" s="1"/>
  <c r="D3" i="4"/>
  <c r="E3" i="4" s="1"/>
  <c r="G56" i="4" l="1"/>
  <c r="G120" i="4"/>
  <c r="G168" i="4"/>
  <c r="G104" i="4"/>
  <c r="G152" i="4"/>
  <c r="G88" i="4"/>
  <c r="G136" i="4"/>
  <c r="G72" i="4"/>
  <c r="G180" i="4"/>
  <c r="G164" i="4"/>
  <c r="G148" i="4"/>
  <c r="G132" i="4"/>
  <c r="G116" i="4"/>
  <c r="G100" i="4"/>
  <c r="G84" i="4"/>
  <c r="G68" i="4"/>
  <c r="G52" i="4"/>
  <c r="G176" i="4"/>
  <c r="G160" i="4"/>
  <c r="G144" i="4"/>
  <c r="G128" i="4"/>
  <c r="G112" i="4"/>
  <c r="G96" i="4"/>
  <c r="G80" i="4"/>
  <c r="G64" i="4"/>
  <c r="G172" i="4"/>
  <c r="G156" i="4"/>
  <c r="G140" i="4"/>
  <c r="G124" i="4"/>
  <c r="G108" i="4"/>
  <c r="G92" i="4"/>
  <c r="G76" i="4"/>
  <c r="G60" i="4"/>
  <c r="F177" i="4"/>
  <c r="H177" i="4" s="1"/>
  <c r="G177" i="4"/>
  <c r="F169" i="4"/>
  <c r="G169" i="4"/>
  <c r="F161" i="4"/>
  <c r="G161" i="4"/>
  <c r="F153" i="4"/>
  <c r="G153" i="4"/>
  <c r="F141" i="4"/>
  <c r="G141" i="4"/>
  <c r="F125" i="4"/>
  <c r="G125" i="4"/>
  <c r="F113" i="4"/>
  <c r="G113" i="4"/>
  <c r="F105" i="4"/>
  <c r="G105" i="4"/>
  <c r="F93" i="4"/>
  <c r="G93" i="4"/>
  <c r="F81" i="4"/>
  <c r="G81" i="4"/>
  <c r="F73" i="4"/>
  <c r="G73" i="4"/>
  <c r="F61" i="4"/>
  <c r="G61" i="4"/>
  <c r="F49" i="4"/>
  <c r="G49" i="4"/>
  <c r="F41" i="4"/>
  <c r="G41" i="4"/>
  <c r="F29" i="4"/>
  <c r="G29" i="4"/>
  <c r="F17" i="4"/>
  <c r="G17" i="4"/>
  <c r="F9" i="4"/>
  <c r="G9" i="4"/>
  <c r="F181" i="4"/>
  <c r="H181" i="4" s="1"/>
  <c r="G181" i="4"/>
  <c r="F173" i="4"/>
  <c r="H173" i="4" s="1"/>
  <c r="G173" i="4"/>
  <c r="F165" i="4"/>
  <c r="G165" i="4"/>
  <c r="F157" i="4"/>
  <c r="G157" i="4"/>
  <c r="F145" i="4"/>
  <c r="G145" i="4"/>
  <c r="F137" i="4"/>
  <c r="G137" i="4"/>
  <c r="F129" i="4"/>
  <c r="G129" i="4"/>
  <c r="F121" i="4"/>
  <c r="G121" i="4"/>
  <c r="F109" i="4"/>
  <c r="G109" i="4"/>
  <c r="F97" i="4"/>
  <c r="G97" i="4"/>
  <c r="F89" i="4"/>
  <c r="G89" i="4"/>
  <c r="F77" i="4"/>
  <c r="G77" i="4"/>
  <c r="F65" i="4"/>
  <c r="G65" i="4"/>
  <c r="F57" i="4"/>
  <c r="G57" i="4"/>
  <c r="F45" i="4"/>
  <c r="G45" i="4"/>
  <c r="F33" i="4"/>
  <c r="G33" i="4"/>
  <c r="F25" i="4"/>
  <c r="G25" i="4"/>
  <c r="F13" i="4"/>
  <c r="G13" i="4"/>
  <c r="G3" i="4"/>
  <c r="F3" i="4"/>
  <c r="F175" i="4"/>
  <c r="H175" i="4" s="1"/>
  <c r="G175" i="4"/>
  <c r="F163" i="4"/>
  <c r="G163" i="4"/>
  <c r="F151" i="4"/>
  <c r="G151" i="4"/>
  <c r="F135" i="4"/>
  <c r="G135" i="4"/>
  <c r="F119" i="4"/>
  <c r="G119" i="4"/>
  <c r="F107" i="4"/>
  <c r="G107" i="4"/>
  <c r="F95" i="4"/>
  <c r="G95" i="4"/>
  <c r="F83" i="4"/>
  <c r="G83" i="4"/>
  <c r="F71" i="4"/>
  <c r="G71" i="4"/>
  <c r="F63" i="4"/>
  <c r="G63" i="4"/>
  <c r="F51" i="4"/>
  <c r="G51" i="4"/>
  <c r="F43" i="4"/>
  <c r="G43" i="4"/>
  <c r="F39" i="4"/>
  <c r="G39" i="4"/>
  <c r="F35" i="4"/>
  <c r="G35" i="4"/>
  <c r="F31" i="4"/>
  <c r="G31" i="4"/>
  <c r="F23" i="4"/>
  <c r="G23" i="4"/>
  <c r="F15" i="4"/>
  <c r="G15" i="4"/>
  <c r="F11" i="4"/>
  <c r="G11" i="4"/>
  <c r="F7" i="4"/>
  <c r="G7" i="4"/>
  <c r="F149" i="4"/>
  <c r="G149" i="4"/>
  <c r="F133" i="4"/>
  <c r="G133" i="4"/>
  <c r="F117" i="4"/>
  <c r="G117" i="4"/>
  <c r="F101" i="4"/>
  <c r="G101" i="4"/>
  <c r="F85" i="4"/>
  <c r="G85" i="4"/>
  <c r="F69" i="4"/>
  <c r="G69" i="4"/>
  <c r="F53" i="4"/>
  <c r="G53" i="4"/>
  <c r="F50" i="4"/>
  <c r="G50" i="4"/>
  <c r="F46" i="4"/>
  <c r="G46" i="4"/>
  <c r="F42" i="4"/>
  <c r="G42" i="4"/>
  <c r="F38" i="4"/>
  <c r="G38" i="4"/>
  <c r="F34" i="4"/>
  <c r="G34" i="4"/>
  <c r="F30" i="4"/>
  <c r="G30" i="4"/>
  <c r="F26" i="4"/>
  <c r="G26" i="4"/>
  <c r="F22" i="4"/>
  <c r="G22" i="4"/>
  <c r="F18" i="4"/>
  <c r="G18" i="4"/>
  <c r="F14" i="4"/>
  <c r="G14" i="4"/>
  <c r="F10" i="4"/>
  <c r="G10" i="4"/>
  <c r="F6" i="4"/>
  <c r="G6" i="4"/>
  <c r="G182" i="4"/>
  <c r="G174" i="4"/>
  <c r="G166" i="4"/>
  <c r="G158" i="4"/>
  <c r="G150" i="4"/>
  <c r="G142" i="4"/>
  <c r="G134" i="4"/>
  <c r="G126" i="4"/>
  <c r="G118" i="4"/>
  <c r="G110" i="4"/>
  <c r="G102" i="4"/>
  <c r="G94" i="4"/>
  <c r="G86" i="4"/>
  <c r="G78" i="4"/>
  <c r="G70" i="4"/>
  <c r="G62" i="4"/>
  <c r="G54" i="4"/>
  <c r="F171" i="4"/>
  <c r="G171" i="4"/>
  <c r="F159" i="4"/>
  <c r="G159" i="4"/>
  <c r="F147" i="4"/>
  <c r="G147" i="4"/>
  <c r="F131" i="4"/>
  <c r="G131" i="4"/>
  <c r="F123" i="4"/>
  <c r="G123" i="4"/>
  <c r="F103" i="4"/>
  <c r="G103" i="4"/>
  <c r="F91" i="4"/>
  <c r="G91" i="4"/>
  <c r="F79" i="4"/>
  <c r="G79" i="4"/>
  <c r="F59" i="4"/>
  <c r="G59" i="4"/>
  <c r="F27" i="4"/>
  <c r="G27" i="4"/>
  <c r="G37" i="4"/>
  <c r="G21" i="4"/>
  <c r="G5" i="4"/>
  <c r="E169" i="5"/>
  <c r="E165" i="5"/>
  <c r="G165" i="5" s="1"/>
  <c r="E161" i="5"/>
  <c r="E157" i="5"/>
  <c r="F179" i="4"/>
  <c r="H179" i="4" s="1"/>
  <c r="G179" i="4"/>
  <c r="F167" i="4"/>
  <c r="G167" i="4"/>
  <c r="F155" i="4"/>
  <c r="G155" i="4"/>
  <c r="F143" i="4"/>
  <c r="G143" i="4"/>
  <c r="F139" i="4"/>
  <c r="G139" i="4"/>
  <c r="F127" i="4"/>
  <c r="G127" i="4"/>
  <c r="F115" i="4"/>
  <c r="G115" i="4"/>
  <c r="F111" i="4"/>
  <c r="G111" i="4"/>
  <c r="F99" i="4"/>
  <c r="G99" i="4"/>
  <c r="F87" i="4"/>
  <c r="G87" i="4"/>
  <c r="F75" i="4"/>
  <c r="G75" i="4"/>
  <c r="F67" i="4"/>
  <c r="G67" i="4"/>
  <c r="F55" i="4"/>
  <c r="G55" i="4"/>
  <c r="F47" i="4"/>
  <c r="G47" i="4"/>
  <c r="F19" i="4"/>
  <c r="G19" i="4"/>
  <c r="F48" i="4"/>
  <c r="G48" i="4"/>
  <c r="F44" i="4"/>
  <c r="G44" i="4"/>
  <c r="F40" i="4"/>
  <c r="G40" i="4"/>
  <c r="F36" i="4"/>
  <c r="G36" i="4"/>
  <c r="F32" i="4"/>
  <c r="G32" i="4"/>
  <c r="F28" i="4"/>
  <c r="G28" i="4"/>
  <c r="F24" i="4"/>
  <c r="G24" i="4"/>
  <c r="F20" i="4"/>
  <c r="G20" i="4"/>
  <c r="F16" i="4"/>
  <c r="G16" i="4"/>
  <c r="F12" i="4"/>
  <c r="G12" i="4"/>
  <c r="F8" i="4"/>
  <c r="G8" i="4"/>
  <c r="F4" i="4"/>
  <c r="G4" i="4"/>
  <c r="G178" i="4"/>
  <c r="G170" i="4"/>
  <c r="G162" i="4"/>
  <c r="G154" i="4"/>
  <c r="G146" i="4"/>
  <c r="G138" i="4"/>
  <c r="G130" i="4"/>
  <c r="G122" i="4"/>
  <c r="G114" i="4"/>
  <c r="G106" i="4"/>
  <c r="G98" i="4"/>
  <c r="G90" i="4"/>
  <c r="G82" i="4"/>
  <c r="G74" i="4"/>
  <c r="G66" i="4"/>
  <c r="G58" i="4"/>
  <c r="F169" i="5"/>
  <c r="F165" i="5"/>
  <c r="F161" i="5"/>
  <c r="F157" i="5"/>
  <c r="F153" i="5"/>
  <c r="F137" i="5"/>
  <c r="F133" i="5"/>
  <c r="F121" i="5"/>
  <c r="F117" i="5"/>
  <c r="F105" i="5"/>
  <c r="F101" i="5"/>
  <c r="F89" i="5"/>
  <c r="F73" i="5"/>
  <c r="F69" i="5"/>
  <c r="E60" i="5"/>
  <c r="F60" i="5" s="1"/>
  <c r="E56" i="5"/>
  <c r="G56" i="5" s="1"/>
  <c r="E52" i="5"/>
  <c r="G52" i="5" s="1"/>
  <c r="E48" i="5"/>
  <c r="E44" i="5"/>
  <c r="F44" i="5" s="1"/>
  <c r="E40" i="5"/>
  <c r="E36" i="5"/>
  <c r="G36" i="5" s="1"/>
  <c r="E32" i="5"/>
  <c r="E28" i="5"/>
  <c r="G28" i="5" s="1"/>
  <c r="E24" i="5"/>
  <c r="E20" i="5"/>
  <c r="G20" i="5" s="1"/>
  <c r="E16" i="5"/>
  <c r="E12" i="5"/>
  <c r="F12" i="5" s="1"/>
  <c r="E149" i="5"/>
  <c r="F149" i="5" s="1"/>
  <c r="E85" i="5"/>
  <c r="F85" i="5" s="1"/>
  <c r="E21" i="5"/>
  <c r="E167" i="5"/>
  <c r="F167" i="5" s="1"/>
  <c r="E163" i="5"/>
  <c r="F163" i="5" s="1"/>
  <c r="E159" i="5"/>
  <c r="F159" i="5" s="1"/>
  <c r="E155" i="5"/>
  <c r="F155" i="5" s="1"/>
  <c r="E151" i="5"/>
  <c r="F151" i="5" s="1"/>
  <c r="E147" i="5"/>
  <c r="F147" i="5" s="1"/>
  <c r="E143" i="5"/>
  <c r="F143" i="5" s="1"/>
  <c r="E139" i="5"/>
  <c r="F139" i="5" s="1"/>
  <c r="E135" i="5"/>
  <c r="F135" i="5" s="1"/>
  <c r="E131" i="5"/>
  <c r="F131" i="5" s="1"/>
  <c r="E127" i="5"/>
  <c r="F127" i="5" s="1"/>
  <c r="E123" i="5"/>
  <c r="F123" i="5" s="1"/>
  <c r="E119" i="5"/>
  <c r="F119" i="5" s="1"/>
  <c r="E115" i="5"/>
  <c r="F115" i="5" s="1"/>
  <c r="G112" i="5"/>
  <c r="E111" i="5"/>
  <c r="F111" i="5" s="1"/>
  <c r="E107" i="5"/>
  <c r="F107" i="5" s="1"/>
  <c r="E103" i="5"/>
  <c r="F103" i="5" s="1"/>
  <c r="E99" i="5"/>
  <c r="F99" i="5" s="1"/>
  <c r="E95" i="5"/>
  <c r="F95" i="5" s="1"/>
  <c r="E91" i="5"/>
  <c r="F91" i="5" s="1"/>
  <c r="E87" i="5"/>
  <c r="F87" i="5" s="1"/>
  <c r="E83" i="5"/>
  <c r="F83" i="5" s="1"/>
  <c r="E79" i="5"/>
  <c r="F79" i="5" s="1"/>
  <c r="E75" i="5"/>
  <c r="F75" i="5" s="1"/>
  <c r="E71" i="5"/>
  <c r="F71" i="5" s="1"/>
  <c r="E67" i="5"/>
  <c r="F67" i="5" s="1"/>
  <c r="E63" i="5"/>
  <c r="F63" i="5" s="1"/>
  <c r="F56" i="5"/>
  <c r="E59" i="5"/>
  <c r="F59" i="5" s="1"/>
  <c r="F52" i="5"/>
  <c r="E55" i="5"/>
  <c r="F48" i="5"/>
  <c r="E51" i="5"/>
  <c r="F51" i="5" s="1"/>
  <c r="H52" i="5" s="1"/>
  <c r="I52" i="5" s="1"/>
  <c r="G48" i="5"/>
  <c r="E47" i="5"/>
  <c r="F40" i="5"/>
  <c r="H41" i="5" s="1"/>
  <c r="I41" i="5" s="1"/>
  <c r="G40" i="5"/>
  <c r="E43" i="5"/>
  <c r="G43" i="5" s="1"/>
  <c r="E39" i="5"/>
  <c r="G39" i="5" s="1"/>
  <c r="F32" i="5"/>
  <c r="E35" i="5"/>
  <c r="G35" i="5" s="1"/>
  <c r="G32" i="5"/>
  <c r="E31" i="5"/>
  <c r="G31" i="5" s="1"/>
  <c r="F24" i="5"/>
  <c r="G24" i="5"/>
  <c r="E27" i="5"/>
  <c r="F20" i="5"/>
  <c r="E23" i="5"/>
  <c r="F16" i="5"/>
  <c r="E19" i="5"/>
  <c r="G16" i="5"/>
  <c r="E15" i="5"/>
  <c r="E145" i="5"/>
  <c r="F145" i="5" s="1"/>
  <c r="E129" i="5"/>
  <c r="F129" i="5" s="1"/>
  <c r="E113" i="5"/>
  <c r="F113" i="5" s="1"/>
  <c r="E97" i="5"/>
  <c r="F97" i="5" s="1"/>
  <c r="E81" i="5"/>
  <c r="F81" i="5" s="1"/>
  <c r="E65" i="5"/>
  <c r="G65" i="5" s="1"/>
  <c r="E49" i="5"/>
  <c r="F49" i="5" s="1"/>
  <c r="E33" i="5"/>
  <c r="F33" i="5" s="1"/>
  <c r="E17" i="5"/>
  <c r="F17" i="5" s="1"/>
  <c r="G68" i="5"/>
  <c r="E9" i="5"/>
  <c r="F9" i="5" s="1"/>
  <c r="E10" i="5"/>
  <c r="F10" i="5" s="1"/>
  <c r="E141" i="5"/>
  <c r="F141" i="5" s="1"/>
  <c r="E125" i="5"/>
  <c r="F125" i="5" s="1"/>
  <c r="E109" i="5"/>
  <c r="F109" i="5" s="1"/>
  <c r="E93" i="5"/>
  <c r="F93" i="5" s="1"/>
  <c r="E77" i="5"/>
  <c r="F77" i="5" s="1"/>
  <c r="E61" i="5"/>
  <c r="F61" i="5" s="1"/>
  <c r="E45" i="5"/>
  <c r="E29" i="5"/>
  <c r="G29" i="5" s="1"/>
  <c r="E13" i="5"/>
  <c r="G13" i="5" s="1"/>
  <c r="G159" i="5"/>
  <c r="G155" i="5"/>
  <c r="G151" i="5"/>
  <c r="G135" i="5"/>
  <c r="G119" i="5"/>
  <c r="G115" i="5"/>
  <c r="G111" i="5"/>
  <c r="G95" i="5"/>
  <c r="G87" i="5"/>
  <c r="G79" i="5"/>
  <c r="G59" i="5"/>
  <c r="F55" i="5"/>
  <c r="G55" i="5"/>
  <c r="G51" i="5"/>
  <c r="F47" i="5"/>
  <c r="G47" i="5"/>
  <c r="F39" i="5"/>
  <c r="F35" i="5"/>
  <c r="F27" i="5"/>
  <c r="G27" i="5"/>
  <c r="F23" i="5"/>
  <c r="G23" i="5"/>
  <c r="F19" i="5"/>
  <c r="G19" i="5"/>
  <c r="F15" i="5"/>
  <c r="G15" i="5"/>
  <c r="F11" i="5"/>
  <c r="G11" i="5"/>
  <c r="E168" i="5"/>
  <c r="G168" i="5" s="1"/>
  <c r="E164" i="5"/>
  <c r="G164" i="5" s="1"/>
  <c r="E160" i="5"/>
  <c r="F160" i="5" s="1"/>
  <c r="E156" i="5"/>
  <c r="G156" i="5" s="1"/>
  <c r="E152" i="5"/>
  <c r="G152" i="5" s="1"/>
  <c r="E148" i="5"/>
  <c r="G148" i="5" s="1"/>
  <c r="E144" i="5"/>
  <c r="G144" i="5" s="1"/>
  <c r="E140" i="5"/>
  <c r="F140" i="5" s="1"/>
  <c r="E136" i="5"/>
  <c r="G136" i="5" s="1"/>
  <c r="E132" i="5"/>
  <c r="F132" i="5" s="1"/>
  <c r="E128" i="5"/>
  <c r="G128" i="5" s="1"/>
  <c r="E124" i="5"/>
  <c r="G124" i="5" s="1"/>
  <c r="E120" i="5"/>
  <c r="G120" i="5" s="1"/>
  <c r="E116" i="5"/>
  <c r="F116" i="5" s="1"/>
  <c r="E112" i="5"/>
  <c r="F112" i="5" s="1"/>
  <c r="E108" i="5"/>
  <c r="F108" i="5" s="1"/>
  <c r="E104" i="5"/>
  <c r="F104" i="5" s="1"/>
  <c r="E100" i="5"/>
  <c r="G100" i="5" s="1"/>
  <c r="E96" i="5"/>
  <c r="F96" i="5" s="1"/>
  <c r="E92" i="5"/>
  <c r="G92" i="5" s="1"/>
  <c r="E88" i="5"/>
  <c r="G88" i="5" s="1"/>
  <c r="E84" i="5"/>
  <c r="G84" i="5" s="1"/>
  <c r="E80" i="5"/>
  <c r="G80" i="5" s="1"/>
  <c r="E76" i="5"/>
  <c r="F76" i="5" s="1"/>
  <c r="E72" i="5"/>
  <c r="G72" i="5" s="1"/>
  <c r="E68" i="5"/>
  <c r="F68" i="5" s="1"/>
  <c r="E64" i="5"/>
  <c r="G64" i="5" s="1"/>
  <c r="G146" i="5"/>
  <c r="G114" i="5"/>
  <c r="G82" i="5"/>
  <c r="G50" i="5"/>
  <c r="G18" i="5"/>
  <c r="I4" i="6"/>
  <c r="H4" i="6"/>
  <c r="G169" i="5"/>
  <c r="G161" i="5"/>
  <c r="G157" i="5"/>
  <c r="G153" i="5"/>
  <c r="G149" i="5"/>
  <c r="G145" i="5"/>
  <c r="G137" i="5"/>
  <c r="G133" i="5"/>
  <c r="G121" i="5"/>
  <c r="G117" i="5"/>
  <c r="G109" i="5"/>
  <c r="G105" i="5"/>
  <c r="G101" i="5"/>
  <c r="G97" i="5"/>
  <c r="G89" i="5"/>
  <c r="G81" i="5"/>
  <c r="G73" i="5"/>
  <c r="G69" i="5"/>
  <c r="G57" i="5"/>
  <c r="F57" i="5"/>
  <c r="G53" i="5"/>
  <c r="F53" i="5"/>
  <c r="G45" i="5"/>
  <c r="F45" i="5"/>
  <c r="G41" i="5"/>
  <c r="F41" i="5"/>
  <c r="G37" i="5"/>
  <c r="F37" i="5"/>
  <c r="G33" i="5"/>
  <c r="G25" i="5"/>
  <c r="F25" i="5"/>
  <c r="G21" i="5"/>
  <c r="F21" i="5"/>
  <c r="G17" i="5"/>
  <c r="E170" i="5"/>
  <c r="F170" i="5" s="1"/>
  <c r="E166" i="5"/>
  <c r="G166" i="5" s="1"/>
  <c r="E162" i="5"/>
  <c r="G162" i="5" s="1"/>
  <c r="E158" i="5"/>
  <c r="F158" i="5" s="1"/>
  <c r="E154" i="5"/>
  <c r="G154" i="5" s="1"/>
  <c r="E150" i="5"/>
  <c r="F150" i="5" s="1"/>
  <c r="E146" i="5"/>
  <c r="F146" i="5" s="1"/>
  <c r="E142" i="5"/>
  <c r="G142" i="5" s="1"/>
  <c r="E138" i="5"/>
  <c r="F138" i="5" s="1"/>
  <c r="E134" i="5"/>
  <c r="F134" i="5" s="1"/>
  <c r="E130" i="5"/>
  <c r="F130" i="5" s="1"/>
  <c r="E126" i="5"/>
  <c r="G126" i="5" s="1"/>
  <c r="E122" i="5"/>
  <c r="F122" i="5" s="1"/>
  <c r="E118" i="5"/>
  <c r="F118" i="5" s="1"/>
  <c r="E114" i="5"/>
  <c r="F114" i="5" s="1"/>
  <c r="E110" i="5"/>
  <c r="G110" i="5" s="1"/>
  <c r="E106" i="5"/>
  <c r="F106" i="5" s="1"/>
  <c r="E102" i="5"/>
  <c r="F102" i="5" s="1"/>
  <c r="E98" i="5"/>
  <c r="F98" i="5" s="1"/>
  <c r="E94" i="5"/>
  <c r="G94" i="5" s="1"/>
  <c r="E90" i="5"/>
  <c r="F90" i="5" s="1"/>
  <c r="E86" i="5"/>
  <c r="F86" i="5" s="1"/>
  <c r="E82" i="5"/>
  <c r="F82" i="5" s="1"/>
  <c r="E78" i="5"/>
  <c r="G78" i="5" s="1"/>
  <c r="E74" i="5"/>
  <c r="G74" i="5" s="1"/>
  <c r="E70" i="5"/>
  <c r="G70" i="5" s="1"/>
  <c r="E66" i="5"/>
  <c r="F66" i="5" s="1"/>
  <c r="E62" i="5"/>
  <c r="G62" i="5" s="1"/>
  <c r="E58" i="5"/>
  <c r="F58" i="5" s="1"/>
  <c r="E54" i="5"/>
  <c r="F54" i="5" s="1"/>
  <c r="E50" i="5"/>
  <c r="F50" i="5" s="1"/>
  <c r="E46" i="5"/>
  <c r="G46" i="5" s="1"/>
  <c r="E42" i="5"/>
  <c r="F42" i="5" s="1"/>
  <c r="E38" i="5"/>
  <c r="G38" i="5" s="1"/>
  <c r="E34" i="5"/>
  <c r="F34" i="5" s="1"/>
  <c r="E30" i="5"/>
  <c r="G30" i="5" s="1"/>
  <c r="E26" i="5"/>
  <c r="F26" i="5" s="1"/>
  <c r="E22" i="5"/>
  <c r="G22" i="5" s="1"/>
  <c r="E18" i="5"/>
  <c r="F18" i="5" s="1"/>
  <c r="E14" i="5"/>
  <c r="G14" i="5" s="1"/>
  <c r="F38" i="5"/>
  <c r="E193" i="3"/>
  <c r="E16" i="3"/>
  <c r="F16" i="3"/>
  <c r="G16" i="3"/>
  <c r="H16" i="3"/>
  <c r="I16" i="3"/>
  <c r="J16" i="3"/>
  <c r="K16" i="3"/>
  <c r="L16" i="3"/>
  <c r="M16" i="3"/>
  <c r="N16" i="3"/>
  <c r="O16" i="3"/>
  <c r="P16" i="3"/>
  <c r="E17" i="3"/>
  <c r="F17" i="3"/>
  <c r="G17" i="3"/>
  <c r="H17" i="3"/>
  <c r="I17" i="3"/>
  <c r="J17" i="3"/>
  <c r="K17" i="3"/>
  <c r="L17" i="3"/>
  <c r="M17" i="3"/>
  <c r="N17" i="3"/>
  <c r="O17" i="3"/>
  <c r="P17" i="3"/>
  <c r="E18" i="3"/>
  <c r="F18" i="3"/>
  <c r="G18" i="3"/>
  <c r="H18" i="3"/>
  <c r="I18" i="3"/>
  <c r="J18" i="3"/>
  <c r="K18" i="3"/>
  <c r="L18" i="3"/>
  <c r="M18" i="3"/>
  <c r="N18" i="3"/>
  <c r="O18" i="3"/>
  <c r="P18" i="3"/>
  <c r="E19" i="3"/>
  <c r="F19" i="3"/>
  <c r="G19" i="3"/>
  <c r="H19" i="3"/>
  <c r="I19" i="3"/>
  <c r="J19" i="3"/>
  <c r="K19" i="3"/>
  <c r="L19" i="3"/>
  <c r="M19" i="3"/>
  <c r="N19" i="3"/>
  <c r="O19" i="3"/>
  <c r="P19" i="3"/>
  <c r="E20" i="3"/>
  <c r="F20" i="3"/>
  <c r="G20" i="3"/>
  <c r="H20" i="3"/>
  <c r="I20" i="3"/>
  <c r="J20" i="3"/>
  <c r="K20" i="3"/>
  <c r="L20" i="3"/>
  <c r="M20" i="3"/>
  <c r="N20" i="3"/>
  <c r="O20" i="3"/>
  <c r="P20" i="3"/>
  <c r="E21" i="3"/>
  <c r="F21" i="3"/>
  <c r="G21" i="3"/>
  <c r="H21" i="3"/>
  <c r="I21" i="3"/>
  <c r="J21" i="3"/>
  <c r="K21" i="3"/>
  <c r="L21" i="3"/>
  <c r="M21" i="3"/>
  <c r="N21" i="3"/>
  <c r="O21" i="3"/>
  <c r="P21" i="3"/>
  <c r="E22" i="3"/>
  <c r="F22" i="3"/>
  <c r="G22" i="3"/>
  <c r="H22" i="3"/>
  <c r="I22" i="3"/>
  <c r="J22" i="3"/>
  <c r="K22" i="3"/>
  <c r="L22" i="3"/>
  <c r="M22" i="3"/>
  <c r="N22" i="3"/>
  <c r="O22" i="3"/>
  <c r="P22" i="3"/>
  <c r="E23" i="3"/>
  <c r="F23" i="3"/>
  <c r="G23" i="3"/>
  <c r="H23" i="3"/>
  <c r="I23" i="3"/>
  <c r="J23" i="3"/>
  <c r="K23" i="3"/>
  <c r="L23" i="3"/>
  <c r="M23" i="3"/>
  <c r="N23" i="3"/>
  <c r="O23" i="3"/>
  <c r="P23" i="3"/>
  <c r="E24" i="3"/>
  <c r="F24" i="3"/>
  <c r="G24" i="3"/>
  <c r="H24" i="3"/>
  <c r="I24" i="3"/>
  <c r="J24" i="3"/>
  <c r="K24" i="3"/>
  <c r="L24" i="3"/>
  <c r="M24" i="3"/>
  <c r="N24" i="3"/>
  <c r="O24" i="3"/>
  <c r="P24" i="3"/>
  <c r="E25" i="3"/>
  <c r="F25" i="3"/>
  <c r="G25" i="3"/>
  <c r="H25" i="3"/>
  <c r="I25" i="3"/>
  <c r="J25" i="3"/>
  <c r="K25" i="3"/>
  <c r="L25" i="3"/>
  <c r="M25" i="3"/>
  <c r="N25" i="3"/>
  <c r="O25" i="3"/>
  <c r="P25" i="3"/>
  <c r="E26" i="3"/>
  <c r="F26" i="3"/>
  <c r="G26" i="3"/>
  <c r="H26" i="3"/>
  <c r="I26" i="3"/>
  <c r="J26" i="3"/>
  <c r="K26" i="3"/>
  <c r="L26" i="3"/>
  <c r="M26" i="3"/>
  <c r="N26" i="3"/>
  <c r="O26" i="3"/>
  <c r="P26" i="3"/>
  <c r="E27" i="3"/>
  <c r="F27" i="3"/>
  <c r="G27" i="3"/>
  <c r="H27" i="3"/>
  <c r="I27" i="3"/>
  <c r="J27" i="3"/>
  <c r="K27" i="3"/>
  <c r="L27" i="3"/>
  <c r="M27" i="3"/>
  <c r="N27" i="3"/>
  <c r="O27" i="3"/>
  <c r="P27" i="3"/>
  <c r="E28" i="3"/>
  <c r="F28" i="3"/>
  <c r="G28" i="3"/>
  <c r="H28" i="3"/>
  <c r="I28" i="3"/>
  <c r="J28" i="3"/>
  <c r="K28" i="3"/>
  <c r="L28" i="3"/>
  <c r="M28" i="3"/>
  <c r="N28" i="3"/>
  <c r="O28" i="3"/>
  <c r="P28" i="3"/>
  <c r="E29" i="3"/>
  <c r="F29" i="3"/>
  <c r="G29" i="3"/>
  <c r="H29" i="3"/>
  <c r="I29" i="3"/>
  <c r="J29" i="3"/>
  <c r="K29" i="3"/>
  <c r="L29" i="3"/>
  <c r="M29" i="3"/>
  <c r="N29" i="3"/>
  <c r="O29" i="3"/>
  <c r="P29" i="3"/>
  <c r="E30" i="3"/>
  <c r="F30" i="3"/>
  <c r="G30" i="3"/>
  <c r="H30" i="3"/>
  <c r="I30" i="3"/>
  <c r="J30" i="3"/>
  <c r="K30" i="3"/>
  <c r="L30" i="3"/>
  <c r="M30" i="3"/>
  <c r="N30" i="3"/>
  <c r="O30" i="3"/>
  <c r="P30" i="3"/>
  <c r="E31" i="3"/>
  <c r="F31" i="3"/>
  <c r="G31" i="3"/>
  <c r="H31" i="3"/>
  <c r="I31" i="3"/>
  <c r="J31" i="3"/>
  <c r="K31" i="3"/>
  <c r="L31" i="3"/>
  <c r="M31" i="3"/>
  <c r="N31" i="3"/>
  <c r="O31" i="3"/>
  <c r="P31" i="3"/>
  <c r="E32" i="3"/>
  <c r="F32" i="3"/>
  <c r="G32" i="3"/>
  <c r="H32" i="3"/>
  <c r="I32" i="3"/>
  <c r="J32" i="3"/>
  <c r="K32" i="3"/>
  <c r="L32" i="3"/>
  <c r="M32" i="3"/>
  <c r="N32" i="3"/>
  <c r="O32" i="3"/>
  <c r="P32" i="3"/>
  <c r="E33" i="3"/>
  <c r="F33" i="3"/>
  <c r="G33" i="3"/>
  <c r="H33" i="3"/>
  <c r="I33" i="3"/>
  <c r="J33" i="3"/>
  <c r="K33" i="3"/>
  <c r="L33" i="3"/>
  <c r="M33" i="3"/>
  <c r="N33" i="3"/>
  <c r="O33" i="3"/>
  <c r="P33" i="3"/>
  <c r="E34" i="3"/>
  <c r="F34" i="3"/>
  <c r="G34" i="3"/>
  <c r="H34" i="3"/>
  <c r="I34" i="3"/>
  <c r="J34" i="3"/>
  <c r="K34" i="3"/>
  <c r="L34" i="3"/>
  <c r="M34" i="3"/>
  <c r="N34" i="3"/>
  <c r="O34" i="3"/>
  <c r="P34" i="3"/>
  <c r="E35" i="3"/>
  <c r="F35" i="3"/>
  <c r="G35" i="3"/>
  <c r="H35" i="3"/>
  <c r="I35" i="3"/>
  <c r="J35" i="3"/>
  <c r="K35" i="3"/>
  <c r="L35" i="3"/>
  <c r="M35" i="3"/>
  <c r="N35" i="3"/>
  <c r="O35" i="3"/>
  <c r="P35" i="3"/>
  <c r="E36" i="3"/>
  <c r="F36" i="3"/>
  <c r="G36" i="3"/>
  <c r="H36" i="3"/>
  <c r="I36" i="3"/>
  <c r="J36" i="3"/>
  <c r="K36" i="3"/>
  <c r="L36" i="3"/>
  <c r="M36" i="3"/>
  <c r="N36" i="3"/>
  <c r="O36" i="3"/>
  <c r="P36" i="3"/>
  <c r="E37" i="3"/>
  <c r="F37" i="3"/>
  <c r="G37" i="3"/>
  <c r="H37" i="3"/>
  <c r="I37" i="3"/>
  <c r="J37" i="3"/>
  <c r="K37" i="3"/>
  <c r="L37" i="3"/>
  <c r="M37" i="3"/>
  <c r="N37" i="3"/>
  <c r="O37" i="3"/>
  <c r="P37" i="3"/>
  <c r="E38" i="3"/>
  <c r="F38" i="3"/>
  <c r="G38" i="3"/>
  <c r="H38" i="3"/>
  <c r="I38" i="3"/>
  <c r="J38" i="3"/>
  <c r="K38" i="3"/>
  <c r="L38" i="3"/>
  <c r="M38" i="3"/>
  <c r="N38" i="3"/>
  <c r="O38" i="3"/>
  <c r="P38" i="3"/>
  <c r="E39" i="3"/>
  <c r="F39" i="3"/>
  <c r="G39" i="3"/>
  <c r="H39" i="3"/>
  <c r="I39" i="3"/>
  <c r="J39" i="3"/>
  <c r="K39" i="3"/>
  <c r="L39" i="3"/>
  <c r="M39" i="3"/>
  <c r="N39" i="3"/>
  <c r="O39" i="3"/>
  <c r="P39" i="3"/>
  <c r="E40" i="3"/>
  <c r="F40" i="3"/>
  <c r="G40" i="3"/>
  <c r="H40" i="3"/>
  <c r="I40" i="3"/>
  <c r="J40" i="3"/>
  <c r="K40" i="3"/>
  <c r="L40" i="3"/>
  <c r="M40" i="3"/>
  <c r="N40" i="3"/>
  <c r="O40" i="3"/>
  <c r="P40" i="3"/>
  <c r="E41" i="3"/>
  <c r="F41" i="3"/>
  <c r="G41" i="3"/>
  <c r="H41" i="3"/>
  <c r="I41" i="3"/>
  <c r="J41" i="3"/>
  <c r="K41" i="3"/>
  <c r="L41" i="3"/>
  <c r="M41" i="3"/>
  <c r="N41" i="3"/>
  <c r="O41" i="3"/>
  <c r="P41" i="3"/>
  <c r="E42" i="3"/>
  <c r="F42" i="3"/>
  <c r="G42" i="3"/>
  <c r="H42" i="3"/>
  <c r="I42" i="3"/>
  <c r="J42" i="3"/>
  <c r="K42" i="3"/>
  <c r="L42" i="3"/>
  <c r="M42" i="3"/>
  <c r="N42" i="3"/>
  <c r="O42" i="3"/>
  <c r="P42" i="3"/>
  <c r="E43" i="3"/>
  <c r="F43" i="3"/>
  <c r="G43" i="3"/>
  <c r="H43" i="3"/>
  <c r="I43" i="3"/>
  <c r="J43" i="3"/>
  <c r="K43" i="3"/>
  <c r="L43" i="3"/>
  <c r="M43" i="3"/>
  <c r="N43" i="3"/>
  <c r="O43" i="3"/>
  <c r="P43" i="3"/>
  <c r="E44" i="3"/>
  <c r="F44" i="3"/>
  <c r="G44" i="3"/>
  <c r="H44" i="3"/>
  <c r="I44" i="3"/>
  <c r="J44" i="3"/>
  <c r="K44" i="3"/>
  <c r="L44" i="3"/>
  <c r="M44" i="3"/>
  <c r="N44" i="3"/>
  <c r="O44" i="3"/>
  <c r="P44" i="3"/>
  <c r="E45" i="3"/>
  <c r="F45" i="3"/>
  <c r="G45" i="3"/>
  <c r="H45" i="3"/>
  <c r="I45" i="3"/>
  <c r="J45" i="3"/>
  <c r="K45" i="3"/>
  <c r="L45" i="3"/>
  <c r="M45" i="3"/>
  <c r="N45" i="3"/>
  <c r="O45" i="3"/>
  <c r="P45" i="3"/>
  <c r="E46" i="3"/>
  <c r="F46" i="3"/>
  <c r="G46" i="3"/>
  <c r="H46" i="3"/>
  <c r="I46" i="3"/>
  <c r="J46" i="3"/>
  <c r="K46" i="3"/>
  <c r="L46" i="3"/>
  <c r="M46" i="3"/>
  <c r="N46" i="3"/>
  <c r="O46" i="3"/>
  <c r="P46" i="3"/>
  <c r="E47" i="3"/>
  <c r="F47" i="3"/>
  <c r="G47" i="3"/>
  <c r="H47" i="3"/>
  <c r="I47" i="3"/>
  <c r="J47" i="3"/>
  <c r="K47" i="3"/>
  <c r="L47" i="3"/>
  <c r="M47" i="3"/>
  <c r="N47" i="3"/>
  <c r="O47" i="3"/>
  <c r="P47" i="3"/>
  <c r="E48" i="3"/>
  <c r="F48" i="3"/>
  <c r="G48" i="3"/>
  <c r="H48" i="3"/>
  <c r="I48" i="3"/>
  <c r="J48" i="3"/>
  <c r="K48" i="3"/>
  <c r="L48" i="3"/>
  <c r="M48" i="3"/>
  <c r="N48" i="3"/>
  <c r="O48" i="3"/>
  <c r="P48" i="3"/>
  <c r="E49" i="3"/>
  <c r="F49" i="3"/>
  <c r="G49" i="3"/>
  <c r="H49" i="3"/>
  <c r="I49" i="3"/>
  <c r="J49" i="3"/>
  <c r="K49" i="3"/>
  <c r="L49" i="3"/>
  <c r="M49" i="3"/>
  <c r="N49" i="3"/>
  <c r="O49" i="3"/>
  <c r="P49" i="3"/>
  <c r="E50" i="3"/>
  <c r="F50" i="3"/>
  <c r="G50" i="3"/>
  <c r="H50" i="3"/>
  <c r="I50" i="3"/>
  <c r="J50" i="3"/>
  <c r="K50" i="3"/>
  <c r="L50" i="3"/>
  <c r="M50" i="3"/>
  <c r="N50" i="3"/>
  <c r="O50" i="3"/>
  <c r="P50" i="3"/>
  <c r="E51" i="3"/>
  <c r="F51" i="3"/>
  <c r="G51" i="3"/>
  <c r="H51" i="3"/>
  <c r="I51" i="3"/>
  <c r="J51" i="3"/>
  <c r="K51" i="3"/>
  <c r="L51" i="3"/>
  <c r="M51" i="3"/>
  <c r="N51" i="3"/>
  <c r="O51" i="3"/>
  <c r="P51" i="3"/>
  <c r="E52" i="3"/>
  <c r="F52" i="3"/>
  <c r="G52" i="3"/>
  <c r="H52" i="3"/>
  <c r="I52" i="3"/>
  <c r="J52" i="3"/>
  <c r="K52" i="3"/>
  <c r="L52" i="3"/>
  <c r="M52" i="3"/>
  <c r="N52" i="3"/>
  <c r="O52" i="3"/>
  <c r="P52" i="3"/>
  <c r="E53" i="3"/>
  <c r="F53" i="3"/>
  <c r="G53" i="3"/>
  <c r="H53" i="3"/>
  <c r="I53" i="3"/>
  <c r="J53" i="3"/>
  <c r="K53" i="3"/>
  <c r="L53" i="3"/>
  <c r="M53" i="3"/>
  <c r="N53" i="3"/>
  <c r="O53" i="3"/>
  <c r="P53" i="3"/>
  <c r="E54" i="3"/>
  <c r="F54" i="3"/>
  <c r="G54" i="3"/>
  <c r="H54" i="3"/>
  <c r="I54" i="3"/>
  <c r="J54" i="3"/>
  <c r="K54" i="3"/>
  <c r="L54" i="3"/>
  <c r="M54" i="3"/>
  <c r="N54" i="3"/>
  <c r="O54" i="3"/>
  <c r="P54" i="3"/>
  <c r="E55" i="3"/>
  <c r="F55" i="3"/>
  <c r="G55" i="3"/>
  <c r="H55" i="3"/>
  <c r="I55" i="3"/>
  <c r="J55" i="3"/>
  <c r="K55" i="3"/>
  <c r="L55" i="3"/>
  <c r="M55" i="3"/>
  <c r="N55" i="3"/>
  <c r="O55" i="3"/>
  <c r="P55" i="3"/>
  <c r="E56" i="3"/>
  <c r="F56" i="3"/>
  <c r="G56" i="3"/>
  <c r="H56" i="3"/>
  <c r="I56" i="3"/>
  <c r="J56" i="3"/>
  <c r="K56" i="3"/>
  <c r="L56" i="3"/>
  <c r="M56" i="3"/>
  <c r="N56" i="3"/>
  <c r="O56" i="3"/>
  <c r="P56" i="3"/>
  <c r="E57" i="3"/>
  <c r="F57" i="3"/>
  <c r="G57" i="3"/>
  <c r="H57" i="3"/>
  <c r="I57" i="3"/>
  <c r="J57" i="3"/>
  <c r="K57" i="3"/>
  <c r="L57" i="3"/>
  <c r="M57" i="3"/>
  <c r="N57" i="3"/>
  <c r="O57" i="3"/>
  <c r="P57" i="3"/>
  <c r="E58" i="3"/>
  <c r="F58" i="3"/>
  <c r="G58" i="3"/>
  <c r="H58" i="3"/>
  <c r="I58" i="3"/>
  <c r="J58" i="3"/>
  <c r="K58" i="3"/>
  <c r="L58" i="3"/>
  <c r="M58" i="3"/>
  <c r="N58" i="3"/>
  <c r="O58" i="3"/>
  <c r="P58" i="3"/>
  <c r="E59" i="3"/>
  <c r="F59" i="3"/>
  <c r="G59" i="3"/>
  <c r="H59" i="3"/>
  <c r="I59" i="3"/>
  <c r="J59" i="3"/>
  <c r="K59" i="3"/>
  <c r="L59" i="3"/>
  <c r="M59" i="3"/>
  <c r="N59" i="3"/>
  <c r="O59" i="3"/>
  <c r="P59" i="3"/>
  <c r="E60" i="3"/>
  <c r="F60" i="3"/>
  <c r="G60" i="3"/>
  <c r="H60" i="3"/>
  <c r="I60" i="3"/>
  <c r="J60" i="3"/>
  <c r="K60" i="3"/>
  <c r="L60" i="3"/>
  <c r="M60" i="3"/>
  <c r="N60" i="3"/>
  <c r="O60" i="3"/>
  <c r="P60" i="3"/>
  <c r="E61" i="3"/>
  <c r="F61" i="3"/>
  <c r="G61" i="3"/>
  <c r="H61" i="3"/>
  <c r="I61" i="3"/>
  <c r="J61" i="3"/>
  <c r="K61" i="3"/>
  <c r="L61" i="3"/>
  <c r="M61" i="3"/>
  <c r="N61" i="3"/>
  <c r="O61" i="3"/>
  <c r="P61" i="3"/>
  <c r="E62" i="3"/>
  <c r="F62" i="3"/>
  <c r="G62" i="3"/>
  <c r="H62" i="3"/>
  <c r="I62" i="3"/>
  <c r="J62" i="3"/>
  <c r="K62" i="3"/>
  <c r="L62" i="3"/>
  <c r="M62" i="3"/>
  <c r="N62" i="3"/>
  <c r="O62" i="3"/>
  <c r="P62" i="3"/>
  <c r="E63" i="3"/>
  <c r="F63" i="3"/>
  <c r="G63" i="3"/>
  <c r="H63" i="3"/>
  <c r="I63" i="3"/>
  <c r="J63" i="3"/>
  <c r="K63" i="3"/>
  <c r="L63" i="3"/>
  <c r="M63" i="3"/>
  <c r="N63" i="3"/>
  <c r="O63" i="3"/>
  <c r="P63" i="3"/>
  <c r="E64" i="3"/>
  <c r="F64" i="3"/>
  <c r="G64" i="3"/>
  <c r="H64" i="3"/>
  <c r="I64" i="3"/>
  <c r="J64" i="3"/>
  <c r="K64" i="3"/>
  <c r="L64" i="3"/>
  <c r="M64" i="3"/>
  <c r="N64" i="3"/>
  <c r="O64" i="3"/>
  <c r="P64" i="3"/>
  <c r="E65" i="3"/>
  <c r="F65" i="3"/>
  <c r="G65" i="3"/>
  <c r="H65" i="3"/>
  <c r="I65" i="3"/>
  <c r="J65" i="3"/>
  <c r="K65" i="3"/>
  <c r="L65" i="3"/>
  <c r="M65" i="3"/>
  <c r="N65" i="3"/>
  <c r="O65" i="3"/>
  <c r="P65" i="3"/>
  <c r="E66" i="3"/>
  <c r="F66" i="3"/>
  <c r="G66" i="3"/>
  <c r="H66" i="3"/>
  <c r="I66" i="3"/>
  <c r="J66" i="3"/>
  <c r="K66" i="3"/>
  <c r="L66" i="3"/>
  <c r="M66" i="3"/>
  <c r="N66" i="3"/>
  <c r="O66" i="3"/>
  <c r="P66" i="3"/>
  <c r="E67" i="3"/>
  <c r="F67" i="3"/>
  <c r="G67" i="3"/>
  <c r="H67" i="3"/>
  <c r="I67" i="3"/>
  <c r="J67" i="3"/>
  <c r="K67" i="3"/>
  <c r="L67" i="3"/>
  <c r="M67" i="3"/>
  <c r="N67" i="3"/>
  <c r="O67" i="3"/>
  <c r="P67" i="3"/>
  <c r="E68" i="3"/>
  <c r="F68" i="3"/>
  <c r="G68" i="3"/>
  <c r="H68" i="3"/>
  <c r="I68" i="3"/>
  <c r="J68" i="3"/>
  <c r="K68" i="3"/>
  <c r="L68" i="3"/>
  <c r="M68" i="3"/>
  <c r="N68" i="3"/>
  <c r="O68" i="3"/>
  <c r="P68" i="3"/>
  <c r="E69" i="3"/>
  <c r="F69" i="3"/>
  <c r="G69" i="3"/>
  <c r="H69" i="3"/>
  <c r="I69" i="3"/>
  <c r="J69" i="3"/>
  <c r="K69" i="3"/>
  <c r="L69" i="3"/>
  <c r="M69" i="3"/>
  <c r="N69" i="3"/>
  <c r="O69" i="3"/>
  <c r="P69" i="3"/>
  <c r="E70" i="3"/>
  <c r="F70" i="3"/>
  <c r="G70" i="3"/>
  <c r="H70" i="3"/>
  <c r="I70" i="3"/>
  <c r="J70" i="3"/>
  <c r="K70" i="3"/>
  <c r="L70" i="3"/>
  <c r="M70" i="3"/>
  <c r="N70" i="3"/>
  <c r="O70" i="3"/>
  <c r="P70" i="3"/>
  <c r="E71" i="3"/>
  <c r="F71" i="3"/>
  <c r="G71" i="3"/>
  <c r="H71" i="3"/>
  <c r="I71" i="3"/>
  <c r="J71" i="3"/>
  <c r="K71" i="3"/>
  <c r="L71" i="3"/>
  <c r="M71" i="3"/>
  <c r="N71" i="3"/>
  <c r="O71" i="3"/>
  <c r="P71" i="3"/>
  <c r="E72" i="3"/>
  <c r="F72" i="3"/>
  <c r="G72" i="3"/>
  <c r="H72" i="3"/>
  <c r="I72" i="3"/>
  <c r="J72" i="3"/>
  <c r="K72" i="3"/>
  <c r="L72" i="3"/>
  <c r="M72" i="3"/>
  <c r="N72" i="3"/>
  <c r="O72" i="3"/>
  <c r="P72" i="3"/>
  <c r="E73" i="3"/>
  <c r="F73" i="3"/>
  <c r="G73" i="3"/>
  <c r="H73" i="3"/>
  <c r="I73" i="3"/>
  <c r="J73" i="3"/>
  <c r="K73" i="3"/>
  <c r="L73" i="3"/>
  <c r="M73" i="3"/>
  <c r="N73" i="3"/>
  <c r="O73" i="3"/>
  <c r="P73" i="3"/>
  <c r="E74" i="3"/>
  <c r="F74" i="3"/>
  <c r="G74" i="3"/>
  <c r="H74" i="3"/>
  <c r="I74" i="3"/>
  <c r="J74" i="3"/>
  <c r="K74" i="3"/>
  <c r="L74" i="3"/>
  <c r="M74" i="3"/>
  <c r="N74" i="3"/>
  <c r="O74" i="3"/>
  <c r="P74" i="3"/>
  <c r="E75" i="3"/>
  <c r="F75" i="3"/>
  <c r="G75" i="3"/>
  <c r="H75" i="3"/>
  <c r="I75" i="3"/>
  <c r="J75" i="3"/>
  <c r="K75" i="3"/>
  <c r="L75" i="3"/>
  <c r="M75" i="3"/>
  <c r="N75" i="3"/>
  <c r="O75" i="3"/>
  <c r="P75" i="3"/>
  <c r="E76" i="3"/>
  <c r="F76" i="3"/>
  <c r="G76" i="3"/>
  <c r="H76" i="3"/>
  <c r="I76" i="3"/>
  <c r="J76" i="3"/>
  <c r="K76" i="3"/>
  <c r="L76" i="3"/>
  <c r="M76" i="3"/>
  <c r="N76" i="3"/>
  <c r="O76" i="3"/>
  <c r="P76" i="3"/>
  <c r="E77" i="3"/>
  <c r="F77" i="3"/>
  <c r="G77" i="3"/>
  <c r="H77" i="3"/>
  <c r="I77" i="3"/>
  <c r="J77" i="3"/>
  <c r="K77" i="3"/>
  <c r="L77" i="3"/>
  <c r="M77" i="3"/>
  <c r="N77" i="3"/>
  <c r="O77" i="3"/>
  <c r="P77" i="3"/>
  <c r="E78" i="3"/>
  <c r="F78" i="3"/>
  <c r="G78" i="3"/>
  <c r="H78" i="3"/>
  <c r="I78" i="3"/>
  <c r="J78" i="3"/>
  <c r="K78" i="3"/>
  <c r="L78" i="3"/>
  <c r="M78" i="3"/>
  <c r="N78" i="3"/>
  <c r="O78" i="3"/>
  <c r="P78" i="3"/>
  <c r="E79" i="3"/>
  <c r="F79" i="3"/>
  <c r="G79" i="3"/>
  <c r="H79" i="3"/>
  <c r="I79" i="3"/>
  <c r="J79" i="3"/>
  <c r="K79" i="3"/>
  <c r="L79" i="3"/>
  <c r="M79" i="3"/>
  <c r="N79" i="3"/>
  <c r="O79" i="3"/>
  <c r="P79" i="3"/>
  <c r="E80" i="3"/>
  <c r="F80" i="3"/>
  <c r="G80" i="3"/>
  <c r="H80" i="3"/>
  <c r="I80" i="3"/>
  <c r="J80" i="3"/>
  <c r="K80" i="3"/>
  <c r="L80" i="3"/>
  <c r="M80" i="3"/>
  <c r="N80" i="3"/>
  <c r="O80" i="3"/>
  <c r="P80" i="3"/>
  <c r="E81" i="3"/>
  <c r="F81" i="3"/>
  <c r="G81" i="3"/>
  <c r="H81" i="3"/>
  <c r="I81" i="3"/>
  <c r="J81" i="3"/>
  <c r="K81" i="3"/>
  <c r="L81" i="3"/>
  <c r="M81" i="3"/>
  <c r="N81" i="3"/>
  <c r="O81" i="3"/>
  <c r="P81" i="3"/>
  <c r="E82" i="3"/>
  <c r="F82" i="3"/>
  <c r="G82" i="3"/>
  <c r="H82" i="3"/>
  <c r="I82" i="3"/>
  <c r="J82" i="3"/>
  <c r="K82" i="3"/>
  <c r="L82" i="3"/>
  <c r="M82" i="3"/>
  <c r="N82" i="3"/>
  <c r="O82" i="3"/>
  <c r="P82" i="3"/>
  <c r="E83" i="3"/>
  <c r="F83" i="3"/>
  <c r="G83" i="3"/>
  <c r="H83" i="3"/>
  <c r="I83" i="3"/>
  <c r="J83" i="3"/>
  <c r="K83" i="3"/>
  <c r="L83" i="3"/>
  <c r="M83" i="3"/>
  <c r="N83" i="3"/>
  <c r="O83" i="3"/>
  <c r="P83" i="3"/>
  <c r="E84" i="3"/>
  <c r="F84" i="3"/>
  <c r="G84" i="3"/>
  <c r="H84" i="3"/>
  <c r="I84" i="3"/>
  <c r="J84" i="3"/>
  <c r="K84" i="3"/>
  <c r="L84" i="3"/>
  <c r="M84" i="3"/>
  <c r="N84" i="3"/>
  <c r="O84" i="3"/>
  <c r="P84" i="3"/>
  <c r="E85" i="3"/>
  <c r="F85" i="3"/>
  <c r="G85" i="3"/>
  <c r="H85" i="3"/>
  <c r="I85" i="3"/>
  <c r="J85" i="3"/>
  <c r="K85" i="3"/>
  <c r="L85" i="3"/>
  <c r="M85" i="3"/>
  <c r="N85" i="3"/>
  <c r="O85" i="3"/>
  <c r="P85" i="3"/>
  <c r="E86" i="3"/>
  <c r="F86" i="3"/>
  <c r="G86" i="3"/>
  <c r="H86" i="3"/>
  <c r="I86" i="3"/>
  <c r="J86" i="3"/>
  <c r="K86" i="3"/>
  <c r="L86" i="3"/>
  <c r="M86" i="3"/>
  <c r="N86" i="3"/>
  <c r="O86" i="3"/>
  <c r="P86" i="3"/>
  <c r="E87" i="3"/>
  <c r="F87" i="3"/>
  <c r="G87" i="3"/>
  <c r="H87" i="3"/>
  <c r="I87" i="3"/>
  <c r="J87" i="3"/>
  <c r="K87" i="3"/>
  <c r="L87" i="3"/>
  <c r="M87" i="3"/>
  <c r="N87" i="3"/>
  <c r="O87" i="3"/>
  <c r="P87" i="3"/>
  <c r="E88" i="3"/>
  <c r="F88" i="3"/>
  <c r="G88" i="3"/>
  <c r="H88" i="3"/>
  <c r="I88" i="3"/>
  <c r="J88" i="3"/>
  <c r="K88" i="3"/>
  <c r="L88" i="3"/>
  <c r="M88" i="3"/>
  <c r="N88" i="3"/>
  <c r="O88" i="3"/>
  <c r="P88" i="3"/>
  <c r="E89" i="3"/>
  <c r="F89" i="3"/>
  <c r="G89" i="3"/>
  <c r="H89" i="3"/>
  <c r="I89" i="3"/>
  <c r="J89" i="3"/>
  <c r="K89" i="3"/>
  <c r="L89" i="3"/>
  <c r="M89" i="3"/>
  <c r="N89" i="3"/>
  <c r="O89" i="3"/>
  <c r="P89" i="3"/>
  <c r="E90" i="3"/>
  <c r="F90" i="3"/>
  <c r="G90" i="3"/>
  <c r="H90" i="3"/>
  <c r="I90" i="3"/>
  <c r="J90" i="3"/>
  <c r="K90" i="3"/>
  <c r="L90" i="3"/>
  <c r="M90" i="3"/>
  <c r="N90" i="3"/>
  <c r="O90" i="3"/>
  <c r="P90" i="3"/>
  <c r="E91" i="3"/>
  <c r="F91" i="3"/>
  <c r="G91" i="3"/>
  <c r="H91" i="3"/>
  <c r="I91" i="3"/>
  <c r="J91" i="3"/>
  <c r="K91" i="3"/>
  <c r="L91" i="3"/>
  <c r="M91" i="3"/>
  <c r="N91" i="3"/>
  <c r="O91" i="3"/>
  <c r="P91" i="3"/>
  <c r="E92" i="3"/>
  <c r="F92" i="3"/>
  <c r="G92" i="3"/>
  <c r="H92" i="3"/>
  <c r="I92" i="3"/>
  <c r="J92" i="3"/>
  <c r="K92" i="3"/>
  <c r="L92" i="3"/>
  <c r="M92" i="3"/>
  <c r="N92" i="3"/>
  <c r="O92" i="3"/>
  <c r="P92" i="3"/>
  <c r="E93" i="3"/>
  <c r="F93" i="3"/>
  <c r="G93" i="3"/>
  <c r="H93" i="3"/>
  <c r="I93" i="3"/>
  <c r="J93" i="3"/>
  <c r="K93" i="3"/>
  <c r="L93" i="3"/>
  <c r="M93" i="3"/>
  <c r="N93" i="3"/>
  <c r="O93" i="3"/>
  <c r="P93" i="3"/>
  <c r="E94" i="3"/>
  <c r="F94" i="3"/>
  <c r="G94" i="3"/>
  <c r="H94" i="3"/>
  <c r="I94" i="3"/>
  <c r="J94" i="3"/>
  <c r="K94" i="3"/>
  <c r="L94" i="3"/>
  <c r="M94" i="3"/>
  <c r="N94" i="3"/>
  <c r="O94" i="3"/>
  <c r="P94" i="3"/>
  <c r="E95" i="3"/>
  <c r="F95" i="3"/>
  <c r="G95" i="3"/>
  <c r="H95" i="3"/>
  <c r="I95" i="3"/>
  <c r="J95" i="3"/>
  <c r="K95" i="3"/>
  <c r="L95" i="3"/>
  <c r="M95" i="3"/>
  <c r="N95" i="3"/>
  <c r="O95" i="3"/>
  <c r="P95" i="3"/>
  <c r="E96" i="3"/>
  <c r="F96" i="3"/>
  <c r="G96" i="3"/>
  <c r="H96" i="3"/>
  <c r="I96" i="3"/>
  <c r="J96" i="3"/>
  <c r="K96" i="3"/>
  <c r="L96" i="3"/>
  <c r="M96" i="3"/>
  <c r="N96" i="3"/>
  <c r="O96" i="3"/>
  <c r="P96" i="3"/>
  <c r="E97" i="3"/>
  <c r="F97" i="3"/>
  <c r="G97" i="3"/>
  <c r="H97" i="3"/>
  <c r="I97" i="3"/>
  <c r="J97" i="3"/>
  <c r="K97" i="3"/>
  <c r="L97" i="3"/>
  <c r="M97" i="3"/>
  <c r="N97" i="3"/>
  <c r="O97" i="3"/>
  <c r="P97" i="3"/>
  <c r="E98" i="3"/>
  <c r="F98" i="3"/>
  <c r="G98" i="3"/>
  <c r="H98" i="3"/>
  <c r="I98" i="3"/>
  <c r="J98" i="3"/>
  <c r="K98" i="3"/>
  <c r="L98" i="3"/>
  <c r="M98" i="3"/>
  <c r="N98" i="3"/>
  <c r="O98" i="3"/>
  <c r="P98" i="3"/>
  <c r="E99" i="3"/>
  <c r="F99" i="3"/>
  <c r="G99" i="3"/>
  <c r="H99" i="3"/>
  <c r="I99" i="3"/>
  <c r="J99" i="3"/>
  <c r="K99" i="3"/>
  <c r="L99" i="3"/>
  <c r="M99" i="3"/>
  <c r="N99" i="3"/>
  <c r="O99" i="3"/>
  <c r="P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G3" i="3"/>
  <c r="H3" i="3"/>
  <c r="I3" i="3"/>
  <c r="I184" i="3" s="1"/>
  <c r="I185" i="3" s="1"/>
  <c r="I186" i="3" s="1"/>
  <c r="J3" i="3"/>
  <c r="K3" i="3"/>
  <c r="L3" i="3"/>
  <c r="M3" i="3"/>
  <c r="M184" i="3" s="1"/>
  <c r="M185" i="3" s="1"/>
  <c r="M186" i="3" s="1"/>
  <c r="N3" i="3"/>
  <c r="G4" i="3"/>
  <c r="H4" i="3"/>
  <c r="I4" i="3"/>
  <c r="J4" i="3"/>
  <c r="K4" i="3"/>
  <c r="L4" i="3"/>
  <c r="M4" i="3"/>
  <c r="N4" i="3"/>
  <c r="G5" i="3"/>
  <c r="H5" i="3"/>
  <c r="I5" i="3"/>
  <c r="J5" i="3"/>
  <c r="K5" i="3"/>
  <c r="L5" i="3"/>
  <c r="M5" i="3"/>
  <c r="N5" i="3"/>
  <c r="G6" i="3"/>
  <c r="H6" i="3"/>
  <c r="I6" i="3"/>
  <c r="J6" i="3"/>
  <c r="K6" i="3"/>
  <c r="L6" i="3"/>
  <c r="M6" i="3"/>
  <c r="N6" i="3"/>
  <c r="G7" i="3"/>
  <c r="H7" i="3"/>
  <c r="I7" i="3"/>
  <c r="J7" i="3"/>
  <c r="K7" i="3"/>
  <c r="L7" i="3"/>
  <c r="M7" i="3"/>
  <c r="N7" i="3"/>
  <c r="G8" i="3"/>
  <c r="H8" i="3"/>
  <c r="I8" i="3"/>
  <c r="J8" i="3"/>
  <c r="K8" i="3"/>
  <c r="L8" i="3"/>
  <c r="M8" i="3"/>
  <c r="N8" i="3"/>
  <c r="G9" i="3"/>
  <c r="H9" i="3"/>
  <c r="I9" i="3"/>
  <c r="J9" i="3"/>
  <c r="K9" i="3"/>
  <c r="L9" i="3"/>
  <c r="M9" i="3"/>
  <c r="N9" i="3"/>
  <c r="G10" i="3"/>
  <c r="H10" i="3"/>
  <c r="I10" i="3"/>
  <c r="J10" i="3"/>
  <c r="K10" i="3"/>
  <c r="L10" i="3"/>
  <c r="M10" i="3"/>
  <c r="N10" i="3"/>
  <c r="G11" i="3"/>
  <c r="H11" i="3"/>
  <c r="I11" i="3"/>
  <c r="J11" i="3"/>
  <c r="K11" i="3"/>
  <c r="L11" i="3"/>
  <c r="M11" i="3"/>
  <c r="N11" i="3"/>
  <c r="G12" i="3"/>
  <c r="H12" i="3"/>
  <c r="I12" i="3"/>
  <c r="J12" i="3"/>
  <c r="K12" i="3"/>
  <c r="L12" i="3"/>
  <c r="M12" i="3"/>
  <c r="N12" i="3"/>
  <c r="G13" i="3"/>
  <c r="H13" i="3"/>
  <c r="I13" i="3"/>
  <c r="J13" i="3"/>
  <c r="K13" i="3"/>
  <c r="L13" i="3"/>
  <c r="M13" i="3"/>
  <c r="N13" i="3"/>
  <c r="G14" i="3"/>
  <c r="H14" i="3"/>
  <c r="I14" i="3"/>
  <c r="J14" i="3"/>
  <c r="K14" i="3"/>
  <c r="L14" i="3"/>
  <c r="M14" i="3"/>
  <c r="N14" i="3"/>
  <c r="G15" i="3"/>
  <c r="H15" i="3"/>
  <c r="I15" i="3"/>
  <c r="J15" i="3"/>
  <c r="K15" i="3"/>
  <c r="L15" i="3"/>
  <c r="M15" i="3"/>
  <c r="N1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E4" i="3"/>
  <c r="E5" i="3"/>
  <c r="E6" i="3"/>
  <c r="E7" i="3"/>
  <c r="E8" i="3"/>
  <c r="E9" i="3"/>
  <c r="E10" i="3"/>
  <c r="E11" i="3"/>
  <c r="E12" i="3"/>
  <c r="E13" i="3"/>
  <c r="E14" i="3"/>
  <c r="E15" i="3"/>
  <c r="E3" i="3"/>
  <c r="K8" i="2"/>
  <c r="F116" i="2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3" i="2"/>
  <c r="F3" i="2" s="1"/>
  <c r="H123" i="5" l="1"/>
  <c r="I123" i="5" s="1"/>
  <c r="J123" i="5" s="1"/>
  <c r="H57" i="5"/>
  <c r="I57" i="5" s="1"/>
  <c r="G9" i="5"/>
  <c r="G49" i="5"/>
  <c r="G77" i="5"/>
  <c r="G141" i="5"/>
  <c r="G26" i="5"/>
  <c r="H27" i="5" s="1"/>
  <c r="I27" i="5" s="1"/>
  <c r="G58" i="5"/>
  <c r="H59" i="5" s="1"/>
  <c r="I59" i="5" s="1"/>
  <c r="G90" i="5"/>
  <c r="H91" i="5" s="1"/>
  <c r="I91" i="5" s="1"/>
  <c r="G122" i="5"/>
  <c r="H113" i="5"/>
  <c r="I113" i="5" s="1"/>
  <c r="J113" i="5" s="1"/>
  <c r="H12" i="5"/>
  <c r="I12" i="5" s="1"/>
  <c r="H20" i="5"/>
  <c r="I20" i="5" s="1"/>
  <c r="H28" i="5"/>
  <c r="I28" i="5" s="1"/>
  <c r="F43" i="5"/>
  <c r="H44" i="5" s="1"/>
  <c r="I44" i="5" s="1"/>
  <c r="G71" i="5"/>
  <c r="G91" i="5"/>
  <c r="G143" i="5"/>
  <c r="H18" i="5"/>
  <c r="I18" i="5" s="1"/>
  <c r="J18" i="5" s="1"/>
  <c r="H82" i="5"/>
  <c r="I82" i="5" s="1"/>
  <c r="H146" i="5"/>
  <c r="I146" i="5" s="1"/>
  <c r="F28" i="5"/>
  <c r="F80" i="5"/>
  <c r="H81" i="5" s="1"/>
  <c r="I81" i="5" s="1"/>
  <c r="F144" i="5"/>
  <c r="F65" i="5"/>
  <c r="H139" i="5"/>
  <c r="I139" i="5" s="1"/>
  <c r="J139" i="5" s="1"/>
  <c r="H142" i="5"/>
  <c r="I142" i="5" s="1"/>
  <c r="H83" i="5"/>
  <c r="I83" i="5" s="1"/>
  <c r="J83" i="5" s="1"/>
  <c r="H115" i="5"/>
  <c r="I115" i="5" s="1"/>
  <c r="H147" i="5"/>
  <c r="I147" i="5" s="1"/>
  <c r="J147" i="5" s="1"/>
  <c r="F13" i="5"/>
  <c r="G129" i="5"/>
  <c r="G34" i="5"/>
  <c r="G66" i="5"/>
  <c r="H67" i="5" s="1"/>
  <c r="I67" i="5" s="1"/>
  <c r="G98" i="5"/>
  <c r="H99" i="5" s="1"/>
  <c r="I99" i="5" s="1"/>
  <c r="G130" i="5"/>
  <c r="H131" i="5" s="1"/>
  <c r="I131" i="5" s="1"/>
  <c r="H69" i="5"/>
  <c r="I69" i="5" s="1"/>
  <c r="F31" i="5"/>
  <c r="H32" i="5" s="1"/>
  <c r="I32" i="5" s="1"/>
  <c r="G147" i="5"/>
  <c r="G167" i="5"/>
  <c r="H110" i="5"/>
  <c r="I110" i="5" s="1"/>
  <c r="H17" i="5"/>
  <c r="I17" i="5" s="1"/>
  <c r="J17" i="5" s="1"/>
  <c r="F92" i="5"/>
  <c r="F124" i="5"/>
  <c r="F156" i="5"/>
  <c r="F74" i="5"/>
  <c r="H75" i="5" s="1"/>
  <c r="I75" i="5" s="1"/>
  <c r="K75" i="5" s="1"/>
  <c r="F154" i="5"/>
  <c r="G170" i="5"/>
  <c r="H78" i="5"/>
  <c r="I78" i="5" s="1"/>
  <c r="G42" i="5"/>
  <c r="H43" i="5" s="1"/>
  <c r="I43" i="5" s="1"/>
  <c r="G106" i="5"/>
  <c r="H107" i="5" s="1"/>
  <c r="I107" i="5" s="1"/>
  <c r="G138" i="5"/>
  <c r="H16" i="5"/>
  <c r="I16" i="5" s="1"/>
  <c r="J16" i="5" s="1"/>
  <c r="H24" i="5"/>
  <c r="I24" i="5" s="1"/>
  <c r="J24" i="5" s="1"/>
  <c r="H48" i="5"/>
  <c r="I48" i="5" s="1"/>
  <c r="J48" i="5" s="1"/>
  <c r="H56" i="5"/>
  <c r="I56" i="5" s="1"/>
  <c r="J56" i="5" s="1"/>
  <c r="G83" i="5"/>
  <c r="G103" i="5"/>
  <c r="H104" i="5" s="1"/>
  <c r="I104" i="5" s="1"/>
  <c r="G123" i="5"/>
  <c r="H124" i="5" s="1"/>
  <c r="I124" i="5" s="1"/>
  <c r="G116" i="5"/>
  <c r="H117" i="5" s="1"/>
  <c r="I117" i="5" s="1"/>
  <c r="F70" i="5"/>
  <c r="H50" i="5"/>
  <c r="I50" i="5" s="1"/>
  <c r="K50" i="5" s="1"/>
  <c r="G12" i="5"/>
  <c r="H13" i="5" s="1"/>
  <c r="I13" i="5" s="1"/>
  <c r="G76" i="5"/>
  <c r="H77" i="5" s="1"/>
  <c r="I77" i="5" s="1"/>
  <c r="F84" i="5"/>
  <c r="G108" i="5"/>
  <c r="H109" i="5" s="1"/>
  <c r="I109" i="5" s="1"/>
  <c r="G140" i="5"/>
  <c r="H141" i="5" s="1"/>
  <c r="I141" i="5" s="1"/>
  <c r="F148" i="5"/>
  <c r="H150" i="5"/>
  <c r="I150" i="5" s="1"/>
  <c r="E184" i="3"/>
  <c r="E185" i="3" s="1"/>
  <c r="E186" i="3" s="1"/>
  <c r="J50" i="5"/>
  <c r="K150" i="5"/>
  <c r="J150" i="5"/>
  <c r="F183" i="2"/>
  <c r="K4" i="2" s="1"/>
  <c r="K6" i="2" s="1"/>
  <c r="K7" i="2" s="1"/>
  <c r="K139" i="5"/>
  <c r="H172" i="5"/>
  <c r="I172" i="5" s="1"/>
  <c r="H176" i="5"/>
  <c r="I176" i="5" s="1"/>
  <c r="H180" i="5"/>
  <c r="I180" i="5" s="1"/>
  <c r="H173" i="5"/>
  <c r="I173" i="5" s="1"/>
  <c r="H177" i="5"/>
  <c r="I177" i="5" s="1"/>
  <c r="H181" i="5"/>
  <c r="I181" i="5" s="1"/>
  <c r="H174" i="5"/>
  <c r="I174" i="5" s="1"/>
  <c r="H178" i="5"/>
  <c r="I178" i="5" s="1"/>
  <c r="H182" i="5"/>
  <c r="I182" i="5" s="1"/>
  <c r="H171" i="5"/>
  <c r="I171" i="5" s="1"/>
  <c r="H175" i="5"/>
  <c r="I175" i="5" s="1"/>
  <c r="H179" i="5"/>
  <c r="I179" i="5" s="1"/>
  <c r="J78" i="5"/>
  <c r="K78" i="5"/>
  <c r="J142" i="5"/>
  <c r="K142" i="5"/>
  <c r="K18" i="5"/>
  <c r="J82" i="5"/>
  <c r="K82" i="5"/>
  <c r="J146" i="5"/>
  <c r="K146" i="5"/>
  <c r="K83" i="5"/>
  <c r="J115" i="5"/>
  <c r="K115" i="5"/>
  <c r="K147" i="5"/>
  <c r="K69" i="5"/>
  <c r="J69" i="5"/>
  <c r="J110" i="5"/>
  <c r="K110" i="5"/>
  <c r="O184" i="3"/>
  <c r="O185" i="3" s="1"/>
  <c r="O186" i="3" s="1"/>
  <c r="G184" i="3"/>
  <c r="G185" i="3" s="1"/>
  <c r="G186" i="3" s="1"/>
  <c r="K184" i="3"/>
  <c r="K185" i="3" s="1"/>
  <c r="K186" i="3" s="1"/>
  <c r="H40" i="5"/>
  <c r="I40" i="5" s="1"/>
  <c r="H71" i="5"/>
  <c r="I71" i="5" s="1"/>
  <c r="H29" i="5"/>
  <c r="I29" i="5" s="1"/>
  <c r="J41" i="5"/>
  <c r="K41" i="5"/>
  <c r="H53" i="5"/>
  <c r="I53" i="5" s="1"/>
  <c r="F88" i="5"/>
  <c r="H89" i="5" s="1"/>
  <c r="I89" i="5" s="1"/>
  <c r="H93" i="5"/>
  <c r="I93" i="5" s="1"/>
  <c r="G104" i="5"/>
  <c r="H105" i="5" s="1"/>
  <c r="I105" i="5" s="1"/>
  <c r="H145" i="5"/>
  <c r="I145" i="5" s="1"/>
  <c r="F152" i="5"/>
  <c r="H153" i="5" s="1"/>
  <c r="I153" i="5" s="1"/>
  <c r="H157" i="5"/>
  <c r="I157" i="5" s="1"/>
  <c r="H168" i="5"/>
  <c r="I168" i="5" s="1"/>
  <c r="F62" i="5"/>
  <c r="H63" i="5" s="1"/>
  <c r="I63" i="5" s="1"/>
  <c r="H74" i="5"/>
  <c r="I74" i="5" s="1"/>
  <c r="H90" i="5"/>
  <c r="I90" i="5" s="1"/>
  <c r="H106" i="5"/>
  <c r="I106" i="5" s="1"/>
  <c r="H122" i="5"/>
  <c r="I122" i="5" s="1"/>
  <c r="H138" i="5"/>
  <c r="I138" i="5" s="1"/>
  <c r="H154" i="5"/>
  <c r="I154" i="5" s="1"/>
  <c r="H170" i="5"/>
  <c r="I170" i="5" s="1"/>
  <c r="F110" i="5"/>
  <c r="H111" i="5" s="1"/>
  <c r="I111" i="5" s="1"/>
  <c r="F126" i="5"/>
  <c r="H127" i="5" s="1"/>
  <c r="I127" i="5" s="1"/>
  <c r="F142" i="5"/>
  <c r="H143" i="5" s="1"/>
  <c r="I143" i="5" s="1"/>
  <c r="H155" i="5"/>
  <c r="I155" i="5" s="1"/>
  <c r="G158" i="5"/>
  <c r="H159" i="5" s="1"/>
  <c r="I159" i="5" s="1"/>
  <c r="I168" i="4"/>
  <c r="F22" i="5"/>
  <c r="H23" i="5" s="1"/>
  <c r="I23" i="5" s="1"/>
  <c r="H19" i="5"/>
  <c r="I19" i="5" s="1"/>
  <c r="H35" i="5"/>
  <c r="I35" i="5" s="1"/>
  <c r="H51" i="5"/>
  <c r="I51" i="5" s="1"/>
  <c r="H14" i="5"/>
  <c r="I14" i="5" s="1"/>
  <c r="H22" i="5"/>
  <c r="I22" i="5" s="1"/>
  <c r="F29" i="5"/>
  <c r="H30" i="5" s="1"/>
  <c r="I30" i="5" s="1"/>
  <c r="H38" i="5"/>
  <c r="I38" i="5" s="1"/>
  <c r="H46" i="5"/>
  <c r="I46" i="5" s="1"/>
  <c r="H54" i="5"/>
  <c r="I54" i="5" s="1"/>
  <c r="G61" i="5"/>
  <c r="H62" i="5" s="1"/>
  <c r="I62" i="5" s="1"/>
  <c r="G93" i="5"/>
  <c r="H94" i="5" s="1"/>
  <c r="I94" i="5" s="1"/>
  <c r="G125" i="5"/>
  <c r="H126" i="5" s="1"/>
  <c r="I126" i="5" s="1"/>
  <c r="G54" i="5"/>
  <c r="H55" i="5" s="1"/>
  <c r="I55" i="5" s="1"/>
  <c r="G86" i="5"/>
  <c r="H87" i="5" s="1"/>
  <c r="I87" i="5" s="1"/>
  <c r="G102" i="5"/>
  <c r="H103" i="5" s="1"/>
  <c r="I103" i="5" s="1"/>
  <c r="G118" i="5"/>
  <c r="H119" i="5" s="1"/>
  <c r="I119" i="5" s="1"/>
  <c r="G134" i="5"/>
  <c r="H135" i="5" s="1"/>
  <c r="I135" i="5" s="1"/>
  <c r="G150" i="5"/>
  <c r="H151" i="5" s="1"/>
  <c r="I151" i="5" s="1"/>
  <c r="G75" i="5"/>
  <c r="H76" i="5" s="1"/>
  <c r="I76" i="5" s="1"/>
  <c r="G107" i="5"/>
  <c r="G139" i="5"/>
  <c r="H140" i="5" s="1"/>
  <c r="I140" i="5" s="1"/>
  <c r="H10" i="5"/>
  <c r="I10" i="5" s="1"/>
  <c r="F78" i="5"/>
  <c r="H79" i="5" s="1"/>
  <c r="I79" i="5" s="1"/>
  <c r="G132" i="5"/>
  <c r="H133" i="5" s="1"/>
  <c r="I133" i="5" s="1"/>
  <c r="H25" i="5"/>
  <c r="I25" i="5" s="1"/>
  <c r="F36" i="5"/>
  <c r="H37" i="5" s="1"/>
  <c r="I37" i="5" s="1"/>
  <c r="H60" i="5"/>
  <c r="I60" i="5" s="1"/>
  <c r="G60" i="5"/>
  <c r="H61" i="5" s="1"/>
  <c r="I61" i="5" s="1"/>
  <c r="F64" i="5"/>
  <c r="H65" i="5" s="1"/>
  <c r="I65" i="5" s="1"/>
  <c r="F72" i="5"/>
  <c r="H73" i="5" s="1"/>
  <c r="I73" i="5" s="1"/>
  <c r="H88" i="5"/>
  <c r="I88" i="5" s="1"/>
  <c r="G96" i="5"/>
  <c r="H97" i="5" s="1"/>
  <c r="I97" i="5" s="1"/>
  <c r="F100" i="5"/>
  <c r="H101" i="5" s="1"/>
  <c r="I101" i="5" s="1"/>
  <c r="H112" i="5"/>
  <c r="I112" i="5" s="1"/>
  <c r="H116" i="5"/>
  <c r="I116" i="5" s="1"/>
  <c r="F128" i="5"/>
  <c r="H129" i="5" s="1"/>
  <c r="I129" i="5" s="1"/>
  <c r="F136" i="5"/>
  <c r="H137" i="5" s="1"/>
  <c r="I137" i="5" s="1"/>
  <c r="H152" i="5"/>
  <c r="I152" i="5" s="1"/>
  <c r="G160" i="5"/>
  <c r="H161" i="5" s="1"/>
  <c r="I161" i="5" s="1"/>
  <c r="F164" i="5"/>
  <c r="H165" i="5" s="1"/>
  <c r="I165" i="5" s="1"/>
  <c r="H158" i="5"/>
  <c r="I158" i="5" s="1"/>
  <c r="F14" i="5"/>
  <c r="H15" i="5" s="1"/>
  <c r="I15" i="5" s="1"/>
  <c r="F166" i="5"/>
  <c r="H167" i="5" s="1"/>
  <c r="I167" i="5" s="1"/>
  <c r="J168" i="4"/>
  <c r="N184" i="3"/>
  <c r="N185" i="3" s="1"/>
  <c r="N186" i="3" s="1"/>
  <c r="K16" i="5"/>
  <c r="H39" i="5"/>
  <c r="I39" i="5" s="1"/>
  <c r="G113" i="5"/>
  <c r="H114" i="5" s="1"/>
  <c r="I114" i="5" s="1"/>
  <c r="G10" i="5"/>
  <c r="H11" i="5" s="1"/>
  <c r="I11" i="5" s="1"/>
  <c r="K12" i="5"/>
  <c r="J12" i="5"/>
  <c r="K20" i="5"/>
  <c r="J20" i="5"/>
  <c r="K28" i="5"/>
  <c r="J28" i="5"/>
  <c r="H36" i="5"/>
  <c r="I36" i="5" s="1"/>
  <c r="K52" i="5"/>
  <c r="J52" i="5"/>
  <c r="G63" i="5"/>
  <c r="H64" i="5" s="1"/>
  <c r="I64" i="5" s="1"/>
  <c r="G127" i="5"/>
  <c r="H128" i="5" s="1"/>
  <c r="I128" i="5" s="1"/>
  <c r="F30" i="5"/>
  <c r="H31" i="5" s="1"/>
  <c r="I31" i="5" s="1"/>
  <c r="H21" i="5"/>
  <c r="I21" i="5" s="1"/>
  <c r="G44" i="5"/>
  <c r="H45" i="5" s="1"/>
  <c r="I45" i="5" s="1"/>
  <c r="H49" i="5"/>
  <c r="I49" i="5" s="1"/>
  <c r="J57" i="5"/>
  <c r="K57" i="5"/>
  <c r="H72" i="5"/>
  <c r="I72" i="5" s="1"/>
  <c r="H85" i="5"/>
  <c r="I85" i="5" s="1"/>
  <c r="H96" i="5"/>
  <c r="I96" i="5" s="1"/>
  <c r="H108" i="5"/>
  <c r="I108" i="5" s="1"/>
  <c r="F120" i="5"/>
  <c r="H121" i="5" s="1"/>
  <c r="I121" i="5" s="1"/>
  <c r="H125" i="5"/>
  <c r="I125" i="5" s="1"/>
  <c r="H136" i="5"/>
  <c r="I136" i="5" s="1"/>
  <c r="H149" i="5"/>
  <c r="I149" i="5" s="1"/>
  <c r="H160" i="5"/>
  <c r="I160" i="5" s="1"/>
  <c r="F168" i="5"/>
  <c r="H169" i="5" s="1"/>
  <c r="I169" i="5" s="1"/>
  <c r="H66" i="5"/>
  <c r="I66" i="5" s="1"/>
  <c r="H98" i="5"/>
  <c r="I98" i="5" s="1"/>
  <c r="H130" i="5"/>
  <c r="I130" i="5" s="1"/>
  <c r="H162" i="5"/>
  <c r="I162" i="5" s="1"/>
  <c r="F46" i="5"/>
  <c r="H47" i="5" s="1"/>
  <c r="I47" i="5" s="1"/>
  <c r="F94" i="5"/>
  <c r="H95" i="5" s="1"/>
  <c r="I95" i="5" s="1"/>
  <c r="F162" i="5"/>
  <c r="H163" i="5" s="1"/>
  <c r="I163" i="5" s="1"/>
  <c r="J174" i="4"/>
  <c r="F184" i="3"/>
  <c r="F185" i="3" s="1"/>
  <c r="F186" i="3" s="1"/>
  <c r="E187" i="3" s="1"/>
  <c r="E191" i="3" s="1"/>
  <c r="J184" i="3"/>
  <c r="J185" i="3" s="1"/>
  <c r="J186" i="3" s="1"/>
  <c r="P184" i="3"/>
  <c r="P185" i="3" s="1"/>
  <c r="P186" i="3" s="1"/>
  <c r="H184" i="3"/>
  <c r="H185" i="3" s="1"/>
  <c r="H186" i="3" s="1"/>
  <c r="L184" i="3"/>
  <c r="L185" i="3" s="1"/>
  <c r="L186" i="3" s="1"/>
  <c r="K24" i="5"/>
  <c r="K56" i="5"/>
  <c r="H26" i="5"/>
  <c r="I26" i="5" s="1"/>
  <c r="H34" i="5"/>
  <c r="I34" i="5" s="1"/>
  <c r="H42" i="5"/>
  <c r="I42" i="5" s="1"/>
  <c r="H58" i="5"/>
  <c r="I58" i="5" s="1"/>
  <c r="G85" i="5"/>
  <c r="H86" i="5" s="1"/>
  <c r="I86" i="5" s="1"/>
  <c r="G67" i="5"/>
  <c r="H68" i="5" s="1"/>
  <c r="I68" i="5" s="1"/>
  <c r="G99" i="5"/>
  <c r="H100" i="5" s="1"/>
  <c r="I100" i="5" s="1"/>
  <c r="G131" i="5"/>
  <c r="H132" i="5" s="1"/>
  <c r="I132" i="5" s="1"/>
  <c r="G163" i="5"/>
  <c r="H164" i="5" s="1"/>
  <c r="I164" i="5" s="1"/>
  <c r="H33" i="5"/>
  <c r="I33" i="5" s="1"/>
  <c r="H80" i="5"/>
  <c r="I80" i="5" s="1"/>
  <c r="H84" i="5"/>
  <c r="I84" i="5" s="1"/>
  <c r="H92" i="5"/>
  <c r="I92" i="5" s="1"/>
  <c r="H120" i="5"/>
  <c r="I120" i="5" s="1"/>
  <c r="H144" i="5"/>
  <c r="I144" i="5" s="1"/>
  <c r="H148" i="5"/>
  <c r="I148" i="5" s="1"/>
  <c r="H156" i="5"/>
  <c r="I156" i="5" s="1"/>
  <c r="H70" i="5"/>
  <c r="I70" i="5" s="1"/>
  <c r="H102" i="5"/>
  <c r="I102" i="5" s="1"/>
  <c r="H118" i="5"/>
  <c r="I118" i="5" s="1"/>
  <c r="H134" i="5"/>
  <c r="I134" i="5" s="1"/>
  <c r="H166" i="5"/>
  <c r="I166" i="5" s="1"/>
  <c r="I174" i="4"/>
  <c r="H171" i="4"/>
  <c r="K174" i="4" s="1"/>
  <c r="J117" i="5" l="1"/>
  <c r="K117" i="5"/>
  <c r="J131" i="5"/>
  <c r="K131" i="5"/>
  <c r="K141" i="5"/>
  <c r="J141" i="5"/>
  <c r="K13" i="5"/>
  <c r="J13" i="5"/>
  <c r="J107" i="5"/>
  <c r="K107" i="5"/>
  <c r="J99" i="5"/>
  <c r="K99" i="5"/>
  <c r="K27" i="5"/>
  <c r="J27" i="5"/>
  <c r="J109" i="5"/>
  <c r="K109" i="5"/>
  <c r="J43" i="5"/>
  <c r="K43" i="5"/>
  <c r="J67" i="5"/>
  <c r="K67" i="5"/>
  <c r="K77" i="5"/>
  <c r="J77" i="5"/>
  <c r="K59" i="5"/>
  <c r="J59" i="5"/>
  <c r="J91" i="5"/>
  <c r="K91" i="5"/>
  <c r="K48" i="5"/>
  <c r="J75" i="5"/>
  <c r="K17" i="5"/>
  <c r="K113" i="5"/>
  <c r="K123" i="5"/>
  <c r="J161" i="5"/>
  <c r="K161" i="5"/>
  <c r="J97" i="5"/>
  <c r="K97" i="5"/>
  <c r="K61" i="5"/>
  <c r="J61" i="5"/>
  <c r="K133" i="5"/>
  <c r="J133" i="5"/>
  <c r="J119" i="5"/>
  <c r="K119" i="5"/>
  <c r="J126" i="5"/>
  <c r="K126" i="5"/>
  <c r="K164" i="5"/>
  <c r="J164" i="5"/>
  <c r="K86" i="5"/>
  <c r="J86" i="5"/>
  <c r="J128" i="5"/>
  <c r="K128" i="5"/>
  <c r="J11" i="5"/>
  <c r="K11" i="5"/>
  <c r="K76" i="5"/>
  <c r="J76" i="5"/>
  <c r="J103" i="5"/>
  <c r="K103" i="5"/>
  <c r="J94" i="5"/>
  <c r="K94" i="5"/>
  <c r="K132" i="5"/>
  <c r="J132" i="5"/>
  <c r="K45" i="5"/>
  <c r="J45" i="5"/>
  <c r="J64" i="5"/>
  <c r="K64" i="5"/>
  <c r="J114" i="5"/>
  <c r="K114" i="5"/>
  <c r="J151" i="5"/>
  <c r="K151" i="5"/>
  <c r="J87" i="5"/>
  <c r="K87" i="5"/>
  <c r="J62" i="5"/>
  <c r="K62" i="5"/>
  <c r="J159" i="5"/>
  <c r="K159" i="5"/>
  <c r="K100" i="5"/>
  <c r="J100" i="5"/>
  <c r="K140" i="5"/>
  <c r="J140" i="5"/>
  <c r="J135" i="5"/>
  <c r="K135" i="5"/>
  <c r="J55" i="5"/>
  <c r="K55" i="5"/>
  <c r="J105" i="5"/>
  <c r="K105" i="5"/>
  <c r="K68" i="5"/>
  <c r="J68" i="5"/>
  <c r="K166" i="5"/>
  <c r="J166" i="5"/>
  <c r="J120" i="5"/>
  <c r="K120" i="5"/>
  <c r="J34" i="5"/>
  <c r="K34" i="5"/>
  <c r="J47" i="5"/>
  <c r="K47" i="5"/>
  <c r="K149" i="5"/>
  <c r="J149" i="5"/>
  <c r="K134" i="5"/>
  <c r="J134" i="5"/>
  <c r="K156" i="5"/>
  <c r="J156" i="5"/>
  <c r="K92" i="5"/>
  <c r="J92" i="5"/>
  <c r="K26" i="5"/>
  <c r="J26" i="5"/>
  <c r="J162" i="5"/>
  <c r="K162" i="5"/>
  <c r="J169" i="5"/>
  <c r="K169" i="5"/>
  <c r="J136" i="5"/>
  <c r="K136" i="5"/>
  <c r="K21" i="5"/>
  <c r="J21" i="5"/>
  <c r="J158" i="5"/>
  <c r="K158" i="5"/>
  <c r="J137" i="5"/>
  <c r="K137" i="5"/>
  <c r="J112" i="5"/>
  <c r="K112" i="5"/>
  <c r="J73" i="5"/>
  <c r="K73" i="5"/>
  <c r="K37" i="5"/>
  <c r="J37" i="5"/>
  <c r="K10" i="5"/>
  <c r="J10" i="5"/>
  <c r="K38" i="5"/>
  <c r="J38" i="5"/>
  <c r="J51" i="5"/>
  <c r="K51" i="5"/>
  <c r="J127" i="5"/>
  <c r="K127" i="5"/>
  <c r="K170" i="5"/>
  <c r="J170" i="5"/>
  <c r="K106" i="5"/>
  <c r="J106" i="5"/>
  <c r="J168" i="5"/>
  <c r="K168" i="5"/>
  <c r="J89" i="5"/>
  <c r="K89" i="5"/>
  <c r="K29" i="5"/>
  <c r="J29" i="5"/>
  <c r="J40" i="5"/>
  <c r="K40" i="5"/>
  <c r="K182" i="5"/>
  <c r="J182" i="5"/>
  <c r="L182" i="5" s="1"/>
  <c r="J177" i="5"/>
  <c r="L177" i="5" s="1"/>
  <c r="K177" i="5"/>
  <c r="K172" i="5"/>
  <c r="J172" i="5"/>
  <c r="L172" i="5" s="1"/>
  <c r="K70" i="5"/>
  <c r="J70" i="5"/>
  <c r="K118" i="5"/>
  <c r="J118" i="5"/>
  <c r="K148" i="5"/>
  <c r="J148" i="5"/>
  <c r="K84" i="5"/>
  <c r="J84" i="5"/>
  <c r="K58" i="5"/>
  <c r="J58" i="5"/>
  <c r="J163" i="5"/>
  <c r="K163" i="5"/>
  <c r="J130" i="5"/>
  <c r="K130" i="5"/>
  <c r="K125" i="5"/>
  <c r="J125" i="5"/>
  <c r="J96" i="5"/>
  <c r="K96" i="5"/>
  <c r="J31" i="5"/>
  <c r="K31" i="5"/>
  <c r="J39" i="5"/>
  <c r="K39" i="5"/>
  <c r="K165" i="5"/>
  <c r="J165" i="5"/>
  <c r="J129" i="5"/>
  <c r="K129" i="5"/>
  <c r="K101" i="5"/>
  <c r="J101" i="5"/>
  <c r="J65" i="5"/>
  <c r="K65" i="5"/>
  <c r="J25" i="5"/>
  <c r="K25" i="5"/>
  <c r="J30" i="5"/>
  <c r="K30" i="5"/>
  <c r="J35" i="5"/>
  <c r="K35" i="5"/>
  <c r="J111" i="5"/>
  <c r="K111" i="5"/>
  <c r="K154" i="5"/>
  <c r="J154" i="5"/>
  <c r="K90" i="5"/>
  <c r="J90" i="5"/>
  <c r="K157" i="5"/>
  <c r="J157" i="5"/>
  <c r="J81" i="5"/>
  <c r="K81" i="5"/>
  <c r="K53" i="5"/>
  <c r="J53" i="5"/>
  <c r="J32" i="5"/>
  <c r="K32" i="5"/>
  <c r="J179" i="5"/>
  <c r="L179" i="5" s="1"/>
  <c r="K179" i="5"/>
  <c r="J178" i="5"/>
  <c r="L178" i="5" s="1"/>
  <c r="K178" i="5"/>
  <c r="K173" i="5"/>
  <c r="J173" i="5"/>
  <c r="L173" i="5" s="1"/>
  <c r="K102" i="5"/>
  <c r="J102" i="5"/>
  <c r="J144" i="5"/>
  <c r="K144" i="5"/>
  <c r="J80" i="5"/>
  <c r="K80" i="5"/>
  <c r="K42" i="5"/>
  <c r="J42" i="5"/>
  <c r="J95" i="5"/>
  <c r="K95" i="5"/>
  <c r="J98" i="5"/>
  <c r="K98" i="5"/>
  <c r="J160" i="5"/>
  <c r="K160" i="5"/>
  <c r="J121" i="5"/>
  <c r="K121" i="5"/>
  <c r="K85" i="5"/>
  <c r="J85" i="5"/>
  <c r="J49" i="5"/>
  <c r="K49" i="5"/>
  <c r="K44" i="5"/>
  <c r="J44" i="5"/>
  <c r="J167" i="5"/>
  <c r="K167" i="5"/>
  <c r="K124" i="5"/>
  <c r="J124" i="5"/>
  <c r="K54" i="5"/>
  <c r="J54" i="5"/>
  <c r="K22" i="5"/>
  <c r="J22" i="5"/>
  <c r="J19" i="5"/>
  <c r="K19" i="5"/>
  <c r="J155" i="5"/>
  <c r="K155" i="5"/>
  <c r="K138" i="5"/>
  <c r="J138" i="5"/>
  <c r="K74" i="5"/>
  <c r="J74" i="5"/>
  <c r="J153" i="5"/>
  <c r="K153" i="5"/>
  <c r="J104" i="5"/>
  <c r="K104" i="5"/>
  <c r="J175" i="5"/>
  <c r="L175" i="5" s="1"/>
  <c r="K175" i="5"/>
  <c r="J174" i="5"/>
  <c r="L174" i="5" s="1"/>
  <c r="K174" i="5"/>
  <c r="K180" i="5"/>
  <c r="J180" i="5"/>
  <c r="L180" i="5" s="1"/>
  <c r="J33" i="5"/>
  <c r="K33" i="5"/>
  <c r="J66" i="5"/>
  <c r="K66" i="5"/>
  <c r="K108" i="5"/>
  <c r="J108" i="5"/>
  <c r="J72" i="5"/>
  <c r="K72" i="5"/>
  <c r="K36" i="5"/>
  <c r="J36" i="5"/>
  <c r="J15" i="5"/>
  <c r="K15" i="5"/>
  <c r="J152" i="5"/>
  <c r="K152" i="5"/>
  <c r="K116" i="5"/>
  <c r="J116" i="5"/>
  <c r="J88" i="5"/>
  <c r="K88" i="5"/>
  <c r="K60" i="5"/>
  <c r="J60" i="5"/>
  <c r="J79" i="5"/>
  <c r="K79" i="5"/>
  <c r="J46" i="5"/>
  <c r="K46" i="5"/>
  <c r="J14" i="5"/>
  <c r="K14" i="5"/>
  <c r="J23" i="5"/>
  <c r="K23" i="5"/>
  <c r="J143" i="5"/>
  <c r="K143" i="5"/>
  <c r="K122" i="5"/>
  <c r="J122" i="5"/>
  <c r="J63" i="5"/>
  <c r="K63" i="5"/>
  <c r="J145" i="5"/>
  <c r="K145" i="5"/>
  <c r="K93" i="5"/>
  <c r="J93" i="5"/>
  <c r="J71" i="5"/>
  <c r="K71" i="5"/>
  <c r="J171" i="5"/>
  <c r="K171" i="5"/>
  <c r="K181" i="5"/>
  <c r="J181" i="5"/>
  <c r="L181" i="5" s="1"/>
  <c r="J176" i="5"/>
  <c r="L176" i="5" s="1"/>
  <c r="K176" i="5"/>
  <c r="N173" i="5" l="1"/>
  <c r="M173" i="5"/>
  <c r="L171" i="5"/>
  <c r="O173" i="5" s="1"/>
  <c r="M167" i="5"/>
  <c r="N167" i="5"/>
  <c r="D4" i="6" l="1"/>
  <c r="E4" i="6" l="1"/>
  <c r="F5" i="6" s="1"/>
  <c r="D5" i="6" l="1"/>
  <c r="G5" i="6"/>
  <c r="I5" i="6" l="1"/>
  <c r="H5" i="6"/>
  <c r="E5" i="6"/>
  <c r="F6" i="6" s="1"/>
  <c r="D6" i="6" l="1"/>
  <c r="G6" i="6"/>
  <c r="I6" i="6" l="1"/>
  <c r="H6" i="6"/>
  <c r="E6" i="6"/>
  <c r="F7" i="6" s="1"/>
  <c r="D7" i="6" l="1"/>
  <c r="E7" i="6" s="1"/>
  <c r="F8" i="6" s="1"/>
  <c r="G7" i="6"/>
  <c r="I7" i="6" l="1"/>
  <c r="H7" i="6"/>
  <c r="D8" i="6"/>
  <c r="E8" i="6" s="1"/>
  <c r="F9" i="6" s="1"/>
  <c r="G8" i="6"/>
  <c r="I8" i="6" l="1"/>
  <c r="H8" i="6"/>
  <c r="D9" i="6"/>
  <c r="E9" i="6" s="1"/>
  <c r="F10" i="6" s="1"/>
  <c r="G9" i="6"/>
  <c r="I9" i="6" l="1"/>
  <c r="H9" i="6"/>
  <c r="D10" i="6"/>
  <c r="E10" i="6" s="1"/>
  <c r="F11" i="6" s="1"/>
  <c r="G10" i="6"/>
  <c r="I10" i="6" l="1"/>
  <c r="H10" i="6"/>
  <c r="D11" i="6"/>
  <c r="G11" i="6"/>
  <c r="E11" i="6" l="1"/>
  <c r="F12" i="6" s="1"/>
  <c r="I11" i="6"/>
  <c r="H11" i="6"/>
  <c r="D12" i="6" l="1"/>
  <c r="G12" i="6"/>
  <c r="I12" i="6" l="1"/>
  <c r="H12" i="6"/>
  <c r="E12" i="6"/>
  <c r="F13" i="6" s="1"/>
  <c r="D13" i="6" l="1"/>
  <c r="E13" i="6" s="1"/>
  <c r="F14" i="6" s="1"/>
  <c r="G13" i="6"/>
  <c r="I13" i="6" l="1"/>
  <c r="H13" i="6"/>
  <c r="D14" i="6"/>
  <c r="G14" i="6"/>
  <c r="E14" i="6" l="1"/>
  <c r="F15" i="6" s="1"/>
  <c r="I14" i="6"/>
  <c r="H14" i="6"/>
  <c r="D15" i="6" l="1"/>
  <c r="E15" i="6" s="1"/>
  <c r="F16" i="6" s="1"/>
  <c r="G15" i="6"/>
  <c r="I15" i="6" l="1"/>
  <c r="H15" i="6"/>
  <c r="D16" i="6"/>
  <c r="E16" i="6" s="1"/>
  <c r="F17" i="6" s="1"/>
  <c r="G16" i="6"/>
  <c r="I16" i="6" l="1"/>
  <c r="H16" i="6"/>
  <c r="D17" i="6"/>
  <c r="E17" i="6" s="1"/>
  <c r="F18" i="6" s="1"/>
  <c r="G17" i="6"/>
  <c r="I17" i="6" l="1"/>
  <c r="H17" i="6"/>
  <c r="D18" i="6"/>
  <c r="E18" i="6" s="1"/>
  <c r="F19" i="6" s="1"/>
  <c r="G18" i="6"/>
  <c r="I18" i="6" l="1"/>
  <c r="H18" i="6"/>
  <c r="D19" i="6"/>
  <c r="E19" i="6" s="1"/>
  <c r="F20" i="6" s="1"/>
  <c r="G19" i="6"/>
  <c r="D20" i="6" l="1"/>
  <c r="E20" i="6" s="1"/>
  <c r="F21" i="6" s="1"/>
  <c r="G20" i="6"/>
  <c r="I19" i="6"/>
  <c r="H19" i="6"/>
  <c r="I20" i="6" l="1"/>
  <c r="H20" i="6"/>
  <c r="D21" i="6"/>
  <c r="E21" i="6" s="1"/>
  <c r="F22" i="6" s="1"/>
  <c r="G21" i="6"/>
  <c r="D22" i="6" l="1"/>
  <c r="G22" i="6"/>
  <c r="I21" i="6"/>
  <c r="H21" i="6"/>
  <c r="I22" i="6" l="1"/>
  <c r="H22" i="6"/>
  <c r="E22" i="6"/>
  <c r="F23" i="6" s="1"/>
  <c r="D23" i="6" l="1"/>
  <c r="E23" i="6" s="1"/>
  <c r="F24" i="6" s="1"/>
  <c r="G23" i="6"/>
  <c r="I23" i="6" l="1"/>
  <c r="H23" i="6"/>
  <c r="D24" i="6"/>
  <c r="E24" i="6" s="1"/>
  <c r="F25" i="6" s="1"/>
  <c r="G24" i="6"/>
  <c r="I24" i="6" l="1"/>
  <c r="H24" i="6"/>
  <c r="D25" i="6"/>
  <c r="G25" i="6"/>
  <c r="I25" i="6" l="1"/>
  <c r="H25" i="6"/>
  <c r="E25" i="6"/>
  <c r="F26" i="6" s="1"/>
  <c r="D26" i="6" l="1"/>
  <c r="E26" i="6" s="1"/>
  <c r="F27" i="6" s="1"/>
  <c r="G26" i="6"/>
  <c r="I26" i="6" l="1"/>
  <c r="H26" i="6"/>
  <c r="D27" i="6"/>
  <c r="G27" i="6"/>
  <c r="I27" i="6" l="1"/>
  <c r="H27" i="6"/>
  <c r="E27" i="6"/>
  <c r="F28" i="6" s="1"/>
  <c r="D28" i="6" l="1"/>
  <c r="E28" i="6" s="1"/>
  <c r="F29" i="6" s="1"/>
  <c r="G28" i="6"/>
  <c r="I28" i="6" l="1"/>
  <c r="H28" i="6"/>
  <c r="D29" i="6"/>
  <c r="E29" i="6" s="1"/>
  <c r="F30" i="6" s="1"/>
  <c r="G29" i="6"/>
  <c r="I29" i="6" l="1"/>
  <c r="H29" i="6"/>
  <c r="D30" i="6"/>
  <c r="G30" i="6"/>
  <c r="I30" i="6" l="1"/>
  <c r="H30" i="6"/>
  <c r="E30" i="6"/>
  <c r="F31" i="6" s="1"/>
  <c r="D31" i="6" l="1"/>
  <c r="E31" i="6" s="1"/>
  <c r="F32" i="6" s="1"/>
  <c r="G31" i="6"/>
  <c r="I31" i="6" l="1"/>
  <c r="H31" i="6"/>
  <c r="D32" i="6"/>
  <c r="E32" i="6" s="1"/>
  <c r="F33" i="6" s="1"/>
  <c r="G32" i="6"/>
  <c r="I32" i="6" l="1"/>
  <c r="H32" i="6"/>
  <c r="D33" i="6"/>
  <c r="G33" i="6"/>
  <c r="E33" i="6" l="1"/>
  <c r="F34" i="6" s="1"/>
  <c r="I33" i="6"/>
  <c r="H33" i="6"/>
  <c r="D34" i="6" l="1"/>
  <c r="E34" i="6" s="1"/>
  <c r="F35" i="6" s="1"/>
  <c r="G34" i="6"/>
  <c r="I34" i="6" l="1"/>
  <c r="H34" i="6"/>
  <c r="D35" i="6"/>
  <c r="G35" i="6"/>
  <c r="I35" i="6" l="1"/>
  <c r="H35" i="6"/>
  <c r="E35" i="6"/>
  <c r="F36" i="6" s="1"/>
  <c r="D36" i="6" l="1"/>
  <c r="G36" i="6"/>
  <c r="I36" i="6" l="1"/>
  <c r="H36" i="6"/>
  <c r="E36" i="6"/>
  <c r="F37" i="6" s="1"/>
  <c r="D37" i="6" l="1"/>
  <c r="E37" i="6" s="1"/>
  <c r="F38" i="6" s="1"/>
  <c r="G37" i="6"/>
  <c r="I37" i="6" l="1"/>
  <c r="H37" i="6"/>
  <c r="D38" i="6"/>
  <c r="G38" i="6"/>
  <c r="E38" i="6" l="1"/>
  <c r="F39" i="6" s="1"/>
  <c r="I38" i="6"/>
  <c r="H38" i="6"/>
  <c r="D39" i="6" l="1"/>
  <c r="E39" i="6" s="1"/>
  <c r="F40" i="6" s="1"/>
  <c r="G39" i="6"/>
  <c r="I39" i="6" l="1"/>
  <c r="H39" i="6"/>
  <c r="D40" i="6"/>
  <c r="E40" i="6" s="1"/>
  <c r="F41" i="6" s="1"/>
  <c r="G40" i="6"/>
  <c r="D41" i="6" l="1"/>
  <c r="E41" i="6" s="1"/>
  <c r="F42" i="6" s="1"/>
  <c r="G41" i="6"/>
  <c r="I40" i="6"/>
  <c r="H40" i="6"/>
  <c r="I41" i="6" l="1"/>
  <c r="H41" i="6"/>
  <c r="D42" i="6"/>
  <c r="E42" i="6" s="1"/>
  <c r="F43" i="6" s="1"/>
  <c r="G42" i="6"/>
  <c r="D43" i="6" l="1"/>
  <c r="G43" i="6"/>
  <c r="I42" i="6"/>
  <c r="H42" i="6"/>
  <c r="I43" i="6" l="1"/>
  <c r="H43" i="6"/>
  <c r="E43" i="6"/>
  <c r="F44" i="6" s="1"/>
  <c r="D44" i="6" l="1"/>
  <c r="G44" i="6"/>
  <c r="I44" i="6" l="1"/>
  <c r="H44" i="6"/>
  <c r="E44" i="6"/>
  <c r="F45" i="6" s="1"/>
  <c r="D45" i="6" l="1"/>
  <c r="E45" i="6" s="1"/>
  <c r="F46" i="6" s="1"/>
  <c r="G45" i="6"/>
  <c r="I45" i="6" l="1"/>
  <c r="H45" i="6"/>
  <c r="D46" i="6"/>
  <c r="G46" i="6"/>
  <c r="E46" i="6" l="1"/>
  <c r="F47" i="6"/>
  <c r="I46" i="6"/>
  <c r="H46" i="6"/>
  <c r="D47" i="6" l="1"/>
  <c r="E47" i="6" s="1"/>
  <c r="F48" i="6" s="1"/>
  <c r="G47" i="6"/>
  <c r="I47" i="6" l="1"/>
  <c r="H47" i="6"/>
  <c r="D48" i="6"/>
  <c r="E48" i="6" s="1"/>
  <c r="F49" i="6" s="1"/>
  <c r="G48" i="6"/>
  <c r="D49" i="6" l="1"/>
  <c r="E49" i="6" s="1"/>
  <c r="F50" i="6" s="1"/>
  <c r="G49" i="6"/>
  <c r="I48" i="6"/>
  <c r="H48" i="6"/>
  <c r="I49" i="6" l="1"/>
  <c r="H49" i="6"/>
  <c r="D50" i="6"/>
  <c r="E50" i="6" s="1"/>
  <c r="F51" i="6" s="1"/>
  <c r="G50" i="6"/>
  <c r="D51" i="6" l="1"/>
  <c r="G51" i="6"/>
  <c r="I50" i="6"/>
  <c r="H50" i="6"/>
  <c r="I51" i="6" l="1"/>
  <c r="H51" i="6"/>
  <c r="E51" i="6"/>
  <c r="F52" i="6" s="1"/>
  <c r="D52" i="6" l="1"/>
  <c r="G52" i="6"/>
  <c r="I52" i="6" l="1"/>
  <c r="H52" i="6"/>
  <c r="E52" i="6"/>
  <c r="F53" i="6" s="1"/>
  <c r="D53" i="6" l="1"/>
  <c r="E53" i="6" s="1"/>
  <c r="F54" i="6" s="1"/>
  <c r="G53" i="6"/>
  <c r="I53" i="6" l="1"/>
  <c r="H53" i="6"/>
  <c r="D54" i="6"/>
  <c r="G54" i="6"/>
  <c r="I54" i="6" l="1"/>
  <c r="H54" i="6"/>
  <c r="E54" i="6"/>
  <c r="F55" i="6" s="1"/>
  <c r="D55" i="6" l="1"/>
  <c r="E55" i="6" s="1"/>
  <c r="F56" i="6" s="1"/>
  <c r="G55" i="6"/>
  <c r="I55" i="6" l="1"/>
  <c r="H55" i="6"/>
  <c r="D56" i="6"/>
  <c r="E56" i="6" s="1"/>
  <c r="F57" i="6" s="1"/>
  <c r="G56" i="6"/>
  <c r="I56" i="6" l="1"/>
  <c r="H56" i="6"/>
  <c r="D57" i="6"/>
  <c r="G57" i="6"/>
  <c r="I57" i="6" l="1"/>
  <c r="H57" i="6"/>
  <c r="E57" i="6"/>
  <c r="F58" i="6" s="1"/>
  <c r="D58" i="6" l="1"/>
  <c r="E58" i="6" s="1"/>
  <c r="F59" i="6" s="1"/>
  <c r="G58" i="6"/>
  <c r="I58" i="6" l="1"/>
  <c r="H58" i="6"/>
  <c r="D59" i="6"/>
  <c r="G59" i="6"/>
  <c r="E59" i="6" l="1"/>
  <c r="F60" i="6"/>
  <c r="I59" i="6"/>
  <c r="H59" i="6"/>
  <c r="D60" i="6" l="1"/>
  <c r="E60" i="6" s="1"/>
  <c r="F61" i="6" s="1"/>
  <c r="G60" i="6"/>
  <c r="I60" i="6" l="1"/>
  <c r="H60" i="6"/>
  <c r="D61" i="6"/>
  <c r="E61" i="6" s="1"/>
  <c r="F62" i="6" s="1"/>
  <c r="G61" i="6"/>
  <c r="D62" i="6" l="1"/>
  <c r="G62" i="6"/>
  <c r="I61" i="6"/>
  <c r="H61" i="6"/>
  <c r="I62" i="6" l="1"/>
  <c r="H62" i="6"/>
  <c r="E62" i="6"/>
  <c r="F63" i="6" s="1"/>
  <c r="D63" i="6" l="1"/>
  <c r="E63" i="6" s="1"/>
  <c r="F64" i="6" s="1"/>
  <c r="G63" i="6"/>
  <c r="I63" i="6" l="1"/>
  <c r="H63" i="6"/>
  <c r="D64" i="6"/>
  <c r="E64" i="6" s="1"/>
  <c r="F65" i="6" s="1"/>
  <c r="G64" i="6"/>
  <c r="D65" i="6" l="1"/>
  <c r="G65" i="6"/>
  <c r="I64" i="6"/>
  <c r="H64" i="6"/>
  <c r="I65" i="6" l="1"/>
  <c r="H65" i="6"/>
  <c r="E65" i="6"/>
  <c r="F66" i="6" s="1"/>
  <c r="D66" i="6" l="1"/>
  <c r="E66" i="6" s="1"/>
  <c r="F67" i="6" s="1"/>
  <c r="G66" i="6"/>
  <c r="I66" i="6" l="1"/>
  <c r="H66" i="6"/>
  <c r="D67" i="6"/>
  <c r="G67" i="6"/>
  <c r="I67" i="6" l="1"/>
  <c r="H67" i="6"/>
  <c r="E67" i="6"/>
  <c r="F68" i="6" s="1"/>
  <c r="D68" i="6" l="1"/>
  <c r="G68" i="6"/>
  <c r="I68" i="6" l="1"/>
  <c r="H68" i="6"/>
  <c r="E68" i="6"/>
  <c r="F69" i="6" s="1"/>
  <c r="D69" i="6" l="1"/>
  <c r="E69" i="6" s="1"/>
  <c r="F70" i="6" s="1"/>
  <c r="G69" i="6"/>
  <c r="I69" i="6" l="1"/>
  <c r="H69" i="6"/>
  <c r="D70" i="6"/>
  <c r="G70" i="6"/>
  <c r="E70" i="6" l="1"/>
  <c r="F71" i="6"/>
  <c r="I70" i="6"/>
  <c r="H70" i="6"/>
  <c r="D71" i="6" l="1"/>
  <c r="E71" i="6" s="1"/>
  <c r="F72" i="6" s="1"/>
  <c r="G71" i="6"/>
  <c r="I71" i="6" l="1"/>
  <c r="H71" i="6"/>
  <c r="D72" i="6"/>
  <c r="E72" i="6" s="1"/>
  <c r="F73" i="6" s="1"/>
  <c r="G72" i="6"/>
  <c r="D73" i="6" l="1"/>
  <c r="E73" i="6" s="1"/>
  <c r="F74" i="6" s="1"/>
  <c r="G73" i="6"/>
  <c r="I72" i="6"/>
  <c r="H72" i="6"/>
  <c r="I73" i="6" l="1"/>
  <c r="H73" i="6"/>
  <c r="D74" i="6"/>
  <c r="E74" i="6" s="1"/>
  <c r="F75" i="6" s="1"/>
  <c r="G74" i="6"/>
  <c r="D75" i="6" l="1"/>
  <c r="E75" i="6" s="1"/>
  <c r="F76" i="6" s="1"/>
  <c r="G75" i="6"/>
  <c r="I74" i="6"/>
  <c r="H74" i="6"/>
  <c r="I75" i="6" l="1"/>
  <c r="H75" i="6"/>
  <c r="D76" i="6"/>
  <c r="G76" i="6"/>
  <c r="E76" i="6" l="1"/>
  <c r="F77" i="6"/>
  <c r="I76" i="6"/>
  <c r="H76" i="6"/>
  <c r="D77" i="6" l="1"/>
  <c r="E77" i="6" s="1"/>
  <c r="F78" i="6" s="1"/>
  <c r="G77" i="6"/>
  <c r="I77" i="6" l="1"/>
  <c r="H77" i="6"/>
  <c r="D78" i="6"/>
  <c r="G78" i="6"/>
  <c r="E78" i="6" l="1"/>
  <c r="F79" i="6"/>
  <c r="I78" i="6"/>
  <c r="H78" i="6"/>
  <c r="D79" i="6" l="1"/>
  <c r="E79" i="6" s="1"/>
  <c r="F80" i="6" s="1"/>
  <c r="G79" i="6"/>
  <c r="I79" i="6" l="1"/>
  <c r="H79" i="6"/>
  <c r="D80" i="6"/>
  <c r="E80" i="6" s="1"/>
  <c r="F81" i="6" s="1"/>
  <c r="G80" i="6"/>
  <c r="I80" i="6" l="1"/>
  <c r="H80" i="6"/>
  <c r="D81" i="6"/>
  <c r="G81" i="6"/>
  <c r="E81" i="6" l="1"/>
  <c r="F82" i="6" s="1"/>
  <c r="I81" i="6"/>
  <c r="H81" i="6"/>
  <c r="D82" i="6" l="1"/>
  <c r="E82" i="6" s="1"/>
  <c r="F83" i="6" s="1"/>
  <c r="G82" i="6"/>
  <c r="I82" i="6" l="1"/>
  <c r="H82" i="6"/>
  <c r="D83" i="6"/>
  <c r="G83" i="6"/>
  <c r="E83" i="6" l="1"/>
  <c r="F84" i="6"/>
  <c r="I83" i="6"/>
  <c r="H83" i="6"/>
  <c r="D84" i="6" l="1"/>
  <c r="G84" i="6"/>
  <c r="I84" i="6" l="1"/>
  <c r="H84" i="6"/>
  <c r="E84" i="6"/>
  <c r="F85" i="6" s="1"/>
  <c r="D85" i="6" l="1"/>
  <c r="E85" i="6" s="1"/>
  <c r="F86" i="6" s="1"/>
  <c r="G85" i="6"/>
  <c r="I85" i="6" l="1"/>
  <c r="H85" i="6"/>
  <c r="D86" i="6"/>
  <c r="E86" i="6" s="1"/>
  <c r="F87" i="6" s="1"/>
  <c r="G86" i="6"/>
  <c r="D87" i="6" l="1"/>
  <c r="E87" i="6" s="1"/>
  <c r="F88" i="6" s="1"/>
  <c r="G87" i="6"/>
  <c r="I86" i="6"/>
  <c r="H86" i="6"/>
  <c r="I87" i="6" l="1"/>
  <c r="H87" i="6"/>
  <c r="D88" i="6"/>
  <c r="E88" i="6" s="1"/>
  <c r="F89" i="6" s="1"/>
  <c r="G88" i="6"/>
  <c r="D89" i="6" l="1"/>
  <c r="G89" i="6"/>
  <c r="I88" i="6"/>
  <c r="H88" i="6"/>
  <c r="I89" i="6" l="1"/>
  <c r="H89" i="6"/>
  <c r="E89" i="6"/>
  <c r="F90" i="6" s="1"/>
  <c r="D90" i="6" l="1"/>
  <c r="E90" i="6" s="1"/>
  <c r="F91" i="6" s="1"/>
  <c r="G90" i="6"/>
  <c r="I90" i="6" l="1"/>
  <c r="H90" i="6"/>
  <c r="D91" i="6"/>
  <c r="G91" i="6"/>
  <c r="E91" i="6" l="1"/>
  <c r="F92" i="6"/>
  <c r="I91" i="6"/>
  <c r="H91" i="6"/>
  <c r="D92" i="6" l="1"/>
  <c r="G92" i="6"/>
  <c r="I92" i="6" l="1"/>
  <c r="H92" i="6"/>
  <c r="E92" i="6"/>
  <c r="F93" i="6" s="1"/>
  <c r="D93" i="6" l="1"/>
  <c r="E93" i="6" s="1"/>
  <c r="F94" i="6" s="1"/>
  <c r="G93" i="6"/>
  <c r="I93" i="6" l="1"/>
  <c r="H93" i="6"/>
  <c r="D94" i="6"/>
  <c r="G94" i="6"/>
  <c r="E94" i="6" l="1"/>
  <c r="F95" i="6" s="1"/>
  <c r="I94" i="6"/>
  <c r="H94" i="6"/>
  <c r="D95" i="6" l="1"/>
  <c r="E95" i="6" s="1"/>
  <c r="F96" i="6" s="1"/>
  <c r="G95" i="6"/>
  <c r="I95" i="6" l="1"/>
  <c r="H95" i="6"/>
  <c r="D96" i="6"/>
  <c r="E96" i="6" s="1"/>
  <c r="F97" i="6" s="1"/>
  <c r="G96" i="6"/>
  <c r="I96" i="6" l="1"/>
  <c r="H96" i="6"/>
  <c r="D97" i="6"/>
  <c r="G97" i="6"/>
  <c r="I97" i="6" l="1"/>
  <c r="H97" i="6"/>
  <c r="E97" i="6"/>
  <c r="F98" i="6" s="1"/>
  <c r="D98" i="6" l="1"/>
  <c r="E98" i="6" s="1"/>
  <c r="F99" i="6" s="1"/>
  <c r="G98" i="6"/>
  <c r="I98" i="6" l="1"/>
  <c r="H98" i="6"/>
  <c r="D99" i="6"/>
  <c r="E99" i="6" s="1"/>
  <c r="F100" i="6" s="1"/>
  <c r="G99" i="6"/>
  <c r="I99" i="6" l="1"/>
  <c r="H99" i="6"/>
  <c r="D100" i="6"/>
  <c r="G100" i="6"/>
  <c r="E100" i="6" l="1"/>
  <c r="F101" i="6" s="1"/>
  <c r="I100" i="6"/>
  <c r="H100" i="6"/>
  <c r="D101" i="6" l="1"/>
  <c r="E101" i="6" s="1"/>
  <c r="F102" i="6" s="1"/>
  <c r="G101" i="6"/>
  <c r="I101" i="6" l="1"/>
  <c r="H101" i="6"/>
  <c r="D102" i="6"/>
  <c r="G102" i="6"/>
  <c r="E102" i="6" l="1"/>
  <c r="F103" i="6" s="1"/>
  <c r="I102" i="6"/>
  <c r="H102" i="6"/>
  <c r="D103" i="6" l="1"/>
  <c r="E103" i="6" s="1"/>
  <c r="F104" i="6" s="1"/>
  <c r="G103" i="6"/>
  <c r="I103" i="6" l="1"/>
  <c r="H103" i="6"/>
  <c r="D104" i="6"/>
  <c r="E104" i="6" s="1"/>
  <c r="F105" i="6" s="1"/>
  <c r="G104" i="6"/>
  <c r="D105" i="6" l="1"/>
  <c r="E105" i="6" s="1"/>
  <c r="F106" i="6" s="1"/>
  <c r="G105" i="6"/>
  <c r="I104" i="6"/>
  <c r="H104" i="6"/>
  <c r="I105" i="6" l="1"/>
  <c r="H105" i="6"/>
  <c r="D106" i="6"/>
  <c r="E106" i="6" s="1"/>
  <c r="F107" i="6" s="1"/>
  <c r="G106" i="6"/>
  <c r="I106" i="6" l="1"/>
  <c r="H106" i="6"/>
  <c r="D107" i="6"/>
  <c r="G107" i="6"/>
  <c r="I107" i="6" l="1"/>
  <c r="H107" i="6"/>
  <c r="E107" i="6"/>
  <c r="F108" i="6" s="1"/>
  <c r="D108" i="6" l="1"/>
  <c r="G108" i="6"/>
  <c r="I108" i="6" l="1"/>
  <c r="H108" i="6"/>
  <c r="E108" i="6"/>
  <c r="F109" i="6" s="1"/>
  <c r="D109" i="6" l="1"/>
  <c r="E109" i="6" s="1"/>
  <c r="F110" i="6" s="1"/>
  <c r="G109" i="6"/>
  <c r="I109" i="6" l="1"/>
  <c r="H109" i="6"/>
  <c r="D110" i="6"/>
  <c r="G110" i="6"/>
  <c r="E110" i="6" l="1"/>
  <c r="F111" i="6"/>
  <c r="I110" i="6"/>
  <c r="H110" i="6"/>
  <c r="D111" i="6" l="1"/>
  <c r="E111" i="6" s="1"/>
  <c r="F112" i="6" s="1"/>
  <c r="G111" i="6"/>
  <c r="I111" i="6" l="1"/>
  <c r="H111" i="6"/>
  <c r="D112" i="6"/>
  <c r="E112" i="6" s="1"/>
  <c r="F113" i="6" s="1"/>
  <c r="G112" i="6"/>
  <c r="D113" i="6" l="1"/>
  <c r="G113" i="6"/>
  <c r="I112" i="6"/>
  <c r="H112" i="6"/>
  <c r="I113" i="6" l="1"/>
  <c r="H113" i="6"/>
  <c r="E113" i="6"/>
  <c r="F114" i="6" s="1"/>
  <c r="D114" i="6" l="1"/>
  <c r="E114" i="6" s="1"/>
  <c r="F115" i="6" s="1"/>
  <c r="G114" i="6"/>
  <c r="I114" i="6" l="1"/>
  <c r="H114" i="6"/>
  <c r="D115" i="6"/>
  <c r="G115" i="6"/>
  <c r="E115" i="6" l="1"/>
  <c r="F116" i="6" s="1"/>
  <c r="I115" i="6"/>
  <c r="H115" i="6"/>
  <c r="D116" i="6" l="1"/>
  <c r="G116" i="6"/>
  <c r="I116" i="6" l="1"/>
  <c r="H116" i="6"/>
  <c r="E116" i="6"/>
  <c r="F117" i="6" s="1"/>
  <c r="D117" i="6" l="1"/>
  <c r="E117" i="6" s="1"/>
  <c r="F118" i="6" s="1"/>
  <c r="G117" i="6"/>
  <c r="I117" i="6" l="1"/>
  <c r="H117" i="6"/>
  <c r="D118" i="6"/>
  <c r="G118" i="6"/>
  <c r="I118" i="6" l="1"/>
  <c r="H118" i="6"/>
  <c r="E118" i="6"/>
  <c r="F119" i="6" s="1"/>
  <c r="D119" i="6" l="1"/>
  <c r="E119" i="6" s="1"/>
  <c r="F120" i="6" s="1"/>
  <c r="G119" i="6"/>
  <c r="I119" i="6" l="1"/>
  <c r="H119" i="6"/>
  <c r="D120" i="6"/>
  <c r="E120" i="6" s="1"/>
  <c r="F121" i="6" s="1"/>
  <c r="G120" i="6"/>
  <c r="D121" i="6" l="1"/>
  <c r="G121" i="6"/>
  <c r="I120" i="6"/>
  <c r="H120" i="6"/>
  <c r="I121" i="6" l="1"/>
  <c r="H121" i="6"/>
  <c r="E121" i="6"/>
  <c r="F122" i="6" s="1"/>
  <c r="D122" i="6" l="1"/>
  <c r="E122" i="6" s="1"/>
  <c r="F123" i="6" s="1"/>
  <c r="G122" i="6"/>
  <c r="I122" i="6" l="1"/>
  <c r="H122" i="6"/>
  <c r="D123" i="6"/>
  <c r="G123" i="6"/>
  <c r="I123" i="6" l="1"/>
  <c r="H123" i="6"/>
  <c r="E123" i="6"/>
  <c r="F124" i="6" s="1"/>
  <c r="D124" i="6" l="1"/>
  <c r="G124" i="6"/>
  <c r="I124" i="6" l="1"/>
  <c r="H124" i="6"/>
  <c r="E124" i="6"/>
  <c r="F125" i="6" s="1"/>
  <c r="D125" i="6" l="1"/>
  <c r="E125" i="6" s="1"/>
  <c r="F126" i="6" s="1"/>
  <c r="G125" i="6"/>
  <c r="I125" i="6" l="1"/>
  <c r="H125" i="6"/>
  <c r="D126" i="6"/>
  <c r="G126" i="6"/>
  <c r="E126" i="6" l="1"/>
  <c r="F127" i="6" s="1"/>
  <c r="I126" i="6"/>
  <c r="H126" i="6"/>
  <c r="D127" i="6" l="1"/>
  <c r="E127" i="6" s="1"/>
  <c r="F128" i="6" s="1"/>
  <c r="G127" i="6"/>
  <c r="I127" i="6" l="1"/>
  <c r="H127" i="6"/>
  <c r="D128" i="6"/>
  <c r="E128" i="6" s="1"/>
  <c r="F129" i="6" s="1"/>
  <c r="G128" i="6"/>
  <c r="D129" i="6" l="1"/>
  <c r="G129" i="6"/>
  <c r="I128" i="6"/>
  <c r="H128" i="6"/>
  <c r="I129" i="6" l="1"/>
  <c r="H129" i="6"/>
  <c r="E129" i="6"/>
  <c r="F130" i="6" s="1"/>
  <c r="D130" i="6" l="1"/>
  <c r="E130" i="6" s="1"/>
  <c r="F131" i="6" s="1"/>
  <c r="G130" i="6"/>
  <c r="I130" i="6" l="1"/>
  <c r="H130" i="6"/>
  <c r="D131" i="6"/>
  <c r="G131" i="6"/>
  <c r="E131" i="6" l="1"/>
  <c r="F132" i="6" s="1"/>
  <c r="I131" i="6"/>
  <c r="H131" i="6"/>
  <c r="D132" i="6" l="1"/>
  <c r="G132" i="6"/>
  <c r="I132" i="6" l="1"/>
  <c r="H132" i="6"/>
  <c r="E132" i="6"/>
  <c r="F133" i="6" s="1"/>
  <c r="D133" i="6" l="1"/>
  <c r="E133" i="6" s="1"/>
  <c r="F134" i="6" s="1"/>
  <c r="G133" i="6"/>
  <c r="I133" i="6" l="1"/>
  <c r="H133" i="6"/>
  <c r="D134" i="6"/>
  <c r="G134" i="6"/>
  <c r="E134" i="6" l="1"/>
  <c r="F135" i="6"/>
  <c r="I134" i="6"/>
  <c r="H134" i="6"/>
  <c r="D135" i="6" l="1"/>
  <c r="E135" i="6" s="1"/>
  <c r="F136" i="6" s="1"/>
  <c r="G135" i="6"/>
  <c r="I135" i="6" l="1"/>
  <c r="H135" i="6"/>
  <c r="D136" i="6"/>
  <c r="E136" i="6" s="1"/>
  <c r="F137" i="6" s="1"/>
  <c r="G136" i="6"/>
  <c r="D137" i="6" l="1"/>
  <c r="G137" i="6"/>
  <c r="I136" i="6"/>
  <c r="H136" i="6"/>
  <c r="I137" i="6" l="1"/>
  <c r="H137" i="6"/>
  <c r="E137" i="6"/>
  <c r="F138" i="6" s="1"/>
  <c r="D138" i="6" l="1"/>
  <c r="E138" i="6" s="1"/>
  <c r="F139" i="6" s="1"/>
  <c r="G138" i="6"/>
  <c r="I138" i="6" l="1"/>
  <c r="H138" i="6"/>
  <c r="D139" i="6"/>
  <c r="G139" i="6"/>
  <c r="E139" i="6" l="1"/>
  <c r="F140" i="6"/>
  <c r="I139" i="6"/>
  <c r="H139" i="6"/>
  <c r="D140" i="6" l="1"/>
  <c r="G140" i="6"/>
  <c r="I140" i="6" l="1"/>
  <c r="H140" i="6"/>
  <c r="E140" i="6"/>
  <c r="F141" i="6" s="1"/>
  <c r="D141" i="6" l="1"/>
  <c r="E141" i="6" s="1"/>
  <c r="F142" i="6" s="1"/>
  <c r="G141" i="6"/>
  <c r="I141" i="6" l="1"/>
  <c r="H141" i="6"/>
  <c r="D142" i="6"/>
  <c r="G142" i="6"/>
  <c r="E142" i="6" l="1"/>
  <c r="F143" i="6" s="1"/>
  <c r="I142" i="6"/>
  <c r="H142" i="6"/>
  <c r="D143" i="6" l="1"/>
  <c r="E143" i="6" s="1"/>
  <c r="F144" i="6" s="1"/>
  <c r="G143" i="6"/>
  <c r="I143" i="6" l="1"/>
  <c r="H143" i="6"/>
  <c r="D144" i="6"/>
  <c r="E144" i="6" s="1"/>
  <c r="F145" i="6" s="1"/>
  <c r="G144" i="6"/>
  <c r="I144" i="6" l="1"/>
  <c r="H144" i="6"/>
  <c r="D145" i="6"/>
  <c r="G145" i="6"/>
  <c r="E145" i="6" l="1"/>
  <c r="F146" i="6"/>
  <c r="I145" i="6"/>
  <c r="H145" i="6"/>
  <c r="D146" i="6" l="1"/>
  <c r="E146" i="6" s="1"/>
  <c r="F147" i="6" s="1"/>
  <c r="G146" i="6"/>
  <c r="I146" i="6" l="1"/>
  <c r="H146" i="6"/>
  <c r="D147" i="6"/>
  <c r="G147" i="6"/>
  <c r="E147" i="6" l="1"/>
  <c r="F148" i="6" s="1"/>
  <c r="I147" i="6"/>
  <c r="H147" i="6"/>
  <c r="D148" i="6" l="1"/>
  <c r="G148" i="6"/>
  <c r="I148" i="6" l="1"/>
  <c r="H148" i="6"/>
  <c r="E148" i="6"/>
  <c r="F149" i="6" s="1"/>
  <c r="D149" i="6" l="1"/>
  <c r="E149" i="6" s="1"/>
  <c r="F150" i="6" s="1"/>
  <c r="G149" i="6"/>
  <c r="I149" i="6" l="1"/>
  <c r="H149" i="6"/>
  <c r="D150" i="6"/>
  <c r="G150" i="6"/>
  <c r="E150" i="6" l="1"/>
  <c r="F151" i="6" s="1"/>
  <c r="I150" i="6"/>
  <c r="H150" i="6"/>
  <c r="D151" i="6" l="1"/>
  <c r="E151" i="6" s="1"/>
  <c r="F152" i="6" s="1"/>
  <c r="G151" i="6"/>
  <c r="I151" i="6" l="1"/>
  <c r="H151" i="6"/>
  <c r="D152" i="6"/>
  <c r="E152" i="6" s="1"/>
  <c r="F153" i="6" s="1"/>
  <c r="G152" i="6"/>
  <c r="D153" i="6" l="1"/>
  <c r="G153" i="6"/>
  <c r="I152" i="6"/>
  <c r="H152" i="6"/>
  <c r="I153" i="6" l="1"/>
  <c r="H153" i="6"/>
  <c r="E153" i="6"/>
  <c r="F154" i="6" s="1"/>
  <c r="D154" i="6" l="1"/>
  <c r="E154" i="6" s="1"/>
  <c r="F155" i="6" s="1"/>
  <c r="G154" i="6"/>
  <c r="I154" i="6" l="1"/>
  <c r="H154" i="6"/>
  <c r="D155" i="6"/>
  <c r="G155" i="6"/>
  <c r="E155" i="6" l="1"/>
  <c r="F156" i="6" s="1"/>
  <c r="I155" i="6"/>
  <c r="H155" i="6"/>
  <c r="D156" i="6" l="1"/>
  <c r="G156" i="6"/>
  <c r="I156" i="6" l="1"/>
  <c r="H156" i="6"/>
  <c r="E156" i="6"/>
  <c r="F157" i="6" s="1"/>
  <c r="D157" i="6" l="1"/>
  <c r="E157" i="6" s="1"/>
  <c r="F158" i="6" s="1"/>
  <c r="G157" i="6"/>
  <c r="I157" i="6" l="1"/>
  <c r="H157" i="6"/>
  <c r="D158" i="6"/>
  <c r="G158" i="6"/>
  <c r="E158" i="6" l="1"/>
  <c r="F159" i="6" s="1"/>
  <c r="I158" i="6"/>
  <c r="H158" i="6"/>
  <c r="D159" i="6" l="1"/>
  <c r="E159" i="6" s="1"/>
  <c r="F160" i="6" s="1"/>
  <c r="G159" i="6"/>
  <c r="I159" i="6" l="1"/>
  <c r="H159" i="6"/>
  <c r="D160" i="6"/>
  <c r="E160" i="6" s="1"/>
  <c r="F161" i="6" s="1"/>
  <c r="G160" i="6"/>
  <c r="D161" i="6" l="1"/>
  <c r="G161" i="6"/>
  <c r="I160" i="6"/>
  <c r="H160" i="6"/>
  <c r="I161" i="6" l="1"/>
  <c r="H161" i="6"/>
  <c r="E161" i="6"/>
  <c r="F162" i="6" s="1"/>
  <c r="D162" i="6" l="1"/>
  <c r="E162" i="6" s="1"/>
  <c r="F163" i="6" s="1"/>
  <c r="G162" i="6"/>
  <c r="I162" i="6" l="1"/>
  <c r="H162" i="6"/>
  <c r="D163" i="6"/>
  <c r="E163" i="6" s="1"/>
  <c r="F164" i="6" s="1"/>
  <c r="G163" i="6"/>
  <c r="D164" i="6" l="1"/>
  <c r="E164" i="6" s="1"/>
  <c r="F165" i="6" s="1"/>
  <c r="G164" i="6"/>
  <c r="I163" i="6"/>
  <c r="H163" i="6"/>
  <c r="I164" i="6" l="1"/>
  <c r="H164" i="6"/>
  <c r="D165" i="6"/>
  <c r="E165" i="6" s="1"/>
  <c r="F166" i="6" s="1"/>
  <c r="G165" i="6"/>
  <c r="I165" i="6" l="1"/>
  <c r="H165" i="6"/>
  <c r="D166" i="6"/>
  <c r="E166" i="6" s="1"/>
  <c r="F167" i="6" s="1"/>
  <c r="G166" i="6"/>
  <c r="H166" i="6" l="1"/>
  <c r="I166" i="6"/>
  <c r="D167" i="6"/>
  <c r="E167" i="6" s="1"/>
  <c r="F168" i="6" s="1"/>
  <c r="G167" i="6"/>
  <c r="D168" i="6" l="1"/>
  <c r="E168" i="6" s="1"/>
  <c r="F169" i="6" s="1"/>
  <c r="G168" i="6"/>
  <c r="H167" i="6"/>
  <c r="I167" i="6"/>
  <c r="H168" i="6" l="1"/>
  <c r="I168" i="6"/>
  <c r="D169" i="6"/>
  <c r="E169" i="6" s="1"/>
  <c r="F170" i="6" s="1"/>
  <c r="G169" i="6"/>
  <c r="H169" i="6" l="1"/>
  <c r="I169" i="6"/>
  <c r="D170" i="6"/>
  <c r="G170" i="6"/>
  <c r="H170" i="6" l="1"/>
  <c r="L168" i="6" s="1"/>
  <c r="I170" i="6"/>
  <c r="M168" i="6" s="1"/>
  <c r="E170" i="6"/>
  <c r="F173" i="6" s="1"/>
  <c r="G173" i="6" s="1"/>
  <c r="F179" i="6"/>
  <c r="G179" i="6" s="1"/>
  <c r="F172" i="6"/>
  <c r="G172" i="6" s="1"/>
  <c r="F175" i="6"/>
  <c r="G175" i="6" s="1"/>
  <c r="F171" i="6"/>
  <c r="G171" i="6" s="1"/>
  <c r="F176" i="6"/>
  <c r="G176" i="6" s="1"/>
  <c r="F174" i="6" l="1"/>
  <c r="G174" i="6" s="1"/>
  <c r="F181" i="6"/>
  <c r="G181" i="6" s="1"/>
  <c r="H181" i="6" s="1"/>
  <c r="J181" i="6" s="1"/>
  <c r="H173" i="6"/>
  <c r="J173" i="6" s="1"/>
  <c r="I173" i="6"/>
  <c r="H171" i="6"/>
  <c r="I171" i="6"/>
  <c r="H179" i="6"/>
  <c r="J179" i="6" s="1"/>
  <c r="I179" i="6"/>
  <c r="I181" i="6"/>
  <c r="H175" i="6"/>
  <c r="J175" i="6" s="1"/>
  <c r="I175" i="6"/>
  <c r="F182" i="6"/>
  <c r="G182" i="6" s="1"/>
  <c r="F177" i="6"/>
  <c r="G177" i="6" s="1"/>
  <c r="F180" i="6"/>
  <c r="G180" i="6" s="1"/>
  <c r="F178" i="6"/>
  <c r="G178" i="6" s="1"/>
  <c r="H176" i="6"/>
  <c r="J176" i="6" s="1"/>
  <c r="I176" i="6"/>
  <c r="H172" i="6"/>
  <c r="J172" i="6" s="1"/>
  <c r="I172" i="6"/>
  <c r="H174" i="6"/>
  <c r="J174" i="6" s="1"/>
  <c r="I174" i="6"/>
  <c r="H177" i="6" l="1"/>
  <c r="J177" i="6" s="1"/>
  <c r="I177" i="6"/>
  <c r="H182" i="6"/>
  <c r="J182" i="6" s="1"/>
  <c r="I182" i="6"/>
  <c r="J171" i="6"/>
  <c r="H178" i="6"/>
  <c r="J178" i="6" s="1"/>
  <c r="I178" i="6"/>
  <c r="H180" i="6"/>
  <c r="J180" i="6" s="1"/>
  <c r="I180" i="6"/>
  <c r="M173" i="6" s="1"/>
  <c r="L173" i="6" l="1"/>
  <c r="N173" i="6"/>
</calcChain>
</file>

<file path=xl/comments1.xml><?xml version="1.0" encoding="utf-8"?>
<comments xmlns="http://schemas.openxmlformats.org/spreadsheetml/2006/main">
  <authors>
    <author>MFA</author>
  </authors>
  <commentList>
    <comment ref="K8" authorId="0">
      <text>
        <r>
          <rPr>
            <b/>
            <sz val="8"/>
            <color indexed="81"/>
            <rFont val="Tahoma"/>
            <family val="2"/>
          </rPr>
          <t>MFA:</t>
        </r>
        <r>
          <rPr>
            <sz val="8"/>
            <color indexed="81"/>
            <rFont val="Tahoma"/>
            <family val="2"/>
          </rPr>
          <t xml:space="preserve">
Amb alfa = 5% i treballant a 2 cues, la probabilitat acumulada és 1-(0,05/2)=0,975.</t>
        </r>
      </text>
    </comment>
  </commentList>
</comments>
</file>

<file path=xl/connections.xml><?xml version="1.0" encoding="utf-8"?>
<connections xmlns="http://schemas.openxmlformats.org/spreadsheetml/2006/main">
  <connection id="1" name="exercici6" type="6" refreshedVersion="4" background="1" saveData="1">
    <textPr codePage="850" sourceFile="C:\Users\User\Dropbox\__URGENT\AST\ExamenGener2016\exercici6.txt">
      <textFields>
        <textField/>
      </textFields>
    </textPr>
  </connection>
  <connection id="2" name="exercici7" type="6" refreshedVersion="4" background="1">
    <textPr codePage="850" sourceFile="C:\Users\User\Dropbox\__URGENT\AST\ExamenGener2016\exercici7.txt">
      <textFields>
        <textField/>
      </textFields>
    </textPr>
  </connection>
</connections>
</file>

<file path=xl/sharedStrings.xml><?xml version="1.0" encoding="utf-8"?>
<sst xmlns="http://schemas.openxmlformats.org/spreadsheetml/2006/main" count="125" uniqueCount="86">
  <si>
    <t>Yt</t>
  </si>
  <si>
    <t>t</t>
  </si>
  <si>
    <t>Sèrie: Beneficis empresa X</t>
  </si>
  <si>
    <t>Rang(Yt)</t>
  </si>
  <si>
    <t>dt</t>
  </si>
  <si>
    <t>(dt)^2</t>
  </si>
  <si>
    <t>Mes</t>
  </si>
  <si>
    <t>Estadístic</t>
  </si>
  <si>
    <t>Ts=</t>
  </si>
  <si>
    <t>z=</t>
  </si>
  <si>
    <t>Valor crític, nivell de significació al 5%:</t>
  </si>
  <si>
    <t xml:space="preserve">Valor crític d'una Normal(0,1), 2 cues. </t>
  </si>
  <si>
    <t>Criteri</t>
  </si>
  <si>
    <t>Rebutgem la hipòtesi nul·la</t>
  </si>
  <si>
    <t>perquè l'estadístic de prova és major estricte que</t>
  </si>
  <si>
    <t>el valor crític en taules</t>
  </si>
  <si>
    <t>Per tant, direm que la sèrie temporal té tendència.</t>
  </si>
  <si>
    <t>T=</t>
  </si>
  <si>
    <t>Nombre d'observacions</t>
  </si>
  <si>
    <t>Estadístic de prova</t>
  </si>
  <si>
    <t>ABS(z)=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</si>
  <si>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</si>
  <si>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</si>
  <si>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</si>
  <si>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</si>
  <si>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</si>
  <si>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</si>
  <si>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</si>
  <si>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</si>
  <si>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</si>
  <si>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</si>
  <si>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</si>
  <si>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</si>
  <si>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Ri=</t>
  </si>
  <si>
    <t>Ri^2=</t>
  </si>
  <si>
    <t>Ti=</t>
  </si>
  <si>
    <t>Ri^2/Ti=</t>
  </si>
  <si>
    <t>K-W=</t>
  </si>
  <si>
    <t>SUM(Ri^2/Ti)=</t>
  </si>
  <si>
    <t>Valor crític --&gt;</t>
  </si>
  <si>
    <t>Ji-quadrat amb (s-1)=11 graus de llibertat</t>
  </si>
  <si>
    <t>alfa=0,05 --&gt;</t>
  </si>
  <si>
    <t>L'estadístic de prova és menor estricte que el valor crític en taules</t>
  </si>
  <si>
    <t>Per tant, no rebutgem la hipòtesi nul·la</t>
  </si>
  <si>
    <t>La ST no té component estacional</t>
  </si>
  <si>
    <t>Tenint en compte els resultats obtinguts amb el Test de Daniel i el Test de Kruskal-Wallis</t>
  </si>
  <si>
    <t>es tracta d'una ST tipus III</t>
  </si>
  <si>
    <t>Predicció</t>
  </si>
  <si>
    <t>Error</t>
  </si>
  <si>
    <t>Abs(Error)</t>
  </si>
  <si>
    <t>Error^2</t>
  </si>
  <si>
    <t>Total</t>
  </si>
  <si>
    <t>F</t>
  </si>
  <si>
    <t>EAM</t>
  </si>
  <si>
    <t>EQM</t>
  </si>
  <si>
    <t>EPAM</t>
  </si>
  <si>
    <t>MMt</t>
  </si>
  <si>
    <t>MM`t</t>
  </si>
  <si>
    <t>T</t>
  </si>
  <si>
    <t>B</t>
  </si>
  <si>
    <t>Alpha=</t>
  </si>
  <si>
    <t>Gamma=</t>
  </si>
  <si>
    <t>Segons la representació gràfica, la tendència és creixent.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</si>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</sst>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2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0" fontId="0" fillId="4" borderId="0" xfId="0" applyFill="1" applyBorder="1" applyAlignment="1"/>
    <xf numFmtId="0" fontId="0" fillId="4" borderId="1" xfId="0" applyFill="1" applyBorder="1" applyAlignment="1"/>
    <xf numFmtId="17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1" fillId="5" borderId="0" xfId="0" applyFont="1" applyFill="1"/>
    <xf numFmtId="10" fontId="0" fillId="5" borderId="0" xfId="0" applyNumberFormat="1" applyFill="1"/>
    <xf numFmtId="10" fontId="0" fillId="5" borderId="0" xfId="0" applyNumberForma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Dades!$A$4:$A$183</c:f>
              <c:numCache>
                <c:formatCode>mmm\-yy</c:formatCode>
                <c:ptCount val="18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</c:numCache>
            </c:numRef>
          </c:cat>
          <c:val>
            <c:numRef>
              <c:f>Dades!$B$4:$B$183</c:f>
              <c:numCache>
                <c:formatCode>General</c:formatCode>
                <c:ptCount val="180"/>
                <c:pt idx="0">
                  <c:v>85.445138977736207</c:v>
                </c:pt>
                <c:pt idx="1">
                  <c:v>84.612211764500401</c:v>
                </c:pt>
                <c:pt idx="2">
                  <c:v>85.820296104965394</c:v>
                </c:pt>
                <c:pt idx="3">
                  <c:v>86.324239182182907</c:v>
                </c:pt>
                <c:pt idx="4">
                  <c:v>85.193016252952901</c:v>
                </c:pt>
                <c:pt idx="5">
                  <c:v>83.8158916449744</c:v>
                </c:pt>
                <c:pt idx="6">
                  <c:v>82.159386916056093</c:v>
                </c:pt>
                <c:pt idx="7">
                  <c:v>81.497772193279602</c:v>
                </c:pt>
                <c:pt idx="8">
                  <c:v>81.037867789500496</c:v>
                </c:pt>
                <c:pt idx="9">
                  <c:v>79.3228719732233</c:v>
                </c:pt>
                <c:pt idx="10">
                  <c:v>78.225489120381795</c:v>
                </c:pt>
                <c:pt idx="11">
                  <c:v>77.387009377156403</c:v>
                </c:pt>
                <c:pt idx="12">
                  <c:v>76.881467170613291</c:v>
                </c:pt>
                <c:pt idx="13">
                  <c:v>76.054031131208802</c:v>
                </c:pt>
                <c:pt idx="14">
                  <c:v>75.850074593020196</c:v>
                </c:pt>
                <c:pt idx="15">
                  <c:v>76.597998611396406</c:v>
                </c:pt>
                <c:pt idx="16">
                  <c:v>77.031820435713897</c:v>
                </c:pt>
                <c:pt idx="17">
                  <c:v>78.479728775966493</c:v>
                </c:pt>
                <c:pt idx="18">
                  <c:v>79.831068089808099</c:v>
                </c:pt>
                <c:pt idx="19">
                  <c:v>82.739796732640499</c:v>
                </c:pt>
                <c:pt idx="20">
                  <c:v>85.060678332806106</c:v>
                </c:pt>
                <c:pt idx="21">
                  <c:v>86.820909563602697</c:v>
                </c:pt>
                <c:pt idx="22">
                  <c:v>86.061364110114198</c:v>
                </c:pt>
                <c:pt idx="23">
                  <c:v>86.173191607129297</c:v>
                </c:pt>
                <c:pt idx="24">
                  <c:v>84.843498810876696</c:v>
                </c:pt>
                <c:pt idx="25">
                  <c:v>84.257946125738798</c:v>
                </c:pt>
                <c:pt idx="26">
                  <c:v>84.454955238405702</c:v>
                </c:pt>
                <c:pt idx="27">
                  <c:v>85.216796679472097</c:v>
                </c:pt>
                <c:pt idx="28">
                  <c:v>86.802152428057695</c:v>
                </c:pt>
                <c:pt idx="29">
                  <c:v>88.277369733847095</c:v>
                </c:pt>
                <c:pt idx="30">
                  <c:v>89.697076712621296</c:v>
                </c:pt>
                <c:pt idx="31">
                  <c:v>89.815791046956903</c:v>
                </c:pt>
                <c:pt idx="32">
                  <c:v>91.032960769642003</c:v>
                </c:pt>
                <c:pt idx="33">
                  <c:v>90.152778595823506</c:v>
                </c:pt>
                <c:pt idx="34">
                  <c:v>89.664519519979095</c:v>
                </c:pt>
                <c:pt idx="35">
                  <c:v>88.338378292262291</c:v>
                </c:pt>
                <c:pt idx="36">
                  <c:v>86.5290243457668</c:v>
                </c:pt>
                <c:pt idx="37">
                  <c:v>85.720597088231102</c:v>
                </c:pt>
                <c:pt idx="38">
                  <c:v>85.875003188976592</c:v>
                </c:pt>
                <c:pt idx="39">
                  <c:v>86.110198009931707</c:v>
                </c:pt>
                <c:pt idx="40">
                  <c:v>87.7518937571744</c:v>
                </c:pt>
                <c:pt idx="41">
                  <c:v>89.042792457136301</c:v>
                </c:pt>
                <c:pt idx="42">
                  <c:v>88.877282363600301</c:v>
                </c:pt>
                <c:pt idx="43">
                  <c:v>88.1750474888333</c:v>
                </c:pt>
                <c:pt idx="44">
                  <c:v>86.9176321981613</c:v>
                </c:pt>
                <c:pt idx="45">
                  <c:v>85.518283354948096</c:v>
                </c:pt>
                <c:pt idx="46">
                  <c:v>84.799231756622703</c:v>
                </c:pt>
                <c:pt idx="47">
                  <c:v>85.112934054132296</c:v>
                </c:pt>
                <c:pt idx="48">
                  <c:v>84.925547099615798</c:v>
                </c:pt>
                <c:pt idx="49">
                  <c:v>81.955220670707206</c:v>
                </c:pt>
                <c:pt idx="50">
                  <c:v>79.319791800606495</c:v>
                </c:pt>
                <c:pt idx="51">
                  <c:v>77.749083194857207</c:v>
                </c:pt>
                <c:pt idx="52">
                  <c:v>77.122256586084703</c:v>
                </c:pt>
                <c:pt idx="53">
                  <c:v>76.911842858521197</c:v>
                </c:pt>
                <c:pt idx="54">
                  <c:v>76.2531954861239</c:v>
                </c:pt>
                <c:pt idx="55">
                  <c:v>76.762466717460597</c:v>
                </c:pt>
                <c:pt idx="56">
                  <c:v>75.935486374538698</c:v>
                </c:pt>
                <c:pt idx="57">
                  <c:v>76.078932641873507</c:v>
                </c:pt>
                <c:pt idx="58">
                  <c:v>75.482763529893802</c:v>
                </c:pt>
                <c:pt idx="59">
                  <c:v>75.043085777735001</c:v>
                </c:pt>
                <c:pt idx="60">
                  <c:v>75.818686284750498</c:v>
                </c:pt>
                <c:pt idx="61">
                  <c:v>77.451878078697291</c:v>
                </c:pt>
                <c:pt idx="62">
                  <c:v>80.6539169467178</c:v>
                </c:pt>
                <c:pt idx="63">
                  <c:v>82.250303290765999</c:v>
                </c:pt>
                <c:pt idx="64">
                  <c:v>83.993813075792701</c:v>
                </c:pt>
                <c:pt idx="65">
                  <c:v>85.723781891793209</c:v>
                </c:pt>
                <c:pt idx="66">
                  <c:v>87.652903967175504</c:v>
                </c:pt>
                <c:pt idx="67">
                  <c:v>89.594911086741504</c:v>
                </c:pt>
                <c:pt idx="68">
                  <c:v>90.082222724844897</c:v>
                </c:pt>
                <c:pt idx="69">
                  <c:v>89.154185899863194</c:v>
                </c:pt>
                <c:pt idx="70">
                  <c:v>87.962804634619303</c:v>
                </c:pt>
                <c:pt idx="71">
                  <c:v>88.176989619104504</c:v>
                </c:pt>
                <c:pt idx="72">
                  <c:v>88.663812624986704</c:v>
                </c:pt>
                <c:pt idx="73">
                  <c:v>88.414246881350493</c:v>
                </c:pt>
                <c:pt idx="74">
                  <c:v>88.845019332682298</c:v>
                </c:pt>
                <c:pt idx="75">
                  <c:v>88.786991236305496</c:v>
                </c:pt>
                <c:pt idx="76">
                  <c:v>88.317663433532701</c:v>
                </c:pt>
                <c:pt idx="77">
                  <c:v>87.528665844702303</c:v>
                </c:pt>
                <c:pt idx="78">
                  <c:v>86.827850175452696</c:v>
                </c:pt>
                <c:pt idx="79">
                  <c:v>87.182865069144398</c:v>
                </c:pt>
                <c:pt idx="80">
                  <c:v>84.750425585914002</c:v>
                </c:pt>
                <c:pt idx="81">
                  <c:v>83.761523377326796</c:v>
                </c:pt>
                <c:pt idx="82">
                  <c:v>83.870251480160505</c:v>
                </c:pt>
                <c:pt idx="83">
                  <c:v>84.131685048243398</c:v>
                </c:pt>
                <c:pt idx="84">
                  <c:v>84.531608059494303</c:v>
                </c:pt>
                <c:pt idx="85">
                  <c:v>85.424083333432208</c:v>
                </c:pt>
                <c:pt idx="86">
                  <c:v>86.805447547512202</c:v>
                </c:pt>
                <c:pt idx="87">
                  <c:v>88.770055260352706</c:v>
                </c:pt>
                <c:pt idx="88">
                  <c:v>92.473138916255806</c:v>
                </c:pt>
                <c:pt idx="89">
                  <c:v>94.231612904078503</c:v>
                </c:pt>
                <c:pt idx="90">
                  <c:v>94.606264088494598</c:v>
                </c:pt>
                <c:pt idx="91">
                  <c:v>95.024449870511717</c:v>
                </c:pt>
                <c:pt idx="92">
                  <c:v>94.577595540106898</c:v>
                </c:pt>
                <c:pt idx="93">
                  <c:v>94.958315571937803</c:v>
                </c:pt>
                <c:pt idx="94">
                  <c:v>95.645529551822221</c:v>
                </c:pt>
                <c:pt idx="95">
                  <c:v>97.169717686529637</c:v>
                </c:pt>
                <c:pt idx="96">
                  <c:v>98.462714870270645</c:v>
                </c:pt>
                <c:pt idx="97">
                  <c:v>97.781005144586061</c:v>
                </c:pt>
                <c:pt idx="98">
                  <c:v>96.951561836669939</c:v>
                </c:pt>
                <c:pt idx="99">
                  <c:v>95.949983220024734</c:v>
                </c:pt>
                <c:pt idx="100">
                  <c:v>96.147176596291189</c:v>
                </c:pt>
                <c:pt idx="101">
                  <c:v>96.190749884729968</c:v>
                </c:pt>
                <c:pt idx="102">
                  <c:v>96.29854278862382</c:v>
                </c:pt>
                <c:pt idx="103">
                  <c:v>95.937362564607653</c:v>
                </c:pt>
                <c:pt idx="104">
                  <c:v>95.795226640606927</c:v>
                </c:pt>
                <c:pt idx="105">
                  <c:v>96.153118056534339</c:v>
                </c:pt>
                <c:pt idx="106">
                  <c:v>95.732443692416155</c:v>
                </c:pt>
                <c:pt idx="107">
                  <c:v>94.921068213903908</c:v>
                </c:pt>
                <c:pt idx="108">
                  <c:v>94.398083292622601</c:v>
                </c:pt>
                <c:pt idx="109">
                  <c:v>93.838947312869692</c:v>
                </c:pt>
                <c:pt idx="110">
                  <c:v>93.2125707057846</c:v>
                </c:pt>
                <c:pt idx="111">
                  <c:v>92.232517929034302</c:v>
                </c:pt>
                <c:pt idx="112">
                  <c:v>91.315820865031</c:v>
                </c:pt>
                <c:pt idx="113">
                  <c:v>91.476080889216092</c:v>
                </c:pt>
                <c:pt idx="114">
                  <c:v>90.899974690860304</c:v>
                </c:pt>
                <c:pt idx="115">
                  <c:v>90.842479964578899</c:v>
                </c:pt>
                <c:pt idx="116">
                  <c:v>90.639500562686294</c:v>
                </c:pt>
                <c:pt idx="117">
                  <c:v>89.786645236667397</c:v>
                </c:pt>
                <c:pt idx="118">
                  <c:v>89.795550059048395</c:v>
                </c:pt>
                <c:pt idx="119">
                  <c:v>89.9916291836998</c:v>
                </c:pt>
                <c:pt idx="120">
                  <c:v>88.4288332038779</c:v>
                </c:pt>
                <c:pt idx="121">
                  <c:v>87.724860628695097</c:v>
                </c:pt>
                <c:pt idx="122">
                  <c:v>87.564097240994002</c:v>
                </c:pt>
                <c:pt idx="123">
                  <c:v>87.211078555495902</c:v>
                </c:pt>
                <c:pt idx="124">
                  <c:v>87.973968224559798</c:v>
                </c:pt>
                <c:pt idx="125">
                  <c:v>88.567102976379502</c:v>
                </c:pt>
                <c:pt idx="126">
                  <c:v>89.410266261474106</c:v>
                </c:pt>
                <c:pt idx="127">
                  <c:v>91.704824551430193</c:v>
                </c:pt>
                <c:pt idx="128">
                  <c:v>92.114342368539894</c:v>
                </c:pt>
                <c:pt idx="129">
                  <c:v>92.167251690633208</c:v>
                </c:pt>
                <c:pt idx="130">
                  <c:v>91.659857172445498</c:v>
                </c:pt>
                <c:pt idx="131">
                  <c:v>90.013911115484106</c:v>
                </c:pt>
                <c:pt idx="132">
                  <c:v>88.134011503479002</c:v>
                </c:pt>
                <c:pt idx="133">
                  <c:v>87.654754300575902</c:v>
                </c:pt>
                <c:pt idx="134">
                  <c:v>87.3603165244416</c:v>
                </c:pt>
                <c:pt idx="135">
                  <c:v>88.003696009487498</c:v>
                </c:pt>
                <c:pt idx="136">
                  <c:v>88.253389138212498</c:v>
                </c:pt>
                <c:pt idx="137">
                  <c:v>90.985739285056795</c:v>
                </c:pt>
                <c:pt idx="138">
                  <c:v>94.291259250654903</c:v>
                </c:pt>
                <c:pt idx="139">
                  <c:v>96.152393075593366</c:v>
                </c:pt>
                <c:pt idx="140">
                  <c:v>98.857084347950561</c:v>
                </c:pt>
                <c:pt idx="141">
                  <c:v>100.23515782598865</c:v>
                </c:pt>
                <c:pt idx="142">
                  <c:v>100.91679117909413</c:v>
                </c:pt>
                <c:pt idx="143">
                  <c:v>101.10238020470275</c:v>
                </c:pt>
                <c:pt idx="144">
                  <c:v>101.95491661533623</c:v>
                </c:pt>
                <c:pt idx="145">
                  <c:v>103.77900150679974</c:v>
                </c:pt>
                <c:pt idx="146">
                  <c:v>105.1241782144555</c:v>
                </c:pt>
                <c:pt idx="147">
                  <c:v>106.70624537170002</c:v>
                </c:pt>
                <c:pt idx="148">
                  <c:v>107.9235736606374</c:v>
                </c:pt>
                <c:pt idx="149">
                  <c:v>109.49983827394357</c:v>
                </c:pt>
                <c:pt idx="150">
                  <c:v>109.44045923646681</c:v>
                </c:pt>
                <c:pt idx="151">
                  <c:v>111.67178260198244</c:v>
                </c:pt>
                <c:pt idx="152">
                  <c:v>112.96692890541303</c:v>
                </c:pt>
                <c:pt idx="153">
                  <c:v>114.61234454785175</c:v>
                </c:pt>
                <c:pt idx="154">
                  <c:v>117.2541288757408</c:v>
                </c:pt>
                <c:pt idx="155">
                  <c:v>119.61291376258549</c:v>
                </c:pt>
                <c:pt idx="156">
                  <c:v>120.49362997351309</c:v>
                </c:pt>
                <c:pt idx="157">
                  <c:v>121.7770871844709</c:v>
                </c:pt>
                <c:pt idx="158">
                  <c:v>124.64040902074589</c:v>
                </c:pt>
                <c:pt idx="159">
                  <c:v>128.84633490661662</c:v>
                </c:pt>
                <c:pt idx="160">
                  <c:v>133.1084935179629</c:v>
                </c:pt>
                <c:pt idx="161">
                  <c:v>135.8154979287745</c:v>
                </c:pt>
                <c:pt idx="162">
                  <c:v>137.40760757923411</c:v>
                </c:pt>
                <c:pt idx="163">
                  <c:v>139.8254666170852</c:v>
                </c:pt>
                <c:pt idx="164">
                  <c:v>142.98533247583009</c:v>
                </c:pt>
                <c:pt idx="165">
                  <c:v>146.1440141430669</c:v>
                </c:pt>
                <c:pt idx="166">
                  <c:v>147.37533899757699</c:v>
                </c:pt>
                <c:pt idx="167">
                  <c:v>147.36162214992152</c:v>
                </c:pt>
                <c:pt idx="168">
                  <c:v>147.33714474913481</c:v>
                </c:pt>
                <c:pt idx="169">
                  <c:v>147.03174774726801</c:v>
                </c:pt>
                <c:pt idx="170">
                  <c:v>148.0490726806417</c:v>
                </c:pt>
                <c:pt idx="171">
                  <c:v>150.69945422107742</c:v>
                </c:pt>
                <c:pt idx="172">
                  <c:v>152.4393309233177</c:v>
                </c:pt>
                <c:pt idx="173">
                  <c:v>153.83288334042109</c:v>
                </c:pt>
                <c:pt idx="174">
                  <c:v>154.21596825952869</c:v>
                </c:pt>
                <c:pt idx="175">
                  <c:v>154.0185773953873</c:v>
                </c:pt>
                <c:pt idx="176">
                  <c:v>154.21924209654878</c:v>
                </c:pt>
                <c:pt idx="177">
                  <c:v>153.5187872630259</c:v>
                </c:pt>
                <c:pt idx="178">
                  <c:v>153.19288174594109</c:v>
                </c:pt>
                <c:pt idx="179">
                  <c:v>153.0713641469946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09824"/>
        <c:axId val="126620736"/>
      </c:lineChart>
      <c:dateAx>
        <c:axId val="1321098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6620736"/>
        <c:crosses val="autoZero"/>
        <c:auto val="1"/>
        <c:lblOffset val="100"/>
        <c:baseTimeUnit val="months"/>
      </c:dateAx>
      <c:valAx>
        <c:axId val="12662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10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'ST3-Regressió'!$A$3:$A$182</c:f>
              <c:numCache>
                <c:formatCode>mmm\-yy</c:formatCode>
                <c:ptCount val="18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</c:numCache>
            </c:numRef>
          </c:cat>
          <c:val>
            <c:numRef>
              <c:f>'ST3-Regressió'!$B$3:$B$182</c:f>
              <c:numCache>
                <c:formatCode>General</c:formatCode>
                <c:ptCount val="180"/>
                <c:pt idx="0">
                  <c:v>85.445138977736207</c:v>
                </c:pt>
                <c:pt idx="1">
                  <c:v>84.612211764500401</c:v>
                </c:pt>
                <c:pt idx="2">
                  <c:v>85.820296104965394</c:v>
                </c:pt>
                <c:pt idx="3">
                  <c:v>86.324239182182907</c:v>
                </c:pt>
                <c:pt idx="4">
                  <c:v>85.193016252952901</c:v>
                </c:pt>
                <c:pt idx="5">
                  <c:v>83.8158916449744</c:v>
                </c:pt>
                <c:pt idx="6">
                  <c:v>82.159386916056093</c:v>
                </c:pt>
                <c:pt idx="7">
                  <c:v>81.497772193279602</c:v>
                </c:pt>
                <c:pt idx="8">
                  <c:v>81.037867789500496</c:v>
                </c:pt>
                <c:pt idx="9">
                  <c:v>79.3228719732233</c:v>
                </c:pt>
                <c:pt idx="10">
                  <c:v>78.225489120381795</c:v>
                </c:pt>
                <c:pt idx="11">
                  <c:v>77.387009377156403</c:v>
                </c:pt>
                <c:pt idx="12">
                  <c:v>76.881467170613291</c:v>
                </c:pt>
                <c:pt idx="13">
                  <c:v>76.054031131208802</c:v>
                </c:pt>
                <c:pt idx="14">
                  <c:v>75.850074593020196</c:v>
                </c:pt>
                <c:pt idx="15">
                  <c:v>76.597998611396406</c:v>
                </c:pt>
                <c:pt idx="16">
                  <c:v>77.031820435713897</c:v>
                </c:pt>
                <c:pt idx="17">
                  <c:v>78.479728775966493</c:v>
                </c:pt>
                <c:pt idx="18">
                  <c:v>79.831068089808099</c:v>
                </c:pt>
                <c:pt idx="19">
                  <c:v>82.739796732640499</c:v>
                </c:pt>
                <c:pt idx="20">
                  <c:v>85.060678332806106</c:v>
                </c:pt>
                <c:pt idx="21">
                  <c:v>86.820909563602697</c:v>
                </c:pt>
                <c:pt idx="22">
                  <c:v>86.061364110114198</c:v>
                </c:pt>
                <c:pt idx="23">
                  <c:v>86.173191607129297</c:v>
                </c:pt>
                <c:pt idx="24">
                  <c:v>84.843498810876696</c:v>
                </c:pt>
                <c:pt idx="25">
                  <c:v>84.257946125738798</c:v>
                </c:pt>
                <c:pt idx="26">
                  <c:v>84.454955238405702</c:v>
                </c:pt>
                <c:pt idx="27">
                  <c:v>85.216796679472097</c:v>
                </c:pt>
                <c:pt idx="28">
                  <c:v>86.802152428057695</c:v>
                </c:pt>
                <c:pt idx="29">
                  <c:v>88.277369733847095</c:v>
                </c:pt>
                <c:pt idx="30">
                  <c:v>89.697076712621296</c:v>
                </c:pt>
                <c:pt idx="31">
                  <c:v>89.815791046956903</c:v>
                </c:pt>
                <c:pt idx="32">
                  <c:v>91.032960769642003</c:v>
                </c:pt>
                <c:pt idx="33">
                  <c:v>90.152778595823506</c:v>
                </c:pt>
                <c:pt idx="34">
                  <c:v>89.664519519979095</c:v>
                </c:pt>
                <c:pt idx="35">
                  <c:v>88.338378292262291</c:v>
                </c:pt>
                <c:pt idx="36">
                  <c:v>86.5290243457668</c:v>
                </c:pt>
                <c:pt idx="37">
                  <c:v>85.720597088231102</c:v>
                </c:pt>
                <c:pt idx="38">
                  <c:v>85.875003188976592</c:v>
                </c:pt>
                <c:pt idx="39">
                  <c:v>86.110198009931707</c:v>
                </c:pt>
                <c:pt idx="40">
                  <c:v>87.7518937571744</c:v>
                </c:pt>
                <c:pt idx="41">
                  <c:v>89.042792457136301</c:v>
                </c:pt>
                <c:pt idx="42">
                  <c:v>88.877282363600301</c:v>
                </c:pt>
                <c:pt idx="43">
                  <c:v>88.1750474888333</c:v>
                </c:pt>
                <c:pt idx="44">
                  <c:v>86.9176321981613</c:v>
                </c:pt>
                <c:pt idx="45">
                  <c:v>85.518283354948096</c:v>
                </c:pt>
                <c:pt idx="46">
                  <c:v>84.799231756622703</c:v>
                </c:pt>
                <c:pt idx="47">
                  <c:v>85.112934054132296</c:v>
                </c:pt>
                <c:pt idx="48">
                  <c:v>84.925547099615798</c:v>
                </c:pt>
                <c:pt idx="49">
                  <c:v>81.955220670707206</c:v>
                </c:pt>
                <c:pt idx="50">
                  <c:v>79.319791800606495</c:v>
                </c:pt>
                <c:pt idx="51">
                  <c:v>77.749083194857207</c:v>
                </c:pt>
                <c:pt idx="52">
                  <c:v>77.122256586084703</c:v>
                </c:pt>
                <c:pt idx="53">
                  <c:v>76.911842858521197</c:v>
                </c:pt>
                <c:pt idx="54">
                  <c:v>76.2531954861239</c:v>
                </c:pt>
                <c:pt idx="55">
                  <c:v>76.762466717460597</c:v>
                </c:pt>
                <c:pt idx="56">
                  <c:v>75.935486374538698</c:v>
                </c:pt>
                <c:pt idx="57">
                  <c:v>76.078932641873507</c:v>
                </c:pt>
                <c:pt idx="58">
                  <c:v>75.482763529893802</c:v>
                </c:pt>
                <c:pt idx="59">
                  <c:v>75.043085777735001</c:v>
                </c:pt>
                <c:pt idx="60">
                  <c:v>75.818686284750498</c:v>
                </c:pt>
                <c:pt idx="61">
                  <c:v>77.451878078697291</c:v>
                </c:pt>
                <c:pt idx="62">
                  <c:v>80.6539169467178</c:v>
                </c:pt>
                <c:pt idx="63">
                  <c:v>82.250303290765999</c:v>
                </c:pt>
                <c:pt idx="64">
                  <c:v>83.993813075792701</c:v>
                </c:pt>
                <c:pt idx="65">
                  <c:v>85.723781891793209</c:v>
                </c:pt>
                <c:pt idx="66">
                  <c:v>87.652903967175504</c:v>
                </c:pt>
                <c:pt idx="67">
                  <c:v>89.594911086741504</c:v>
                </c:pt>
                <c:pt idx="68">
                  <c:v>90.082222724844897</c:v>
                </c:pt>
                <c:pt idx="69">
                  <c:v>89.154185899863194</c:v>
                </c:pt>
                <c:pt idx="70">
                  <c:v>87.962804634619303</c:v>
                </c:pt>
                <c:pt idx="71">
                  <c:v>88.176989619104504</c:v>
                </c:pt>
                <c:pt idx="72">
                  <c:v>88.663812624986704</c:v>
                </c:pt>
                <c:pt idx="73">
                  <c:v>88.414246881350493</c:v>
                </c:pt>
                <c:pt idx="74">
                  <c:v>88.845019332682298</c:v>
                </c:pt>
                <c:pt idx="75">
                  <c:v>88.786991236305496</c:v>
                </c:pt>
                <c:pt idx="76">
                  <c:v>88.317663433532701</c:v>
                </c:pt>
                <c:pt idx="77">
                  <c:v>87.528665844702303</c:v>
                </c:pt>
                <c:pt idx="78">
                  <c:v>86.827850175452696</c:v>
                </c:pt>
                <c:pt idx="79">
                  <c:v>87.182865069144398</c:v>
                </c:pt>
                <c:pt idx="80">
                  <c:v>84.750425585914002</c:v>
                </c:pt>
                <c:pt idx="81">
                  <c:v>83.761523377326796</c:v>
                </c:pt>
                <c:pt idx="82">
                  <c:v>83.870251480160505</c:v>
                </c:pt>
                <c:pt idx="83">
                  <c:v>84.131685048243398</c:v>
                </c:pt>
                <c:pt idx="84">
                  <c:v>84.531608059494303</c:v>
                </c:pt>
                <c:pt idx="85">
                  <c:v>85.424083333432208</c:v>
                </c:pt>
                <c:pt idx="86">
                  <c:v>86.805447547512202</c:v>
                </c:pt>
                <c:pt idx="87">
                  <c:v>88.770055260352706</c:v>
                </c:pt>
                <c:pt idx="88">
                  <c:v>92.473138916255806</c:v>
                </c:pt>
                <c:pt idx="89">
                  <c:v>94.231612904078503</c:v>
                </c:pt>
                <c:pt idx="90">
                  <c:v>94.606264088494598</c:v>
                </c:pt>
                <c:pt idx="91">
                  <c:v>95.024449870511717</c:v>
                </c:pt>
                <c:pt idx="92">
                  <c:v>94.577595540106898</c:v>
                </c:pt>
                <c:pt idx="93">
                  <c:v>94.958315571937803</c:v>
                </c:pt>
                <c:pt idx="94">
                  <c:v>95.645529551822221</c:v>
                </c:pt>
                <c:pt idx="95">
                  <c:v>97.169717686529637</c:v>
                </c:pt>
                <c:pt idx="96">
                  <c:v>98.462714870270645</c:v>
                </c:pt>
                <c:pt idx="97">
                  <c:v>97.781005144586061</c:v>
                </c:pt>
                <c:pt idx="98">
                  <c:v>96.951561836669939</c:v>
                </c:pt>
                <c:pt idx="99">
                  <c:v>95.949983220024734</c:v>
                </c:pt>
                <c:pt idx="100">
                  <c:v>96.147176596291189</c:v>
                </c:pt>
                <c:pt idx="101">
                  <c:v>96.190749884729968</c:v>
                </c:pt>
                <c:pt idx="102">
                  <c:v>96.29854278862382</c:v>
                </c:pt>
                <c:pt idx="103">
                  <c:v>95.937362564607653</c:v>
                </c:pt>
                <c:pt idx="104">
                  <c:v>95.795226640606927</c:v>
                </c:pt>
                <c:pt idx="105">
                  <c:v>96.153118056534339</c:v>
                </c:pt>
                <c:pt idx="106">
                  <c:v>95.732443692416155</c:v>
                </c:pt>
                <c:pt idx="107">
                  <c:v>94.921068213903908</c:v>
                </c:pt>
                <c:pt idx="108">
                  <c:v>94.398083292622601</c:v>
                </c:pt>
                <c:pt idx="109">
                  <c:v>93.838947312869692</c:v>
                </c:pt>
                <c:pt idx="110">
                  <c:v>93.2125707057846</c:v>
                </c:pt>
                <c:pt idx="111">
                  <c:v>92.232517929034302</c:v>
                </c:pt>
                <c:pt idx="112">
                  <c:v>91.315820865031</c:v>
                </c:pt>
                <c:pt idx="113">
                  <c:v>91.476080889216092</c:v>
                </c:pt>
                <c:pt idx="114">
                  <c:v>90.899974690860304</c:v>
                </c:pt>
                <c:pt idx="115">
                  <c:v>90.842479964578899</c:v>
                </c:pt>
                <c:pt idx="116">
                  <c:v>90.639500562686294</c:v>
                </c:pt>
                <c:pt idx="117">
                  <c:v>89.786645236667397</c:v>
                </c:pt>
                <c:pt idx="118">
                  <c:v>89.795550059048395</c:v>
                </c:pt>
                <c:pt idx="119">
                  <c:v>89.9916291836998</c:v>
                </c:pt>
                <c:pt idx="120">
                  <c:v>88.4288332038779</c:v>
                </c:pt>
                <c:pt idx="121">
                  <c:v>87.724860628695097</c:v>
                </c:pt>
                <c:pt idx="122">
                  <c:v>87.564097240994002</c:v>
                </c:pt>
                <c:pt idx="123">
                  <c:v>87.211078555495902</c:v>
                </c:pt>
                <c:pt idx="124">
                  <c:v>87.973968224559798</c:v>
                </c:pt>
                <c:pt idx="125">
                  <c:v>88.567102976379502</c:v>
                </c:pt>
                <c:pt idx="126">
                  <c:v>89.410266261474106</c:v>
                </c:pt>
                <c:pt idx="127">
                  <c:v>91.704824551430193</c:v>
                </c:pt>
                <c:pt idx="128">
                  <c:v>92.114342368539894</c:v>
                </c:pt>
                <c:pt idx="129">
                  <c:v>92.167251690633208</c:v>
                </c:pt>
                <c:pt idx="130">
                  <c:v>91.659857172445498</c:v>
                </c:pt>
                <c:pt idx="131">
                  <c:v>90.013911115484106</c:v>
                </c:pt>
                <c:pt idx="132">
                  <c:v>88.134011503479002</c:v>
                </c:pt>
                <c:pt idx="133">
                  <c:v>87.654754300575902</c:v>
                </c:pt>
                <c:pt idx="134">
                  <c:v>87.3603165244416</c:v>
                </c:pt>
                <c:pt idx="135">
                  <c:v>88.003696009487498</c:v>
                </c:pt>
                <c:pt idx="136">
                  <c:v>88.253389138212498</c:v>
                </c:pt>
                <c:pt idx="137">
                  <c:v>90.985739285056795</c:v>
                </c:pt>
                <c:pt idx="138">
                  <c:v>94.291259250654903</c:v>
                </c:pt>
                <c:pt idx="139">
                  <c:v>96.152393075593366</c:v>
                </c:pt>
                <c:pt idx="140">
                  <c:v>98.857084347950561</c:v>
                </c:pt>
                <c:pt idx="141">
                  <c:v>100.23515782598865</c:v>
                </c:pt>
                <c:pt idx="142">
                  <c:v>100.91679117909413</c:v>
                </c:pt>
                <c:pt idx="143">
                  <c:v>101.10238020470275</c:v>
                </c:pt>
                <c:pt idx="144">
                  <c:v>101.95491661533623</c:v>
                </c:pt>
                <c:pt idx="145">
                  <c:v>103.77900150679974</c:v>
                </c:pt>
                <c:pt idx="146">
                  <c:v>105.1241782144555</c:v>
                </c:pt>
                <c:pt idx="147">
                  <c:v>106.70624537170002</c:v>
                </c:pt>
                <c:pt idx="148">
                  <c:v>107.9235736606374</c:v>
                </c:pt>
                <c:pt idx="149">
                  <c:v>109.49983827394357</c:v>
                </c:pt>
                <c:pt idx="150">
                  <c:v>109.44045923646681</c:v>
                </c:pt>
                <c:pt idx="151">
                  <c:v>111.67178260198244</c:v>
                </c:pt>
                <c:pt idx="152">
                  <c:v>112.96692890541303</c:v>
                </c:pt>
                <c:pt idx="153">
                  <c:v>114.61234454785175</c:v>
                </c:pt>
                <c:pt idx="154">
                  <c:v>117.2541288757408</c:v>
                </c:pt>
                <c:pt idx="155">
                  <c:v>119.61291376258549</c:v>
                </c:pt>
                <c:pt idx="156">
                  <c:v>120.49362997351309</c:v>
                </c:pt>
                <c:pt idx="157">
                  <c:v>121.7770871844709</c:v>
                </c:pt>
                <c:pt idx="158">
                  <c:v>124.64040902074589</c:v>
                </c:pt>
                <c:pt idx="159">
                  <c:v>128.84633490661662</c:v>
                </c:pt>
                <c:pt idx="160">
                  <c:v>133.1084935179629</c:v>
                </c:pt>
                <c:pt idx="161">
                  <c:v>135.8154979287745</c:v>
                </c:pt>
                <c:pt idx="162">
                  <c:v>137.40760757923411</c:v>
                </c:pt>
                <c:pt idx="163">
                  <c:v>139.8254666170852</c:v>
                </c:pt>
                <c:pt idx="164">
                  <c:v>142.98533247583009</c:v>
                </c:pt>
                <c:pt idx="165">
                  <c:v>146.1440141430669</c:v>
                </c:pt>
                <c:pt idx="166">
                  <c:v>147.37533899757699</c:v>
                </c:pt>
                <c:pt idx="167">
                  <c:v>147.36162214992152</c:v>
                </c:pt>
                <c:pt idx="168">
                  <c:v>147.33714474913481</c:v>
                </c:pt>
                <c:pt idx="169">
                  <c:v>147.03174774726801</c:v>
                </c:pt>
                <c:pt idx="170">
                  <c:v>148.0490726806417</c:v>
                </c:pt>
                <c:pt idx="171">
                  <c:v>150.69945422107742</c:v>
                </c:pt>
                <c:pt idx="172">
                  <c:v>152.4393309233177</c:v>
                </c:pt>
                <c:pt idx="173">
                  <c:v>153.83288334042109</c:v>
                </c:pt>
                <c:pt idx="174">
                  <c:v>154.21596825952869</c:v>
                </c:pt>
                <c:pt idx="175">
                  <c:v>154.0185773953873</c:v>
                </c:pt>
                <c:pt idx="176">
                  <c:v>154.21924209654878</c:v>
                </c:pt>
                <c:pt idx="177">
                  <c:v>153.5187872630259</c:v>
                </c:pt>
                <c:pt idx="178">
                  <c:v>153.19288174594109</c:v>
                </c:pt>
                <c:pt idx="179">
                  <c:v>153.0713641469946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'ST3-Regressió'!$A$3:$A$182</c:f>
              <c:numCache>
                <c:formatCode>mmm\-yy</c:formatCode>
                <c:ptCount val="18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</c:numCache>
            </c:numRef>
          </c:cat>
          <c:val>
            <c:numRef>
              <c:f>'ST3-Regressió'!$D$3:$D$182</c:f>
              <c:numCache>
                <c:formatCode>General</c:formatCode>
                <c:ptCount val="180"/>
                <c:pt idx="0">
                  <c:v>74.179124345447434</c:v>
                </c:pt>
                <c:pt idx="1">
                  <c:v>74.39898710065107</c:v>
                </c:pt>
                <c:pt idx="2">
                  <c:v>74.618849855854691</c:v>
                </c:pt>
                <c:pt idx="3">
                  <c:v>74.838712611058327</c:v>
                </c:pt>
                <c:pt idx="4">
                  <c:v>75.058575366261948</c:v>
                </c:pt>
                <c:pt idx="5">
                  <c:v>75.278438121465584</c:v>
                </c:pt>
                <c:pt idx="6">
                  <c:v>75.498300876669205</c:v>
                </c:pt>
                <c:pt idx="7">
                  <c:v>75.718163631872841</c:v>
                </c:pt>
                <c:pt idx="8">
                  <c:v>75.938026387076462</c:v>
                </c:pt>
                <c:pt idx="9">
                  <c:v>76.157889142280098</c:v>
                </c:pt>
                <c:pt idx="10">
                  <c:v>76.377751897483719</c:v>
                </c:pt>
                <c:pt idx="11">
                  <c:v>76.597614652687355</c:v>
                </c:pt>
                <c:pt idx="12">
                  <c:v>76.817477407890976</c:v>
                </c:pt>
                <c:pt idx="13">
                  <c:v>77.037340163094612</c:v>
                </c:pt>
                <c:pt idx="14">
                  <c:v>77.257202918298233</c:v>
                </c:pt>
                <c:pt idx="15">
                  <c:v>77.477065673501869</c:v>
                </c:pt>
                <c:pt idx="16">
                  <c:v>77.69692842870549</c:v>
                </c:pt>
                <c:pt idx="17">
                  <c:v>77.916791183909112</c:v>
                </c:pt>
                <c:pt idx="18">
                  <c:v>78.136653939112747</c:v>
                </c:pt>
                <c:pt idx="19">
                  <c:v>78.356516694316369</c:v>
                </c:pt>
                <c:pt idx="20">
                  <c:v>78.576379449520005</c:v>
                </c:pt>
                <c:pt idx="21">
                  <c:v>78.796242204723626</c:v>
                </c:pt>
                <c:pt idx="22">
                  <c:v>79.016104959927262</c:v>
                </c:pt>
                <c:pt idx="23">
                  <c:v>79.235967715130883</c:v>
                </c:pt>
                <c:pt idx="24">
                  <c:v>79.455830470334519</c:v>
                </c:pt>
                <c:pt idx="25">
                  <c:v>79.67569322553814</c:v>
                </c:pt>
                <c:pt idx="26">
                  <c:v>79.895555980741776</c:v>
                </c:pt>
                <c:pt idx="27">
                  <c:v>80.115418735945397</c:v>
                </c:pt>
                <c:pt idx="28">
                  <c:v>80.335281491149033</c:v>
                </c:pt>
                <c:pt idx="29">
                  <c:v>80.555144246352654</c:v>
                </c:pt>
                <c:pt idx="30">
                  <c:v>80.775007001556276</c:v>
                </c:pt>
                <c:pt idx="31">
                  <c:v>80.994869756759911</c:v>
                </c:pt>
                <c:pt idx="32">
                  <c:v>81.214732511963547</c:v>
                </c:pt>
                <c:pt idx="33">
                  <c:v>81.434595267167168</c:v>
                </c:pt>
                <c:pt idx="34">
                  <c:v>81.65445802237079</c:v>
                </c:pt>
                <c:pt idx="35">
                  <c:v>81.874320777574425</c:v>
                </c:pt>
                <c:pt idx="36">
                  <c:v>82.094183532778047</c:v>
                </c:pt>
                <c:pt idx="37">
                  <c:v>82.314046287981682</c:v>
                </c:pt>
                <c:pt idx="38">
                  <c:v>82.533909043185304</c:v>
                </c:pt>
                <c:pt idx="39">
                  <c:v>82.753771798388939</c:v>
                </c:pt>
                <c:pt idx="40">
                  <c:v>82.973634553592561</c:v>
                </c:pt>
                <c:pt idx="41">
                  <c:v>83.193497308796196</c:v>
                </c:pt>
                <c:pt idx="42">
                  <c:v>83.413360063999818</c:v>
                </c:pt>
                <c:pt idx="43">
                  <c:v>83.633222819203453</c:v>
                </c:pt>
                <c:pt idx="44">
                  <c:v>83.853085574407075</c:v>
                </c:pt>
                <c:pt idx="45">
                  <c:v>84.072948329610711</c:v>
                </c:pt>
                <c:pt idx="46">
                  <c:v>84.292811084814332</c:v>
                </c:pt>
                <c:pt idx="47">
                  <c:v>84.512673840017953</c:v>
                </c:pt>
                <c:pt idx="48">
                  <c:v>84.732536595221589</c:v>
                </c:pt>
                <c:pt idx="49">
                  <c:v>84.952399350425225</c:v>
                </c:pt>
                <c:pt idx="50">
                  <c:v>85.172262105628846</c:v>
                </c:pt>
                <c:pt idx="51">
                  <c:v>85.392124860832467</c:v>
                </c:pt>
                <c:pt idx="52">
                  <c:v>85.611987616036103</c:v>
                </c:pt>
                <c:pt idx="53">
                  <c:v>85.831850371239724</c:v>
                </c:pt>
                <c:pt idx="54">
                  <c:v>86.05171312644336</c:v>
                </c:pt>
                <c:pt idx="55">
                  <c:v>86.271575881646982</c:v>
                </c:pt>
                <c:pt idx="56">
                  <c:v>86.491438636850617</c:v>
                </c:pt>
                <c:pt idx="57">
                  <c:v>86.711301392054239</c:v>
                </c:pt>
                <c:pt idx="58">
                  <c:v>86.931164147257874</c:v>
                </c:pt>
                <c:pt idx="59">
                  <c:v>87.151026902461496</c:v>
                </c:pt>
                <c:pt idx="60">
                  <c:v>87.370889657665131</c:v>
                </c:pt>
                <c:pt idx="61">
                  <c:v>87.590752412868753</c:v>
                </c:pt>
                <c:pt idx="62">
                  <c:v>87.810615168072388</c:v>
                </c:pt>
                <c:pt idx="63">
                  <c:v>88.03047792327601</c:v>
                </c:pt>
                <c:pt idx="64">
                  <c:v>88.250340678479631</c:v>
                </c:pt>
                <c:pt idx="65">
                  <c:v>88.470203433683267</c:v>
                </c:pt>
                <c:pt idx="66">
                  <c:v>88.690066188886888</c:v>
                </c:pt>
                <c:pt idx="67">
                  <c:v>88.909928944090524</c:v>
                </c:pt>
                <c:pt idx="68">
                  <c:v>89.129791699294145</c:v>
                </c:pt>
                <c:pt idx="69">
                  <c:v>89.349654454497781</c:v>
                </c:pt>
                <c:pt idx="70">
                  <c:v>89.569517209701402</c:v>
                </c:pt>
                <c:pt idx="71">
                  <c:v>89.789379964905038</c:v>
                </c:pt>
                <c:pt idx="72">
                  <c:v>90.009242720108659</c:v>
                </c:pt>
                <c:pt idx="73">
                  <c:v>90.229105475312295</c:v>
                </c:pt>
                <c:pt idx="74">
                  <c:v>90.448968230515916</c:v>
                </c:pt>
                <c:pt idx="75">
                  <c:v>90.668830985719552</c:v>
                </c:pt>
                <c:pt idx="76">
                  <c:v>90.888693740923173</c:v>
                </c:pt>
                <c:pt idx="77">
                  <c:v>91.108556496126795</c:v>
                </c:pt>
                <c:pt idx="78">
                  <c:v>91.32841925133043</c:v>
                </c:pt>
                <c:pt idx="79">
                  <c:v>91.548282006534066</c:v>
                </c:pt>
                <c:pt idx="80">
                  <c:v>91.768144761737688</c:v>
                </c:pt>
                <c:pt idx="81">
                  <c:v>91.988007516941309</c:v>
                </c:pt>
                <c:pt idx="82">
                  <c:v>92.207870272144945</c:v>
                </c:pt>
                <c:pt idx="83">
                  <c:v>92.42773302734858</c:v>
                </c:pt>
                <c:pt idx="84">
                  <c:v>92.647595782552202</c:v>
                </c:pt>
                <c:pt idx="85">
                  <c:v>92.867458537755823</c:v>
                </c:pt>
                <c:pt idx="86">
                  <c:v>93.087321292959459</c:v>
                </c:pt>
                <c:pt idx="87">
                  <c:v>93.30718404816308</c:v>
                </c:pt>
                <c:pt idx="88">
                  <c:v>93.527046803366716</c:v>
                </c:pt>
                <c:pt idx="89">
                  <c:v>93.746909558570337</c:v>
                </c:pt>
                <c:pt idx="90">
                  <c:v>93.966772313773973</c:v>
                </c:pt>
                <c:pt idx="91">
                  <c:v>94.186635068977594</c:v>
                </c:pt>
                <c:pt idx="92">
                  <c:v>94.40649782418123</c:v>
                </c:pt>
                <c:pt idx="93">
                  <c:v>94.626360579384851</c:v>
                </c:pt>
                <c:pt idx="94">
                  <c:v>94.846223334588473</c:v>
                </c:pt>
                <c:pt idx="95">
                  <c:v>95.066086089792108</c:v>
                </c:pt>
                <c:pt idx="96">
                  <c:v>95.285948844995744</c:v>
                </c:pt>
                <c:pt idx="97">
                  <c:v>95.505811600199365</c:v>
                </c:pt>
                <c:pt idx="98">
                  <c:v>95.725674355402987</c:v>
                </c:pt>
                <c:pt idx="99">
                  <c:v>95.945537110606622</c:v>
                </c:pt>
                <c:pt idx="100">
                  <c:v>96.165399865810244</c:v>
                </c:pt>
                <c:pt idx="101">
                  <c:v>96.385262621013879</c:v>
                </c:pt>
                <c:pt idx="102">
                  <c:v>96.605125376217501</c:v>
                </c:pt>
                <c:pt idx="103">
                  <c:v>96.824988131421136</c:v>
                </c:pt>
                <c:pt idx="104">
                  <c:v>97.044850886624758</c:v>
                </c:pt>
                <c:pt idx="105">
                  <c:v>97.264713641828394</c:v>
                </c:pt>
                <c:pt idx="106">
                  <c:v>97.484576397032015</c:v>
                </c:pt>
                <c:pt idx="107">
                  <c:v>97.704439152235636</c:v>
                </c:pt>
                <c:pt idx="108">
                  <c:v>97.924301907439272</c:v>
                </c:pt>
                <c:pt idx="109">
                  <c:v>98.144164662642908</c:v>
                </c:pt>
                <c:pt idx="110">
                  <c:v>98.364027417846529</c:v>
                </c:pt>
                <c:pt idx="111">
                  <c:v>98.58389017305015</c:v>
                </c:pt>
                <c:pt idx="112">
                  <c:v>98.803752928253786</c:v>
                </c:pt>
                <c:pt idx="113">
                  <c:v>99.023615683457422</c:v>
                </c:pt>
                <c:pt idx="114">
                  <c:v>99.243478438661043</c:v>
                </c:pt>
                <c:pt idx="115">
                  <c:v>99.463341193864665</c:v>
                </c:pt>
                <c:pt idx="116">
                  <c:v>99.6832039490683</c:v>
                </c:pt>
                <c:pt idx="117">
                  <c:v>99.903066704271922</c:v>
                </c:pt>
                <c:pt idx="118">
                  <c:v>100.12292945947556</c:v>
                </c:pt>
                <c:pt idx="119">
                  <c:v>100.34279221467918</c:v>
                </c:pt>
                <c:pt idx="120">
                  <c:v>100.56265496988281</c:v>
                </c:pt>
                <c:pt idx="121">
                  <c:v>100.78251772508644</c:v>
                </c:pt>
                <c:pt idx="122">
                  <c:v>101.00238048029007</c:v>
                </c:pt>
                <c:pt idx="123">
                  <c:v>101.22224323549369</c:v>
                </c:pt>
                <c:pt idx="124">
                  <c:v>101.44210599069731</c:v>
                </c:pt>
                <c:pt idx="125">
                  <c:v>101.66196874590095</c:v>
                </c:pt>
                <c:pt idx="126">
                  <c:v>101.88183150110459</c:v>
                </c:pt>
                <c:pt idx="127">
                  <c:v>102.10169425630821</c:v>
                </c:pt>
                <c:pt idx="128">
                  <c:v>102.32155701151183</c:v>
                </c:pt>
                <c:pt idx="129">
                  <c:v>102.54141976671546</c:v>
                </c:pt>
                <c:pt idx="130">
                  <c:v>102.7612825219191</c:v>
                </c:pt>
                <c:pt idx="131">
                  <c:v>102.98114527712272</c:v>
                </c:pt>
                <c:pt idx="132">
                  <c:v>103.20100803232634</c:v>
                </c:pt>
                <c:pt idx="133">
                  <c:v>103.42087078752998</c:v>
                </c:pt>
                <c:pt idx="134">
                  <c:v>103.6407335427336</c:v>
                </c:pt>
                <c:pt idx="135">
                  <c:v>103.86059629793724</c:v>
                </c:pt>
                <c:pt idx="136">
                  <c:v>104.08045905314086</c:v>
                </c:pt>
                <c:pt idx="137">
                  <c:v>104.30032180834449</c:v>
                </c:pt>
                <c:pt idx="138">
                  <c:v>104.52018456354811</c:v>
                </c:pt>
                <c:pt idx="139">
                  <c:v>104.74004731875175</c:v>
                </c:pt>
                <c:pt idx="140">
                  <c:v>104.95991007395537</c:v>
                </c:pt>
                <c:pt idx="141">
                  <c:v>105.17977282915899</c:v>
                </c:pt>
                <c:pt idx="142">
                  <c:v>105.39963558436263</c:v>
                </c:pt>
                <c:pt idx="143">
                  <c:v>105.61949833956626</c:v>
                </c:pt>
                <c:pt idx="144">
                  <c:v>105.83936109476988</c:v>
                </c:pt>
                <c:pt idx="145">
                  <c:v>106.05922384997351</c:v>
                </c:pt>
                <c:pt idx="146">
                  <c:v>106.27908660517714</c:v>
                </c:pt>
                <c:pt idx="147">
                  <c:v>106.49894936038078</c:v>
                </c:pt>
                <c:pt idx="148">
                  <c:v>106.7188121155844</c:v>
                </c:pt>
                <c:pt idx="149">
                  <c:v>106.93867487078802</c:v>
                </c:pt>
                <c:pt idx="150">
                  <c:v>107.15853762599166</c:v>
                </c:pt>
                <c:pt idx="151">
                  <c:v>107.37840038119528</c:v>
                </c:pt>
                <c:pt idx="152">
                  <c:v>107.59826313639891</c:v>
                </c:pt>
                <c:pt idx="153">
                  <c:v>107.81812589160253</c:v>
                </c:pt>
                <c:pt idx="154">
                  <c:v>108.03798864680616</c:v>
                </c:pt>
                <c:pt idx="155">
                  <c:v>108.25785140200979</c:v>
                </c:pt>
                <c:pt idx="156">
                  <c:v>108.47771415721343</c:v>
                </c:pt>
                <c:pt idx="157">
                  <c:v>108.69757691241705</c:v>
                </c:pt>
                <c:pt idx="158">
                  <c:v>108.91743966762067</c:v>
                </c:pt>
                <c:pt idx="159">
                  <c:v>109.13730242282431</c:v>
                </c:pt>
                <c:pt idx="160">
                  <c:v>109.35716517802794</c:v>
                </c:pt>
                <c:pt idx="161">
                  <c:v>109.57702793323156</c:v>
                </c:pt>
                <c:pt idx="162">
                  <c:v>109.79689068843518</c:v>
                </c:pt>
                <c:pt idx="163">
                  <c:v>110.01675344363882</c:v>
                </c:pt>
                <c:pt idx="164">
                  <c:v>110.23661619884246</c:v>
                </c:pt>
                <c:pt idx="165">
                  <c:v>110.45647895404608</c:v>
                </c:pt>
                <c:pt idx="166">
                  <c:v>110.6763417092497</c:v>
                </c:pt>
                <c:pt idx="167">
                  <c:v>110.89620446445333</c:v>
                </c:pt>
                <c:pt idx="168">
                  <c:v>111.11606721965695</c:v>
                </c:pt>
                <c:pt idx="169">
                  <c:v>111.33592997486059</c:v>
                </c:pt>
                <c:pt idx="170">
                  <c:v>111.55579273006421</c:v>
                </c:pt>
                <c:pt idx="171">
                  <c:v>111.77565548526783</c:v>
                </c:pt>
                <c:pt idx="172">
                  <c:v>111.99551824047147</c:v>
                </c:pt>
                <c:pt idx="173">
                  <c:v>112.2153809956751</c:v>
                </c:pt>
                <c:pt idx="174">
                  <c:v>112.43524375087873</c:v>
                </c:pt>
                <c:pt idx="175">
                  <c:v>112.65510650608235</c:v>
                </c:pt>
                <c:pt idx="176">
                  <c:v>112.87496926128598</c:v>
                </c:pt>
                <c:pt idx="177">
                  <c:v>113.09483201648962</c:v>
                </c:pt>
                <c:pt idx="178">
                  <c:v>113.31469477169324</c:v>
                </c:pt>
                <c:pt idx="179">
                  <c:v>113.53455752689686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97440"/>
        <c:axId val="154911296"/>
      </c:lineChart>
      <c:dateAx>
        <c:axId val="1535974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54911296"/>
        <c:crosses val="autoZero"/>
        <c:auto val="1"/>
        <c:lblOffset val="100"/>
        <c:baseTimeUnit val="months"/>
      </c:dateAx>
      <c:valAx>
        <c:axId val="15491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59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23812</xdr:rowOff>
    </xdr:from>
    <xdr:to>
      <xdr:col>10</xdr:col>
      <xdr:colOff>323850</xdr:colOff>
      <xdr:row>17</xdr:row>
      <xdr:rowOff>100012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22</xdr:row>
      <xdr:rowOff>71437</xdr:rowOff>
    </xdr:from>
    <xdr:to>
      <xdr:col>15</xdr:col>
      <xdr:colOff>57150</xdr:colOff>
      <xdr:row>36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3"/>
  <sheetViews>
    <sheetView workbookViewId="0">
      <selection activeCell="B4" sqref="B4:B183"/>
    </sheetView>
  </sheetViews>
  <sheetFormatPr defaultRowHeight="15" x14ac:dyDescent="0.25"/>
  <sheetData>
    <row r="1" spans="1:2" ht="18.75" x14ac:dyDescent="0.3">
      <c r="A1" s="5" t="s">
        <v>2</v>
      </c>
    </row>
    <row r="3" spans="1:2" s="3" customFormat="1" x14ac:dyDescent="0.25">
      <c r="A3" s="3" t="s">
        <v>6</v>
      </c>
      <c r="B3" s="3" t="s">
        <v>0</v>
      </c>
    </row>
    <row r="4" spans="1:2" x14ac:dyDescent="0.25">
      <c r="A4" s="1">
        <v>36892</v>
      </c>
      <c r="B4">
        <v>85.445138977736207</v>
      </c>
    </row>
    <row r="5" spans="1:2" x14ac:dyDescent="0.25">
      <c r="A5" s="1">
        <v>36923</v>
      </c>
      <c r="B5">
        <v>84.612211764500401</v>
      </c>
    </row>
    <row r="6" spans="1:2" x14ac:dyDescent="0.25">
      <c r="A6" s="1">
        <v>36951</v>
      </c>
      <c r="B6">
        <v>85.820296104965394</v>
      </c>
    </row>
    <row r="7" spans="1:2" x14ac:dyDescent="0.25">
      <c r="A7" s="1">
        <v>36982</v>
      </c>
      <c r="B7">
        <v>86.324239182182907</v>
      </c>
    </row>
    <row r="8" spans="1:2" x14ac:dyDescent="0.25">
      <c r="A8" s="1">
        <v>37012</v>
      </c>
      <c r="B8">
        <v>85.193016252952901</v>
      </c>
    </row>
    <row r="9" spans="1:2" x14ac:dyDescent="0.25">
      <c r="A9" s="1">
        <v>37043</v>
      </c>
      <c r="B9">
        <v>83.8158916449744</v>
      </c>
    </row>
    <row r="10" spans="1:2" x14ac:dyDescent="0.25">
      <c r="A10" s="1">
        <v>37073</v>
      </c>
      <c r="B10">
        <v>82.159386916056093</v>
      </c>
    </row>
    <row r="11" spans="1:2" x14ac:dyDescent="0.25">
      <c r="A11" s="1">
        <v>37104</v>
      </c>
      <c r="B11">
        <v>81.497772193279602</v>
      </c>
    </row>
    <row r="12" spans="1:2" x14ac:dyDescent="0.25">
      <c r="A12" s="1">
        <v>37135</v>
      </c>
      <c r="B12">
        <v>81.037867789500496</v>
      </c>
    </row>
    <row r="13" spans="1:2" x14ac:dyDescent="0.25">
      <c r="A13" s="1">
        <v>37165</v>
      </c>
      <c r="B13">
        <v>79.3228719732233</v>
      </c>
    </row>
    <row r="14" spans="1:2" x14ac:dyDescent="0.25">
      <c r="A14" s="1">
        <v>37196</v>
      </c>
      <c r="B14">
        <v>78.225489120381795</v>
      </c>
    </row>
    <row r="15" spans="1:2" x14ac:dyDescent="0.25">
      <c r="A15" s="1">
        <v>37226</v>
      </c>
      <c r="B15">
        <v>77.387009377156403</v>
      </c>
    </row>
    <row r="16" spans="1:2" x14ac:dyDescent="0.25">
      <c r="A16" s="1">
        <v>37257</v>
      </c>
      <c r="B16">
        <v>76.881467170613291</v>
      </c>
    </row>
    <row r="17" spans="1:2" x14ac:dyDescent="0.25">
      <c r="A17" s="1">
        <v>37288</v>
      </c>
      <c r="B17">
        <v>76.054031131208802</v>
      </c>
    </row>
    <row r="18" spans="1:2" x14ac:dyDescent="0.25">
      <c r="A18" s="1">
        <v>37316</v>
      </c>
      <c r="B18">
        <v>75.850074593020196</v>
      </c>
    </row>
    <row r="19" spans="1:2" x14ac:dyDescent="0.25">
      <c r="A19" s="1">
        <v>37347</v>
      </c>
      <c r="B19">
        <v>76.597998611396406</v>
      </c>
    </row>
    <row r="20" spans="1:2" x14ac:dyDescent="0.25">
      <c r="A20" s="1">
        <v>37377</v>
      </c>
      <c r="B20">
        <v>77.031820435713897</v>
      </c>
    </row>
    <row r="21" spans="1:2" x14ac:dyDescent="0.25">
      <c r="A21" s="1">
        <v>37408</v>
      </c>
      <c r="B21">
        <v>78.479728775966493</v>
      </c>
    </row>
    <row r="22" spans="1:2" x14ac:dyDescent="0.25">
      <c r="A22" s="1">
        <v>37438</v>
      </c>
      <c r="B22">
        <v>79.831068089808099</v>
      </c>
    </row>
    <row r="23" spans="1:2" x14ac:dyDescent="0.25">
      <c r="A23" s="1">
        <v>37469</v>
      </c>
      <c r="B23">
        <v>82.739796732640499</v>
      </c>
    </row>
    <row r="24" spans="1:2" x14ac:dyDescent="0.25">
      <c r="A24" s="1">
        <v>37500</v>
      </c>
      <c r="B24">
        <v>85.060678332806106</v>
      </c>
    </row>
    <row r="25" spans="1:2" x14ac:dyDescent="0.25">
      <c r="A25" s="1">
        <v>37530</v>
      </c>
      <c r="B25">
        <v>86.820909563602697</v>
      </c>
    </row>
    <row r="26" spans="1:2" x14ac:dyDescent="0.25">
      <c r="A26" s="1">
        <v>37561</v>
      </c>
      <c r="B26">
        <v>86.061364110114198</v>
      </c>
    </row>
    <row r="27" spans="1:2" x14ac:dyDescent="0.25">
      <c r="A27" s="1">
        <v>37591</v>
      </c>
      <c r="B27">
        <v>86.173191607129297</v>
      </c>
    </row>
    <row r="28" spans="1:2" x14ac:dyDescent="0.25">
      <c r="A28" s="1">
        <v>37622</v>
      </c>
      <c r="B28">
        <v>84.843498810876696</v>
      </c>
    </row>
    <row r="29" spans="1:2" x14ac:dyDescent="0.25">
      <c r="A29" s="1">
        <v>37653</v>
      </c>
      <c r="B29">
        <v>84.257946125738798</v>
      </c>
    </row>
    <row r="30" spans="1:2" x14ac:dyDescent="0.25">
      <c r="A30" s="1">
        <v>37681</v>
      </c>
      <c r="B30">
        <v>84.454955238405702</v>
      </c>
    </row>
    <row r="31" spans="1:2" x14ac:dyDescent="0.25">
      <c r="A31" s="1">
        <v>37712</v>
      </c>
      <c r="B31">
        <v>85.216796679472097</v>
      </c>
    </row>
    <row r="32" spans="1:2" x14ac:dyDescent="0.25">
      <c r="A32" s="1">
        <v>37742</v>
      </c>
      <c r="B32">
        <v>86.802152428057695</v>
      </c>
    </row>
    <row r="33" spans="1:2" x14ac:dyDescent="0.25">
      <c r="A33" s="1">
        <v>37773</v>
      </c>
      <c r="B33">
        <v>88.277369733847095</v>
      </c>
    </row>
    <row r="34" spans="1:2" x14ac:dyDescent="0.25">
      <c r="A34" s="1">
        <v>37803</v>
      </c>
      <c r="B34">
        <v>89.697076712621296</v>
      </c>
    </row>
    <row r="35" spans="1:2" x14ac:dyDescent="0.25">
      <c r="A35" s="1">
        <v>37834</v>
      </c>
      <c r="B35">
        <v>89.815791046956903</v>
      </c>
    </row>
    <row r="36" spans="1:2" x14ac:dyDescent="0.25">
      <c r="A36" s="1">
        <v>37865</v>
      </c>
      <c r="B36">
        <v>91.032960769642003</v>
      </c>
    </row>
    <row r="37" spans="1:2" x14ac:dyDescent="0.25">
      <c r="A37" s="1">
        <v>37895</v>
      </c>
      <c r="B37">
        <v>90.152778595823506</v>
      </c>
    </row>
    <row r="38" spans="1:2" x14ac:dyDescent="0.25">
      <c r="A38" s="1">
        <v>37926</v>
      </c>
      <c r="B38">
        <v>89.664519519979095</v>
      </c>
    </row>
    <row r="39" spans="1:2" x14ac:dyDescent="0.25">
      <c r="A39" s="1">
        <v>37956</v>
      </c>
      <c r="B39">
        <v>88.338378292262291</v>
      </c>
    </row>
    <row r="40" spans="1:2" x14ac:dyDescent="0.25">
      <c r="A40" s="1">
        <v>37987</v>
      </c>
      <c r="B40">
        <v>86.5290243457668</v>
      </c>
    </row>
    <row r="41" spans="1:2" x14ac:dyDescent="0.25">
      <c r="A41" s="1">
        <v>38018</v>
      </c>
      <c r="B41">
        <v>85.720597088231102</v>
      </c>
    </row>
    <row r="42" spans="1:2" x14ac:dyDescent="0.25">
      <c r="A42" s="1">
        <v>38047</v>
      </c>
      <c r="B42">
        <v>85.875003188976592</v>
      </c>
    </row>
    <row r="43" spans="1:2" x14ac:dyDescent="0.25">
      <c r="A43" s="1">
        <v>38078</v>
      </c>
      <c r="B43">
        <v>86.110198009931707</v>
      </c>
    </row>
    <row r="44" spans="1:2" x14ac:dyDescent="0.25">
      <c r="A44" s="1">
        <v>38108</v>
      </c>
      <c r="B44">
        <v>87.7518937571744</v>
      </c>
    </row>
    <row r="45" spans="1:2" x14ac:dyDescent="0.25">
      <c r="A45" s="1">
        <v>38139</v>
      </c>
      <c r="B45">
        <v>89.042792457136301</v>
      </c>
    </row>
    <row r="46" spans="1:2" x14ac:dyDescent="0.25">
      <c r="A46" s="1">
        <v>38169</v>
      </c>
      <c r="B46">
        <v>88.877282363600301</v>
      </c>
    </row>
    <row r="47" spans="1:2" x14ac:dyDescent="0.25">
      <c r="A47" s="1">
        <v>38200</v>
      </c>
      <c r="B47">
        <v>88.1750474888333</v>
      </c>
    </row>
    <row r="48" spans="1:2" x14ac:dyDescent="0.25">
      <c r="A48" s="1">
        <v>38231</v>
      </c>
      <c r="B48">
        <v>86.9176321981613</v>
      </c>
    </row>
    <row r="49" spans="1:2" x14ac:dyDescent="0.25">
      <c r="A49" s="1">
        <v>38261</v>
      </c>
      <c r="B49">
        <v>85.518283354948096</v>
      </c>
    </row>
    <row r="50" spans="1:2" x14ac:dyDescent="0.25">
      <c r="A50" s="1">
        <v>38292</v>
      </c>
      <c r="B50">
        <v>84.799231756622703</v>
      </c>
    </row>
    <row r="51" spans="1:2" x14ac:dyDescent="0.25">
      <c r="A51" s="1">
        <v>38322</v>
      </c>
      <c r="B51">
        <v>85.112934054132296</v>
      </c>
    </row>
    <row r="52" spans="1:2" x14ac:dyDescent="0.25">
      <c r="A52" s="1">
        <v>38353</v>
      </c>
      <c r="B52">
        <v>84.925547099615798</v>
      </c>
    </row>
    <row r="53" spans="1:2" x14ac:dyDescent="0.25">
      <c r="A53" s="1">
        <v>38384</v>
      </c>
      <c r="B53">
        <v>81.955220670707206</v>
      </c>
    </row>
    <row r="54" spans="1:2" x14ac:dyDescent="0.25">
      <c r="A54" s="1">
        <v>38412</v>
      </c>
      <c r="B54">
        <v>79.319791800606495</v>
      </c>
    </row>
    <row r="55" spans="1:2" x14ac:dyDescent="0.25">
      <c r="A55" s="1">
        <v>38443</v>
      </c>
      <c r="B55">
        <v>77.749083194857207</v>
      </c>
    </row>
    <row r="56" spans="1:2" x14ac:dyDescent="0.25">
      <c r="A56" s="1">
        <v>38473</v>
      </c>
      <c r="B56">
        <v>77.122256586084703</v>
      </c>
    </row>
    <row r="57" spans="1:2" x14ac:dyDescent="0.25">
      <c r="A57" s="1">
        <v>38504</v>
      </c>
      <c r="B57">
        <v>76.911842858521197</v>
      </c>
    </row>
    <row r="58" spans="1:2" x14ac:dyDescent="0.25">
      <c r="A58" s="1">
        <v>38534</v>
      </c>
      <c r="B58">
        <v>76.2531954861239</v>
      </c>
    </row>
    <row r="59" spans="1:2" x14ac:dyDescent="0.25">
      <c r="A59" s="1">
        <v>38565</v>
      </c>
      <c r="B59">
        <v>76.762466717460597</v>
      </c>
    </row>
    <row r="60" spans="1:2" x14ac:dyDescent="0.25">
      <c r="A60" s="1">
        <v>38596</v>
      </c>
      <c r="B60">
        <v>75.935486374538698</v>
      </c>
    </row>
    <row r="61" spans="1:2" x14ac:dyDescent="0.25">
      <c r="A61" s="1">
        <v>38626</v>
      </c>
      <c r="B61">
        <v>76.078932641873507</v>
      </c>
    </row>
    <row r="62" spans="1:2" x14ac:dyDescent="0.25">
      <c r="A62" s="1">
        <v>38657</v>
      </c>
      <c r="B62">
        <v>75.482763529893802</v>
      </c>
    </row>
    <row r="63" spans="1:2" x14ac:dyDescent="0.25">
      <c r="A63" s="1">
        <v>38687</v>
      </c>
      <c r="B63">
        <v>75.043085777735001</v>
      </c>
    </row>
    <row r="64" spans="1:2" x14ac:dyDescent="0.25">
      <c r="A64" s="1">
        <v>38718</v>
      </c>
      <c r="B64">
        <v>75.818686284750498</v>
      </c>
    </row>
    <row r="65" spans="1:2" x14ac:dyDescent="0.25">
      <c r="A65" s="1">
        <v>38749</v>
      </c>
      <c r="B65">
        <v>77.451878078697291</v>
      </c>
    </row>
    <row r="66" spans="1:2" x14ac:dyDescent="0.25">
      <c r="A66" s="1">
        <v>38777</v>
      </c>
      <c r="B66">
        <v>80.6539169467178</v>
      </c>
    </row>
    <row r="67" spans="1:2" x14ac:dyDescent="0.25">
      <c r="A67" s="1">
        <v>38808</v>
      </c>
      <c r="B67">
        <v>82.250303290765999</v>
      </c>
    </row>
    <row r="68" spans="1:2" x14ac:dyDescent="0.25">
      <c r="A68" s="1">
        <v>38838</v>
      </c>
      <c r="B68">
        <v>83.993813075792701</v>
      </c>
    </row>
    <row r="69" spans="1:2" x14ac:dyDescent="0.25">
      <c r="A69" s="1">
        <v>38869</v>
      </c>
      <c r="B69">
        <v>85.723781891793209</v>
      </c>
    </row>
    <row r="70" spans="1:2" x14ac:dyDescent="0.25">
      <c r="A70" s="1">
        <v>38899</v>
      </c>
      <c r="B70">
        <v>87.652903967175504</v>
      </c>
    </row>
    <row r="71" spans="1:2" x14ac:dyDescent="0.25">
      <c r="A71" s="1">
        <v>38930</v>
      </c>
      <c r="B71">
        <v>89.594911086741504</v>
      </c>
    </row>
    <row r="72" spans="1:2" x14ac:dyDescent="0.25">
      <c r="A72" s="1">
        <v>38961</v>
      </c>
      <c r="B72">
        <v>90.082222724844897</v>
      </c>
    </row>
    <row r="73" spans="1:2" x14ac:dyDescent="0.25">
      <c r="A73" s="1">
        <v>38991</v>
      </c>
      <c r="B73">
        <v>89.154185899863194</v>
      </c>
    </row>
    <row r="74" spans="1:2" x14ac:dyDescent="0.25">
      <c r="A74" s="1">
        <v>39022</v>
      </c>
      <c r="B74">
        <v>87.962804634619303</v>
      </c>
    </row>
    <row r="75" spans="1:2" x14ac:dyDescent="0.25">
      <c r="A75" s="1">
        <v>39052</v>
      </c>
      <c r="B75">
        <v>88.176989619104504</v>
      </c>
    </row>
    <row r="76" spans="1:2" x14ac:dyDescent="0.25">
      <c r="A76" s="1">
        <v>39083</v>
      </c>
      <c r="B76">
        <v>88.663812624986704</v>
      </c>
    </row>
    <row r="77" spans="1:2" x14ac:dyDescent="0.25">
      <c r="A77" s="1">
        <v>39114</v>
      </c>
      <c r="B77">
        <v>88.414246881350493</v>
      </c>
    </row>
    <row r="78" spans="1:2" x14ac:dyDescent="0.25">
      <c r="A78" s="1">
        <v>39142</v>
      </c>
      <c r="B78">
        <v>88.845019332682298</v>
      </c>
    </row>
    <row r="79" spans="1:2" x14ac:dyDescent="0.25">
      <c r="A79" s="1">
        <v>39173</v>
      </c>
      <c r="B79">
        <v>88.786991236305496</v>
      </c>
    </row>
    <row r="80" spans="1:2" x14ac:dyDescent="0.25">
      <c r="A80" s="1">
        <v>39203</v>
      </c>
      <c r="B80">
        <v>88.317663433532701</v>
      </c>
    </row>
    <row r="81" spans="1:2" x14ac:dyDescent="0.25">
      <c r="A81" s="1">
        <v>39234</v>
      </c>
      <c r="B81">
        <v>87.528665844702303</v>
      </c>
    </row>
    <row r="82" spans="1:2" x14ac:dyDescent="0.25">
      <c r="A82" s="1">
        <v>39264</v>
      </c>
      <c r="B82">
        <v>86.827850175452696</v>
      </c>
    </row>
    <row r="83" spans="1:2" x14ac:dyDescent="0.25">
      <c r="A83" s="1">
        <v>39295</v>
      </c>
      <c r="B83">
        <v>87.182865069144398</v>
      </c>
    </row>
    <row r="84" spans="1:2" x14ac:dyDescent="0.25">
      <c r="A84" s="1">
        <v>39326</v>
      </c>
      <c r="B84">
        <v>84.750425585914002</v>
      </c>
    </row>
    <row r="85" spans="1:2" x14ac:dyDescent="0.25">
      <c r="A85" s="1">
        <v>39356</v>
      </c>
      <c r="B85">
        <v>83.761523377326796</v>
      </c>
    </row>
    <row r="86" spans="1:2" x14ac:dyDescent="0.25">
      <c r="A86" s="1">
        <v>39387</v>
      </c>
      <c r="B86">
        <v>83.870251480160505</v>
      </c>
    </row>
    <row r="87" spans="1:2" x14ac:dyDescent="0.25">
      <c r="A87" s="1">
        <v>39417</v>
      </c>
      <c r="B87">
        <v>84.131685048243398</v>
      </c>
    </row>
    <row r="88" spans="1:2" x14ac:dyDescent="0.25">
      <c r="A88" s="1">
        <v>39448</v>
      </c>
      <c r="B88">
        <v>84.531608059494303</v>
      </c>
    </row>
    <row r="89" spans="1:2" x14ac:dyDescent="0.25">
      <c r="A89" s="1">
        <v>39479</v>
      </c>
      <c r="B89">
        <v>85.424083333432208</v>
      </c>
    </row>
    <row r="90" spans="1:2" x14ac:dyDescent="0.25">
      <c r="A90" s="1">
        <v>39508</v>
      </c>
      <c r="B90">
        <v>86.805447547512202</v>
      </c>
    </row>
    <row r="91" spans="1:2" x14ac:dyDescent="0.25">
      <c r="A91" s="1">
        <v>39539</v>
      </c>
      <c r="B91">
        <v>88.770055260352706</v>
      </c>
    </row>
    <row r="92" spans="1:2" x14ac:dyDescent="0.25">
      <c r="A92" s="1">
        <v>39569</v>
      </c>
      <c r="B92">
        <v>92.473138916255806</v>
      </c>
    </row>
    <row r="93" spans="1:2" x14ac:dyDescent="0.25">
      <c r="A93" s="1">
        <v>39600</v>
      </c>
      <c r="B93">
        <v>94.231612904078503</v>
      </c>
    </row>
    <row r="94" spans="1:2" x14ac:dyDescent="0.25">
      <c r="A94" s="1">
        <v>39630</v>
      </c>
      <c r="B94">
        <v>94.606264088494598</v>
      </c>
    </row>
    <row r="95" spans="1:2" x14ac:dyDescent="0.25">
      <c r="A95" s="1">
        <v>39661</v>
      </c>
      <c r="B95">
        <v>95.024449870511717</v>
      </c>
    </row>
    <row r="96" spans="1:2" x14ac:dyDescent="0.25">
      <c r="A96" s="1">
        <v>39692</v>
      </c>
      <c r="B96">
        <v>94.577595540106898</v>
      </c>
    </row>
    <row r="97" spans="1:2" x14ac:dyDescent="0.25">
      <c r="A97" s="1">
        <v>39722</v>
      </c>
      <c r="B97">
        <v>94.958315571937803</v>
      </c>
    </row>
    <row r="98" spans="1:2" x14ac:dyDescent="0.25">
      <c r="A98" s="1">
        <v>39753</v>
      </c>
      <c r="B98">
        <v>95.645529551822221</v>
      </c>
    </row>
    <row r="99" spans="1:2" x14ac:dyDescent="0.25">
      <c r="A99" s="1">
        <v>39783</v>
      </c>
      <c r="B99">
        <v>97.169717686529637</v>
      </c>
    </row>
    <row r="100" spans="1:2" x14ac:dyDescent="0.25">
      <c r="A100" s="1">
        <v>39814</v>
      </c>
      <c r="B100">
        <v>98.462714870270645</v>
      </c>
    </row>
    <row r="101" spans="1:2" x14ac:dyDescent="0.25">
      <c r="A101" s="1">
        <v>39845</v>
      </c>
      <c r="B101">
        <v>97.781005144586061</v>
      </c>
    </row>
    <row r="102" spans="1:2" x14ac:dyDescent="0.25">
      <c r="A102" s="1">
        <v>39873</v>
      </c>
      <c r="B102">
        <v>96.951561836669939</v>
      </c>
    </row>
    <row r="103" spans="1:2" x14ac:dyDescent="0.25">
      <c r="A103" s="1">
        <v>39904</v>
      </c>
      <c r="B103">
        <v>95.949983220024734</v>
      </c>
    </row>
    <row r="104" spans="1:2" x14ac:dyDescent="0.25">
      <c r="A104" s="1">
        <v>39934</v>
      </c>
      <c r="B104">
        <v>96.147176596291189</v>
      </c>
    </row>
    <row r="105" spans="1:2" x14ac:dyDescent="0.25">
      <c r="A105" s="1">
        <v>39965</v>
      </c>
      <c r="B105">
        <v>96.190749884729968</v>
      </c>
    </row>
    <row r="106" spans="1:2" x14ac:dyDescent="0.25">
      <c r="A106" s="1">
        <v>39995</v>
      </c>
      <c r="B106">
        <v>96.29854278862382</v>
      </c>
    </row>
    <row r="107" spans="1:2" x14ac:dyDescent="0.25">
      <c r="A107" s="1">
        <v>40026</v>
      </c>
      <c r="B107">
        <v>95.937362564607653</v>
      </c>
    </row>
    <row r="108" spans="1:2" x14ac:dyDescent="0.25">
      <c r="A108" s="1">
        <v>40057</v>
      </c>
      <c r="B108">
        <v>95.795226640606927</v>
      </c>
    </row>
    <row r="109" spans="1:2" x14ac:dyDescent="0.25">
      <c r="A109" s="1">
        <v>40087</v>
      </c>
      <c r="B109">
        <v>96.153118056534339</v>
      </c>
    </row>
    <row r="110" spans="1:2" x14ac:dyDescent="0.25">
      <c r="A110" s="1">
        <v>40118</v>
      </c>
      <c r="B110">
        <v>95.732443692416155</v>
      </c>
    </row>
    <row r="111" spans="1:2" x14ac:dyDescent="0.25">
      <c r="A111" s="1">
        <v>40148</v>
      </c>
      <c r="B111">
        <v>94.921068213903908</v>
      </c>
    </row>
    <row r="112" spans="1:2" x14ac:dyDescent="0.25">
      <c r="A112" s="1">
        <v>40179</v>
      </c>
      <c r="B112">
        <v>94.398083292622601</v>
      </c>
    </row>
    <row r="113" spans="1:2" x14ac:dyDescent="0.25">
      <c r="A113" s="1">
        <v>40210</v>
      </c>
      <c r="B113">
        <v>93.838947312869692</v>
      </c>
    </row>
    <row r="114" spans="1:2" x14ac:dyDescent="0.25">
      <c r="A114" s="1">
        <v>40238</v>
      </c>
      <c r="B114">
        <v>93.2125707057846</v>
      </c>
    </row>
    <row r="115" spans="1:2" x14ac:dyDescent="0.25">
      <c r="A115" s="1">
        <v>40269</v>
      </c>
      <c r="B115">
        <v>92.232517929034302</v>
      </c>
    </row>
    <row r="116" spans="1:2" x14ac:dyDescent="0.25">
      <c r="A116" s="1">
        <v>40299</v>
      </c>
      <c r="B116">
        <v>91.315820865031</v>
      </c>
    </row>
    <row r="117" spans="1:2" x14ac:dyDescent="0.25">
      <c r="A117" s="1">
        <v>40330</v>
      </c>
      <c r="B117">
        <v>91.476080889216092</v>
      </c>
    </row>
    <row r="118" spans="1:2" x14ac:dyDescent="0.25">
      <c r="A118" s="1">
        <v>40360</v>
      </c>
      <c r="B118">
        <v>90.899974690860304</v>
      </c>
    </row>
    <row r="119" spans="1:2" x14ac:dyDescent="0.25">
      <c r="A119" s="1">
        <v>40391</v>
      </c>
      <c r="B119">
        <v>90.842479964578899</v>
      </c>
    </row>
    <row r="120" spans="1:2" x14ac:dyDescent="0.25">
      <c r="A120" s="1">
        <v>40422</v>
      </c>
      <c r="B120">
        <v>90.639500562686294</v>
      </c>
    </row>
    <row r="121" spans="1:2" x14ac:dyDescent="0.25">
      <c r="A121" s="1">
        <v>40452</v>
      </c>
      <c r="B121">
        <v>89.786645236667397</v>
      </c>
    </row>
    <row r="122" spans="1:2" x14ac:dyDescent="0.25">
      <c r="A122" s="1">
        <v>40483</v>
      </c>
      <c r="B122">
        <v>89.795550059048395</v>
      </c>
    </row>
    <row r="123" spans="1:2" x14ac:dyDescent="0.25">
      <c r="A123" s="1">
        <v>40513</v>
      </c>
      <c r="B123">
        <v>89.9916291836998</v>
      </c>
    </row>
    <row r="124" spans="1:2" x14ac:dyDescent="0.25">
      <c r="A124" s="1">
        <v>40544</v>
      </c>
      <c r="B124">
        <v>88.4288332038779</v>
      </c>
    </row>
    <row r="125" spans="1:2" x14ac:dyDescent="0.25">
      <c r="A125" s="1">
        <v>40575</v>
      </c>
      <c r="B125">
        <v>87.724860628695097</v>
      </c>
    </row>
    <row r="126" spans="1:2" x14ac:dyDescent="0.25">
      <c r="A126" s="1">
        <v>40603</v>
      </c>
      <c r="B126">
        <v>87.564097240994002</v>
      </c>
    </row>
    <row r="127" spans="1:2" x14ac:dyDescent="0.25">
      <c r="A127" s="1">
        <v>40634</v>
      </c>
      <c r="B127">
        <v>87.211078555495902</v>
      </c>
    </row>
    <row r="128" spans="1:2" x14ac:dyDescent="0.25">
      <c r="A128" s="1">
        <v>40664</v>
      </c>
      <c r="B128">
        <v>87.973968224559798</v>
      </c>
    </row>
    <row r="129" spans="1:2" x14ac:dyDescent="0.25">
      <c r="A129" s="1">
        <v>40695</v>
      </c>
      <c r="B129">
        <v>88.567102976379502</v>
      </c>
    </row>
    <row r="130" spans="1:2" x14ac:dyDescent="0.25">
      <c r="A130" s="1">
        <v>40725</v>
      </c>
      <c r="B130">
        <v>89.410266261474106</v>
      </c>
    </row>
    <row r="131" spans="1:2" x14ac:dyDescent="0.25">
      <c r="A131" s="1">
        <v>40756</v>
      </c>
      <c r="B131">
        <v>91.704824551430193</v>
      </c>
    </row>
    <row r="132" spans="1:2" x14ac:dyDescent="0.25">
      <c r="A132" s="1">
        <v>40787</v>
      </c>
      <c r="B132">
        <v>92.114342368539894</v>
      </c>
    </row>
    <row r="133" spans="1:2" x14ac:dyDescent="0.25">
      <c r="A133" s="1">
        <v>40817</v>
      </c>
      <c r="B133">
        <v>92.167251690633208</v>
      </c>
    </row>
    <row r="134" spans="1:2" x14ac:dyDescent="0.25">
      <c r="A134" s="1">
        <v>40848</v>
      </c>
      <c r="B134">
        <v>91.659857172445498</v>
      </c>
    </row>
    <row r="135" spans="1:2" x14ac:dyDescent="0.25">
      <c r="A135" s="1">
        <v>40878</v>
      </c>
      <c r="B135">
        <v>90.013911115484106</v>
      </c>
    </row>
    <row r="136" spans="1:2" x14ac:dyDescent="0.25">
      <c r="A136" s="1">
        <v>40909</v>
      </c>
      <c r="B136">
        <v>88.134011503479002</v>
      </c>
    </row>
    <row r="137" spans="1:2" x14ac:dyDescent="0.25">
      <c r="A137" s="1">
        <v>40940</v>
      </c>
      <c r="B137">
        <v>87.654754300575902</v>
      </c>
    </row>
    <row r="138" spans="1:2" x14ac:dyDescent="0.25">
      <c r="A138" s="1">
        <v>40969</v>
      </c>
      <c r="B138">
        <v>87.3603165244416</v>
      </c>
    </row>
    <row r="139" spans="1:2" x14ac:dyDescent="0.25">
      <c r="A139" s="1">
        <v>41000</v>
      </c>
      <c r="B139">
        <v>88.003696009487498</v>
      </c>
    </row>
    <row r="140" spans="1:2" x14ac:dyDescent="0.25">
      <c r="A140" s="1">
        <v>41030</v>
      </c>
      <c r="B140">
        <v>88.253389138212498</v>
      </c>
    </row>
    <row r="141" spans="1:2" x14ac:dyDescent="0.25">
      <c r="A141" s="1">
        <v>41061</v>
      </c>
      <c r="B141">
        <v>90.985739285056795</v>
      </c>
    </row>
    <row r="142" spans="1:2" x14ac:dyDescent="0.25">
      <c r="A142" s="1">
        <v>41091</v>
      </c>
      <c r="B142">
        <v>94.291259250654903</v>
      </c>
    </row>
    <row r="143" spans="1:2" x14ac:dyDescent="0.25">
      <c r="A143" s="1">
        <v>41122</v>
      </c>
      <c r="B143">
        <v>96.152393075593366</v>
      </c>
    </row>
    <row r="144" spans="1:2" x14ac:dyDescent="0.25">
      <c r="A144" s="1">
        <v>41153</v>
      </c>
      <c r="B144">
        <v>98.857084347950561</v>
      </c>
    </row>
    <row r="145" spans="1:2" x14ac:dyDescent="0.25">
      <c r="A145" s="1">
        <v>41183</v>
      </c>
      <c r="B145">
        <v>100.23515782598865</v>
      </c>
    </row>
    <row r="146" spans="1:2" x14ac:dyDescent="0.25">
      <c r="A146" s="1">
        <v>41214</v>
      </c>
      <c r="B146">
        <v>100.91679117909413</v>
      </c>
    </row>
    <row r="147" spans="1:2" x14ac:dyDescent="0.25">
      <c r="A147" s="1">
        <v>41244</v>
      </c>
      <c r="B147">
        <v>101.10238020470275</v>
      </c>
    </row>
    <row r="148" spans="1:2" x14ac:dyDescent="0.25">
      <c r="A148" s="1">
        <v>41275</v>
      </c>
      <c r="B148">
        <v>101.95491661533623</v>
      </c>
    </row>
    <row r="149" spans="1:2" x14ac:dyDescent="0.25">
      <c r="A149" s="1">
        <v>41306</v>
      </c>
      <c r="B149">
        <v>103.77900150679974</v>
      </c>
    </row>
    <row r="150" spans="1:2" x14ac:dyDescent="0.25">
      <c r="A150" s="1">
        <v>41334</v>
      </c>
      <c r="B150">
        <v>105.1241782144555</v>
      </c>
    </row>
    <row r="151" spans="1:2" x14ac:dyDescent="0.25">
      <c r="A151" s="1">
        <v>41365</v>
      </c>
      <c r="B151">
        <v>106.70624537170002</v>
      </c>
    </row>
    <row r="152" spans="1:2" x14ac:dyDescent="0.25">
      <c r="A152" s="1">
        <v>41395</v>
      </c>
      <c r="B152">
        <v>107.9235736606374</v>
      </c>
    </row>
    <row r="153" spans="1:2" x14ac:dyDescent="0.25">
      <c r="A153" s="1">
        <v>41426</v>
      </c>
      <c r="B153">
        <v>109.49983827394357</v>
      </c>
    </row>
    <row r="154" spans="1:2" x14ac:dyDescent="0.25">
      <c r="A154" s="1">
        <v>41456</v>
      </c>
      <c r="B154">
        <v>109.44045923646681</v>
      </c>
    </row>
    <row r="155" spans="1:2" x14ac:dyDescent="0.25">
      <c r="A155" s="1">
        <v>41487</v>
      </c>
      <c r="B155">
        <v>111.67178260198244</v>
      </c>
    </row>
    <row r="156" spans="1:2" x14ac:dyDescent="0.25">
      <c r="A156" s="1">
        <v>41518</v>
      </c>
      <c r="B156">
        <v>112.96692890541303</v>
      </c>
    </row>
    <row r="157" spans="1:2" x14ac:dyDescent="0.25">
      <c r="A157" s="1">
        <v>41548</v>
      </c>
      <c r="B157">
        <v>114.61234454785175</v>
      </c>
    </row>
    <row r="158" spans="1:2" x14ac:dyDescent="0.25">
      <c r="A158" s="1">
        <v>41579</v>
      </c>
      <c r="B158">
        <v>117.2541288757408</v>
      </c>
    </row>
    <row r="159" spans="1:2" x14ac:dyDescent="0.25">
      <c r="A159" s="1">
        <v>41609</v>
      </c>
      <c r="B159">
        <v>119.61291376258549</v>
      </c>
    </row>
    <row r="160" spans="1:2" x14ac:dyDescent="0.25">
      <c r="A160" s="1">
        <v>41640</v>
      </c>
      <c r="B160">
        <v>120.49362997351309</v>
      </c>
    </row>
    <row r="161" spans="1:2" x14ac:dyDescent="0.25">
      <c r="A161" s="1">
        <v>41671</v>
      </c>
      <c r="B161">
        <v>121.7770871844709</v>
      </c>
    </row>
    <row r="162" spans="1:2" x14ac:dyDescent="0.25">
      <c r="A162" s="1">
        <v>41699</v>
      </c>
      <c r="B162">
        <v>124.64040902074589</v>
      </c>
    </row>
    <row r="163" spans="1:2" x14ac:dyDescent="0.25">
      <c r="A163" s="1">
        <v>41730</v>
      </c>
      <c r="B163">
        <v>128.84633490661662</v>
      </c>
    </row>
    <row r="164" spans="1:2" x14ac:dyDescent="0.25">
      <c r="A164" s="1">
        <v>41760</v>
      </c>
      <c r="B164">
        <v>133.1084935179629</v>
      </c>
    </row>
    <row r="165" spans="1:2" x14ac:dyDescent="0.25">
      <c r="A165" s="1">
        <v>41791</v>
      </c>
      <c r="B165">
        <v>135.8154979287745</v>
      </c>
    </row>
    <row r="166" spans="1:2" x14ac:dyDescent="0.25">
      <c r="A166" s="1">
        <v>41821</v>
      </c>
      <c r="B166">
        <v>137.40760757923411</v>
      </c>
    </row>
    <row r="167" spans="1:2" x14ac:dyDescent="0.25">
      <c r="A167" s="1">
        <v>41852</v>
      </c>
      <c r="B167">
        <v>139.8254666170852</v>
      </c>
    </row>
    <row r="168" spans="1:2" x14ac:dyDescent="0.25">
      <c r="A168" s="1">
        <v>41883</v>
      </c>
      <c r="B168">
        <v>142.98533247583009</v>
      </c>
    </row>
    <row r="169" spans="1:2" x14ac:dyDescent="0.25">
      <c r="A169" s="1">
        <v>41913</v>
      </c>
      <c r="B169">
        <v>146.1440141430669</v>
      </c>
    </row>
    <row r="170" spans="1:2" x14ac:dyDescent="0.25">
      <c r="A170" s="1">
        <v>41944</v>
      </c>
      <c r="B170">
        <v>147.37533899757699</v>
      </c>
    </row>
    <row r="171" spans="1:2" x14ac:dyDescent="0.25">
      <c r="A171" s="1">
        <v>41974</v>
      </c>
      <c r="B171">
        <v>147.36162214992152</v>
      </c>
    </row>
    <row r="172" spans="1:2" x14ac:dyDescent="0.25">
      <c r="A172" s="1">
        <v>42005</v>
      </c>
      <c r="B172">
        <v>147.33714474913481</v>
      </c>
    </row>
    <row r="173" spans="1:2" x14ac:dyDescent="0.25">
      <c r="A173" s="1">
        <v>42036</v>
      </c>
      <c r="B173">
        <v>147.03174774726801</v>
      </c>
    </row>
    <row r="174" spans="1:2" x14ac:dyDescent="0.25">
      <c r="A174" s="1">
        <v>42064</v>
      </c>
      <c r="B174">
        <v>148.0490726806417</v>
      </c>
    </row>
    <row r="175" spans="1:2" x14ac:dyDescent="0.25">
      <c r="A175" s="1">
        <v>42095</v>
      </c>
      <c r="B175">
        <v>150.69945422107742</v>
      </c>
    </row>
    <row r="176" spans="1:2" x14ac:dyDescent="0.25">
      <c r="A176" s="1">
        <v>42125</v>
      </c>
      <c r="B176">
        <v>152.4393309233177</v>
      </c>
    </row>
    <row r="177" spans="1:2" x14ac:dyDescent="0.25">
      <c r="A177" s="1">
        <v>42156</v>
      </c>
      <c r="B177">
        <v>153.83288334042109</v>
      </c>
    </row>
    <row r="178" spans="1:2" x14ac:dyDescent="0.25">
      <c r="A178" s="1">
        <v>42186</v>
      </c>
      <c r="B178">
        <v>154.21596825952869</v>
      </c>
    </row>
    <row r="179" spans="1:2" x14ac:dyDescent="0.25">
      <c r="A179" s="1">
        <v>42217</v>
      </c>
      <c r="B179">
        <v>154.0185773953873</v>
      </c>
    </row>
    <row r="180" spans="1:2" x14ac:dyDescent="0.25">
      <c r="A180" s="1">
        <v>42248</v>
      </c>
      <c r="B180">
        <v>154.21924209654878</v>
      </c>
    </row>
    <row r="181" spans="1:2" x14ac:dyDescent="0.25">
      <c r="A181" s="1">
        <v>42278</v>
      </c>
      <c r="B181">
        <v>153.5187872630259</v>
      </c>
    </row>
    <row r="182" spans="1:2" x14ac:dyDescent="0.25">
      <c r="A182" s="1">
        <v>42309</v>
      </c>
      <c r="B182">
        <v>153.19288174594109</v>
      </c>
    </row>
    <row r="183" spans="1:2" x14ac:dyDescent="0.25">
      <c r="A183" s="1">
        <v>42339</v>
      </c>
      <c r="B183">
        <v>153.0713641469946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83"/>
  <sheetViews>
    <sheetView workbookViewId="0">
      <selection activeCell="D3" sqref="D3"/>
    </sheetView>
  </sheetViews>
  <sheetFormatPr defaultRowHeight="15" x14ac:dyDescent="0.25"/>
  <cols>
    <col min="3" max="6" width="9.140625" style="2"/>
    <col min="8" max="8" width="9.140625" style="14"/>
    <col min="10" max="10" width="7.5703125" customWidth="1"/>
  </cols>
  <sheetData>
    <row r="2" spans="1:15" x14ac:dyDescent="0.25">
      <c r="A2" s="6" t="s">
        <v>6</v>
      </c>
      <c r="B2" s="6" t="s">
        <v>0</v>
      </c>
      <c r="C2" s="6" t="s">
        <v>1</v>
      </c>
      <c r="D2" s="6" t="s">
        <v>3</v>
      </c>
      <c r="E2" s="6" t="s">
        <v>4</v>
      </c>
      <c r="F2" s="6" t="s">
        <v>5</v>
      </c>
    </row>
    <row r="3" spans="1:15" x14ac:dyDescent="0.25">
      <c r="A3" s="1">
        <v>36892</v>
      </c>
      <c r="B3">
        <v>85.445138977736207</v>
      </c>
      <c r="C3" s="2">
        <v>1</v>
      </c>
      <c r="D3" s="2">
        <v>48</v>
      </c>
      <c r="E3" s="2">
        <f t="shared" ref="E3:E34" si="0">D3-C3</f>
        <v>47</v>
      </c>
      <c r="F3" s="2">
        <f t="shared" ref="F3:F34" si="1">E3^2</f>
        <v>2209</v>
      </c>
    </row>
    <row r="4" spans="1:15" x14ac:dyDescent="0.25">
      <c r="A4" s="1">
        <v>36923</v>
      </c>
      <c r="B4">
        <v>84.612211764500401</v>
      </c>
      <c r="C4" s="2">
        <v>2</v>
      </c>
      <c r="D4" s="2">
        <v>38</v>
      </c>
      <c r="E4" s="2">
        <f t="shared" si="0"/>
        <v>36</v>
      </c>
      <c r="F4" s="2">
        <f t="shared" si="1"/>
        <v>1296</v>
      </c>
      <c r="I4" s="7" t="s">
        <v>7</v>
      </c>
      <c r="J4" s="8" t="s">
        <v>8</v>
      </c>
      <c r="K4" s="9">
        <f>1-((6*F183)/(K5*(K5^2-1)))</f>
        <v>0.83130549296788991</v>
      </c>
    </row>
    <row r="5" spans="1:15" x14ac:dyDescent="0.25">
      <c r="A5" s="1">
        <v>36951</v>
      </c>
      <c r="B5">
        <v>85.820296104965394</v>
      </c>
      <c r="C5" s="2">
        <v>3</v>
      </c>
      <c r="D5" s="2">
        <v>52</v>
      </c>
      <c r="E5" s="2">
        <f t="shared" si="0"/>
        <v>49</v>
      </c>
      <c r="F5" s="2">
        <f t="shared" si="1"/>
        <v>2401</v>
      </c>
      <c r="I5" s="7" t="s">
        <v>18</v>
      </c>
      <c r="J5" s="7" t="s">
        <v>17</v>
      </c>
      <c r="K5" s="6">
        <v>180</v>
      </c>
    </row>
    <row r="6" spans="1:15" x14ac:dyDescent="0.25">
      <c r="A6" s="1">
        <v>36982</v>
      </c>
      <c r="B6">
        <v>86.324239182182907</v>
      </c>
      <c r="C6" s="2">
        <v>4</v>
      </c>
      <c r="D6" s="2">
        <v>57</v>
      </c>
      <c r="E6" s="2">
        <f t="shared" si="0"/>
        <v>53</v>
      </c>
      <c r="F6" s="2">
        <f t="shared" si="1"/>
        <v>2809</v>
      </c>
      <c r="J6" s="7" t="s">
        <v>9</v>
      </c>
      <c r="K6">
        <f>(SQRT(K5-1))*K4</f>
        <v>11.122109478525509</v>
      </c>
    </row>
    <row r="7" spans="1:15" x14ac:dyDescent="0.25">
      <c r="A7" s="1">
        <v>37012</v>
      </c>
      <c r="B7">
        <v>85.193016252952901</v>
      </c>
      <c r="C7" s="2">
        <v>5</v>
      </c>
      <c r="D7" s="2">
        <v>45</v>
      </c>
      <c r="E7" s="2">
        <f t="shared" si="0"/>
        <v>40</v>
      </c>
      <c r="F7" s="2">
        <f t="shared" si="1"/>
        <v>1600</v>
      </c>
      <c r="H7" s="15"/>
      <c r="I7" s="12" t="s">
        <v>19</v>
      </c>
      <c r="J7" s="12" t="s">
        <v>20</v>
      </c>
      <c r="K7" s="11">
        <f>ABS(K6)</f>
        <v>11.122109478525509</v>
      </c>
    </row>
    <row r="8" spans="1:15" x14ac:dyDescent="0.25">
      <c r="A8" s="1">
        <v>37043</v>
      </c>
      <c r="B8">
        <v>83.8158916449744</v>
      </c>
      <c r="C8" s="2">
        <v>6</v>
      </c>
      <c r="D8" s="2">
        <v>31</v>
      </c>
      <c r="E8" s="2">
        <f t="shared" si="0"/>
        <v>25</v>
      </c>
      <c r="F8" s="2">
        <f t="shared" si="1"/>
        <v>625</v>
      </c>
      <c r="J8" s="7" t="s">
        <v>10</v>
      </c>
      <c r="K8" s="13">
        <f>NORMSINV(0.975)</f>
        <v>1.9599639845400536</v>
      </c>
      <c r="L8" t="s">
        <v>11</v>
      </c>
    </row>
    <row r="9" spans="1:15" x14ac:dyDescent="0.25">
      <c r="A9" s="1">
        <v>37073</v>
      </c>
      <c r="B9">
        <v>82.159386916056093</v>
      </c>
      <c r="C9" s="2">
        <v>7</v>
      </c>
      <c r="D9" s="2">
        <v>27</v>
      </c>
      <c r="E9" s="2">
        <f t="shared" si="0"/>
        <v>20</v>
      </c>
      <c r="F9" s="2">
        <f t="shared" si="1"/>
        <v>400</v>
      </c>
    </row>
    <row r="10" spans="1:15" x14ac:dyDescent="0.25">
      <c r="A10" s="1">
        <v>37104</v>
      </c>
      <c r="B10">
        <v>81.497772193279602</v>
      </c>
      <c r="C10" s="2">
        <v>8</v>
      </c>
      <c r="D10" s="2">
        <v>25</v>
      </c>
      <c r="E10" s="2">
        <f t="shared" si="0"/>
        <v>17</v>
      </c>
      <c r="F10" s="2">
        <f t="shared" si="1"/>
        <v>289</v>
      </c>
      <c r="J10" s="7" t="s">
        <v>12</v>
      </c>
      <c r="K10" s="11" t="s">
        <v>13</v>
      </c>
      <c r="L10" s="11"/>
      <c r="M10" s="11"/>
    </row>
    <row r="11" spans="1:15" x14ac:dyDescent="0.25">
      <c r="A11" s="1">
        <v>37135</v>
      </c>
      <c r="B11">
        <v>81.037867789500496</v>
      </c>
      <c r="C11" s="2">
        <v>9</v>
      </c>
      <c r="D11" s="2">
        <v>24</v>
      </c>
      <c r="E11" s="2">
        <f t="shared" si="0"/>
        <v>15</v>
      </c>
      <c r="F11" s="2">
        <f t="shared" si="1"/>
        <v>225</v>
      </c>
      <c r="K11" t="s">
        <v>14</v>
      </c>
    </row>
    <row r="12" spans="1:15" x14ac:dyDescent="0.25">
      <c r="A12" s="1">
        <v>37165</v>
      </c>
      <c r="B12">
        <v>79.3228719732233</v>
      </c>
      <c r="C12" s="2">
        <v>10</v>
      </c>
      <c r="D12" s="2">
        <v>21</v>
      </c>
      <c r="E12" s="2">
        <f t="shared" si="0"/>
        <v>11</v>
      </c>
      <c r="F12" s="2">
        <f t="shared" si="1"/>
        <v>121</v>
      </c>
      <c r="K12" t="s">
        <v>15</v>
      </c>
    </row>
    <row r="13" spans="1:15" x14ac:dyDescent="0.25">
      <c r="A13" s="1">
        <v>37196</v>
      </c>
      <c r="B13">
        <v>78.225489120381795</v>
      </c>
      <c r="C13" s="2">
        <v>11</v>
      </c>
      <c r="D13" s="2">
        <v>18</v>
      </c>
      <c r="E13" s="2">
        <f t="shared" si="0"/>
        <v>7</v>
      </c>
      <c r="F13" s="2">
        <f t="shared" si="1"/>
        <v>49</v>
      </c>
      <c r="J13" s="9" t="s">
        <v>16</v>
      </c>
      <c r="K13" s="9"/>
      <c r="L13" s="9"/>
      <c r="M13" s="9"/>
      <c r="N13" s="9"/>
      <c r="O13" s="11"/>
    </row>
    <row r="14" spans="1:15" x14ac:dyDescent="0.25">
      <c r="A14" s="1">
        <v>37226</v>
      </c>
      <c r="B14">
        <v>77.387009377156403</v>
      </c>
      <c r="C14" s="2">
        <v>12</v>
      </c>
      <c r="D14" s="2">
        <v>15</v>
      </c>
      <c r="E14" s="2">
        <f t="shared" si="0"/>
        <v>3</v>
      </c>
      <c r="F14" s="2">
        <f t="shared" si="1"/>
        <v>9</v>
      </c>
      <c r="J14" s="9" t="s">
        <v>62</v>
      </c>
      <c r="K14" s="9"/>
      <c r="L14" s="9"/>
      <c r="M14" s="9"/>
      <c r="N14" s="9"/>
      <c r="O14" s="11"/>
    </row>
    <row r="15" spans="1:15" x14ac:dyDescent="0.25">
      <c r="A15" s="1">
        <v>37257</v>
      </c>
      <c r="B15">
        <v>76.881467170613291</v>
      </c>
      <c r="C15" s="2">
        <v>13</v>
      </c>
      <c r="D15" s="2">
        <v>11</v>
      </c>
      <c r="E15" s="2">
        <f t="shared" si="0"/>
        <v>-2</v>
      </c>
      <c r="F15" s="2">
        <f t="shared" si="1"/>
        <v>4</v>
      </c>
    </row>
    <row r="16" spans="1:15" x14ac:dyDescent="0.25">
      <c r="A16" s="1">
        <v>37288</v>
      </c>
      <c r="B16">
        <v>76.054031131208802</v>
      </c>
      <c r="C16" s="2">
        <v>14</v>
      </c>
      <c r="D16" s="2">
        <v>6</v>
      </c>
      <c r="E16" s="2">
        <f t="shared" si="0"/>
        <v>-8</v>
      </c>
      <c r="F16" s="2">
        <f t="shared" si="1"/>
        <v>64</v>
      </c>
    </row>
    <row r="17" spans="1:6" x14ac:dyDescent="0.25">
      <c r="A17" s="1">
        <v>37316</v>
      </c>
      <c r="B17">
        <v>75.850074593020196</v>
      </c>
      <c r="C17" s="2">
        <v>15</v>
      </c>
      <c r="D17" s="2">
        <v>4</v>
      </c>
      <c r="E17" s="2">
        <f t="shared" si="0"/>
        <v>-11</v>
      </c>
      <c r="F17" s="2">
        <f t="shared" si="1"/>
        <v>121</v>
      </c>
    </row>
    <row r="18" spans="1:6" x14ac:dyDescent="0.25">
      <c r="A18" s="1">
        <v>37347</v>
      </c>
      <c r="B18">
        <v>76.597998611396406</v>
      </c>
      <c r="C18" s="2">
        <v>16</v>
      </c>
      <c r="D18" s="2">
        <v>9</v>
      </c>
      <c r="E18" s="2">
        <f t="shared" si="0"/>
        <v>-7</v>
      </c>
      <c r="F18" s="2">
        <f t="shared" si="1"/>
        <v>49</v>
      </c>
    </row>
    <row r="19" spans="1:6" x14ac:dyDescent="0.25">
      <c r="A19" s="1">
        <v>37377</v>
      </c>
      <c r="B19">
        <v>77.031820435713897</v>
      </c>
      <c r="C19" s="2">
        <v>17</v>
      </c>
      <c r="D19" s="2">
        <v>13</v>
      </c>
      <c r="E19" s="2">
        <f t="shared" si="0"/>
        <v>-4</v>
      </c>
      <c r="F19" s="2">
        <f t="shared" si="1"/>
        <v>16</v>
      </c>
    </row>
    <row r="20" spans="1:6" x14ac:dyDescent="0.25">
      <c r="A20" s="1">
        <v>37408</v>
      </c>
      <c r="B20">
        <v>78.479728775966493</v>
      </c>
      <c r="C20" s="2">
        <v>18</v>
      </c>
      <c r="D20" s="2">
        <v>19</v>
      </c>
      <c r="E20" s="2">
        <f t="shared" si="0"/>
        <v>1</v>
      </c>
      <c r="F20" s="2">
        <f t="shared" si="1"/>
        <v>1</v>
      </c>
    </row>
    <row r="21" spans="1:6" x14ac:dyDescent="0.25">
      <c r="A21" s="1">
        <v>37438</v>
      </c>
      <c r="B21">
        <v>79.831068089808099</v>
      </c>
      <c r="C21" s="2">
        <v>19</v>
      </c>
      <c r="D21" s="2">
        <v>22</v>
      </c>
      <c r="E21" s="2">
        <f t="shared" si="0"/>
        <v>3</v>
      </c>
      <c r="F21" s="2">
        <f t="shared" si="1"/>
        <v>9</v>
      </c>
    </row>
    <row r="22" spans="1:6" x14ac:dyDescent="0.25">
      <c r="A22" s="1">
        <v>37469</v>
      </c>
      <c r="B22">
        <v>82.739796732640499</v>
      </c>
      <c r="C22" s="2">
        <v>20</v>
      </c>
      <c r="D22" s="2">
        <v>29</v>
      </c>
      <c r="E22" s="2">
        <f t="shared" si="0"/>
        <v>9</v>
      </c>
      <c r="F22" s="2">
        <f t="shared" si="1"/>
        <v>81</v>
      </c>
    </row>
    <row r="23" spans="1:6" x14ac:dyDescent="0.25">
      <c r="A23" s="1">
        <v>37500</v>
      </c>
      <c r="B23">
        <v>85.060678332806106</v>
      </c>
      <c r="C23" s="2">
        <v>21</v>
      </c>
      <c r="D23" s="2">
        <v>43</v>
      </c>
      <c r="E23" s="2">
        <f t="shared" si="0"/>
        <v>22</v>
      </c>
      <c r="F23" s="2">
        <f t="shared" si="1"/>
        <v>484</v>
      </c>
    </row>
    <row r="24" spans="1:6" x14ac:dyDescent="0.25">
      <c r="A24" s="1">
        <v>37530</v>
      </c>
      <c r="B24">
        <v>86.820909563602697</v>
      </c>
      <c r="C24" s="2">
        <v>22</v>
      </c>
      <c r="D24" s="2">
        <v>61</v>
      </c>
      <c r="E24" s="2">
        <f t="shared" si="0"/>
        <v>39</v>
      </c>
      <c r="F24" s="2">
        <f t="shared" si="1"/>
        <v>1521</v>
      </c>
    </row>
    <row r="25" spans="1:6" x14ac:dyDescent="0.25">
      <c r="A25" s="1">
        <v>37561</v>
      </c>
      <c r="B25">
        <v>86.061364110114198</v>
      </c>
      <c r="C25" s="2">
        <v>23</v>
      </c>
      <c r="D25" s="2">
        <v>54</v>
      </c>
      <c r="E25" s="2">
        <f t="shared" si="0"/>
        <v>31</v>
      </c>
      <c r="F25" s="2">
        <f t="shared" si="1"/>
        <v>961</v>
      </c>
    </row>
    <row r="26" spans="1:6" x14ac:dyDescent="0.25">
      <c r="A26" s="1">
        <v>37591</v>
      </c>
      <c r="B26">
        <v>86.173191607129297</v>
      </c>
      <c r="C26" s="2">
        <v>24</v>
      </c>
      <c r="D26" s="2">
        <v>56</v>
      </c>
      <c r="E26" s="2">
        <f t="shared" si="0"/>
        <v>32</v>
      </c>
      <c r="F26" s="2">
        <f t="shared" si="1"/>
        <v>1024</v>
      </c>
    </row>
    <row r="27" spans="1:6" x14ac:dyDescent="0.25">
      <c r="A27" s="1">
        <v>37622</v>
      </c>
      <c r="B27">
        <v>84.843498810876696</v>
      </c>
      <c r="C27" s="2">
        <v>25</v>
      </c>
      <c r="D27" s="2">
        <v>41</v>
      </c>
      <c r="E27" s="2">
        <f t="shared" si="0"/>
        <v>16</v>
      </c>
      <c r="F27" s="2">
        <f t="shared" si="1"/>
        <v>256</v>
      </c>
    </row>
    <row r="28" spans="1:6" x14ac:dyDescent="0.25">
      <c r="A28" s="1">
        <v>37653</v>
      </c>
      <c r="B28">
        <v>84.257946125738798</v>
      </c>
      <c r="C28" s="2">
        <v>26</v>
      </c>
      <c r="D28" s="2">
        <v>35</v>
      </c>
      <c r="E28" s="2">
        <f t="shared" si="0"/>
        <v>9</v>
      </c>
      <c r="F28" s="2">
        <f t="shared" si="1"/>
        <v>81</v>
      </c>
    </row>
    <row r="29" spans="1:6" x14ac:dyDescent="0.25">
      <c r="A29" s="1">
        <v>37681</v>
      </c>
      <c r="B29">
        <v>84.454955238405702</v>
      </c>
      <c r="C29" s="2">
        <v>27</v>
      </c>
      <c r="D29" s="2">
        <v>36</v>
      </c>
      <c r="E29" s="2">
        <f t="shared" si="0"/>
        <v>9</v>
      </c>
      <c r="F29" s="2">
        <f t="shared" si="1"/>
        <v>81</v>
      </c>
    </row>
    <row r="30" spans="1:6" x14ac:dyDescent="0.25">
      <c r="A30" s="1">
        <v>37712</v>
      </c>
      <c r="B30">
        <v>85.216796679472097</v>
      </c>
      <c r="C30" s="2">
        <v>28</v>
      </c>
      <c r="D30" s="2">
        <v>46</v>
      </c>
      <c r="E30" s="2">
        <f t="shared" si="0"/>
        <v>18</v>
      </c>
      <c r="F30" s="2">
        <f t="shared" si="1"/>
        <v>324</v>
      </c>
    </row>
    <row r="31" spans="1:6" x14ac:dyDescent="0.25">
      <c r="A31" s="1">
        <v>37742</v>
      </c>
      <c r="B31">
        <v>86.802152428057695</v>
      </c>
      <c r="C31" s="2">
        <v>29</v>
      </c>
      <c r="D31" s="2">
        <v>59</v>
      </c>
      <c r="E31" s="2">
        <f t="shared" si="0"/>
        <v>30</v>
      </c>
      <c r="F31" s="2">
        <f t="shared" si="1"/>
        <v>900</v>
      </c>
    </row>
    <row r="32" spans="1:6" x14ac:dyDescent="0.25">
      <c r="A32" s="1">
        <v>37773</v>
      </c>
      <c r="B32">
        <v>88.277369733847095</v>
      </c>
      <c r="C32" s="2">
        <v>30</v>
      </c>
      <c r="D32" s="2">
        <v>80</v>
      </c>
      <c r="E32" s="2">
        <f t="shared" si="0"/>
        <v>50</v>
      </c>
      <c r="F32" s="2">
        <f t="shared" si="1"/>
        <v>2500</v>
      </c>
    </row>
    <row r="33" spans="1:6" x14ac:dyDescent="0.25">
      <c r="A33" s="1">
        <v>37803</v>
      </c>
      <c r="B33">
        <v>89.697076712621296</v>
      </c>
      <c r="C33" s="2">
        <v>31</v>
      </c>
      <c r="D33" s="2">
        <v>96</v>
      </c>
      <c r="E33" s="2">
        <f t="shared" si="0"/>
        <v>65</v>
      </c>
      <c r="F33" s="2">
        <f t="shared" si="1"/>
        <v>4225</v>
      </c>
    </row>
    <row r="34" spans="1:6" x14ac:dyDescent="0.25">
      <c r="A34" s="1">
        <v>37834</v>
      </c>
      <c r="B34">
        <v>89.815791046956903</v>
      </c>
      <c r="C34" s="2">
        <v>32</v>
      </c>
      <c r="D34" s="2">
        <v>99</v>
      </c>
      <c r="E34" s="2">
        <f t="shared" si="0"/>
        <v>67</v>
      </c>
      <c r="F34" s="2">
        <f t="shared" si="1"/>
        <v>4489</v>
      </c>
    </row>
    <row r="35" spans="1:6" x14ac:dyDescent="0.25">
      <c r="A35" s="1">
        <v>37865</v>
      </c>
      <c r="B35">
        <v>91.032960769642003</v>
      </c>
      <c r="C35" s="2">
        <v>33</v>
      </c>
      <c r="D35" s="2">
        <v>108</v>
      </c>
      <c r="E35" s="2">
        <f t="shared" ref="E35:E66" si="2">D35-C35</f>
        <v>75</v>
      </c>
      <c r="F35" s="2">
        <f t="shared" ref="F35:F66" si="3">E35^2</f>
        <v>5625</v>
      </c>
    </row>
    <row r="36" spans="1:6" x14ac:dyDescent="0.25">
      <c r="A36" s="1">
        <v>37895</v>
      </c>
      <c r="B36">
        <v>90.152778595823506</v>
      </c>
      <c r="C36" s="2">
        <v>34</v>
      </c>
      <c r="D36" s="2">
        <v>103</v>
      </c>
      <c r="E36" s="2">
        <f t="shared" si="2"/>
        <v>69</v>
      </c>
      <c r="F36" s="2">
        <f t="shared" si="3"/>
        <v>4761</v>
      </c>
    </row>
    <row r="37" spans="1:6" x14ac:dyDescent="0.25">
      <c r="A37" s="1">
        <v>37926</v>
      </c>
      <c r="B37">
        <v>89.664519519979095</v>
      </c>
      <c r="C37" s="2">
        <v>35</v>
      </c>
      <c r="D37" s="2">
        <v>95</v>
      </c>
      <c r="E37" s="2">
        <f t="shared" si="2"/>
        <v>60</v>
      </c>
      <c r="F37" s="2">
        <f t="shared" si="3"/>
        <v>3600</v>
      </c>
    </row>
    <row r="38" spans="1:6" x14ac:dyDescent="0.25">
      <c r="A38" s="1">
        <v>37956</v>
      </c>
      <c r="B38">
        <v>88.338378292262291</v>
      </c>
      <c r="C38" s="2">
        <v>36</v>
      </c>
      <c r="D38" s="2">
        <v>82</v>
      </c>
      <c r="E38" s="2">
        <f t="shared" si="2"/>
        <v>46</v>
      </c>
      <c r="F38" s="2">
        <f t="shared" si="3"/>
        <v>2116</v>
      </c>
    </row>
    <row r="39" spans="1:6" x14ac:dyDescent="0.25">
      <c r="A39" s="1">
        <v>37987</v>
      </c>
      <c r="B39">
        <v>86.5290243457668</v>
      </c>
      <c r="C39" s="2">
        <v>37</v>
      </c>
      <c r="D39" s="2">
        <v>58</v>
      </c>
      <c r="E39" s="2">
        <f t="shared" si="2"/>
        <v>21</v>
      </c>
      <c r="F39" s="2">
        <f t="shared" si="3"/>
        <v>441</v>
      </c>
    </row>
    <row r="40" spans="1:6" x14ac:dyDescent="0.25">
      <c r="A40" s="1">
        <v>38018</v>
      </c>
      <c r="B40">
        <v>85.720597088231102</v>
      </c>
      <c r="C40" s="2">
        <v>38</v>
      </c>
      <c r="D40" s="2">
        <v>50</v>
      </c>
      <c r="E40" s="2">
        <f t="shared" si="2"/>
        <v>12</v>
      </c>
      <c r="F40" s="2">
        <f t="shared" si="3"/>
        <v>144</v>
      </c>
    </row>
    <row r="41" spans="1:6" x14ac:dyDescent="0.25">
      <c r="A41" s="1">
        <v>38047</v>
      </c>
      <c r="B41">
        <v>85.875003188976592</v>
      </c>
      <c r="C41" s="2">
        <v>39</v>
      </c>
      <c r="D41" s="2">
        <v>53</v>
      </c>
      <c r="E41" s="2">
        <f t="shared" si="2"/>
        <v>14</v>
      </c>
      <c r="F41" s="2">
        <f t="shared" si="3"/>
        <v>196</v>
      </c>
    </row>
    <row r="42" spans="1:6" x14ac:dyDescent="0.25">
      <c r="A42" s="1">
        <v>38078</v>
      </c>
      <c r="B42">
        <v>86.110198009931707</v>
      </c>
      <c r="C42" s="2">
        <v>40</v>
      </c>
      <c r="D42" s="2">
        <v>55</v>
      </c>
      <c r="E42" s="2">
        <f t="shared" si="2"/>
        <v>15</v>
      </c>
      <c r="F42" s="2">
        <f t="shared" si="3"/>
        <v>225</v>
      </c>
    </row>
    <row r="43" spans="1:6" x14ac:dyDescent="0.25">
      <c r="A43" s="1">
        <v>38108</v>
      </c>
      <c r="B43">
        <v>87.7518937571744</v>
      </c>
      <c r="C43" s="2">
        <v>41</v>
      </c>
      <c r="D43" s="2">
        <v>72</v>
      </c>
      <c r="E43" s="2">
        <f t="shared" si="2"/>
        <v>31</v>
      </c>
      <c r="F43" s="2">
        <f t="shared" si="3"/>
        <v>961</v>
      </c>
    </row>
    <row r="44" spans="1:6" x14ac:dyDescent="0.25">
      <c r="A44" s="1">
        <v>38139</v>
      </c>
      <c r="B44">
        <v>89.042792457136301</v>
      </c>
      <c r="C44" s="2">
        <v>42</v>
      </c>
      <c r="D44" s="2">
        <v>91</v>
      </c>
      <c r="E44" s="2">
        <f t="shared" si="2"/>
        <v>49</v>
      </c>
      <c r="F44" s="2">
        <f t="shared" si="3"/>
        <v>2401</v>
      </c>
    </row>
    <row r="45" spans="1:6" x14ac:dyDescent="0.25">
      <c r="A45" s="1">
        <v>38169</v>
      </c>
      <c r="B45">
        <v>88.877282363600301</v>
      </c>
      <c r="C45" s="2">
        <v>43</v>
      </c>
      <c r="D45" s="2">
        <v>90</v>
      </c>
      <c r="E45" s="2">
        <f t="shared" si="2"/>
        <v>47</v>
      </c>
      <c r="F45" s="2">
        <f t="shared" si="3"/>
        <v>2209</v>
      </c>
    </row>
    <row r="46" spans="1:6" x14ac:dyDescent="0.25">
      <c r="A46" s="1">
        <v>38200</v>
      </c>
      <c r="B46">
        <v>88.1750474888333</v>
      </c>
      <c r="C46" s="2">
        <v>44</v>
      </c>
      <c r="D46" s="2">
        <v>77</v>
      </c>
      <c r="E46" s="2">
        <f t="shared" si="2"/>
        <v>33</v>
      </c>
      <c r="F46" s="2">
        <f t="shared" si="3"/>
        <v>1089</v>
      </c>
    </row>
    <row r="47" spans="1:6" x14ac:dyDescent="0.25">
      <c r="A47" s="1">
        <v>38231</v>
      </c>
      <c r="B47">
        <v>86.9176321981613</v>
      </c>
      <c r="C47" s="2">
        <v>45</v>
      </c>
      <c r="D47" s="2">
        <v>63</v>
      </c>
      <c r="E47" s="2">
        <f t="shared" si="2"/>
        <v>18</v>
      </c>
      <c r="F47" s="2">
        <f t="shared" si="3"/>
        <v>324</v>
      </c>
    </row>
    <row r="48" spans="1:6" x14ac:dyDescent="0.25">
      <c r="A48" s="1">
        <v>38261</v>
      </c>
      <c r="B48">
        <v>85.518283354948096</v>
      </c>
      <c r="C48" s="2">
        <v>46</v>
      </c>
      <c r="D48" s="2">
        <v>49</v>
      </c>
      <c r="E48" s="2">
        <f t="shared" si="2"/>
        <v>3</v>
      </c>
      <c r="F48" s="2">
        <f t="shared" si="3"/>
        <v>9</v>
      </c>
    </row>
    <row r="49" spans="1:6" x14ac:dyDescent="0.25">
      <c r="A49" s="1">
        <v>38292</v>
      </c>
      <c r="B49">
        <v>84.799231756622703</v>
      </c>
      <c r="C49" s="2">
        <v>47</v>
      </c>
      <c r="D49" s="2">
        <v>40</v>
      </c>
      <c r="E49" s="2">
        <f t="shared" si="2"/>
        <v>-7</v>
      </c>
      <c r="F49" s="2">
        <f t="shared" si="3"/>
        <v>49</v>
      </c>
    </row>
    <row r="50" spans="1:6" x14ac:dyDescent="0.25">
      <c r="A50" s="1">
        <v>38322</v>
      </c>
      <c r="B50">
        <v>85.112934054132296</v>
      </c>
      <c r="C50" s="2">
        <v>48</v>
      </c>
      <c r="D50" s="2">
        <v>44</v>
      </c>
      <c r="E50" s="2">
        <f t="shared" si="2"/>
        <v>-4</v>
      </c>
      <c r="F50" s="2">
        <f t="shared" si="3"/>
        <v>16</v>
      </c>
    </row>
    <row r="51" spans="1:6" x14ac:dyDescent="0.25">
      <c r="A51" s="1">
        <v>38353</v>
      </c>
      <c r="B51">
        <v>84.925547099615798</v>
      </c>
      <c r="C51" s="2">
        <v>49</v>
      </c>
      <c r="D51" s="2">
        <v>42</v>
      </c>
      <c r="E51" s="2">
        <f t="shared" si="2"/>
        <v>-7</v>
      </c>
      <c r="F51" s="2">
        <f t="shared" si="3"/>
        <v>49</v>
      </c>
    </row>
    <row r="52" spans="1:6" x14ac:dyDescent="0.25">
      <c r="A52" s="1">
        <v>38384</v>
      </c>
      <c r="B52">
        <v>81.955220670707206</v>
      </c>
      <c r="C52" s="2">
        <v>50</v>
      </c>
      <c r="D52" s="2">
        <v>26</v>
      </c>
      <c r="E52" s="2">
        <f t="shared" si="2"/>
        <v>-24</v>
      </c>
      <c r="F52" s="2">
        <f t="shared" si="3"/>
        <v>576</v>
      </c>
    </row>
    <row r="53" spans="1:6" x14ac:dyDescent="0.25">
      <c r="A53" s="1">
        <v>38412</v>
      </c>
      <c r="B53">
        <v>79.319791800606495</v>
      </c>
      <c r="C53" s="2">
        <v>51</v>
      </c>
      <c r="D53" s="2">
        <v>20</v>
      </c>
      <c r="E53" s="2">
        <f t="shared" si="2"/>
        <v>-31</v>
      </c>
      <c r="F53" s="2">
        <f t="shared" si="3"/>
        <v>961</v>
      </c>
    </row>
    <row r="54" spans="1:6" x14ac:dyDescent="0.25">
      <c r="A54" s="1">
        <v>38443</v>
      </c>
      <c r="B54">
        <v>77.749083194857207</v>
      </c>
      <c r="C54" s="2">
        <v>52</v>
      </c>
      <c r="D54" s="2">
        <v>17</v>
      </c>
      <c r="E54" s="2">
        <f t="shared" si="2"/>
        <v>-35</v>
      </c>
      <c r="F54" s="2">
        <f t="shared" si="3"/>
        <v>1225</v>
      </c>
    </row>
    <row r="55" spans="1:6" x14ac:dyDescent="0.25">
      <c r="A55" s="1">
        <v>38473</v>
      </c>
      <c r="B55">
        <v>77.122256586084703</v>
      </c>
      <c r="C55" s="2">
        <v>53</v>
      </c>
      <c r="D55" s="2">
        <v>14</v>
      </c>
      <c r="E55" s="2">
        <f t="shared" si="2"/>
        <v>-39</v>
      </c>
      <c r="F55" s="2">
        <f t="shared" si="3"/>
        <v>1521</v>
      </c>
    </row>
    <row r="56" spans="1:6" x14ac:dyDescent="0.25">
      <c r="A56" s="1">
        <v>38504</v>
      </c>
      <c r="B56">
        <v>76.911842858521197</v>
      </c>
      <c r="C56" s="2">
        <v>54</v>
      </c>
      <c r="D56" s="2">
        <v>12</v>
      </c>
      <c r="E56" s="2">
        <f t="shared" si="2"/>
        <v>-42</v>
      </c>
      <c r="F56" s="2">
        <f t="shared" si="3"/>
        <v>1764</v>
      </c>
    </row>
    <row r="57" spans="1:6" x14ac:dyDescent="0.25">
      <c r="A57" s="1">
        <v>38534</v>
      </c>
      <c r="B57">
        <v>76.2531954861239</v>
      </c>
      <c r="C57" s="2">
        <v>55</v>
      </c>
      <c r="D57" s="2">
        <v>8</v>
      </c>
      <c r="E57" s="2">
        <f t="shared" si="2"/>
        <v>-47</v>
      </c>
      <c r="F57" s="2">
        <f t="shared" si="3"/>
        <v>2209</v>
      </c>
    </row>
    <row r="58" spans="1:6" x14ac:dyDescent="0.25">
      <c r="A58" s="1">
        <v>38565</v>
      </c>
      <c r="B58">
        <v>76.762466717460597</v>
      </c>
      <c r="C58" s="2">
        <v>56</v>
      </c>
      <c r="D58" s="2">
        <v>10</v>
      </c>
      <c r="E58" s="2">
        <f t="shared" si="2"/>
        <v>-46</v>
      </c>
      <c r="F58" s="2">
        <f t="shared" si="3"/>
        <v>2116</v>
      </c>
    </row>
    <row r="59" spans="1:6" x14ac:dyDescent="0.25">
      <c r="A59" s="1">
        <v>38596</v>
      </c>
      <c r="B59">
        <v>75.935486374538698</v>
      </c>
      <c r="C59" s="2">
        <v>57</v>
      </c>
      <c r="D59" s="2">
        <v>5</v>
      </c>
      <c r="E59" s="2">
        <f t="shared" si="2"/>
        <v>-52</v>
      </c>
      <c r="F59" s="2">
        <f t="shared" si="3"/>
        <v>2704</v>
      </c>
    </row>
    <row r="60" spans="1:6" x14ac:dyDescent="0.25">
      <c r="A60" s="1">
        <v>38626</v>
      </c>
      <c r="B60">
        <v>76.078932641873507</v>
      </c>
      <c r="C60" s="2">
        <v>58</v>
      </c>
      <c r="D60" s="2">
        <v>7</v>
      </c>
      <c r="E60" s="2">
        <f t="shared" si="2"/>
        <v>-51</v>
      </c>
      <c r="F60" s="2">
        <f t="shared" si="3"/>
        <v>2601</v>
      </c>
    </row>
    <row r="61" spans="1:6" x14ac:dyDescent="0.25">
      <c r="A61" s="1">
        <v>38657</v>
      </c>
      <c r="B61">
        <v>75.482763529893802</v>
      </c>
      <c r="C61" s="2">
        <v>59</v>
      </c>
      <c r="D61" s="2">
        <v>2</v>
      </c>
      <c r="E61" s="2">
        <f t="shared" si="2"/>
        <v>-57</v>
      </c>
      <c r="F61" s="2">
        <f t="shared" si="3"/>
        <v>3249</v>
      </c>
    </row>
    <row r="62" spans="1:6" x14ac:dyDescent="0.25">
      <c r="A62" s="1">
        <v>38687</v>
      </c>
      <c r="B62">
        <v>75.043085777735001</v>
      </c>
      <c r="C62" s="2">
        <v>60</v>
      </c>
      <c r="D62" s="2">
        <v>1</v>
      </c>
      <c r="E62" s="2">
        <f t="shared" si="2"/>
        <v>-59</v>
      </c>
      <c r="F62" s="2">
        <f t="shared" si="3"/>
        <v>3481</v>
      </c>
    </row>
    <row r="63" spans="1:6" x14ac:dyDescent="0.25">
      <c r="A63" s="1">
        <v>38718</v>
      </c>
      <c r="B63">
        <v>75.818686284750498</v>
      </c>
      <c r="C63" s="2">
        <v>61</v>
      </c>
      <c r="D63" s="2">
        <v>3</v>
      </c>
      <c r="E63" s="2">
        <f t="shared" si="2"/>
        <v>-58</v>
      </c>
      <c r="F63" s="2">
        <f t="shared" si="3"/>
        <v>3364</v>
      </c>
    </row>
    <row r="64" spans="1:6" x14ac:dyDescent="0.25">
      <c r="A64" s="1">
        <v>38749</v>
      </c>
      <c r="B64">
        <v>77.451878078697291</v>
      </c>
      <c r="C64" s="2">
        <v>62</v>
      </c>
      <c r="D64" s="2">
        <v>16</v>
      </c>
      <c r="E64" s="2">
        <f t="shared" si="2"/>
        <v>-46</v>
      </c>
      <c r="F64" s="2">
        <f t="shared" si="3"/>
        <v>2116</v>
      </c>
    </row>
    <row r="65" spans="1:6" x14ac:dyDescent="0.25">
      <c r="A65" s="1">
        <v>38777</v>
      </c>
      <c r="B65">
        <v>80.6539169467178</v>
      </c>
      <c r="C65" s="2">
        <v>63</v>
      </c>
      <c r="D65" s="2">
        <v>23</v>
      </c>
      <c r="E65" s="2">
        <f t="shared" si="2"/>
        <v>-40</v>
      </c>
      <c r="F65" s="2">
        <f t="shared" si="3"/>
        <v>1600</v>
      </c>
    </row>
    <row r="66" spans="1:6" x14ac:dyDescent="0.25">
      <c r="A66" s="1">
        <v>38808</v>
      </c>
      <c r="B66">
        <v>82.250303290765999</v>
      </c>
      <c r="C66" s="2">
        <v>64</v>
      </c>
      <c r="D66" s="2">
        <v>28</v>
      </c>
      <c r="E66" s="2">
        <f t="shared" si="2"/>
        <v>-36</v>
      </c>
      <c r="F66" s="2">
        <f t="shared" si="3"/>
        <v>1296</v>
      </c>
    </row>
    <row r="67" spans="1:6" x14ac:dyDescent="0.25">
      <c r="A67" s="1">
        <v>38838</v>
      </c>
      <c r="B67">
        <v>83.993813075792701</v>
      </c>
      <c r="C67" s="2">
        <v>65</v>
      </c>
      <c r="D67" s="2">
        <v>33</v>
      </c>
      <c r="E67" s="2">
        <f t="shared" ref="E67:E98" si="4">D67-C67</f>
        <v>-32</v>
      </c>
      <c r="F67" s="2">
        <f t="shared" ref="F67:F98" si="5">E67^2</f>
        <v>1024</v>
      </c>
    </row>
    <row r="68" spans="1:6" x14ac:dyDescent="0.25">
      <c r="A68" s="1">
        <v>38869</v>
      </c>
      <c r="B68">
        <v>85.723781891793209</v>
      </c>
      <c r="C68" s="2">
        <v>66</v>
      </c>
      <c r="D68" s="2">
        <v>51</v>
      </c>
      <c r="E68" s="2">
        <f t="shared" si="4"/>
        <v>-15</v>
      </c>
      <c r="F68" s="2">
        <f t="shared" si="5"/>
        <v>225</v>
      </c>
    </row>
    <row r="69" spans="1:6" x14ac:dyDescent="0.25">
      <c r="A69" s="1">
        <v>38899</v>
      </c>
      <c r="B69">
        <v>87.652903967175504</v>
      </c>
      <c r="C69" s="2">
        <v>67</v>
      </c>
      <c r="D69" s="2">
        <v>69</v>
      </c>
      <c r="E69" s="2">
        <f t="shared" si="4"/>
        <v>2</v>
      </c>
      <c r="F69" s="2">
        <f t="shared" si="5"/>
        <v>4</v>
      </c>
    </row>
    <row r="70" spans="1:6" x14ac:dyDescent="0.25">
      <c r="A70" s="1">
        <v>38930</v>
      </c>
      <c r="B70">
        <v>89.594911086741504</v>
      </c>
      <c r="C70" s="2">
        <v>68</v>
      </c>
      <c r="D70" s="2">
        <v>94</v>
      </c>
      <c r="E70" s="2">
        <f t="shared" si="4"/>
        <v>26</v>
      </c>
      <c r="F70" s="2">
        <f t="shared" si="5"/>
        <v>676</v>
      </c>
    </row>
    <row r="71" spans="1:6" x14ac:dyDescent="0.25">
      <c r="A71" s="1">
        <v>38961</v>
      </c>
      <c r="B71">
        <v>90.082222724844897</v>
      </c>
      <c r="C71" s="2">
        <v>69</v>
      </c>
      <c r="D71" s="2">
        <v>102</v>
      </c>
      <c r="E71" s="2">
        <f t="shared" si="4"/>
        <v>33</v>
      </c>
      <c r="F71" s="2">
        <f t="shared" si="5"/>
        <v>1089</v>
      </c>
    </row>
    <row r="72" spans="1:6" x14ac:dyDescent="0.25">
      <c r="A72" s="1">
        <v>38991</v>
      </c>
      <c r="B72">
        <v>89.154185899863194</v>
      </c>
      <c r="C72" s="2">
        <v>70</v>
      </c>
      <c r="D72" s="2">
        <v>92</v>
      </c>
      <c r="E72" s="2">
        <f t="shared" si="4"/>
        <v>22</v>
      </c>
      <c r="F72" s="2">
        <f t="shared" si="5"/>
        <v>484</v>
      </c>
    </row>
    <row r="73" spans="1:6" x14ac:dyDescent="0.25">
      <c r="A73" s="1">
        <v>39022</v>
      </c>
      <c r="B73">
        <v>87.962804634619303</v>
      </c>
      <c r="C73" s="2">
        <v>71</v>
      </c>
      <c r="D73" s="2">
        <v>73</v>
      </c>
      <c r="E73" s="2">
        <f t="shared" si="4"/>
        <v>2</v>
      </c>
      <c r="F73" s="2">
        <f t="shared" si="5"/>
        <v>4</v>
      </c>
    </row>
    <row r="74" spans="1:6" x14ac:dyDescent="0.25">
      <c r="A74" s="1">
        <v>39052</v>
      </c>
      <c r="B74">
        <v>88.176989619104504</v>
      </c>
      <c r="C74" s="2">
        <v>72</v>
      </c>
      <c r="D74" s="2">
        <v>78</v>
      </c>
      <c r="E74" s="2">
        <f t="shared" si="4"/>
        <v>6</v>
      </c>
      <c r="F74" s="2">
        <f t="shared" si="5"/>
        <v>36</v>
      </c>
    </row>
    <row r="75" spans="1:6" x14ac:dyDescent="0.25">
      <c r="A75" s="1">
        <v>39083</v>
      </c>
      <c r="B75">
        <v>88.663812624986704</v>
      </c>
      <c r="C75" s="2">
        <v>73</v>
      </c>
      <c r="D75" s="2">
        <v>86</v>
      </c>
      <c r="E75" s="2">
        <f t="shared" si="4"/>
        <v>13</v>
      </c>
      <c r="F75" s="2">
        <f t="shared" si="5"/>
        <v>169</v>
      </c>
    </row>
    <row r="76" spans="1:6" x14ac:dyDescent="0.25">
      <c r="A76" s="1">
        <v>39114</v>
      </c>
      <c r="B76">
        <v>88.414246881350493</v>
      </c>
      <c r="C76" s="2">
        <v>74</v>
      </c>
      <c r="D76" s="2">
        <v>83</v>
      </c>
      <c r="E76" s="2">
        <f t="shared" si="4"/>
        <v>9</v>
      </c>
      <c r="F76" s="2">
        <f t="shared" si="5"/>
        <v>81</v>
      </c>
    </row>
    <row r="77" spans="1:6" x14ac:dyDescent="0.25">
      <c r="A77" s="1">
        <v>39142</v>
      </c>
      <c r="B77">
        <v>88.845019332682298</v>
      </c>
      <c r="C77" s="2">
        <v>75</v>
      </c>
      <c r="D77" s="2">
        <v>89</v>
      </c>
      <c r="E77" s="2">
        <f t="shared" si="4"/>
        <v>14</v>
      </c>
      <c r="F77" s="2">
        <f t="shared" si="5"/>
        <v>196</v>
      </c>
    </row>
    <row r="78" spans="1:6" x14ac:dyDescent="0.25">
      <c r="A78" s="1">
        <v>39173</v>
      </c>
      <c r="B78">
        <v>88.786991236305496</v>
      </c>
      <c r="C78" s="2">
        <v>76</v>
      </c>
      <c r="D78" s="2">
        <v>88</v>
      </c>
      <c r="E78" s="2">
        <f t="shared" si="4"/>
        <v>12</v>
      </c>
      <c r="F78" s="2">
        <f t="shared" si="5"/>
        <v>144</v>
      </c>
    </row>
    <row r="79" spans="1:6" x14ac:dyDescent="0.25">
      <c r="A79" s="1">
        <v>39203</v>
      </c>
      <c r="B79">
        <v>88.317663433532701</v>
      </c>
      <c r="C79" s="2">
        <v>77</v>
      </c>
      <c r="D79" s="2">
        <v>81</v>
      </c>
      <c r="E79" s="2">
        <f t="shared" si="4"/>
        <v>4</v>
      </c>
      <c r="F79" s="2">
        <f t="shared" si="5"/>
        <v>16</v>
      </c>
    </row>
    <row r="80" spans="1:6" x14ac:dyDescent="0.25">
      <c r="A80" s="1">
        <v>39234</v>
      </c>
      <c r="B80">
        <v>87.528665844702303</v>
      </c>
      <c r="C80" s="2">
        <v>78</v>
      </c>
      <c r="D80" s="2">
        <v>67</v>
      </c>
      <c r="E80" s="2">
        <f t="shared" si="4"/>
        <v>-11</v>
      </c>
      <c r="F80" s="2">
        <f t="shared" si="5"/>
        <v>121</v>
      </c>
    </row>
    <row r="81" spans="1:6" x14ac:dyDescent="0.25">
      <c r="A81" s="1">
        <v>39264</v>
      </c>
      <c r="B81">
        <v>86.827850175452696</v>
      </c>
      <c r="C81" s="2">
        <v>79</v>
      </c>
      <c r="D81" s="2">
        <v>62</v>
      </c>
      <c r="E81" s="2">
        <f t="shared" si="4"/>
        <v>-17</v>
      </c>
      <c r="F81" s="2">
        <f t="shared" si="5"/>
        <v>289</v>
      </c>
    </row>
    <row r="82" spans="1:6" x14ac:dyDescent="0.25">
      <c r="A82" s="1">
        <v>39295</v>
      </c>
      <c r="B82">
        <v>87.182865069144398</v>
      </c>
      <c r="C82" s="2">
        <v>80</v>
      </c>
      <c r="D82" s="2">
        <v>64</v>
      </c>
      <c r="E82" s="2">
        <f t="shared" si="4"/>
        <v>-16</v>
      </c>
      <c r="F82" s="2">
        <f t="shared" si="5"/>
        <v>256</v>
      </c>
    </row>
    <row r="83" spans="1:6" x14ac:dyDescent="0.25">
      <c r="A83" s="1">
        <v>39326</v>
      </c>
      <c r="B83">
        <v>84.750425585914002</v>
      </c>
      <c r="C83" s="2">
        <v>81</v>
      </c>
      <c r="D83" s="2">
        <v>39</v>
      </c>
      <c r="E83" s="2">
        <f t="shared" si="4"/>
        <v>-42</v>
      </c>
      <c r="F83" s="2">
        <f t="shared" si="5"/>
        <v>1764</v>
      </c>
    </row>
    <row r="84" spans="1:6" x14ac:dyDescent="0.25">
      <c r="A84" s="1">
        <v>39356</v>
      </c>
      <c r="B84">
        <v>83.761523377326796</v>
      </c>
      <c r="C84" s="2">
        <v>82</v>
      </c>
      <c r="D84" s="2">
        <v>30</v>
      </c>
      <c r="E84" s="2">
        <f t="shared" si="4"/>
        <v>-52</v>
      </c>
      <c r="F84" s="2">
        <f t="shared" si="5"/>
        <v>2704</v>
      </c>
    </row>
    <row r="85" spans="1:6" x14ac:dyDescent="0.25">
      <c r="A85" s="1">
        <v>39387</v>
      </c>
      <c r="B85">
        <v>83.870251480160505</v>
      </c>
      <c r="C85" s="2">
        <v>83</v>
      </c>
      <c r="D85" s="2">
        <v>32</v>
      </c>
      <c r="E85" s="2">
        <f t="shared" si="4"/>
        <v>-51</v>
      </c>
      <c r="F85" s="2">
        <f t="shared" si="5"/>
        <v>2601</v>
      </c>
    </row>
    <row r="86" spans="1:6" x14ac:dyDescent="0.25">
      <c r="A86" s="1">
        <v>39417</v>
      </c>
      <c r="B86">
        <v>84.131685048243398</v>
      </c>
      <c r="C86" s="2">
        <v>84</v>
      </c>
      <c r="D86" s="2">
        <v>34</v>
      </c>
      <c r="E86" s="2">
        <f t="shared" si="4"/>
        <v>-50</v>
      </c>
      <c r="F86" s="2">
        <f t="shared" si="5"/>
        <v>2500</v>
      </c>
    </row>
    <row r="87" spans="1:6" x14ac:dyDescent="0.25">
      <c r="A87" s="1">
        <v>39448</v>
      </c>
      <c r="B87">
        <v>84.531608059494303</v>
      </c>
      <c r="C87" s="2">
        <v>85</v>
      </c>
      <c r="D87" s="2">
        <v>37</v>
      </c>
      <c r="E87" s="2">
        <f t="shared" si="4"/>
        <v>-48</v>
      </c>
      <c r="F87" s="2">
        <f t="shared" si="5"/>
        <v>2304</v>
      </c>
    </row>
    <row r="88" spans="1:6" x14ac:dyDescent="0.25">
      <c r="A88" s="1">
        <v>39479</v>
      </c>
      <c r="B88">
        <v>85.424083333432208</v>
      </c>
      <c r="C88" s="2">
        <v>86</v>
      </c>
      <c r="D88" s="2">
        <v>47</v>
      </c>
      <c r="E88" s="2">
        <f t="shared" si="4"/>
        <v>-39</v>
      </c>
      <c r="F88" s="2">
        <f t="shared" si="5"/>
        <v>1521</v>
      </c>
    </row>
    <row r="89" spans="1:6" x14ac:dyDescent="0.25">
      <c r="A89" s="1">
        <v>39508</v>
      </c>
      <c r="B89">
        <v>86.805447547512202</v>
      </c>
      <c r="C89" s="2">
        <v>87</v>
      </c>
      <c r="D89" s="2">
        <v>60</v>
      </c>
      <c r="E89" s="2">
        <f t="shared" si="4"/>
        <v>-27</v>
      </c>
      <c r="F89" s="2">
        <f t="shared" si="5"/>
        <v>729</v>
      </c>
    </row>
    <row r="90" spans="1:6" x14ac:dyDescent="0.25">
      <c r="A90" s="1">
        <v>39539</v>
      </c>
      <c r="B90">
        <v>88.770055260352706</v>
      </c>
      <c r="C90" s="2">
        <v>88</v>
      </c>
      <c r="D90" s="2">
        <v>87</v>
      </c>
      <c r="E90" s="2">
        <f t="shared" si="4"/>
        <v>-1</v>
      </c>
      <c r="F90" s="2">
        <f t="shared" si="5"/>
        <v>1</v>
      </c>
    </row>
    <row r="91" spans="1:6" x14ac:dyDescent="0.25">
      <c r="A91" s="1">
        <v>39569</v>
      </c>
      <c r="B91">
        <v>92.473138916255806</v>
      </c>
      <c r="C91" s="2">
        <v>89</v>
      </c>
      <c r="D91" s="2">
        <v>116</v>
      </c>
      <c r="E91" s="2">
        <f t="shared" si="4"/>
        <v>27</v>
      </c>
      <c r="F91" s="2">
        <f t="shared" si="5"/>
        <v>729</v>
      </c>
    </row>
    <row r="92" spans="1:6" x14ac:dyDescent="0.25">
      <c r="A92" s="1">
        <v>39600</v>
      </c>
      <c r="B92">
        <v>94.231612904078503</v>
      </c>
      <c r="C92" s="2">
        <v>90</v>
      </c>
      <c r="D92" s="2">
        <v>119</v>
      </c>
      <c r="E92" s="2">
        <f t="shared" si="4"/>
        <v>29</v>
      </c>
      <c r="F92" s="2">
        <f t="shared" si="5"/>
        <v>841</v>
      </c>
    </row>
    <row r="93" spans="1:6" x14ac:dyDescent="0.25">
      <c r="A93" s="1">
        <v>39630</v>
      </c>
      <c r="B93">
        <v>94.606264088494598</v>
      </c>
      <c r="C93" s="2">
        <v>91</v>
      </c>
      <c r="D93" s="2">
        <v>123</v>
      </c>
      <c r="E93" s="2">
        <f t="shared" si="4"/>
        <v>32</v>
      </c>
      <c r="F93" s="2">
        <f t="shared" si="5"/>
        <v>1024</v>
      </c>
    </row>
    <row r="94" spans="1:6" x14ac:dyDescent="0.25">
      <c r="A94" s="1">
        <v>39661</v>
      </c>
      <c r="B94">
        <v>95.024449870511717</v>
      </c>
      <c r="C94" s="2">
        <v>92</v>
      </c>
      <c r="D94" s="2">
        <v>126</v>
      </c>
      <c r="E94" s="2">
        <f t="shared" si="4"/>
        <v>34</v>
      </c>
      <c r="F94" s="2">
        <f t="shared" si="5"/>
        <v>1156</v>
      </c>
    </row>
    <row r="95" spans="1:6" x14ac:dyDescent="0.25">
      <c r="A95" s="1">
        <v>39692</v>
      </c>
      <c r="B95">
        <v>94.577595540106898</v>
      </c>
      <c r="C95" s="2">
        <v>93</v>
      </c>
      <c r="D95" s="2">
        <v>122</v>
      </c>
      <c r="E95" s="2">
        <f t="shared" si="4"/>
        <v>29</v>
      </c>
      <c r="F95" s="2">
        <f t="shared" si="5"/>
        <v>841</v>
      </c>
    </row>
    <row r="96" spans="1:6" x14ac:dyDescent="0.25">
      <c r="A96" s="1">
        <v>39722</v>
      </c>
      <c r="B96">
        <v>94.958315571937803</v>
      </c>
      <c r="C96" s="2">
        <v>94</v>
      </c>
      <c r="D96" s="2">
        <v>125</v>
      </c>
      <c r="E96" s="2">
        <f t="shared" si="4"/>
        <v>31</v>
      </c>
      <c r="F96" s="2">
        <f t="shared" si="5"/>
        <v>961</v>
      </c>
    </row>
    <row r="97" spans="1:6" x14ac:dyDescent="0.25">
      <c r="A97" s="1">
        <v>39753</v>
      </c>
      <c r="B97">
        <v>95.645529551822221</v>
      </c>
      <c r="C97" s="2">
        <v>95</v>
      </c>
      <c r="D97" s="2">
        <v>127</v>
      </c>
      <c r="E97" s="2">
        <f t="shared" si="4"/>
        <v>32</v>
      </c>
      <c r="F97" s="2">
        <f t="shared" si="5"/>
        <v>1024</v>
      </c>
    </row>
    <row r="98" spans="1:6" x14ac:dyDescent="0.25">
      <c r="A98" s="1">
        <v>39783</v>
      </c>
      <c r="B98">
        <v>97.169717686529637</v>
      </c>
      <c r="C98" s="2">
        <v>96</v>
      </c>
      <c r="D98" s="2">
        <v>138</v>
      </c>
      <c r="E98" s="2">
        <f t="shared" si="4"/>
        <v>42</v>
      </c>
      <c r="F98" s="2">
        <f t="shared" si="5"/>
        <v>1764</v>
      </c>
    </row>
    <row r="99" spans="1:6" x14ac:dyDescent="0.25">
      <c r="A99" s="1">
        <v>39814</v>
      </c>
      <c r="B99">
        <v>98.462714870270645</v>
      </c>
      <c r="C99" s="2">
        <v>97</v>
      </c>
      <c r="D99" s="2">
        <v>140</v>
      </c>
      <c r="E99" s="2">
        <f t="shared" ref="E99:E130" si="6">D99-C99</f>
        <v>43</v>
      </c>
      <c r="F99" s="2">
        <f t="shared" ref="F99:F130" si="7">E99^2</f>
        <v>1849</v>
      </c>
    </row>
    <row r="100" spans="1:6" x14ac:dyDescent="0.25">
      <c r="A100" s="1">
        <v>39845</v>
      </c>
      <c r="B100">
        <v>97.781005144586061</v>
      </c>
      <c r="C100" s="2">
        <v>98</v>
      </c>
      <c r="D100" s="2">
        <v>139</v>
      </c>
      <c r="E100" s="2">
        <f t="shared" si="6"/>
        <v>41</v>
      </c>
      <c r="F100" s="2">
        <f t="shared" si="7"/>
        <v>1681</v>
      </c>
    </row>
    <row r="101" spans="1:6" x14ac:dyDescent="0.25">
      <c r="A101" s="1">
        <v>39873</v>
      </c>
      <c r="B101">
        <v>96.951561836669939</v>
      </c>
      <c r="C101" s="2">
        <v>99</v>
      </c>
      <c r="D101" s="2">
        <v>137</v>
      </c>
      <c r="E101" s="2">
        <f t="shared" si="6"/>
        <v>38</v>
      </c>
      <c r="F101" s="2">
        <f t="shared" si="7"/>
        <v>1444</v>
      </c>
    </row>
    <row r="102" spans="1:6" x14ac:dyDescent="0.25">
      <c r="A102" s="1">
        <v>39904</v>
      </c>
      <c r="B102">
        <v>95.949983220024734</v>
      </c>
      <c r="C102" s="2">
        <v>100</v>
      </c>
      <c r="D102" s="2">
        <v>131</v>
      </c>
      <c r="E102" s="2">
        <f t="shared" si="6"/>
        <v>31</v>
      </c>
      <c r="F102" s="2">
        <f t="shared" si="7"/>
        <v>961</v>
      </c>
    </row>
    <row r="103" spans="1:6" x14ac:dyDescent="0.25">
      <c r="A103" s="1">
        <v>39934</v>
      </c>
      <c r="B103">
        <v>96.147176596291189</v>
      </c>
      <c r="C103" s="2">
        <v>101</v>
      </c>
      <c r="D103" s="2">
        <v>132</v>
      </c>
      <c r="E103" s="2">
        <f t="shared" si="6"/>
        <v>31</v>
      </c>
      <c r="F103" s="2">
        <f t="shared" si="7"/>
        <v>961</v>
      </c>
    </row>
    <row r="104" spans="1:6" x14ac:dyDescent="0.25">
      <c r="A104" s="1">
        <v>39965</v>
      </c>
      <c r="B104">
        <v>96.190749884729968</v>
      </c>
      <c r="C104" s="2">
        <v>102</v>
      </c>
      <c r="D104" s="2">
        <v>135</v>
      </c>
      <c r="E104" s="2">
        <f t="shared" si="6"/>
        <v>33</v>
      </c>
      <c r="F104" s="2">
        <f t="shared" si="7"/>
        <v>1089</v>
      </c>
    </row>
    <row r="105" spans="1:6" x14ac:dyDescent="0.25">
      <c r="A105" s="1">
        <v>39995</v>
      </c>
      <c r="B105">
        <v>96.29854278862382</v>
      </c>
      <c r="C105" s="2">
        <v>103</v>
      </c>
      <c r="D105" s="2">
        <v>136</v>
      </c>
      <c r="E105" s="2">
        <f t="shared" si="6"/>
        <v>33</v>
      </c>
      <c r="F105" s="2">
        <f t="shared" si="7"/>
        <v>1089</v>
      </c>
    </row>
    <row r="106" spans="1:6" x14ac:dyDescent="0.25">
      <c r="A106" s="1">
        <v>40026</v>
      </c>
      <c r="B106">
        <v>95.937362564607653</v>
      </c>
      <c r="C106" s="2">
        <v>104</v>
      </c>
      <c r="D106" s="2">
        <v>130</v>
      </c>
      <c r="E106" s="2">
        <f t="shared" si="6"/>
        <v>26</v>
      </c>
      <c r="F106" s="2">
        <f t="shared" si="7"/>
        <v>676</v>
      </c>
    </row>
    <row r="107" spans="1:6" x14ac:dyDescent="0.25">
      <c r="A107" s="1">
        <v>40057</v>
      </c>
      <c r="B107">
        <v>95.795226640606927</v>
      </c>
      <c r="C107" s="2">
        <v>105</v>
      </c>
      <c r="D107" s="2">
        <v>129</v>
      </c>
      <c r="E107" s="2">
        <f t="shared" si="6"/>
        <v>24</v>
      </c>
      <c r="F107" s="2">
        <f t="shared" si="7"/>
        <v>576</v>
      </c>
    </row>
    <row r="108" spans="1:6" x14ac:dyDescent="0.25">
      <c r="A108" s="1">
        <v>40087</v>
      </c>
      <c r="B108">
        <v>96.153118056534339</v>
      </c>
      <c r="C108" s="2">
        <v>106</v>
      </c>
      <c r="D108" s="2">
        <v>134</v>
      </c>
      <c r="E108" s="2">
        <f t="shared" si="6"/>
        <v>28</v>
      </c>
      <c r="F108" s="2">
        <f t="shared" si="7"/>
        <v>784</v>
      </c>
    </row>
    <row r="109" spans="1:6" x14ac:dyDescent="0.25">
      <c r="A109" s="1">
        <v>40118</v>
      </c>
      <c r="B109">
        <v>95.732443692416155</v>
      </c>
      <c r="C109" s="2">
        <v>107</v>
      </c>
      <c r="D109" s="2">
        <v>128</v>
      </c>
      <c r="E109" s="2">
        <f t="shared" si="6"/>
        <v>21</v>
      </c>
      <c r="F109" s="2">
        <f t="shared" si="7"/>
        <v>441</v>
      </c>
    </row>
    <row r="110" spans="1:6" x14ac:dyDescent="0.25">
      <c r="A110" s="1">
        <v>40148</v>
      </c>
      <c r="B110">
        <v>94.921068213903908</v>
      </c>
      <c r="C110" s="2">
        <v>108</v>
      </c>
      <c r="D110" s="2">
        <v>124</v>
      </c>
      <c r="E110" s="2">
        <f t="shared" si="6"/>
        <v>16</v>
      </c>
      <c r="F110" s="2">
        <f t="shared" si="7"/>
        <v>256</v>
      </c>
    </row>
    <row r="111" spans="1:6" x14ac:dyDescent="0.25">
      <c r="A111" s="1">
        <v>40179</v>
      </c>
      <c r="B111">
        <v>94.398083292622601</v>
      </c>
      <c r="C111" s="2">
        <v>109</v>
      </c>
      <c r="D111" s="2">
        <v>121</v>
      </c>
      <c r="E111" s="2">
        <f t="shared" si="6"/>
        <v>12</v>
      </c>
      <c r="F111" s="2">
        <f t="shared" si="7"/>
        <v>144</v>
      </c>
    </row>
    <row r="112" spans="1:6" x14ac:dyDescent="0.25">
      <c r="A112" s="1">
        <v>40210</v>
      </c>
      <c r="B112">
        <v>93.838947312869692</v>
      </c>
      <c r="C112" s="2">
        <v>110</v>
      </c>
      <c r="D112" s="2">
        <v>118</v>
      </c>
      <c r="E112" s="2">
        <f t="shared" si="6"/>
        <v>8</v>
      </c>
      <c r="F112" s="2">
        <f t="shared" si="7"/>
        <v>64</v>
      </c>
    </row>
    <row r="113" spans="1:6" x14ac:dyDescent="0.25">
      <c r="A113" s="1">
        <v>40238</v>
      </c>
      <c r="B113">
        <v>93.2125707057846</v>
      </c>
      <c r="C113" s="2">
        <v>111</v>
      </c>
      <c r="D113" s="2">
        <v>117</v>
      </c>
      <c r="E113" s="2">
        <f t="shared" si="6"/>
        <v>6</v>
      </c>
      <c r="F113" s="2">
        <f t="shared" si="7"/>
        <v>36</v>
      </c>
    </row>
    <row r="114" spans="1:6" x14ac:dyDescent="0.25">
      <c r="A114" s="1">
        <v>40269</v>
      </c>
      <c r="B114">
        <v>92.232517929034302</v>
      </c>
      <c r="C114" s="2">
        <v>112</v>
      </c>
      <c r="D114" s="2">
        <v>115</v>
      </c>
      <c r="E114" s="2">
        <f t="shared" si="6"/>
        <v>3</v>
      </c>
      <c r="F114" s="2">
        <f t="shared" si="7"/>
        <v>9</v>
      </c>
    </row>
    <row r="115" spans="1:6" x14ac:dyDescent="0.25">
      <c r="A115" s="1">
        <v>40299</v>
      </c>
      <c r="B115">
        <v>91.315820865031</v>
      </c>
      <c r="C115" s="2">
        <v>113</v>
      </c>
      <c r="D115" s="2">
        <v>109</v>
      </c>
      <c r="E115" s="2">
        <f t="shared" si="6"/>
        <v>-4</v>
      </c>
      <c r="F115" s="2">
        <f t="shared" si="7"/>
        <v>16</v>
      </c>
    </row>
    <row r="116" spans="1:6" x14ac:dyDescent="0.25">
      <c r="A116" s="1">
        <v>40330</v>
      </c>
      <c r="B116">
        <v>91.476080889216092</v>
      </c>
      <c r="C116" s="2">
        <v>114</v>
      </c>
      <c r="D116" s="2">
        <v>110</v>
      </c>
      <c r="E116" s="2">
        <f t="shared" si="6"/>
        <v>-4</v>
      </c>
      <c r="F116" s="2">
        <f t="shared" si="7"/>
        <v>16</v>
      </c>
    </row>
    <row r="117" spans="1:6" x14ac:dyDescent="0.25">
      <c r="A117" s="1">
        <v>40360</v>
      </c>
      <c r="B117">
        <v>90.899974690860304</v>
      </c>
      <c r="C117" s="2">
        <v>115</v>
      </c>
      <c r="D117" s="2">
        <v>106</v>
      </c>
      <c r="E117" s="2">
        <f t="shared" si="6"/>
        <v>-9</v>
      </c>
      <c r="F117" s="2">
        <f t="shared" si="7"/>
        <v>81</v>
      </c>
    </row>
    <row r="118" spans="1:6" x14ac:dyDescent="0.25">
      <c r="A118" s="1">
        <v>40391</v>
      </c>
      <c r="B118">
        <v>90.842479964578899</v>
      </c>
      <c r="C118" s="2">
        <v>116</v>
      </c>
      <c r="D118" s="2">
        <v>105</v>
      </c>
      <c r="E118" s="2">
        <f t="shared" si="6"/>
        <v>-11</v>
      </c>
      <c r="F118" s="2">
        <f t="shared" si="7"/>
        <v>121</v>
      </c>
    </row>
    <row r="119" spans="1:6" x14ac:dyDescent="0.25">
      <c r="A119" s="1">
        <v>40422</v>
      </c>
      <c r="B119">
        <v>90.639500562686294</v>
      </c>
      <c r="C119" s="2">
        <v>117</v>
      </c>
      <c r="D119" s="2">
        <v>104</v>
      </c>
      <c r="E119" s="2">
        <f t="shared" si="6"/>
        <v>-13</v>
      </c>
      <c r="F119" s="2">
        <f t="shared" si="7"/>
        <v>169</v>
      </c>
    </row>
    <row r="120" spans="1:6" x14ac:dyDescent="0.25">
      <c r="A120" s="1">
        <v>40452</v>
      </c>
      <c r="B120">
        <v>89.786645236667397</v>
      </c>
      <c r="C120" s="2">
        <v>118</v>
      </c>
      <c r="D120" s="2">
        <v>97</v>
      </c>
      <c r="E120" s="2">
        <f t="shared" si="6"/>
        <v>-21</v>
      </c>
      <c r="F120" s="2">
        <f t="shared" si="7"/>
        <v>441</v>
      </c>
    </row>
    <row r="121" spans="1:6" x14ac:dyDescent="0.25">
      <c r="A121" s="1">
        <v>40483</v>
      </c>
      <c r="B121">
        <v>89.795550059048395</v>
      </c>
      <c r="C121" s="2">
        <v>119</v>
      </c>
      <c r="D121" s="2">
        <v>98</v>
      </c>
      <c r="E121" s="2">
        <f t="shared" si="6"/>
        <v>-21</v>
      </c>
      <c r="F121" s="2">
        <f t="shared" si="7"/>
        <v>441</v>
      </c>
    </row>
    <row r="122" spans="1:6" x14ac:dyDescent="0.25">
      <c r="A122" s="1">
        <v>40513</v>
      </c>
      <c r="B122">
        <v>89.9916291836998</v>
      </c>
      <c r="C122" s="2">
        <v>120</v>
      </c>
      <c r="D122" s="2">
        <v>100</v>
      </c>
      <c r="E122" s="2">
        <f t="shared" si="6"/>
        <v>-20</v>
      </c>
      <c r="F122" s="2">
        <f t="shared" si="7"/>
        <v>400</v>
      </c>
    </row>
    <row r="123" spans="1:6" x14ac:dyDescent="0.25">
      <c r="A123" s="1">
        <v>40544</v>
      </c>
      <c r="B123">
        <v>88.4288332038779</v>
      </c>
      <c r="C123" s="2">
        <v>121</v>
      </c>
      <c r="D123" s="2">
        <v>84</v>
      </c>
      <c r="E123" s="2">
        <f t="shared" si="6"/>
        <v>-37</v>
      </c>
      <c r="F123" s="2">
        <f t="shared" si="7"/>
        <v>1369</v>
      </c>
    </row>
    <row r="124" spans="1:6" x14ac:dyDescent="0.25">
      <c r="A124" s="1">
        <v>40575</v>
      </c>
      <c r="B124">
        <v>87.724860628695097</v>
      </c>
      <c r="C124" s="2">
        <v>122</v>
      </c>
      <c r="D124" s="2">
        <v>71</v>
      </c>
      <c r="E124" s="2">
        <f t="shared" si="6"/>
        <v>-51</v>
      </c>
      <c r="F124" s="2">
        <f t="shared" si="7"/>
        <v>2601</v>
      </c>
    </row>
    <row r="125" spans="1:6" x14ac:dyDescent="0.25">
      <c r="A125" s="1">
        <v>40603</v>
      </c>
      <c r="B125">
        <v>87.564097240994002</v>
      </c>
      <c r="C125" s="2">
        <v>123</v>
      </c>
      <c r="D125" s="2">
        <v>68</v>
      </c>
      <c r="E125" s="2">
        <f t="shared" si="6"/>
        <v>-55</v>
      </c>
      <c r="F125" s="2">
        <f t="shared" si="7"/>
        <v>3025</v>
      </c>
    </row>
    <row r="126" spans="1:6" x14ac:dyDescent="0.25">
      <c r="A126" s="1">
        <v>40634</v>
      </c>
      <c r="B126">
        <v>87.211078555495902</v>
      </c>
      <c r="C126" s="2">
        <v>124</v>
      </c>
      <c r="D126" s="2">
        <v>65</v>
      </c>
      <c r="E126" s="2">
        <f t="shared" si="6"/>
        <v>-59</v>
      </c>
      <c r="F126" s="2">
        <f t="shared" si="7"/>
        <v>3481</v>
      </c>
    </row>
    <row r="127" spans="1:6" x14ac:dyDescent="0.25">
      <c r="A127" s="1">
        <v>40664</v>
      </c>
      <c r="B127">
        <v>87.973968224559798</v>
      </c>
      <c r="C127" s="2">
        <v>125</v>
      </c>
      <c r="D127" s="2">
        <v>74</v>
      </c>
      <c r="E127" s="2">
        <f t="shared" si="6"/>
        <v>-51</v>
      </c>
      <c r="F127" s="2">
        <f t="shared" si="7"/>
        <v>2601</v>
      </c>
    </row>
    <row r="128" spans="1:6" x14ac:dyDescent="0.25">
      <c r="A128" s="1">
        <v>40695</v>
      </c>
      <c r="B128">
        <v>88.567102976379502</v>
      </c>
      <c r="C128" s="2">
        <v>126</v>
      </c>
      <c r="D128" s="2">
        <v>85</v>
      </c>
      <c r="E128" s="2">
        <f t="shared" si="6"/>
        <v>-41</v>
      </c>
      <c r="F128" s="2">
        <f t="shared" si="7"/>
        <v>1681</v>
      </c>
    </row>
    <row r="129" spans="1:6" x14ac:dyDescent="0.25">
      <c r="A129" s="1">
        <v>40725</v>
      </c>
      <c r="B129">
        <v>89.410266261474106</v>
      </c>
      <c r="C129" s="2">
        <v>127</v>
      </c>
      <c r="D129" s="2">
        <v>93</v>
      </c>
      <c r="E129" s="2">
        <f t="shared" si="6"/>
        <v>-34</v>
      </c>
      <c r="F129" s="2">
        <f t="shared" si="7"/>
        <v>1156</v>
      </c>
    </row>
    <row r="130" spans="1:6" x14ac:dyDescent="0.25">
      <c r="A130" s="1">
        <v>40756</v>
      </c>
      <c r="B130">
        <v>91.704824551430193</v>
      </c>
      <c r="C130" s="2">
        <v>128</v>
      </c>
      <c r="D130" s="2">
        <v>112</v>
      </c>
      <c r="E130" s="2">
        <f t="shared" si="6"/>
        <v>-16</v>
      </c>
      <c r="F130" s="2">
        <f t="shared" si="7"/>
        <v>256</v>
      </c>
    </row>
    <row r="131" spans="1:6" x14ac:dyDescent="0.25">
      <c r="A131" s="1">
        <v>40787</v>
      </c>
      <c r="B131">
        <v>92.114342368539894</v>
      </c>
      <c r="C131" s="2">
        <v>129</v>
      </c>
      <c r="D131" s="2">
        <v>113</v>
      </c>
      <c r="E131" s="2">
        <f t="shared" ref="E131:E162" si="8">D131-C131</f>
        <v>-16</v>
      </c>
      <c r="F131" s="2">
        <f t="shared" ref="F131:F162" si="9">E131^2</f>
        <v>256</v>
      </c>
    </row>
    <row r="132" spans="1:6" x14ac:dyDescent="0.25">
      <c r="A132" s="1">
        <v>40817</v>
      </c>
      <c r="B132">
        <v>92.167251690633208</v>
      </c>
      <c r="C132" s="2">
        <v>130</v>
      </c>
      <c r="D132" s="2">
        <v>114</v>
      </c>
      <c r="E132" s="2">
        <f t="shared" si="8"/>
        <v>-16</v>
      </c>
      <c r="F132" s="2">
        <f t="shared" si="9"/>
        <v>256</v>
      </c>
    </row>
    <row r="133" spans="1:6" x14ac:dyDescent="0.25">
      <c r="A133" s="1">
        <v>40848</v>
      </c>
      <c r="B133">
        <v>91.659857172445498</v>
      </c>
      <c r="C133" s="2">
        <v>131</v>
      </c>
      <c r="D133" s="2">
        <v>111</v>
      </c>
      <c r="E133" s="2">
        <f t="shared" si="8"/>
        <v>-20</v>
      </c>
      <c r="F133" s="2">
        <f t="shared" si="9"/>
        <v>400</v>
      </c>
    </row>
    <row r="134" spans="1:6" x14ac:dyDescent="0.25">
      <c r="A134" s="1">
        <v>40878</v>
      </c>
      <c r="B134">
        <v>90.013911115484106</v>
      </c>
      <c r="C134" s="2">
        <v>132</v>
      </c>
      <c r="D134" s="2">
        <v>101</v>
      </c>
      <c r="E134" s="2">
        <f t="shared" si="8"/>
        <v>-31</v>
      </c>
      <c r="F134" s="2">
        <f t="shared" si="9"/>
        <v>961</v>
      </c>
    </row>
    <row r="135" spans="1:6" x14ac:dyDescent="0.25">
      <c r="A135" s="1">
        <v>40909</v>
      </c>
      <c r="B135">
        <v>88.134011503479002</v>
      </c>
      <c r="C135" s="2">
        <v>133</v>
      </c>
      <c r="D135" s="2">
        <v>76</v>
      </c>
      <c r="E135" s="2">
        <f t="shared" si="8"/>
        <v>-57</v>
      </c>
      <c r="F135" s="2">
        <f t="shared" si="9"/>
        <v>3249</v>
      </c>
    </row>
    <row r="136" spans="1:6" x14ac:dyDescent="0.25">
      <c r="A136" s="1">
        <v>40940</v>
      </c>
      <c r="B136">
        <v>87.654754300575902</v>
      </c>
      <c r="C136" s="2">
        <v>134</v>
      </c>
      <c r="D136" s="2">
        <v>70</v>
      </c>
      <c r="E136" s="2">
        <f t="shared" si="8"/>
        <v>-64</v>
      </c>
      <c r="F136" s="2">
        <f t="shared" si="9"/>
        <v>4096</v>
      </c>
    </row>
    <row r="137" spans="1:6" x14ac:dyDescent="0.25">
      <c r="A137" s="1">
        <v>40969</v>
      </c>
      <c r="B137">
        <v>87.3603165244416</v>
      </c>
      <c r="C137" s="2">
        <v>135</v>
      </c>
      <c r="D137" s="2">
        <v>66</v>
      </c>
      <c r="E137" s="2">
        <f t="shared" si="8"/>
        <v>-69</v>
      </c>
      <c r="F137" s="2">
        <f t="shared" si="9"/>
        <v>4761</v>
      </c>
    </row>
    <row r="138" spans="1:6" x14ac:dyDescent="0.25">
      <c r="A138" s="1">
        <v>41000</v>
      </c>
      <c r="B138">
        <v>88.003696009487498</v>
      </c>
      <c r="C138" s="2">
        <v>136</v>
      </c>
      <c r="D138" s="2">
        <v>75</v>
      </c>
      <c r="E138" s="2">
        <f t="shared" si="8"/>
        <v>-61</v>
      </c>
      <c r="F138" s="2">
        <f t="shared" si="9"/>
        <v>3721</v>
      </c>
    </row>
    <row r="139" spans="1:6" x14ac:dyDescent="0.25">
      <c r="A139" s="1">
        <v>41030</v>
      </c>
      <c r="B139">
        <v>88.253389138212498</v>
      </c>
      <c r="C139" s="2">
        <v>137</v>
      </c>
      <c r="D139" s="2">
        <v>79</v>
      </c>
      <c r="E139" s="2">
        <f t="shared" si="8"/>
        <v>-58</v>
      </c>
      <c r="F139" s="2">
        <f t="shared" si="9"/>
        <v>3364</v>
      </c>
    </row>
    <row r="140" spans="1:6" x14ac:dyDescent="0.25">
      <c r="A140" s="1">
        <v>41061</v>
      </c>
      <c r="B140">
        <v>90.985739285056795</v>
      </c>
      <c r="C140" s="2">
        <v>138</v>
      </c>
      <c r="D140" s="2">
        <v>107</v>
      </c>
      <c r="E140" s="2">
        <f t="shared" si="8"/>
        <v>-31</v>
      </c>
      <c r="F140" s="2">
        <f t="shared" si="9"/>
        <v>961</v>
      </c>
    </row>
    <row r="141" spans="1:6" x14ac:dyDescent="0.25">
      <c r="A141" s="1">
        <v>41091</v>
      </c>
      <c r="B141">
        <v>94.291259250654903</v>
      </c>
      <c r="C141" s="2">
        <v>139</v>
      </c>
      <c r="D141" s="2">
        <v>120</v>
      </c>
      <c r="E141" s="2">
        <f t="shared" si="8"/>
        <v>-19</v>
      </c>
      <c r="F141" s="2">
        <f t="shared" si="9"/>
        <v>361</v>
      </c>
    </row>
    <row r="142" spans="1:6" x14ac:dyDescent="0.25">
      <c r="A142" s="1">
        <v>41122</v>
      </c>
      <c r="B142">
        <v>96.152393075593366</v>
      </c>
      <c r="C142" s="2">
        <v>140</v>
      </c>
      <c r="D142" s="2">
        <v>133</v>
      </c>
      <c r="E142" s="2">
        <f t="shared" si="8"/>
        <v>-7</v>
      </c>
      <c r="F142" s="2">
        <f t="shared" si="9"/>
        <v>49</v>
      </c>
    </row>
    <row r="143" spans="1:6" x14ac:dyDescent="0.25">
      <c r="A143" s="1">
        <v>41153</v>
      </c>
      <c r="B143">
        <v>98.857084347950561</v>
      </c>
      <c r="C143" s="2">
        <v>141</v>
      </c>
      <c r="D143" s="2">
        <v>141</v>
      </c>
      <c r="E143" s="2">
        <f t="shared" si="8"/>
        <v>0</v>
      </c>
      <c r="F143" s="2">
        <f t="shared" si="9"/>
        <v>0</v>
      </c>
    </row>
    <row r="144" spans="1:6" x14ac:dyDescent="0.25">
      <c r="A144" s="1">
        <v>41183</v>
      </c>
      <c r="B144">
        <v>100.23515782598865</v>
      </c>
      <c r="C144" s="2">
        <v>142</v>
      </c>
      <c r="D144" s="2">
        <v>142</v>
      </c>
      <c r="E144" s="2">
        <f t="shared" si="8"/>
        <v>0</v>
      </c>
      <c r="F144" s="2">
        <f t="shared" si="9"/>
        <v>0</v>
      </c>
    </row>
    <row r="145" spans="1:6" x14ac:dyDescent="0.25">
      <c r="A145" s="1">
        <v>41214</v>
      </c>
      <c r="B145">
        <v>100.91679117909413</v>
      </c>
      <c r="C145" s="2">
        <v>143</v>
      </c>
      <c r="D145" s="2">
        <v>143</v>
      </c>
      <c r="E145" s="2">
        <f t="shared" si="8"/>
        <v>0</v>
      </c>
      <c r="F145" s="2">
        <f t="shared" si="9"/>
        <v>0</v>
      </c>
    </row>
    <row r="146" spans="1:6" x14ac:dyDescent="0.25">
      <c r="A146" s="1">
        <v>41244</v>
      </c>
      <c r="B146">
        <v>101.10238020470275</v>
      </c>
      <c r="C146" s="2">
        <v>144</v>
      </c>
      <c r="D146" s="2">
        <v>144</v>
      </c>
      <c r="E146" s="2">
        <f t="shared" si="8"/>
        <v>0</v>
      </c>
      <c r="F146" s="2">
        <f t="shared" si="9"/>
        <v>0</v>
      </c>
    </row>
    <row r="147" spans="1:6" x14ac:dyDescent="0.25">
      <c r="A147" s="1">
        <v>41275</v>
      </c>
      <c r="B147">
        <v>101.95491661533623</v>
      </c>
      <c r="C147" s="2">
        <v>145</v>
      </c>
      <c r="D147" s="2">
        <v>145</v>
      </c>
      <c r="E147" s="2">
        <f t="shared" si="8"/>
        <v>0</v>
      </c>
      <c r="F147" s="2">
        <f t="shared" si="9"/>
        <v>0</v>
      </c>
    </row>
    <row r="148" spans="1:6" x14ac:dyDescent="0.25">
      <c r="A148" s="1">
        <v>41306</v>
      </c>
      <c r="B148">
        <v>103.77900150679974</v>
      </c>
      <c r="C148" s="2">
        <v>146</v>
      </c>
      <c r="D148" s="2">
        <v>146</v>
      </c>
      <c r="E148" s="2">
        <f t="shared" si="8"/>
        <v>0</v>
      </c>
      <c r="F148" s="2">
        <f t="shared" si="9"/>
        <v>0</v>
      </c>
    </row>
    <row r="149" spans="1:6" x14ac:dyDescent="0.25">
      <c r="A149" s="1">
        <v>41334</v>
      </c>
      <c r="B149">
        <v>105.1241782144555</v>
      </c>
      <c r="C149" s="2">
        <v>147</v>
      </c>
      <c r="D149" s="2">
        <v>147</v>
      </c>
      <c r="E149" s="2">
        <f t="shared" si="8"/>
        <v>0</v>
      </c>
      <c r="F149" s="2">
        <f t="shared" si="9"/>
        <v>0</v>
      </c>
    </row>
    <row r="150" spans="1:6" x14ac:dyDescent="0.25">
      <c r="A150" s="1">
        <v>41365</v>
      </c>
      <c r="B150">
        <v>106.70624537170002</v>
      </c>
      <c r="C150" s="2">
        <v>148</v>
      </c>
      <c r="D150" s="2">
        <v>148</v>
      </c>
      <c r="E150" s="2">
        <f t="shared" si="8"/>
        <v>0</v>
      </c>
      <c r="F150" s="2">
        <f t="shared" si="9"/>
        <v>0</v>
      </c>
    </row>
    <row r="151" spans="1:6" x14ac:dyDescent="0.25">
      <c r="A151" s="1">
        <v>41395</v>
      </c>
      <c r="B151">
        <v>107.9235736606374</v>
      </c>
      <c r="C151" s="2">
        <v>149</v>
      </c>
      <c r="D151" s="2">
        <v>149</v>
      </c>
      <c r="E151" s="2">
        <f t="shared" si="8"/>
        <v>0</v>
      </c>
      <c r="F151" s="2">
        <f t="shared" si="9"/>
        <v>0</v>
      </c>
    </row>
    <row r="152" spans="1:6" x14ac:dyDescent="0.25">
      <c r="A152" s="1">
        <v>41426</v>
      </c>
      <c r="B152">
        <v>109.49983827394357</v>
      </c>
      <c r="C152" s="2">
        <v>150</v>
      </c>
      <c r="D152" s="2">
        <v>151</v>
      </c>
      <c r="E152" s="2">
        <f t="shared" si="8"/>
        <v>1</v>
      </c>
      <c r="F152" s="2">
        <f t="shared" si="9"/>
        <v>1</v>
      </c>
    </row>
    <row r="153" spans="1:6" x14ac:dyDescent="0.25">
      <c r="A153" s="1">
        <v>41456</v>
      </c>
      <c r="B153">
        <v>109.44045923646681</v>
      </c>
      <c r="C153" s="2">
        <v>151</v>
      </c>
      <c r="D153" s="2">
        <v>150</v>
      </c>
      <c r="E153" s="2">
        <f t="shared" si="8"/>
        <v>-1</v>
      </c>
      <c r="F153" s="2">
        <f t="shared" si="9"/>
        <v>1</v>
      </c>
    </row>
    <row r="154" spans="1:6" x14ac:dyDescent="0.25">
      <c r="A154" s="1">
        <v>41487</v>
      </c>
      <c r="B154">
        <v>111.67178260198244</v>
      </c>
      <c r="C154" s="2">
        <v>152</v>
      </c>
      <c r="D154" s="2">
        <v>152</v>
      </c>
      <c r="E154" s="2">
        <f t="shared" si="8"/>
        <v>0</v>
      </c>
      <c r="F154" s="2">
        <f t="shared" si="9"/>
        <v>0</v>
      </c>
    </row>
    <row r="155" spans="1:6" x14ac:dyDescent="0.25">
      <c r="A155" s="1">
        <v>41518</v>
      </c>
      <c r="B155">
        <v>112.96692890541303</v>
      </c>
      <c r="C155" s="2">
        <v>153</v>
      </c>
      <c r="D155" s="2">
        <v>153</v>
      </c>
      <c r="E155" s="2">
        <f t="shared" si="8"/>
        <v>0</v>
      </c>
      <c r="F155" s="2">
        <f t="shared" si="9"/>
        <v>0</v>
      </c>
    </row>
    <row r="156" spans="1:6" x14ac:dyDescent="0.25">
      <c r="A156" s="1">
        <v>41548</v>
      </c>
      <c r="B156">
        <v>114.61234454785175</v>
      </c>
      <c r="C156" s="2">
        <v>154</v>
      </c>
      <c r="D156" s="2">
        <v>154</v>
      </c>
      <c r="E156" s="2">
        <f t="shared" si="8"/>
        <v>0</v>
      </c>
      <c r="F156" s="2">
        <f t="shared" si="9"/>
        <v>0</v>
      </c>
    </row>
    <row r="157" spans="1:6" x14ac:dyDescent="0.25">
      <c r="A157" s="1">
        <v>41579</v>
      </c>
      <c r="B157">
        <v>117.2541288757408</v>
      </c>
      <c r="C157" s="2">
        <v>155</v>
      </c>
      <c r="D157" s="2">
        <v>155</v>
      </c>
      <c r="E157" s="2">
        <f t="shared" si="8"/>
        <v>0</v>
      </c>
      <c r="F157" s="2">
        <f t="shared" si="9"/>
        <v>0</v>
      </c>
    </row>
    <row r="158" spans="1:6" x14ac:dyDescent="0.25">
      <c r="A158" s="1">
        <v>41609</v>
      </c>
      <c r="B158">
        <v>119.61291376258549</v>
      </c>
      <c r="C158" s="2">
        <v>156</v>
      </c>
      <c r="D158" s="2">
        <v>156</v>
      </c>
      <c r="E158" s="2">
        <f t="shared" si="8"/>
        <v>0</v>
      </c>
      <c r="F158" s="2">
        <f t="shared" si="9"/>
        <v>0</v>
      </c>
    </row>
    <row r="159" spans="1:6" x14ac:dyDescent="0.25">
      <c r="A159" s="1">
        <v>41640</v>
      </c>
      <c r="B159">
        <v>120.49362997351309</v>
      </c>
      <c r="C159" s="2">
        <v>157</v>
      </c>
      <c r="D159" s="2">
        <v>157</v>
      </c>
      <c r="E159" s="2">
        <f t="shared" si="8"/>
        <v>0</v>
      </c>
      <c r="F159" s="2">
        <f t="shared" si="9"/>
        <v>0</v>
      </c>
    </row>
    <row r="160" spans="1:6" x14ac:dyDescent="0.25">
      <c r="A160" s="1">
        <v>41671</v>
      </c>
      <c r="B160">
        <v>121.7770871844709</v>
      </c>
      <c r="C160" s="2">
        <v>158</v>
      </c>
      <c r="D160" s="2">
        <v>158</v>
      </c>
      <c r="E160" s="2">
        <f t="shared" si="8"/>
        <v>0</v>
      </c>
      <c r="F160" s="2">
        <f t="shared" si="9"/>
        <v>0</v>
      </c>
    </row>
    <row r="161" spans="1:6" x14ac:dyDescent="0.25">
      <c r="A161" s="1">
        <v>41699</v>
      </c>
      <c r="B161">
        <v>124.64040902074589</v>
      </c>
      <c r="C161" s="2">
        <v>159</v>
      </c>
      <c r="D161" s="2">
        <v>159</v>
      </c>
      <c r="E161" s="2">
        <f t="shared" si="8"/>
        <v>0</v>
      </c>
      <c r="F161" s="2">
        <f t="shared" si="9"/>
        <v>0</v>
      </c>
    </row>
    <row r="162" spans="1:6" x14ac:dyDescent="0.25">
      <c r="A162" s="1">
        <v>41730</v>
      </c>
      <c r="B162">
        <v>128.84633490661662</v>
      </c>
      <c r="C162" s="2">
        <v>160</v>
      </c>
      <c r="D162" s="2">
        <v>160</v>
      </c>
      <c r="E162" s="2">
        <f t="shared" si="8"/>
        <v>0</v>
      </c>
      <c r="F162" s="2">
        <f t="shared" si="9"/>
        <v>0</v>
      </c>
    </row>
    <row r="163" spans="1:6" x14ac:dyDescent="0.25">
      <c r="A163" s="1">
        <v>41760</v>
      </c>
      <c r="B163">
        <v>133.1084935179629</v>
      </c>
      <c r="C163" s="2">
        <v>161</v>
      </c>
      <c r="D163" s="2">
        <v>161</v>
      </c>
      <c r="E163" s="2">
        <f t="shared" ref="E163:E182" si="10">D163-C163</f>
        <v>0</v>
      </c>
      <c r="F163" s="2">
        <f t="shared" ref="F163:F182" si="11">E163^2</f>
        <v>0</v>
      </c>
    </row>
    <row r="164" spans="1:6" x14ac:dyDescent="0.25">
      <c r="A164" s="1">
        <v>41791</v>
      </c>
      <c r="B164">
        <v>135.8154979287745</v>
      </c>
      <c r="C164" s="2">
        <v>162</v>
      </c>
      <c r="D164" s="2">
        <v>162</v>
      </c>
      <c r="E164" s="2">
        <f t="shared" si="10"/>
        <v>0</v>
      </c>
      <c r="F164" s="2">
        <f t="shared" si="11"/>
        <v>0</v>
      </c>
    </row>
    <row r="165" spans="1:6" x14ac:dyDescent="0.25">
      <c r="A165" s="1">
        <v>41821</v>
      </c>
      <c r="B165">
        <v>137.40760757923411</v>
      </c>
      <c r="C165" s="2">
        <v>163</v>
      </c>
      <c r="D165" s="2">
        <v>163</v>
      </c>
      <c r="E165" s="2">
        <f t="shared" si="10"/>
        <v>0</v>
      </c>
      <c r="F165" s="2">
        <f t="shared" si="11"/>
        <v>0</v>
      </c>
    </row>
    <row r="166" spans="1:6" x14ac:dyDescent="0.25">
      <c r="A166" s="1">
        <v>41852</v>
      </c>
      <c r="B166">
        <v>139.8254666170852</v>
      </c>
      <c r="C166" s="2">
        <v>164</v>
      </c>
      <c r="D166" s="2">
        <v>164</v>
      </c>
      <c r="E166" s="2">
        <f t="shared" si="10"/>
        <v>0</v>
      </c>
      <c r="F166" s="2">
        <f t="shared" si="11"/>
        <v>0</v>
      </c>
    </row>
    <row r="167" spans="1:6" x14ac:dyDescent="0.25">
      <c r="A167" s="1">
        <v>41883</v>
      </c>
      <c r="B167">
        <v>142.98533247583009</v>
      </c>
      <c r="C167" s="2">
        <v>165</v>
      </c>
      <c r="D167" s="2">
        <v>165</v>
      </c>
      <c r="E167" s="2">
        <f t="shared" si="10"/>
        <v>0</v>
      </c>
      <c r="F167" s="2">
        <f t="shared" si="11"/>
        <v>0</v>
      </c>
    </row>
    <row r="168" spans="1:6" x14ac:dyDescent="0.25">
      <c r="A168" s="1">
        <v>41913</v>
      </c>
      <c r="B168">
        <v>146.1440141430669</v>
      </c>
      <c r="C168" s="2">
        <v>166</v>
      </c>
      <c r="D168" s="2">
        <v>166</v>
      </c>
      <c r="E168" s="2">
        <f t="shared" si="10"/>
        <v>0</v>
      </c>
      <c r="F168" s="2">
        <f t="shared" si="11"/>
        <v>0</v>
      </c>
    </row>
    <row r="169" spans="1:6" x14ac:dyDescent="0.25">
      <c r="A169" s="1">
        <v>41944</v>
      </c>
      <c r="B169">
        <v>147.37533899757699</v>
      </c>
      <c r="C169" s="2">
        <v>167</v>
      </c>
      <c r="D169" s="2">
        <v>170</v>
      </c>
      <c r="E169" s="2">
        <f t="shared" si="10"/>
        <v>3</v>
      </c>
      <c r="F169" s="2">
        <f t="shared" si="11"/>
        <v>9</v>
      </c>
    </row>
    <row r="170" spans="1:6" x14ac:dyDescent="0.25">
      <c r="A170" s="1">
        <v>41974</v>
      </c>
      <c r="B170">
        <v>147.36162214992152</v>
      </c>
      <c r="C170" s="2">
        <v>168</v>
      </c>
      <c r="D170" s="2">
        <v>169</v>
      </c>
      <c r="E170" s="2">
        <f t="shared" si="10"/>
        <v>1</v>
      </c>
      <c r="F170" s="2">
        <f t="shared" si="11"/>
        <v>1</v>
      </c>
    </row>
    <row r="171" spans="1:6" x14ac:dyDescent="0.25">
      <c r="A171" s="1">
        <v>42005</v>
      </c>
      <c r="B171">
        <v>147.33714474913481</v>
      </c>
      <c r="C171" s="2">
        <v>169</v>
      </c>
      <c r="D171" s="2">
        <v>168</v>
      </c>
      <c r="E171" s="2">
        <f t="shared" si="10"/>
        <v>-1</v>
      </c>
      <c r="F171" s="2">
        <f t="shared" si="11"/>
        <v>1</v>
      </c>
    </row>
    <row r="172" spans="1:6" x14ac:dyDescent="0.25">
      <c r="A172" s="1">
        <v>42036</v>
      </c>
      <c r="B172">
        <v>147.03174774726801</v>
      </c>
      <c r="C172" s="2">
        <v>170</v>
      </c>
      <c r="D172" s="2">
        <v>167</v>
      </c>
      <c r="E172" s="2">
        <f t="shared" si="10"/>
        <v>-3</v>
      </c>
      <c r="F172" s="2">
        <f t="shared" si="11"/>
        <v>9</v>
      </c>
    </row>
    <row r="173" spans="1:6" x14ac:dyDescent="0.25">
      <c r="A173" s="1">
        <v>42064</v>
      </c>
      <c r="B173">
        <v>148.0490726806417</v>
      </c>
      <c r="C173" s="2">
        <v>171</v>
      </c>
      <c r="D173" s="2">
        <v>171</v>
      </c>
      <c r="E173" s="2">
        <f t="shared" si="10"/>
        <v>0</v>
      </c>
      <c r="F173" s="2">
        <f t="shared" si="11"/>
        <v>0</v>
      </c>
    </row>
    <row r="174" spans="1:6" x14ac:dyDescent="0.25">
      <c r="A174" s="1">
        <v>42095</v>
      </c>
      <c r="B174">
        <v>150.69945422107742</v>
      </c>
      <c r="C174" s="2">
        <v>172</v>
      </c>
      <c r="D174" s="2">
        <v>172</v>
      </c>
      <c r="E174" s="2">
        <f t="shared" si="10"/>
        <v>0</v>
      </c>
      <c r="F174" s="2">
        <f t="shared" si="11"/>
        <v>0</v>
      </c>
    </row>
    <row r="175" spans="1:6" x14ac:dyDescent="0.25">
      <c r="A175" s="1">
        <v>42125</v>
      </c>
      <c r="B175">
        <v>152.4393309233177</v>
      </c>
      <c r="C175" s="2">
        <v>173</v>
      </c>
      <c r="D175" s="2">
        <v>173</v>
      </c>
      <c r="E175" s="2">
        <f t="shared" si="10"/>
        <v>0</v>
      </c>
      <c r="F175" s="2">
        <f t="shared" si="11"/>
        <v>0</v>
      </c>
    </row>
    <row r="176" spans="1:6" x14ac:dyDescent="0.25">
      <c r="A176" s="1">
        <v>42156</v>
      </c>
      <c r="B176">
        <v>153.83288334042109</v>
      </c>
      <c r="C176" s="2">
        <v>174</v>
      </c>
      <c r="D176" s="2">
        <v>177</v>
      </c>
      <c r="E176" s="2">
        <f t="shared" si="10"/>
        <v>3</v>
      </c>
      <c r="F176" s="2">
        <f t="shared" si="11"/>
        <v>9</v>
      </c>
    </row>
    <row r="177" spans="1:6" x14ac:dyDescent="0.25">
      <c r="A177" s="1">
        <v>42186</v>
      </c>
      <c r="B177">
        <v>154.21596825952869</v>
      </c>
      <c r="C177" s="2">
        <v>175</v>
      </c>
      <c r="D177" s="2">
        <v>179</v>
      </c>
      <c r="E177" s="2">
        <f t="shared" si="10"/>
        <v>4</v>
      </c>
      <c r="F177" s="2">
        <f t="shared" si="11"/>
        <v>16</v>
      </c>
    </row>
    <row r="178" spans="1:6" x14ac:dyDescent="0.25">
      <c r="A178" s="1">
        <v>42217</v>
      </c>
      <c r="B178">
        <v>154.0185773953873</v>
      </c>
      <c r="C178" s="2">
        <v>176</v>
      </c>
      <c r="D178" s="2">
        <v>178</v>
      </c>
      <c r="E178" s="2">
        <f t="shared" si="10"/>
        <v>2</v>
      </c>
      <c r="F178" s="2">
        <f t="shared" si="11"/>
        <v>4</v>
      </c>
    </row>
    <row r="179" spans="1:6" x14ac:dyDescent="0.25">
      <c r="A179" s="1">
        <v>42248</v>
      </c>
      <c r="B179">
        <v>154.21924209654878</v>
      </c>
      <c r="C179" s="2">
        <v>177</v>
      </c>
      <c r="D179" s="2">
        <v>180</v>
      </c>
      <c r="E179" s="2">
        <f t="shared" si="10"/>
        <v>3</v>
      </c>
      <c r="F179" s="2">
        <f t="shared" si="11"/>
        <v>9</v>
      </c>
    </row>
    <row r="180" spans="1:6" x14ac:dyDescent="0.25">
      <c r="A180" s="1">
        <v>42278</v>
      </c>
      <c r="B180">
        <v>153.5187872630259</v>
      </c>
      <c r="C180" s="2">
        <v>178</v>
      </c>
      <c r="D180" s="2">
        <v>176</v>
      </c>
      <c r="E180" s="2">
        <f t="shared" si="10"/>
        <v>-2</v>
      </c>
      <c r="F180" s="2">
        <f t="shared" si="11"/>
        <v>4</v>
      </c>
    </row>
    <row r="181" spans="1:6" x14ac:dyDescent="0.25">
      <c r="A181" s="1">
        <v>42309</v>
      </c>
      <c r="B181">
        <v>153.19288174594109</v>
      </c>
      <c r="C181" s="2">
        <v>179</v>
      </c>
      <c r="D181" s="2">
        <v>175</v>
      </c>
      <c r="E181" s="2">
        <f t="shared" si="10"/>
        <v>-4</v>
      </c>
      <c r="F181" s="2">
        <f t="shared" si="11"/>
        <v>16</v>
      </c>
    </row>
    <row r="182" spans="1:6" x14ac:dyDescent="0.25">
      <c r="A182" s="1">
        <v>42339</v>
      </c>
      <c r="B182">
        <v>153.0713641469946</v>
      </c>
      <c r="C182" s="2">
        <v>180</v>
      </c>
      <c r="D182" s="2">
        <v>174</v>
      </c>
      <c r="E182" s="2">
        <f t="shared" si="10"/>
        <v>-6</v>
      </c>
      <c r="F182" s="2">
        <f t="shared" si="11"/>
        <v>36</v>
      </c>
    </row>
    <row r="183" spans="1:6" x14ac:dyDescent="0.25">
      <c r="F183" s="2">
        <f>SUM(F3:F182)</f>
        <v>163966</v>
      </c>
    </row>
  </sheetData>
  <sortState ref="A3:F183">
    <sortCondition ref="C3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00"/>
  <sheetViews>
    <sheetView topLeftCell="A169" workbookViewId="0">
      <selection activeCell="O194" sqref="O194"/>
    </sheetView>
  </sheetViews>
  <sheetFormatPr defaultRowHeight="15" x14ac:dyDescent="0.25"/>
  <sheetData>
    <row r="2" spans="1:28" x14ac:dyDescent="0.25">
      <c r="A2" s="6" t="s">
        <v>6</v>
      </c>
      <c r="B2" s="6" t="s">
        <v>0</v>
      </c>
      <c r="C2" s="6" t="s">
        <v>1</v>
      </c>
      <c r="D2" s="6" t="s">
        <v>3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</row>
    <row r="3" spans="1:28" x14ac:dyDescent="0.25">
      <c r="A3" s="1">
        <v>36892</v>
      </c>
      <c r="B3">
        <v>85.445138977736207</v>
      </c>
      <c r="C3" s="2">
        <v>1</v>
      </c>
      <c r="D3" s="2">
        <v>48</v>
      </c>
      <c r="E3">
        <f>$D3*Q3</f>
        <v>48</v>
      </c>
      <c r="F3">
        <f>$D3*R3</f>
        <v>0</v>
      </c>
      <c r="G3">
        <f t="shared" ref="G3:N15" si="0">$D3*S3</f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>$D3*AA3</f>
        <v>0</v>
      </c>
      <c r="P3">
        <f>$D3*AB3</f>
        <v>0</v>
      </c>
      <c r="Q3">
        <v>1</v>
      </c>
    </row>
    <row r="4" spans="1:28" x14ac:dyDescent="0.25">
      <c r="A4" s="1">
        <v>36923</v>
      </c>
      <c r="B4">
        <v>84.612211764500401</v>
      </c>
      <c r="C4" s="2">
        <v>2</v>
      </c>
      <c r="D4" s="2">
        <v>38</v>
      </c>
      <c r="E4">
        <f t="shared" ref="E4:F16" si="1">$D4*Q4</f>
        <v>0</v>
      </c>
      <c r="F4">
        <f t="shared" si="1"/>
        <v>38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ref="O4:O16" si="2">$D4*AA4</f>
        <v>0</v>
      </c>
      <c r="P4">
        <f t="shared" ref="P4:P16" si="3">$D4*AB4</f>
        <v>0</v>
      </c>
      <c r="R4">
        <v>1</v>
      </c>
    </row>
    <row r="5" spans="1:28" x14ac:dyDescent="0.25">
      <c r="A5" s="1">
        <v>36951</v>
      </c>
      <c r="B5">
        <v>85.820296104965394</v>
      </c>
      <c r="C5" s="2">
        <v>3</v>
      </c>
      <c r="D5" s="2">
        <v>52</v>
      </c>
      <c r="E5">
        <f t="shared" si="1"/>
        <v>0</v>
      </c>
      <c r="F5">
        <f t="shared" si="1"/>
        <v>0</v>
      </c>
      <c r="G5">
        <f t="shared" si="0"/>
        <v>52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2"/>
        <v>0</v>
      </c>
      <c r="P5">
        <f t="shared" si="3"/>
        <v>0</v>
      </c>
      <c r="S5">
        <v>1</v>
      </c>
    </row>
    <row r="6" spans="1:28" x14ac:dyDescent="0.25">
      <c r="A6" s="1">
        <v>36982</v>
      </c>
      <c r="B6">
        <v>86.324239182182907</v>
      </c>
      <c r="C6" s="2">
        <v>4</v>
      </c>
      <c r="D6" s="2">
        <v>57</v>
      </c>
      <c r="E6">
        <f t="shared" si="1"/>
        <v>0</v>
      </c>
      <c r="F6">
        <f t="shared" si="1"/>
        <v>0</v>
      </c>
      <c r="G6">
        <f t="shared" si="0"/>
        <v>0</v>
      </c>
      <c r="H6">
        <f t="shared" si="0"/>
        <v>57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2"/>
        <v>0</v>
      </c>
      <c r="P6">
        <f t="shared" si="3"/>
        <v>0</v>
      </c>
      <c r="T6">
        <v>1</v>
      </c>
    </row>
    <row r="7" spans="1:28" x14ac:dyDescent="0.25">
      <c r="A7" s="1">
        <v>37012</v>
      </c>
      <c r="B7">
        <v>85.193016252952901</v>
      </c>
      <c r="C7" s="2">
        <v>5</v>
      </c>
      <c r="D7" s="2">
        <v>45</v>
      </c>
      <c r="E7">
        <f t="shared" si="1"/>
        <v>0</v>
      </c>
      <c r="F7">
        <f t="shared" si="1"/>
        <v>0</v>
      </c>
      <c r="G7">
        <f t="shared" si="0"/>
        <v>0</v>
      </c>
      <c r="H7">
        <f t="shared" si="0"/>
        <v>0</v>
      </c>
      <c r="I7">
        <f t="shared" si="0"/>
        <v>45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2"/>
        <v>0</v>
      </c>
      <c r="P7">
        <f t="shared" si="3"/>
        <v>0</v>
      </c>
      <c r="U7">
        <v>1</v>
      </c>
    </row>
    <row r="8" spans="1:28" x14ac:dyDescent="0.25">
      <c r="A8" s="1">
        <v>37043</v>
      </c>
      <c r="B8">
        <v>83.8158916449744</v>
      </c>
      <c r="C8" s="2">
        <v>6</v>
      </c>
      <c r="D8" s="2">
        <v>31</v>
      </c>
      <c r="E8">
        <f t="shared" si="1"/>
        <v>0</v>
      </c>
      <c r="F8">
        <f t="shared" si="1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31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2"/>
        <v>0</v>
      </c>
      <c r="P8">
        <f t="shared" si="3"/>
        <v>0</v>
      </c>
      <c r="V8">
        <v>1</v>
      </c>
    </row>
    <row r="9" spans="1:28" x14ac:dyDescent="0.25">
      <c r="A9" s="1">
        <v>37073</v>
      </c>
      <c r="B9">
        <v>82.159386916056093</v>
      </c>
      <c r="C9" s="2">
        <v>7</v>
      </c>
      <c r="D9" s="2">
        <v>27</v>
      </c>
      <c r="E9">
        <f t="shared" si="1"/>
        <v>0</v>
      </c>
      <c r="F9">
        <f t="shared" si="1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27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2"/>
        <v>0</v>
      </c>
      <c r="P9">
        <f t="shared" si="3"/>
        <v>0</v>
      </c>
      <c r="W9">
        <v>1</v>
      </c>
    </row>
    <row r="10" spans="1:28" x14ac:dyDescent="0.25">
      <c r="A10" s="1">
        <v>37104</v>
      </c>
      <c r="B10">
        <v>81.497772193279602</v>
      </c>
      <c r="C10" s="2">
        <v>8</v>
      </c>
      <c r="D10" s="2">
        <v>25</v>
      </c>
      <c r="E10">
        <f t="shared" si="1"/>
        <v>0</v>
      </c>
      <c r="F10">
        <f t="shared" si="1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25</v>
      </c>
      <c r="M10">
        <f t="shared" si="0"/>
        <v>0</v>
      </c>
      <c r="N10">
        <f t="shared" si="0"/>
        <v>0</v>
      </c>
      <c r="O10">
        <f t="shared" si="2"/>
        <v>0</v>
      </c>
      <c r="P10">
        <f t="shared" si="3"/>
        <v>0</v>
      </c>
      <c r="X10">
        <v>1</v>
      </c>
    </row>
    <row r="11" spans="1:28" x14ac:dyDescent="0.25">
      <c r="A11" s="1">
        <v>37135</v>
      </c>
      <c r="B11">
        <v>81.037867789500496</v>
      </c>
      <c r="C11" s="2">
        <v>9</v>
      </c>
      <c r="D11" s="2">
        <v>24</v>
      </c>
      <c r="E11">
        <f t="shared" si="1"/>
        <v>0</v>
      </c>
      <c r="F11">
        <f t="shared" si="1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24</v>
      </c>
      <c r="N11">
        <f t="shared" si="0"/>
        <v>0</v>
      </c>
      <c r="O11">
        <f t="shared" si="2"/>
        <v>0</v>
      </c>
      <c r="P11">
        <f t="shared" si="3"/>
        <v>0</v>
      </c>
      <c r="Y11">
        <v>1</v>
      </c>
    </row>
    <row r="12" spans="1:28" x14ac:dyDescent="0.25">
      <c r="A12" s="1">
        <v>37165</v>
      </c>
      <c r="B12">
        <v>79.3228719732233</v>
      </c>
      <c r="C12" s="2">
        <v>10</v>
      </c>
      <c r="D12" s="2">
        <v>21</v>
      </c>
      <c r="E12">
        <f t="shared" si="1"/>
        <v>0</v>
      </c>
      <c r="F12">
        <f t="shared" si="1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21</v>
      </c>
      <c r="O12">
        <f t="shared" si="2"/>
        <v>0</v>
      </c>
      <c r="P12">
        <f t="shared" si="3"/>
        <v>0</v>
      </c>
      <c r="Z12">
        <v>1</v>
      </c>
    </row>
    <row r="13" spans="1:28" x14ac:dyDescent="0.25">
      <c r="A13" s="1">
        <v>37196</v>
      </c>
      <c r="B13">
        <v>78.225489120381795</v>
      </c>
      <c r="C13" s="2">
        <v>11</v>
      </c>
      <c r="D13" s="2">
        <v>18</v>
      </c>
      <c r="E13">
        <f t="shared" si="1"/>
        <v>0</v>
      </c>
      <c r="F13">
        <f t="shared" si="1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2"/>
        <v>18</v>
      </c>
      <c r="P13">
        <f t="shared" si="3"/>
        <v>0</v>
      </c>
      <c r="AA13">
        <v>1</v>
      </c>
    </row>
    <row r="14" spans="1:28" x14ac:dyDescent="0.25">
      <c r="A14" s="1">
        <v>37226</v>
      </c>
      <c r="B14">
        <v>77.387009377156403</v>
      </c>
      <c r="C14" s="2">
        <v>12</v>
      </c>
      <c r="D14" s="2">
        <v>15</v>
      </c>
      <c r="E14">
        <f t="shared" si="1"/>
        <v>0</v>
      </c>
      <c r="F14">
        <f t="shared" si="1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2"/>
        <v>0</v>
      </c>
      <c r="P14">
        <f t="shared" si="3"/>
        <v>15</v>
      </c>
      <c r="AB14">
        <v>1</v>
      </c>
    </row>
    <row r="15" spans="1:28" x14ac:dyDescent="0.25">
      <c r="A15" s="1">
        <v>37257</v>
      </c>
      <c r="B15">
        <v>76.881467170613291</v>
      </c>
      <c r="C15" s="2">
        <v>13</v>
      </c>
      <c r="D15" s="2">
        <v>11</v>
      </c>
      <c r="E15">
        <f t="shared" si="1"/>
        <v>11</v>
      </c>
      <c r="F15">
        <f t="shared" si="1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2"/>
        <v>0</v>
      </c>
      <c r="P15">
        <f t="shared" si="3"/>
        <v>0</v>
      </c>
      <c r="Q15">
        <v>1</v>
      </c>
    </row>
    <row r="16" spans="1:28" x14ac:dyDescent="0.25">
      <c r="A16" s="1">
        <v>37288</v>
      </c>
      <c r="B16">
        <v>76.054031131208802</v>
      </c>
      <c r="C16" s="2">
        <v>14</v>
      </c>
      <c r="D16" s="2">
        <v>6</v>
      </c>
      <c r="E16">
        <f t="shared" si="1"/>
        <v>0</v>
      </c>
      <c r="F16">
        <f t="shared" si="1"/>
        <v>6</v>
      </c>
      <c r="G16">
        <f t="shared" ref="G16:G79" si="4">$D16*S16</f>
        <v>0</v>
      </c>
      <c r="H16">
        <f t="shared" ref="H16:H79" si="5">$D16*T16</f>
        <v>0</v>
      </c>
      <c r="I16">
        <f t="shared" ref="I16:I79" si="6">$D16*U16</f>
        <v>0</v>
      </c>
      <c r="J16">
        <f t="shared" ref="J16:J79" si="7">$D16*V16</f>
        <v>0</v>
      </c>
      <c r="K16">
        <f t="shared" ref="K16:K79" si="8">$D16*W16</f>
        <v>0</v>
      </c>
      <c r="L16">
        <f t="shared" ref="L16:L79" si="9">$D16*X16</f>
        <v>0</v>
      </c>
      <c r="M16">
        <f t="shared" ref="M16:M79" si="10">$D16*Y16</f>
        <v>0</v>
      </c>
      <c r="N16">
        <f t="shared" ref="N16:N79" si="11">$D16*Z16</f>
        <v>0</v>
      </c>
      <c r="O16">
        <f t="shared" si="2"/>
        <v>0</v>
      </c>
      <c r="P16">
        <f t="shared" si="3"/>
        <v>0</v>
      </c>
      <c r="R16">
        <v>1</v>
      </c>
    </row>
    <row r="17" spans="1:28" x14ac:dyDescent="0.25">
      <c r="A17" s="1">
        <v>37316</v>
      </c>
      <c r="B17">
        <v>75.850074593020196</v>
      </c>
      <c r="C17" s="2">
        <v>15</v>
      </c>
      <c r="D17" s="2">
        <v>4</v>
      </c>
      <c r="E17">
        <f t="shared" ref="E17:E80" si="12">$D17*Q17</f>
        <v>0</v>
      </c>
      <c r="F17">
        <f t="shared" ref="F17:F80" si="13">$D17*R17</f>
        <v>0</v>
      </c>
      <c r="G17">
        <f t="shared" si="4"/>
        <v>4</v>
      </c>
      <c r="H17">
        <f t="shared" si="5"/>
        <v>0</v>
      </c>
      <c r="I17">
        <f t="shared" si="6"/>
        <v>0</v>
      </c>
      <c r="J17">
        <f t="shared" si="7"/>
        <v>0</v>
      </c>
      <c r="K17">
        <f t="shared" si="8"/>
        <v>0</v>
      </c>
      <c r="L17">
        <f t="shared" si="9"/>
        <v>0</v>
      </c>
      <c r="M17">
        <f t="shared" si="10"/>
        <v>0</v>
      </c>
      <c r="N17">
        <f t="shared" si="11"/>
        <v>0</v>
      </c>
      <c r="O17">
        <f t="shared" ref="O17:O80" si="14">$D17*AA17</f>
        <v>0</v>
      </c>
      <c r="P17">
        <f t="shared" ref="P17:P80" si="15">$D17*AB17</f>
        <v>0</v>
      </c>
      <c r="S17">
        <v>1</v>
      </c>
    </row>
    <row r="18" spans="1:28" x14ac:dyDescent="0.25">
      <c r="A18" s="1">
        <v>37347</v>
      </c>
      <c r="B18">
        <v>76.597998611396406</v>
      </c>
      <c r="C18" s="2">
        <v>16</v>
      </c>
      <c r="D18" s="2">
        <v>9</v>
      </c>
      <c r="E18">
        <f t="shared" si="12"/>
        <v>0</v>
      </c>
      <c r="F18">
        <f t="shared" si="13"/>
        <v>0</v>
      </c>
      <c r="G18">
        <f t="shared" si="4"/>
        <v>0</v>
      </c>
      <c r="H18">
        <f t="shared" si="5"/>
        <v>9</v>
      </c>
      <c r="I18">
        <f t="shared" si="6"/>
        <v>0</v>
      </c>
      <c r="J18">
        <f t="shared" si="7"/>
        <v>0</v>
      </c>
      <c r="K18">
        <f t="shared" si="8"/>
        <v>0</v>
      </c>
      <c r="L18">
        <f t="shared" si="9"/>
        <v>0</v>
      </c>
      <c r="M18">
        <f t="shared" si="10"/>
        <v>0</v>
      </c>
      <c r="N18">
        <f t="shared" si="11"/>
        <v>0</v>
      </c>
      <c r="O18">
        <f t="shared" si="14"/>
        <v>0</v>
      </c>
      <c r="P18">
        <f t="shared" si="15"/>
        <v>0</v>
      </c>
      <c r="T18">
        <v>1</v>
      </c>
    </row>
    <row r="19" spans="1:28" x14ac:dyDescent="0.25">
      <c r="A19" s="1">
        <v>37377</v>
      </c>
      <c r="B19">
        <v>77.031820435713897</v>
      </c>
      <c r="C19" s="2">
        <v>17</v>
      </c>
      <c r="D19" s="2">
        <v>13</v>
      </c>
      <c r="E19">
        <f t="shared" si="12"/>
        <v>0</v>
      </c>
      <c r="F19">
        <f t="shared" si="13"/>
        <v>0</v>
      </c>
      <c r="G19">
        <f t="shared" si="4"/>
        <v>0</v>
      </c>
      <c r="H19">
        <f t="shared" si="5"/>
        <v>0</v>
      </c>
      <c r="I19">
        <f t="shared" si="6"/>
        <v>13</v>
      </c>
      <c r="J19">
        <f t="shared" si="7"/>
        <v>0</v>
      </c>
      <c r="K19">
        <f t="shared" si="8"/>
        <v>0</v>
      </c>
      <c r="L19">
        <f t="shared" si="9"/>
        <v>0</v>
      </c>
      <c r="M19">
        <f t="shared" si="10"/>
        <v>0</v>
      </c>
      <c r="N19">
        <f t="shared" si="11"/>
        <v>0</v>
      </c>
      <c r="O19">
        <f t="shared" si="14"/>
        <v>0</v>
      </c>
      <c r="P19">
        <f t="shared" si="15"/>
        <v>0</v>
      </c>
      <c r="U19">
        <v>1</v>
      </c>
    </row>
    <row r="20" spans="1:28" x14ac:dyDescent="0.25">
      <c r="A20" s="1">
        <v>37408</v>
      </c>
      <c r="B20">
        <v>78.479728775966493</v>
      </c>
      <c r="C20" s="2">
        <v>18</v>
      </c>
      <c r="D20" s="2">
        <v>19</v>
      </c>
      <c r="E20">
        <f t="shared" si="12"/>
        <v>0</v>
      </c>
      <c r="F20">
        <f t="shared" si="13"/>
        <v>0</v>
      </c>
      <c r="G20">
        <f t="shared" si="4"/>
        <v>0</v>
      </c>
      <c r="H20">
        <f t="shared" si="5"/>
        <v>0</v>
      </c>
      <c r="I20">
        <f t="shared" si="6"/>
        <v>0</v>
      </c>
      <c r="J20">
        <f t="shared" si="7"/>
        <v>19</v>
      </c>
      <c r="K20">
        <f t="shared" si="8"/>
        <v>0</v>
      </c>
      <c r="L20">
        <f t="shared" si="9"/>
        <v>0</v>
      </c>
      <c r="M20">
        <f t="shared" si="10"/>
        <v>0</v>
      </c>
      <c r="N20">
        <f t="shared" si="11"/>
        <v>0</v>
      </c>
      <c r="O20">
        <f t="shared" si="14"/>
        <v>0</v>
      </c>
      <c r="P20">
        <f t="shared" si="15"/>
        <v>0</v>
      </c>
      <c r="V20">
        <v>1</v>
      </c>
    </row>
    <row r="21" spans="1:28" x14ac:dyDescent="0.25">
      <c r="A21" s="1">
        <v>37438</v>
      </c>
      <c r="B21">
        <v>79.831068089808099</v>
      </c>
      <c r="C21" s="2">
        <v>19</v>
      </c>
      <c r="D21" s="2">
        <v>22</v>
      </c>
      <c r="E21">
        <f t="shared" si="12"/>
        <v>0</v>
      </c>
      <c r="F21">
        <f t="shared" si="13"/>
        <v>0</v>
      </c>
      <c r="G21">
        <f t="shared" si="4"/>
        <v>0</v>
      </c>
      <c r="H21">
        <f t="shared" si="5"/>
        <v>0</v>
      </c>
      <c r="I21">
        <f t="shared" si="6"/>
        <v>0</v>
      </c>
      <c r="J21">
        <f t="shared" si="7"/>
        <v>0</v>
      </c>
      <c r="K21">
        <f t="shared" si="8"/>
        <v>22</v>
      </c>
      <c r="L21">
        <f t="shared" si="9"/>
        <v>0</v>
      </c>
      <c r="M21">
        <f t="shared" si="10"/>
        <v>0</v>
      </c>
      <c r="N21">
        <f t="shared" si="11"/>
        <v>0</v>
      </c>
      <c r="O21">
        <f t="shared" si="14"/>
        <v>0</v>
      </c>
      <c r="P21">
        <f t="shared" si="15"/>
        <v>0</v>
      </c>
      <c r="W21">
        <v>1</v>
      </c>
    </row>
    <row r="22" spans="1:28" x14ac:dyDescent="0.25">
      <c r="A22" s="1">
        <v>37469</v>
      </c>
      <c r="B22">
        <v>82.739796732640499</v>
      </c>
      <c r="C22" s="2">
        <v>20</v>
      </c>
      <c r="D22" s="2">
        <v>29</v>
      </c>
      <c r="E22">
        <f t="shared" si="12"/>
        <v>0</v>
      </c>
      <c r="F22">
        <f t="shared" si="13"/>
        <v>0</v>
      </c>
      <c r="G22">
        <f t="shared" si="4"/>
        <v>0</v>
      </c>
      <c r="H22">
        <f t="shared" si="5"/>
        <v>0</v>
      </c>
      <c r="I22">
        <f t="shared" si="6"/>
        <v>0</v>
      </c>
      <c r="J22">
        <f t="shared" si="7"/>
        <v>0</v>
      </c>
      <c r="K22">
        <f t="shared" si="8"/>
        <v>0</v>
      </c>
      <c r="L22">
        <f t="shared" si="9"/>
        <v>29</v>
      </c>
      <c r="M22">
        <f t="shared" si="10"/>
        <v>0</v>
      </c>
      <c r="N22">
        <f t="shared" si="11"/>
        <v>0</v>
      </c>
      <c r="O22">
        <f t="shared" si="14"/>
        <v>0</v>
      </c>
      <c r="P22">
        <f t="shared" si="15"/>
        <v>0</v>
      </c>
      <c r="X22">
        <v>1</v>
      </c>
    </row>
    <row r="23" spans="1:28" x14ac:dyDescent="0.25">
      <c r="A23" s="1">
        <v>37500</v>
      </c>
      <c r="B23">
        <v>85.060678332806106</v>
      </c>
      <c r="C23" s="2">
        <v>21</v>
      </c>
      <c r="D23" s="2">
        <v>43</v>
      </c>
      <c r="E23">
        <f t="shared" si="12"/>
        <v>0</v>
      </c>
      <c r="F23">
        <f t="shared" si="13"/>
        <v>0</v>
      </c>
      <c r="G23">
        <f t="shared" si="4"/>
        <v>0</v>
      </c>
      <c r="H23">
        <f t="shared" si="5"/>
        <v>0</v>
      </c>
      <c r="I23">
        <f t="shared" si="6"/>
        <v>0</v>
      </c>
      <c r="J23">
        <f t="shared" si="7"/>
        <v>0</v>
      </c>
      <c r="K23">
        <f t="shared" si="8"/>
        <v>0</v>
      </c>
      <c r="L23">
        <f t="shared" si="9"/>
        <v>0</v>
      </c>
      <c r="M23">
        <f t="shared" si="10"/>
        <v>43</v>
      </c>
      <c r="N23">
        <f t="shared" si="11"/>
        <v>0</v>
      </c>
      <c r="O23">
        <f t="shared" si="14"/>
        <v>0</v>
      </c>
      <c r="P23">
        <f t="shared" si="15"/>
        <v>0</v>
      </c>
      <c r="Y23">
        <v>1</v>
      </c>
    </row>
    <row r="24" spans="1:28" x14ac:dyDescent="0.25">
      <c r="A24" s="1">
        <v>37530</v>
      </c>
      <c r="B24">
        <v>86.820909563602697</v>
      </c>
      <c r="C24" s="2">
        <v>22</v>
      </c>
      <c r="D24" s="2">
        <v>61</v>
      </c>
      <c r="E24">
        <f t="shared" si="12"/>
        <v>0</v>
      </c>
      <c r="F24">
        <f t="shared" si="13"/>
        <v>0</v>
      </c>
      <c r="G24">
        <f t="shared" si="4"/>
        <v>0</v>
      </c>
      <c r="H24">
        <f t="shared" si="5"/>
        <v>0</v>
      </c>
      <c r="I24">
        <f t="shared" si="6"/>
        <v>0</v>
      </c>
      <c r="J24">
        <f t="shared" si="7"/>
        <v>0</v>
      </c>
      <c r="K24">
        <f t="shared" si="8"/>
        <v>0</v>
      </c>
      <c r="L24">
        <f t="shared" si="9"/>
        <v>0</v>
      </c>
      <c r="M24">
        <f t="shared" si="10"/>
        <v>0</v>
      </c>
      <c r="N24">
        <f t="shared" si="11"/>
        <v>61</v>
      </c>
      <c r="O24">
        <f t="shared" si="14"/>
        <v>0</v>
      </c>
      <c r="P24">
        <f t="shared" si="15"/>
        <v>0</v>
      </c>
      <c r="Z24">
        <v>1</v>
      </c>
    </row>
    <row r="25" spans="1:28" x14ac:dyDescent="0.25">
      <c r="A25" s="1">
        <v>37561</v>
      </c>
      <c r="B25">
        <v>86.061364110114198</v>
      </c>
      <c r="C25" s="2">
        <v>23</v>
      </c>
      <c r="D25" s="2">
        <v>54</v>
      </c>
      <c r="E25">
        <f t="shared" si="12"/>
        <v>0</v>
      </c>
      <c r="F25">
        <f t="shared" si="13"/>
        <v>0</v>
      </c>
      <c r="G25">
        <f t="shared" si="4"/>
        <v>0</v>
      </c>
      <c r="H25">
        <f t="shared" si="5"/>
        <v>0</v>
      </c>
      <c r="I25">
        <f t="shared" si="6"/>
        <v>0</v>
      </c>
      <c r="J25">
        <f t="shared" si="7"/>
        <v>0</v>
      </c>
      <c r="K25">
        <f t="shared" si="8"/>
        <v>0</v>
      </c>
      <c r="L25">
        <f t="shared" si="9"/>
        <v>0</v>
      </c>
      <c r="M25">
        <f t="shared" si="10"/>
        <v>0</v>
      </c>
      <c r="N25">
        <f t="shared" si="11"/>
        <v>0</v>
      </c>
      <c r="O25">
        <f t="shared" si="14"/>
        <v>54</v>
      </c>
      <c r="P25">
        <f t="shared" si="15"/>
        <v>0</v>
      </c>
      <c r="AA25">
        <v>1</v>
      </c>
    </row>
    <row r="26" spans="1:28" x14ac:dyDescent="0.25">
      <c r="A26" s="1">
        <v>37591</v>
      </c>
      <c r="B26">
        <v>86.173191607129297</v>
      </c>
      <c r="C26" s="2">
        <v>24</v>
      </c>
      <c r="D26" s="2">
        <v>56</v>
      </c>
      <c r="E26">
        <f t="shared" si="12"/>
        <v>0</v>
      </c>
      <c r="F26">
        <f t="shared" si="13"/>
        <v>0</v>
      </c>
      <c r="G26">
        <f t="shared" si="4"/>
        <v>0</v>
      </c>
      <c r="H26">
        <f t="shared" si="5"/>
        <v>0</v>
      </c>
      <c r="I26">
        <f t="shared" si="6"/>
        <v>0</v>
      </c>
      <c r="J26">
        <f t="shared" si="7"/>
        <v>0</v>
      </c>
      <c r="K26">
        <f t="shared" si="8"/>
        <v>0</v>
      </c>
      <c r="L26">
        <f t="shared" si="9"/>
        <v>0</v>
      </c>
      <c r="M26">
        <f t="shared" si="10"/>
        <v>0</v>
      </c>
      <c r="N26">
        <f t="shared" si="11"/>
        <v>0</v>
      </c>
      <c r="O26">
        <f t="shared" si="14"/>
        <v>0</v>
      </c>
      <c r="P26">
        <f t="shared" si="15"/>
        <v>56</v>
      </c>
      <c r="AB26">
        <v>1</v>
      </c>
    </row>
    <row r="27" spans="1:28" x14ac:dyDescent="0.25">
      <c r="A27" s="1">
        <v>37622</v>
      </c>
      <c r="B27">
        <v>84.843498810876696</v>
      </c>
      <c r="C27" s="2">
        <v>25</v>
      </c>
      <c r="D27" s="2">
        <v>41</v>
      </c>
      <c r="E27">
        <f t="shared" si="12"/>
        <v>41</v>
      </c>
      <c r="F27">
        <f t="shared" si="13"/>
        <v>0</v>
      </c>
      <c r="G27">
        <f t="shared" si="4"/>
        <v>0</v>
      </c>
      <c r="H27">
        <f t="shared" si="5"/>
        <v>0</v>
      </c>
      <c r="I27">
        <f t="shared" si="6"/>
        <v>0</v>
      </c>
      <c r="J27">
        <f t="shared" si="7"/>
        <v>0</v>
      </c>
      <c r="K27">
        <f t="shared" si="8"/>
        <v>0</v>
      </c>
      <c r="L27">
        <f t="shared" si="9"/>
        <v>0</v>
      </c>
      <c r="M27">
        <f t="shared" si="10"/>
        <v>0</v>
      </c>
      <c r="N27">
        <f t="shared" si="11"/>
        <v>0</v>
      </c>
      <c r="O27">
        <f t="shared" si="14"/>
        <v>0</v>
      </c>
      <c r="P27">
        <f t="shared" si="15"/>
        <v>0</v>
      </c>
      <c r="Q27">
        <v>1</v>
      </c>
    </row>
    <row r="28" spans="1:28" x14ac:dyDescent="0.25">
      <c r="A28" s="1">
        <v>37653</v>
      </c>
      <c r="B28">
        <v>84.257946125738798</v>
      </c>
      <c r="C28" s="2">
        <v>26</v>
      </c>
      <c r="D28" s="2">
        <v>35</v>
      </c>
      <c r="E28">
        <f t="shared" si="12"/>
        <v>0</v>
      </c>
      <c r="F28">
        <f t="shared" si="13"/>
        <v>35</v>
      </c>
      <c r="G28">
        <f t="shared" si="4"/>
        <v>0</v>
      </c>
      <c r="H28">
        <f t="shared" si="5"/>
        <v>0</v>
      </c>
      <c r="I28">
        <f t="shared" si="6"/>
        <v>0</v>
      </c>
      <c r="J28">
        <f t="shared" si="7"/>
        <v>0</v>
      </c>
      <c r="K28">
        <f t="shared" si="8"/>
        <v>0</v>
      </c>
      <c r="L28">
        <f t="shared" si="9"/>
        <v>0</v>
      </c>
      <c r="M28">
        <f t="shared" si="10"/>
        <v>0</v>
      </c>
      <c r="N28">
        <f t="shared" si="11"/>
        <v>0</v>
      </c>
      <c r="O28">
        <f t="shared" si="14"/>
        <v>0</v>
      </c>
      <c r="P28">
        <f t="shared" si="15"/>
        <v>0</v>
      </c>
      <c r="R28">
        <v>1</v>
      </c>
    </row>
    <row r="29" spans="1:28" x14ac:dyDescent="0.25">
      <c r="A29" s="1">
        <v>37681</v>
      </c>
      <c r="B29">
        <v>84.454955238405702</v>
      </c>
      <c r="C29" s="2">
        <v>27</v>
      </c>
      <c r="D29" s="2">
        <v>36</v>
      </c>
      <c r="E29">
        <f t="shared" si="12"/>
        <v>0</v>
      </c>
      <c r="F29">
        <f t="shared" si="13"/>
        <v>0</v>
      </c>
      <c r="G29">
        <f t="shared" si="4"/>
        <v>36</v>
      </c>
      <c r="H29">
        <f t="shared" si="5"/>
        <v>0</v>
      </c>
      <c r="I29">
        <f t="shared" si="6"/>
        <v>0</v>
      </c>
      <c r="J29">
        <f t="shared" si="7"/>
        <v>0</v>
      </c>
      <c r="K29">
        <f t="shared" si="8"/>
        <v>0</v>
      </c>
      <c r="L29">
        <f t="shared" si="9"/>
        <v>0</v>
      </c>
      <c r="M29">
        <f t="shared" si="10"/>
        <v>0</v>
      </c>
      <c r="N29">
        <f t="shared" si="11"/>
        <v>0</v>
      </c>
      <c r="O29">
        <f t="shared" si="14"/>
        <v>0</v>
      </c>
      <c r="P29">
        <f t="shared" si="15"/>
        <v>0</v>
      </c>
      <c r="S29">
        <v>1</v>
      </c>
    </row>
    <row r="30" spans="1:28" x14ac:dyDescent="0.25">
      <c r="A30" s="1">
        <v>37712</v>
      </c>
      <c r="B30">
        <v>85.216796679472097</v>
      </c>
      <c r="C30" s="2">
        <v>28</v>
      </c>
      <c r="D30" s="2">
        <v>46</v>
      </c>
      <c r="E30">
        <f t="shared" si="12"/>
        <v>0</v>
      </c>
      <c r="F30">
        <f t="shared" si="13"/>
        <v>0</v>
      </c>
      <c r="G30">
        <f t="shared" si="4"/>
        <v>0</v>
      </c>
      <c r="H30">
        <f t="shared" si="5"/>
        <v>46</v>
      </c>
      <c r="I30">
        <f t="shared" si="6"/>
        <v>0</v>
      </c>
      <c r="J30">
        <f t="shared" si="7"/>
        <v>0</v>
      </c>
      <c r="K30">
        <f t="shared" si="8"/>
        <v>0</v>
      </c>
      <c r="L30">
        <f t="shared" si="9"/>
        <v>0</v>
      </c>
      <c r="M30">
        <f t="shared" si="10"/>
        <v>0</v>
      </c>
      <c r="N30">
        <f t="shared" si="11"/>
        <v>0</v>
      </c>
      <c r="O30">
        <f t="shared" si="14"/>
        <v>0</v>
      </c>
      <c r="P30">
        <f t="shared" si="15"/>
        <v>0</v>
      </c>
      <c r="T30">
        <v>1</v>
      </c>
    </row>
    <row r="31" spans="1:28" x14ac:dyDescent="0.25">
      <c r="A31" s="1">
        <v>37742</v>
      </c>
      <c r="B31">
        <v>86.802152428057695</v>
      </c>
      <c r="C31" s="2">
        <v>29</v>
      </c>
      <c r="D31" s="2">
        <v>59</v>
      </c>
      <c r="E31">
        <f t="shared" si="12"/>
        <v>0</v>
      </c>
      <c r="F31">
        <f t="shared" si="13"/>
        <v>0</v>
      </c>
      <c r="G31">
        <f t="shared" si="4"/>
        <v>0</v>
      </c>
      <c r="H31">
        <f t="shared" si="5"/>
        <v>0</v>
      </c>
      <c r="I31">
        <f t="shared" si="6"/>
        <v>59</v>
      </c>
      <c r="J31">
        <f t="shared" si="7"/>
        <v>0</v>
      </c>
      <c r="K31">
        <f t="shared" si="8"/>
        <v>0</v>
      </c>
      <c r="L31">
        <f t="shared" si="9"/>
        <v>0</v>
      </c>
      <c r="M31">
        <f t="shared" si="10"/>
        <v>0</v>
      </c>
      <c r="N31">
        <f t="shared" si="11"/>
        <v>0</v>
      </c>
      <c r="O31">
        <f t="shared" si="14"/>
        <v>0</v>
      </c>
      <c r="P31">
        <f t="shared" si="15"/>
        <v>0</v>
      </c>
      <c r="U31">
        <v>1</v>
      </c>
    </row>
    <row r="32" spans="1:28" x14ac:dyDescent="0.25">
      <c r="A32" s="1">
        <v>37773</v>
      </c>
      <c r="B32">
        <v>88.277369733847095</v>
      </c>
      <c r="C32" s="2">
        <v>30</v>
      </c>
      <c r="D32" s="2">
        <v>80</v>
      </c>
      <c r="E32">
        <f t="shared" si="12"/>
        <v>0</v>
      </c>
      <c r="F32">
        <f t="shared" si="13"/>
        <v>0</v>
      </c>
      <c r="G32">
        <f t="shared" si="4"/>
        <v>0</v>
      </c>
      <c r="H32">
        <f t="shared" si="5"/>
        <v>0</v>
      </c>
      <c r="I32">
        <f t="shared" si="6"/>
        <v>0</v>
      </c>
      <c r="J32">
        <f t="shared" si="7"/>
        <v>80</v>
      </c>
      <c r="K32">
        <f t="shared" si="8"/>
        <v>0</v>
      </c>
      <c r="L32">
        <f t="shared" si="9"/>
        <v>0</v>
      </c>
      <c r="M32">
        <f t="shared" si="10"/>
        <v>0</v>
      </c>
      <c r="N32">
        <f t="shared" si="11"/>
        <v>0</v>
      </c>
      <c r="O32">
        <f t="shared" si="14"/>
        <v>0</v>
      </c>
      <c r="P32">
        <f t="shared" si="15"/>
        <v>0</v>
      </c>
      <c r="V32">
        <v>1</v>
      </c>
    </row>
    <row r="33" spans="1:28" x14ac:dyDescent="0.25">
      <c r="A33" s="1">
        <v>37803</v>
      </c>
      <c r="B33">
        <v>89.697076712621296</v>
      </c>
      <c r="C33" s="2">
        <v>31</v>
      </c>
      <c r="D33" s="2">
        <v>96</v>
      </c>
      <c r="E33">
        <f t="shared" si="12"/>
        <v>0</v>
      </c>
      <c r="F33">
        <f t="shared" si="13"/>
        <v>0</v>
      </c>
      <c r="G33">
        <f t="shared" si="4"/>
        <v>0</v>
      </c>
      <c r="H33">
        <f t="shared" si="5"/>
        <v>0</v>
      </c>
      <c r="I33">
        <f t="shared" si="6"/>
        <v>0</v>
      </c>
      <c r="J33">
        <f t="shared" si="7"/>
        <v>0</v>
      </c>
      <c r="K33">
        <f t="shared" si="8"/>
        <v>96</v>
      </c>
      <c r="L33">
        <f t="shared" si="9"/>
        <v>0</v>
      </c>
      <c r="M33">
        <f t="shared" si="10"/>
        <v>0</v>
      </c>
      <c r="N33">
        <f t="shared" si="11"/>
        <v>0</v>
      </c>
      <c r="O33">
        <f t="shared" si="14"/>
        <v>0</v>
      </c>
      <c r="P33">
        <f t="shared" si="15"/>
        <v>0</v>
      </c>
      <c r="W33">
        <v>1</v>
      </c>
    </row>
    <row r="34" spans="1:28" x14ac:dyDescent="0.25">
      <c r="A34" s="1">
        <v>37834</v>
      </c>
      <c r="B34">
        <v>89.815791046956903</v>
      </c>
      <c r="C34" s="2">
        <v>32</v>
      </c>
      <c r="D34" s="2">
        <v>99</v>
      </c>
      <c r="E34">
        <f t="shared" si="12"/>
        <v>0</v>
      </c>
      <c r="F34">
        <f t="shared" si="13"/>
        <v>0</v>
      </c>
      <c r="G34">
        <f t="shared" si="4"/>
        <v>0</v>
      </c>
      <c r="H34">
        <f t="shared" si="5"/>
        <v>0</v>
      </c>
      <c r="I34">
        <f t="shared" si="6"/>
        <v>0</v>
      </c>
      <c r="J34">
        <f t="shared" si="7"/>
        <v>0</v>
      </c>
      <c r="K34">
        <f t="shared" si="8"/>
        <v>0</v>
      </c>
      <c r="L34">
        <f t="shared" si="9"/>
        <v>99</v>
      </c>
      <c r="M34">
        <f t="shared" si="10"/>
        <v>0</v>
      </c>
      <c r="N34">
        <f t="shared" si="11"/>
        <v>0</v>
      </c>
      <c r="O34">
        <f t="shared" si="14"/>
        <v>0</v>
      </c>
      <c r="P34">
        <f t="shared" si="15"/>
        <v>0</v>
      </c>
      <c r="X34">
        <v>1</v>
      </c>
    </row>
    <row r="35" spans="1:28" x14ac:dyDescent="0.25">
      <c r="A35" s="1">
        <v>37865</v>
      </c>
      <c r="B35">
        <v>91.032960769642003</v>
      </c>
      <c r="C35" s="2">
        <v>33</v>
      </c>
      <c r="D35" s="2">
        <v>108</v>
      </c>
      <c r="E35">
        <f t="shared" si="12"/>
        <v>0</v>
      </c>
      <c r="F35">
        <f t="shared" si="13"/>
        <v>0</v>
      </c>
      <c r="G35">
        <f t="shared" si="4"/>
        <v>0</v>
      </c>
      <c r="H35">
        <f t="shared" si="5"/>
        <v>0</v>
      </c>
      <c r="I35">
        <f t="shared" si="6"/>
        <v>0</v>
      </c>
      <c r="J35">
        <f t="shared" si="7"/>
        <v>0</v>
      </c>
      <c r="K35">
        <f t="shared" si="8"/>
        <v>0</v>
      </c>
      <c r="L35">
        <f t="shared" si="9"/>
        <v>0</v>
      </c>
      <c r="M35">
        <f t="shared" si="10"/>
        <v>108</v>
      </c>
      <c r="N35">
        <f t="shared" si="11"/>
        <v>0</v>
      </c>
      <c r="O35">
        <f t="shared" si="14"/>
        <v>0</v>
      </c>
      <c r="P35">
        <f t="shared" si="15"/>
        <v>0</v>
      </c>
      <c r="Y35">
        <v>1</v>
      </c>
    </row>
    <row r="36" spans="1:28" x14ac:dyDescent="0.25">
      <c r="A36" s="1">
        <v>37895</v>
      </c>
      <c r="B36">
        <v>90.152778595823506</v>
      </c>
      <c r="C36" s="2">
        <v>34</v>
      </c>
      <c r="D36" s="2">
        <v>103</v>
      </c>
      <c r="E36">
        <f t="shared" si="12"/>
        <v>0</v>
      </c>
      <c r="F36">
        <f t="shared" si="13"/>
        <v>0</v>
      </c>
      <c r="G36">
        <f t="shared" si="4"/>
        <v>0</v>
      </c>
      <c r="H36">
        <f t="shared" si="5"/>
        <v>0</v>
      </c>
      <c r="I36">
        <f t="shared" si="6"/>
        <v>0</v>
      </c>
      <c r="J36">
        <f t="shared" si="7"/>
        <v>0</v>
      </c>
      <c r="K36">
        <f t="shared" si="8"/>
        <v>0</v>
      </c>
      <c r="L36">
        <f t="shared" si="9"/>
        <v>0</v>
      </c>
      <c r="M36">
        <f t="shared" si="10"/>
        <v>0</v>
      </c>
      <c r="N36">
        <f t="shared" si="11"/>
        <v>103</v>
      </c>
      <c r="O36">
        <f t="shared" si="14"/>
        <v>0</v>
      </c>
      <c r="P36">
        <f t="shared" si="15"/>
        <v>0</v>
      </c>
      <c r="Z36">
        <v>1</v>
      </c>
    </row>
    <row r="37" spans="1:28" x14ac:dyDescent="0.25">
      <c r="A37" s="1">
        <v>37926</v>
      </c>
      <c r="B37">
        <v>89.664519519979095</v>
      </c>
      <c r="C37" s="2">
        <v>35</v>
      </c>
      <c r="D37" s="2">
        <v>95</v>
      </c>
      <c r="E37">
        <f t="shared" si="12"/>
        <v>0</v>
      </c>
      <c r="F37">
        <f t="shared" si="13"/>
        <v>0</v>
      </c>
      <c r="G37">
        <f t="shared" si="4"/>
        <v>0</v>
      </c>
      <c r="H37">
        <f t="shared" si="5"/>
        <v>0</v>
      </c>
      <c r="I37">
        <f t="shared" si="6"/>
        <v>0</v>
      </c>
      <c r="J37">
        <f t="shared" si="7"/>
        <v>0</v>
      </c>
      <c r="K37">
        <f t="shared" si="8"/>
        <v>0</v>
      </c>
      <c r="L37">
        <f t="shared" si="9"/>
        <v>0</v>
      </c>
      <c r="M37">
        <f t="shared" si="10"/>
        <v>0</v>
      </c>
      <c r="N37">
        <f t="shared" si="11"/>
        <v>0</v>
      </c>
      <c r="O37">
        <f t="shared" si="14"/>
        <v>95</v>
      </c>
      <c r="P37">
        <f t="shared" si="15"/>
        <v>0</v>
      </c>
      <c r="AA37">
        <v>1</v>
      </c>
    </row>
    <row r="38" spans="1:28" x14ac:dyDescent="0.25">
      <c r="A38" s="1">
        <v>37956</v>
      </c>
      <c r="B38">
        <v>88.338378292262291</v>
      </c>
      <c r="C38" s="2">
        <v>36</v>
      </c>
      <c r="D38" s="2">
        <v>82</v>
      </c>
      <c r="E38">
        <f t="shared" si="12"/>
        <v>0</v>
      </c>
      <c r="F38">
        <f t="shared" si="13"/>
        <v>0</v>
      </c>
      <c r="G38">
        <f t="shared" si="4"/>
        <v>0</v>
      </c>
      <c r="H38">
        <f t="shared" si="5"/>
        <v>0</v>
      </c>
      <c r="I38">
        <f t="shared" si="6"/>
        <v>0</v>
      </c>
      <c r="J38">
        <f t="shared" si="7"/>
        <v>0</v>
      </c>
      <c r="K38">
        <f t="shared" si="8"/>
        <v>0</v>
      </c>
      <c r="L38">
        <f t="shared" si="9"/>
        <v>0</v>
      </c>
      <c r="M38">
        <f t="shared" si="10"/>
        <v>0</v>
      </c>
      <c r="N38">
        <f t="shared" si="11"/>
        <v>0</v>
      </c>
      <c r="O38">
        <f t="shared" si="14"/>
        <v>0</v>
      </c>
      <c r="P38">
        <f t="shared" si="15"/>
        <v>82</v>
      </c>
      <c r="AB38">
        <v>1</v>
      </c>
    </row>
    <row r="39" spans="1:28" x14ac:dyDescent="0.25">
      <c r="A39" s="1">
        <v>37987</v>
      </c>
      <c r="B39">
        <v>86.5290243457668</v>
      </c>
      <c r="C39" s="2">
        <v>37</v>
      </c>
      <c r="D39" s="2">
        <v>58</v>
      </c>
      <c r="E39">
        <f t="shared" si="12"/>
        <v>58</v>
      </c>
      <c r="F39">
        <f t="shared" si="13"/>
        <v>0</v>
      </c>
      <c r="G39">
        <f t="shared" si="4"/>
        <v>0</v>
      </c>
      <c r="H39">
        <f t="shared" si="5"/>
        <v>0</v>
      </c>
      <c r="I39">
        <f t="shared" si="6"/>
        <v>0</v>
      </c>
      <c r="J39">
        <f t="shared" si="7"/>
        <v>0</v>
      </c>
      <c r="K39">
        <f t="shared" si="8"/>
        <v>0</v>
      </c>
      <c r="L39">
        <f t="shared" si="9"/>
        <v>0</v>
      </c>
      <c r="M39">
        <f t="shared" si="10"/>
        <v>0</v>
      </c>
      <c r="N39">
        <f t="shared" si="11"/>
        <v>0</v>
      </c>
      <c r="O39">
        <f t="shared" si="14"/>
        <v>0</v>
      </c>
      <c r="P39">
        <f t="shared" si="15"/>
        <v>0</v>
      </c>
      <c r="Q39">
        <v>1</v>
      </c>
    </row>
    <row r="40" spans="1:28" x14ac:dyDescent="0.25">
      <c r="A40" s="1">
        <v>38018</v>
      </c>
      <c r="B40">
        <v>85.720597088231102</v>
      </c>
      <c r="C40" s="2">
        <v>38</v>
      </c>
      <c r="D40" s="2">
        <v>50</v>
      </c>
      <c r="E40">
        <f t="shared" si="12"/>
        <v>0</v>
      </c>
      <c r="F40">
        <f t="shared" si="13"/>
        <v>50</v>
      </c>
      <c r="G40">
        <f t="shared" si="4"/>
        <v>0</v>
      </c>
      <c r="H40">
        <f t="shared" si="5"/>
        <v>0</v>
      </c>
      <c r="I40">
        <f t="shared" si="6"/>
        <v>0</v>
      </c>
      <c r="J40">
        <f t="shared" si="7"/>
        <v>0</v>
      </c>
      <c r="K40">
        <f t="shared" si="8"/>
        <v>0</v>
      </c>
      <c r="L40">
        <f t="shared" si="9"/>
        <v>0</v>
      </c>
      <c r="M40">
        <f t="shared" si="10"/>
        <v>0</v>
      </c>
      <c r="N40">
        <f t="shared" si="11"/>
        <v>0</v>
      </c>
      <c r="O40">
        <f t="shared" si="14"/>
        <v>0</v>
      </c>
      <c r="P40">
        <f t="shared" si="15"/>
        <v>0</v>
      </c>
      <c r="R40">
        <v>1</v>
      </c>
    </row>
    <row r="41" spans="1:28" x14ac:dyDescent="0.25">
      <c r="A41" s="1">
        <v>38047</v>
      </c>
      <c r="B41">
        <v>85.875003188976592</v>
      </c>
      <c r="C41" s="2">
        <v>39</v>
      </c>
      <c r="D41" s="2">
        <v>53</v>
      </c>
      <c r="E41">
        <f t="shared" si="12"/>
        <v>0</v>
      </c>
      <c r="F41">
        <f t="shared" si="13"/>
        <v>0</v>
      </c>
      <c r="G41">
        <f t="shared" si="4"/>
        <v>53</v>
      </c>
      <c r="H41">
        <f t="shared" si="5"/>
        <v>0</v>
      </c>
      <c r="I41">
        <f t="shared" si="6"/>
        <v>0</v>
      </c>
      <c r="J41">
        <f t="shared" si="7"/>
        <v>0</v>
      </c>
      <c r="K41">
        <f t="shared" si="8"/>
        <v>0</v>
      </c>
      <c r="L41">
        <f t="shared" si="9"/>
        <v>0</v>
      </c>
      <c r="M41">
        <f t="shared" si="10"/>
        <v>0</v>
      </c>
      <c r="N41">
        <f t="shared" si="11"/>
        <v>0</v>
      </c>
      <c r="O41">
        <f t="shared" si="14"/>
        <v>0</v>
      </c>
      <c r="P41">
        <f t="shared" si="15"/>
        <v>0</v>
      </c>
      <c r="S41">
        <v>1</v>
      </c>
    </row>
    <row r="42" spans="1:28" x14ac:dyDescent="0.25">
      <c r="A42" s="1">
        <v>38078</v>
      </c>
      <c r="B42">
        <v>86.110198009931707</v>
      </c>
      <c r="C42" s="2">
        <v>40</v>
      </c>
      <c r="D42" s="2">
        <v>55</v>
      </c>
      <c r="E42">
        <f t="shared" si="12"/>
        <v>0</v>
      </c>
      <c r="F42">
        <f t="shared" si="13"/>
        <v>0</v>
      </c>
      <c r="G42">
        <f t="shared" si="4"/>
        <v>0</v>
      </c>
      <c r="H42">
        <f t="shared" si="5"/>
        <v>55</v>
      </c>
      <c r="I42">
        <f t="shared" si="6"/>
        <v>0</v>
      </c>
      <c r="J42">
        <f t="shared" si="7"/>
        <v>0</v>
      </c>
      <c r="K42">
        <f t="shared" si="8"/>
        <v>0</v>
      </c>
      <c r="L42">
        <f t="shared" si="9"/>
        <v>0</v>
      </c>
      <c r="M42">
        <f t="shared" si="10"/>
        <v>0</v>
      </c>
      <c r="N42">
        <f t="shared" si="11"/>
        <v>0</v>
      </c>
      <c r="O42">
        <f t="shared" si="14"/>
        <v>0</v>
      </c>
      <c r="P42">
        <f t="shared" si="15"/>
        <v>0</v>
      </c>
      <c r="T42">
        <v>1</v>
      </c>
    </row>
    <row r="43" spans="1:28" x14ac:dyDescent="0.25">
      <c r="A43" s="1">
        <v>38108</v>
      </c>
      <c r="B43">
        <v>87.7518937571744</v>
      </c>
      <c r="C43" s="2">
        <v>41</v>
      </c>
      <c r="D43" s="2">
        <v>72</v>
      </c>
      <c r="E43">
        <f t="shared" si="12"/>
        <v>0</v>
      </c>
      <c r="F43">
        <f t="shared" si="13"/>
        <v>0</v>
      </c>
      <c r="G43">
        <f t="shared" si="4"/>
        <v>0</v>
      </c>
      <c r="H43">
        <f t="shared" si="5"/>
        <v>0</v>
      </c>
      <c r="I43">
        <f t="shared" si="6"/>
        <v>72</v>
      </c>
      <c r="J43">
        <f t="shared" si="7"/>
        <v>0</v>
      </c>
      <c r="K43">
        <f t="shared" si="8"/>
        <v>0</v>
      </c>
      <c r="L43">
        <f t="shared" si="9"/>
        <v>0</v>
      </c>
      <c r="M43">
        <f t="shared" si="10"/>
        <v>0</v>
      </c>
      <c r="N43">
        <f t="shared" si="11"/>
        <v>0</v>
      </c>
      <c r="O43">
        <f t="shared" si="14"/>
        <v>0</v>
      </c>
      <c r="P43">
        <f t="shared" si="15"/>
        <v>0</v>
      </c>
      <c r="U43">
        <v>1</v>
      </c>
    </row>
    <row r="44" spans="1:28" x14ac:dyDescent="0.25">
      <c r="A44" s="1">
        <v>38139</v>
      </c>
      <c r="B44">
        <v>89.042792457136301</v>
      </c>
      <c r="C44" s="2">
        <v>42</v>
      </c>
      <c r="D44" s="2">
        <v>91</v>
      </c>
      <c r="E44">
        <f t="shared" si="12"/>
        <v>0</v>
      </c>
      <c r="F44">
        <f t="shared" si="13"/>
        <v>0</v>
      </c>
      <c r="G44">
        <f t="shared" si="4"/>
        <v>0</v>
      </c>
      <c r="H44">
        <f t="shared" si="5"/>
        <v>0</v>
      </c>
      <c r="I44">
        <f t="shared" si="6"/>
        <v>0</v>
      </c>
      <c r="J44">
        <f t="shared" si="7"/>
        <v>91</v>
      </c>
      <c r="K44">
        <f t="shared" si="8"/>
        <v>0</v>
      </c>
      <c r="L44">
        <f t="shared" si="9"/>
        <v>0</v>
      </c>
      <c r="M44">
        <f t="shared" si="10"/>
        <v>0</v>
      </c>
      <c r="N44">
        <f t="shared" si="11"/>
        <v>0</v>
      </c>
      <c r="O44">
        <f t="shared" si="14"/>
        <v>0</v>
      </c>
      <c r="P44">
        <f t="shared" si="15"/>
        <v>0</v>
      </c>
      <c r="V44">
        <v>1</v>
      </c>
    </row>
    <row r="45" spans="1:28" x14ac:dyDescent="0.25">
      <c r="A45" s="1">
        <v>38169</v>
      </c>
      <c r="B45">
        <v>88.877282363600301</v>
      </c>
      <c r="C45" s="2">
        <v>43</v>
      </c>
      <c r="D45" s="2">
        <v>90</v>
      </c>
      <c r="E45">
        <f t="shared" si="12"/>
        <v>0</v>
      </c>
      <c r="F45">
        <f t="shared" si="13"/>
        <v>0</v>
      </c>
      <c r="G45">
        <f t="shared" si="4"/>
        <v>0</v>
      </c>
      <c r="H45">
        <f t="shared" si="5"/>
        <v>0</v>
      </c>
      <c r="I45">
        <f t="shared" si="6"/>
        <v>0</v>
      </c>
      <c r="J45">
        <f t="shared" si="7"/>
        <v>0</v>
      </c>
      <c r="K45">
        <f t="shared" si="8"/>
        <v>90</v>
      </c>
      <c r="L45">
        <f t="shared" si="9"/>
        <v>0</v>
      </c>
      <c r="M45">
        <f t="shared" si="10"/>
        <v>0</v>
      </c>
      <c r="N45">
        <f t="shared" si="11"/>
        <v>0</v>
      </c>
      <c r="O45">
        <f t="shared" si="14"/>
        <v>0</v>
      </c>
      <c r="P45">
        <f t="shared" si="15"/>
        <v>0</v>
      </c>
      <c r="W45">
        <v>1</v>
      </c>
    </row>
    <row r="46" spans="1:28" x14ac:dyDescent="0.25">
      <c r="A46" s="1">
        <v>38200</v>
      </c>
      <c r="B46">
        <v>88.1750474888333</v>
      </c>
      <c r="C46" s="2">
        <v>44</v>
      </c>
      <c r="D46" s="2">
        <v>77</v>
      </c>
      <c r="E46">
        <f t="shared" si="12"/>
        <v>0</v>
      </c>
      <c r="F46">
        <f t="shared" si="13"/>
        <v>0</v>
      </c>
      <c r="G46">
        <f t="shared" si="4"/>
        <v>0</v>
      </c>
      <c r="H46">
        <f t="shared" si="5"/>
        <v>0</v>
      </c>
      <c r="I46">
        <f t="shared" si="6"/>
        <v>0</v>
      </c>
      <c r="J46">
        <f t="shared" si="7"/>
        <v>0</v>
      </c>
      <c r="K46">
        <f t="shared" si="8"/>
        <v>0</v>
      </c>
      <c r="L46">
        <f t="shared" si="9"/>
        <v>77</v>
      </c>
      <c r="M46">
        <f t="shared" si="10"/>
        <v>0</v>
      </c>
      <c r="N46">
        <f t="shared" si="11"/>
        <v>0</v>
      </c>
      <c r="O46">
        <f t="shared" si="14"/>
        <v>0</v>
      </c>
      <c r="P46">
        <f t="shared" si="15"/>
        <v>0</v>
      </c>
      <c r="X46">
        <v>1</v>
      </c>
    </row>
    <row r="47" spans="1:28" x14ac:dyDescent="0.25">
      <c r="A47" s="1">
        <v>38231</v>
      </c>
      <c r="B47">
        <v>86.9176321981613</v>
      </c>
      <c r="C47" s="2">
        <v>45</v>
      </c>
      <c r="D47" s="2">
        <v>63</v>
      </c>
      <c r="E47">
        <f t="shared" si="12"/>
        <v>0</v>
      </c>
      <c r="F47">
        <f t="shared" si="13"/>
        <v>0</v>
      </c>
      <c r="G47">
        <f t="shared" si="4"/>
        <v>0</v>
      </c>
      <c r="H47">
        <f t="shared" si="5"/>
        <v>0</v>
      </c>
      <c r="I47">
        <f t="shared" si="6"/>
        <v>0</v>
      </c>
      <c r="J47">
        <f t="shared" si="7"/>
        <v>0</v>
      </c>
      <c r="K47">
        <f t="shared" si="8"/>
        <v>0</v>
      </c>
      <c r="L47">
        <f t="shared" si="9"/>
        <v>0</v>
      </c>
      <c r="M47">
        <f t="shared" si="10"/>
        <v>63</v>
      </c>
      <c r="N47">
        <f t="shared" si="11"/>
        <v>0</v>
      </c>
      <c r="O47">
        <f t="shared" si="14"/>
        <v>0</v>
      </c>
      <c r="P47">
        <f t="shared" si="15"/>
        <v>0</v>
      </c>
      <c r="Y47">
        <v>1</v>
      </c>
    </row>
    <row r="48" spans="1:28" x14ac:dyDescent="0.25">
      <c r="A48" s="1">
        <v>38261</v>
      </c>
      <c r="B48">
        <v>85.518283354948096</v>
      </c>
      <c r="C48" s="2">
        <v>46</v>
      </c>
      <c r="D48" s="2">
        <v>49</v>
      </c>
      <c r="E48">
        <f t="shared" si="12"/>
        <v>0</v>
      </c>
      <c r="F48">
        <f t="shared" si="13"/>
        <v>0</v>
      </c>
      <c r="G48">
        <f t="shared" si="4"/>
        <v>0</v>
      </c>
      <c r="H48">
        <f t="shared" si="5"/>
        <v>0</v>
      </c>
      <c r="I48">
        <f t="shared" si="6"/>
        <v>0</v>
      </c>
      <c r="J48">
        <f t="shared" si="7"/>
        <v>0</v>
      </c>
      <c r="K48">
        <f t="shared" si="8"/>
        <v>0</v>
      </c>
      <c r="L48">
        <f t="shared" si="9"/>
        <v>0</v>
      </c>
      <c r="M48">
        <f t="shared" si="10"/>
        <v>0</v>
      </c>
      <c r="N48">
        <f t="shared" si="11"/>
        <v>49</v>
      </c>
      <c r="O48">
        <f t="shared" si="14"/>
        <v>0</v>
      </c>
      <c r="P48">
        <f t="shared" si="15"/>
        <v>0</v>
      </c>
      <c r="Z48">
        <v>1</v>
      </c>
    </row>
    <row r="49" spans="1:28" x14ac:dyDescent="0.25">
      <c r="A49" s="1">
        <v>38292</v>
      </c>
      <c r="B49">
        <v>84.799231756622703</v>
      </c>
      <c r="C49" s="2">
        <v>47</v>
      </c>
      <c r="D49" s="2">
        <v>40</v>
      </c>
      <c r="E49">
        <f t="shared" si="12"/>
        <v>0</v>
      </c>
      <c r="F49">
        <f t="shared" si="13"/>
        <v>0</v>
      </c>
      <c r="G49">
        <f t="shared" si="4"/>
        <v>0</v>
      </c>
      <c r="H49">
        <f t="shared" si="5"/>
        <v>0</v>
      </c>
      <c r="I49">
        <f t="shared" si="6"/>
        <v>0</v>
      </c>
      <c r="J49">
        <f t="shared" si="7"/>
        <v>0</v>
      </c>
      <c r="K49">
        <f t="shared" si="8"/>
        <v>0</v>
      </c>
      <c r="L49">
        <f t="shared" si="9"/>
        <v>0</v>
      </c>
      <c r="M49">
        <f t="shared" si="10"/>
        <v>0</v>
      </c>
      <c r="N49">
        <f t="shared" si="11"/>
        <v>0</v>
      </c>
      <c r="O49">
        <f t="shared" si="14"/>
        <v>40</v>
      </c>
      <c r="P49">
        <f t="shared" si="15"/>
        <v>0</v>
      </c>
      <c r="AA49">
        <v>1</v>
      </c>
    </row>
    <row r="50" spans="1:28" x14ac:dyDescent="0.25">
      <c r="A50" s="1">
        <v>38322</v>
      </c>
      <c r="B50">
        <v>85.112934054132296</v>
      </c>
      <c r="C50" s="2">
        <v>48</v>
      </c>
      <c r="D50" s="2">
        <v>44</v>
      </c>
      <c r="E50">
        <f t="shared" si="12"/>
        <v>0</v>
      </c>
      <c r="F50">
        <f t="shared" si="13"/>
        <v>0</v>
      </c>
      <c r="G50">
        <f t="shared" si="4"/>
        <v>0</v>
      </c>
      <c r="H50">
        <f t="shared" si="5"/>
        <v>0</v>
      </c>
      <c r="I50">
        <f t="shared" si="6"/>
        <v>0</v>
      </c>
      <c r="J50">
        <f t="shared" si="7"/>
        <v>0</v>
      </c>
      <c r="K50">
        <f t="shared" si="8"/>
        <v>0</v>
      </c>
      <c r="L50">
        <f t="shared" si="9"/>
        <v>0</v>
      </c>
      <c r="M50">
        <f t="shared" si="10"/>
        <v>0</v>
      </c>
      <c r="N50">
        <f t="shared" si="11"/>
        <v>0</v>
      </c>
      <c r="O50">
        <f t="shared" si="14"/>
        <v>0</v>
      </c>
      <c r="P50">
        <f t="shared" si="15"/>
        <v>44</v>
      </c>
      <c r="AB50">
        <v>1</v>
      </c>
    </row>
    <row r="51" spans="1:28" x14ac:dyDescent="0.25">
      <c r="A51" s="1">
        <v>38353</v>
      </c>
      <c r="B51">
        <v>84.925547099615798</v>
      </c>
      <c r="C51" s="2">
        <v>49</v>
      </c>
      <c r="D51" s="2">
        <v>42</v>
      </c>
      <c r="E51">
        <f t="shared" si="12"/>
        <v>42</v>
      </c>
      <c r="F51">
        <f t="shared" si="13"/>
        <v>0</v>
      </c>
      <c r="G51">
        <f t="shared" si="4"/>
        <v>0</v>
      </c>
      <c r="H51">
        <f t="shared" si="5"/>
        <v>0</v>
      </c>
      <c r="I51">
        <f t="shared" si="6"/>
        <v>0</v>
      </c>
      <c r="J51">
        <f t="shared" si="7"/>
        <v>0</v>
      </c>
      <c r="K51">
        <f t="shared" si="8"/>
        <v>0</v>
      </c>
      <c r="L51">
        <f t="shared" si="9"/>
        <v>0</v>
      </c>
      <c r="M51">
        <f t="shared" si="10"/>
        <v>0</v>
      </c>
      <c r="N51">
        <f t="shared" si="11"/>
        <v>0</v>
      </c>
      <c r="O51">
        <f t="shared" si="14"/>
        <v>0</v>
      </c>
      <c r="P51">
        <f t="shared" si="15"/>
        <v>0</v>
      </c>
      <c r="Q51">
        <v>1</v>
      </c>
    </row>
    <row r="52" spans="1:28" x14ac:dyDescent="0.25">
      <c r="A52" s="1">
        <v>38384</v>
      </c>
      <c r="B52">
        <v>81.955220670707206</v>
      </c>
      <c r="C52" s="2">
        <v>50</v>
      </c>
      <c r="D52" s="2">
        <v>26</v>
      </c>
      <c r="E52">
        <f t="shared" si="12"/>
        <v>0</v>
      </c>
      <c r="F52">
        <f t="shared" si="13"/>
        <v>26</v>
      </c>
      <c r="G52">
        <f t="shared" si="4"/>
        <v>0</v>
      </c>
      <c r="H52">
        <f t="shared" si="5"/>
        <v>0</v>
      </c>
      <c r="I52">
        <f t="shared" si="6"/>
        <v>0</v>
      </c>
      <c r="J52">
        <f t="shared" si="7"/>
        <v>0</v>
      </c>
      <c r="K52">
        <f t="shared" si="8"/>
        <v>0</v>
      </c>
      <c r="L52">
        <f t="shared" si="9"/>
        <v>0</v>
      </c>
      <c r="M52">
        <f t="shared" si="10"/>
        <v>0</v>
      </c>
      <c r="N52">
        <f t="shared" si="11"/>
        <v>0</v>
      </c>
      <c r="O52">
        <f t="shared" si="14"/>
        <v>0</v>
      </c>
      <c r="P52">
        <f t="shared" si="15"/>
        <v>0</v>
      </c>
      <c r="R52">
        <v>1</v>
      </c>
    </row>
    <row r="53" spans="1:28" x14ac:dyDescent="0.25">
      <c r="A53" s="1">
        <v>38412</v>
      </c>
      <c r="B53">
        <v>79.319791800606495</v>
      </c>
      <c r="C53" s="2">
        <v>51</v>
      </c>
      <c r="D53" s="2">
        <v>20</v>
      </c>
      <c r="E53">
        <f t="shared" si="12"/>
        <v>0</v>
      </c>
      <c r="F53">
        <f t="shared" si="13"/>
        <v>0</v>
      </c>
      <c r="G53">
        <f t="shared" si="4"/>
        <v>20</v>
      </c>
      <c r="H53">
        <f t="shared" si="5"/>
        <v>0</v>
      </c>
      <c r="I53">
        <f t="shared" si="6"/>
        <v>0</v>
      </c>
      <c r="J53">
        <f t="shared" si="7"/>
        <v>0</v>
      </c>
      <c r="K53">
        <f t="shared" si="8"/>
        <v>0</v>
      </c>
      <c r="L53">
        <f t="shared" si="9"/>
        <v>0</v>
      </c>
      <c r="M53">
        <f t="shared" si="10"/>
        <v>0</v>
      </c>
      <c r="N53">
        <f t="shared" si="11"/>
        <v>0</v>
      </c>
      <c r="O53">
        <f t="shared" si="14"/>
        <v>0</v>
      </c>
      <c r="P53">
        <f t="shared" si="15"/>
        <v>0</v>
      </c>
      <c r="S53">
        <v>1</v>
      </c>
    </row>
    <row r="54" spans="1:28" x14ac:dyDescent="0.25">
      <c r="A54" s="1">
        <v>38443</v>
      </c>
      <c r="B54">
        <v>77.749083194857207</v>
      </c>
      <c r="C54" s="2">
        <v>52</v>
      </c>
      <c r="D54" s="2">
        <v>17</v>
      </c>
      <c r="E54">
        <f t="shared" si="12"/>
        <v>0</v>
      </c>
      <c r="F54">
        <f t="shared" si="13"/>
        <v>0</v>
      </c>
      <c r="G54">
        <f t="shared" si="4"/>
        <v>0</v>
      </c>
      <c r="H54">
        <f t="shared" si="5"/>
        <v>17</v>
      </c>
      <c r="I54">
        <f t="shared" si="6"/>
        <v>0</v>
      </c>
      <c r="J54">
        <f t="shared" si="7"/>
        <v>0</v>
      </c>
      <c r="K54">
        <f t="shared" si="8"/>
        <v>0</v>
      </c>
      <c r="L54">
        <f t="shared" si="9"/>
        <v>0</v>
      </c>
      <c r="M54">
        <f t="shared" si="10"/>
        <v>0</v>
      </c>
      <c r="N54">
        <f t="shared" si="11"/>
        <v>0</v>
      </c>
      <c r="O54">
        <f t="shared" si="14"/>
        <v>0</v>
      </c>
      <c r="P54">
        <f t="shared" si="15"/>
        <v>0</v>
      </c>
      <c r="T54">
        <v>1</v>
      </c>
    </row>
    <row r="55" spans="1:28" x14ac:dyDescent="0.25">
      <c r="A55" s="1">
        <v>38473</v>
      </c>
      <c r="B55">
        <v>77.122256586084703</v>
      </c>
      <c r="C55" s="2">
        <v>53</v>
      </c>
      <c r="D55" s="2">
        <v>14</v>
      </c>
      <c r="E55">
        <f t="shared" si="12"/>
        <v>0</v>
      </c>
      <c r="F55">
        <f t="shared" si="13"/>
        <v>0</v>
      </c>
      <c r="G55">
        <f t="shared" si="4"/>
        <v>0</v>
      </c>
      <c r="H55">
        <f t="shared" si="5"/>
        <v>0</v>
      </c>
      <c r="I55">
        <f t="shared" si="6"/>
        <v>14</v>
      </c>
      <c r="J55">
        <f t="shared" si="7"/>
        <v>0</v>
      </c>
      <c r="K55">
        <f t="shared" si="8"/>
        <v>0</v>
      </c>
      <c r="L55">
        <f t="shared" si="9"/>
        <v>0</v>
      </c>
      <c r="M55">
        <f t="shared" si="10"/>
        <v>0</v>
      </c>
      <c r="N55">
        <f t="shared" si="11"/>
        <v>0</v>
      </c>
      <c r="O55">
        <f t="shared" si="14"/>
        <v>0</v>
      </c>
      <c r="P55">
        <f t="shared" si="15"/>
        <v>0</v>
      </c>
      <c r="U55">
        <v>1</v>
      </c>
    </row>
    <row r="56" spans="1:28" x14ac:dyDescent="0.25">
      <c r="A56" s="1">
        <v>38504</v>
      </c>
      <c r="B56">
        <v>76.911842858521197</v>
      </c>
      <c r="C56" s="2">
        <v>54</v>
      </c>
      <c r="D56" s="2">
        <v>12</v>
      </c>
      <c r="E56">
        <f t="shared" si="12"/>
        <v>0</v>
      </c>
      <c r="F56">
        <f t="shared" si="13"/>
        <v>0</v>
      </c>
      <c r="G56">
        <f t="shared" si="4"/>
        <v>0</v>
      </c>
      <c r="H56">
        <f t="shared" si="5"/>
        <v>0</v>
      </c>
      <c r="I56">
        <f t="shared" si="6"/>
        <v>0</v>
      </c>
      <c r="J56">
        <f t="shared" si="7"/>
        <v>12</v>
      </c>
      <c r="K56">
        <f t="shared" si="8"/>
        <v>0</v>
      </c>
      <c r="L56">
        <f t="shared" si="9"/>
        <v>0</v>
      </c>
      <c r="M56">
        <f t="shared" si="10"/>
        <v>0</v>
      </c>
      <c r="N56">
        <f t="shared" si="11"/>
        <v>0</v>
      </c>
      <c r="O56">
        <f t="shared" si="14"/>
        <v>0</v>
      </c>
      <c r="P56">
        <f t="shared" si="15"/>
        <v>0</v>
      </c>
      <c r="V56">
        <v>1</v>
      </c>
    </row>
    <row r="57" spans="1:28" x14ac:dyDescent="0.25">
      <c r="A57" s="1">
        <v>38534</v>
      </c>
      <c r="B57">
        <v>76.2531954861239</v>
      </c>
      <c r="C57" s="2">
        <v>55</v>
      </c>
      <c r="D57" s="2">
        <v>8</v>
      </c>
      <c r="E57">
        <f t="shared" si="12"/>
        <v>0</v>
      </c>
      <c r="F57">
        <f t="shared" si="13"/>
        <v>0</v>
      </c>
      <c r="G57">
        <f t="shared" si="4"/>
        <v>0</v>
      </c>
      <c r="H57">
        <f t="shared" si="5"/>
        <v>0</v>
      </c>
      <c r="I57">
        <f t="shared" si="6"/>
        <v>0</v>
      </c>
      <c r="J57">
        <f t="shared" si="7"/>
        <v>0</v>
      </c>
      <c r="K57">
        <f t="shared" si="8"/>
        <v>8</v>
      </c>
      <c r="L57">
        <f t="shared" si="9"/>
        <v>0</v>
      </c>
      <c r="M57">
        <f t="shared" si="10"/>
        <v>0</v>
      </c>
      <c r="N57">
        <f t="shared" si="11"/>
        <v>0</v>
      </c>
      <c r="O57">
        <f t="shared" si="14"/>
        <v>0</v>
      </c>
      <c r="P57">
        <f t="shared" si="15"/>
        <v>0</v>
      </c>
      <c r="W57">
        <v>1</v>
      </c>
    </row>
    <row r="58" spans="1:28" x14ac:dyDescent="0.25">
      <c r="A58" s="1">
        <v>38565</v>
      </c>
      <c r="B58">
        <v>76.762466717460597</v>
      </c>
      <c r="C58" s="2">
        <v>56</v>
      </c>
      <c r="D58" s="2">
        <v>10</v>
      </c>
      <c r="E58">
        <f t="shared" si="12"/>
        <v>0</v>
      </c>
      <c r="F58">
        <f t="shared" si="13"/>
        <v>0</v>
      </c>
      <c r="G58">
        <f t="shared" si="4"/>
        <v>0</v>
      </c>
      <c r="H58">
        <f t="shared" si="5"/>
        <v>0</v>
      </c>
      <c r="I58">
        <f t="shared" si="6"/>
        <v>0</v>
      </c>
      <c r="J58">
        <f t="shared" si="7"/>
        <v>0</v>
      </c>
      <c r="K58">
        <f t="shared" si="8"/>
        <v>0</v>
      </c>
      <c r="L58">
        <f t="shared" si="9"/>
        <v>10</v>
      </c>
      <c r="M58">
        <f t="shared" si="10"/>
        <v>0</v>
      </c>
      <c r="N58">
        <f t="shared" si="11"/>
        <v>0</v>
      </c>
      <c r="O58">
        <f t="shared" si="14"/>
        <v>0</v>
      </c>
      <c r="P58">
        <f t="shared" si="15"/>
        <v>0</v>
      </c>
      <c r="X58">
        <v>1</v>
      </c>
    </row>
    <row r="59" spans="1:28" x14ac:dyDescent="0.25">
      <c r="A59" s="1">
        <v>38596</v>
      </c>
      <c r="B59">
        <v>75.935486374538698</v>
      </c>
      <c r="C59" s="2">
        <v>57</v>
      </c>
      <c r="D59" s="2">
        <v>5</v>
      </c>
      <c r="E59">
        <f t="shared" si="12"/>
        <v>0</v>
      </c>
      <c r="F59">
        <f t="shared" si="13"/>
        <v>0</v>
      </c>
      <c r="G59">
        <f t="shared" si="4"/>
        <v>0</v>
      </c>
      <c r="H59">
        <f t="shared" si="5"/>
        <v>0</v>
      </c>
      <c r="I59">
        <f t="shared" si="6"/>
        <v>0</v>
      </c>
      <c r="J59">
        <f t="shared" si="7"/>
        <v>0</v>
      </c>
      <c r="K59">
        <f t="shared" si="8"/>
        <v>0</v>
      </c>
      <c r="L59">
        <f t="shared" si="9"/>
        <v>0</v>
      </c>
      <c r="M59">
        <f t="shared" si="10"/>
        <v>5</v>
      </c>
      <c r="N59">
        <f t="shared" si="11"/>
        <v>0</v>
      </c>
      <c r="O59">
        <f t="shared" si="14"/>
        <v>0</v>
      </c>
      <c r="P59">
        <f t="shared" si="15"/>
        <v>0</v>
      </c>
      <c r="Y59">
        <v>1</v>
      </c>
    </row>
    <row r="60" spans="1:28" x14ac:dyDescent="0.25">
      <c r="A60" s="1">
        <v>38626</v>
      </c>
      <c r="B60">
        <v>76.078932641873507</v>
      </c>
      <c r="C60" s="2">
        <v>58</v>
      </c>
      <c r="D60" s="2">
        <v>7</v>
      </c>
      <c r="E60">
        <f t="shared" si="12"/>
        <v>0</v>
      </c>
      <c r="F60">
        <f t="shared" si="13"/>
        <v>0</v>
      </c>
      <c r="G60">
        <f t="shared" si="4"/>
        <v>0</v>
      </c>
      <c r="H60">
        <f t="shared" si="5"/>
        <v>0</v>
      </c>
      <c r="I60">
        <f t="shared" si="6"/>
        <v>0</v>
      </c>
      <c r="J60">
        <f t="shared" si="7"/>
        <v>0</v>
      </c>
      <c r="K60">
        <f t="shared" si="8"/>
        <v>0</v>
      </c>
      <c r="L60">
        <f t="shared" si="9"/>
        <v>0</v>
      </c>
      <c r="M60">
        <f t="shared" si="10"/>
        <v>0</v>
      </c>
      <c r="N60">
        <f t="shared" si="11"/>
        <v>7</v>
      </c>
      <c r="O60">
        <f t="shared" si="14"/>
        <v>0</v>
      </c>
      <c r="P60">
        <f t="shared" si="15"/>
        <v>0</v>
      </c>
      <c r="Z60">
        <v>1</v>
      </c>
    </row>
    <row r="61" spans="1:28" x14ac:dyDescent="0.25">
      <c r="A61" s="1">
        <v>38657</v>
      </c>
      <c r="B61">
        <v>75.482763529893802</v>
      </c>
      <c r="C61" s="2">
        <v>59</v>
      </c>
      <c r="D61" s="2">
        <v>2</v>
      </c>
      <c r="E61">
        <f t="shared" si="12"/>
        <v>0</v>
      </c>
      <c r="F61">
        <f t="shared" si="13"/>
        <v>0</v>
      </c>
      <c r="G61">
        <f t="shared" si="4"/>
        <v>0</v>
      </c>
      <c r="H61">
        <f t="shared" si="5"/>
        <v>0</v>
      </c>
      <c r="I61">
        <f t="shared" si="6"/>
        <v>0</v>
      </c>
      <c r="J61">
        <f t="shared" si="7"/>
        <v>0</v>
      </c>
      <c r="K61">
        <f t="shared" si="8"/>
        <v>0</v>
      </c>
      <c r="L61">
        <f t="shared" si="9"/>
        <v>0</v>
      </c>
      <c r="M61">
        <f t="shared" si="10"/>
        <v>0</v>
      </c>
      <c r="N61">
        <f t="shared" si="11"/>
        <v>0</v>
      </c>
      <c r="O61">
        <f t="shared" si="14"/>
        <v>2</v>
      </c>
      <c r="P61">
        <f t="shared" si="15"/>
        <v>0</v>
      </c>
      <c r="AA61">
        <v>1</v>
      </c>
    </row>
    <row r="62" spans="1:28" x14ac:dyDescent="0.25">
      <c r="A62" s="1">
        <v>38687</v>
      </c>
      <c r="B62">
        <v>75.043085777735001</v>
      </c>
      <c r="C62" s="2">
        <v>60</v>
      </c>
      <c r="D62" s="2">
        <v>1</v>
      </c>
      <c r="E62">
        <f t="shared" si="12"/>
        <v>0</v>
      </c>
      <c r="F62">
        <f t="shared" si="13"/>
        <v>0</v>
      </c>
      <c r="G62">
        <f t="shared" si="4"/>
        <v>0</v>
      </c>
      <c r="H62">
        <f t="shared" si="5"/>
        <v>0</v>
      </c>
      <c r="I62">
        <f t="shared" si="6"/>
        <v>0</v>
      </c>
      <c r="J62">
        <f t="shared" si="7"/>
        <v>0</v>
      </c>
      <c r="K62">
        <f t="shared" si="8"/>
        <v>0</v>
      </c>
      <c r="L62">
        <f t="shared" si="9"/>
        <v>0</v>
      </c>
      <c r="M62">
        <f t="shared" si="10"/>
        <v>0</v>
      </c>
      <c r="N62">
        <f t="shared" si="11"/>
        <v>0</v>
      </c>
      <c r="O62">
        <f t="shared" si="14"/>
        <v>0</v>
      </c>
      <c r="P62">
        <f t="shared" si="15"/>
        <v>1</v>
      </c>
      <c r="AB62">
        <v>1</v>
      </c>
    </row>
    <row r="63" spans="1:28" x14ac:dyDescent="0.25">
      <c r="A63" s="1">
        <v>38718</v>
      </c>
      <c r="B63">
        <v>75.818686284750498</v>
      </c>
      <c r="C63" s="2">
        <v>61</v>
      </c>
      <c r="D63" s="2">
        <v>3</v>
      </c>
      <c r="E63">
        <f t="shared" si="12"/>
        <v>3</v>
      </c>
      <c r="F63">
        <f t="shared" si="13"/>
        <v>0</v>
      </c>
      <c r="G63">
        <f t="shared" si="4"/>
        <v>0</v>
      </c>
      <c r="H63">
        <f t="shared" si="5"/>
        <v>0</v>
      </c>
      <c r="I63">
        <f t="shared" si="6"/>
        <v>0</v>
      </c>
      <c r="J63">
        <f t="shared" si="7"/>
        <v>0</v>
      </c>
      <c r="K63">
        <f t="shared" si="8"/>
        <v>0</v>
      </c>
      <c r="L63">
        <f t="shared" si="9"/>
        <v>0</v>
      </c>
      <c r="M63">
        <f t="shared" si="10"/>
        <v>0</v>
      </c>
      <c r="N63">
        <f t="shared" si="11"/>
        <v>0</v>
      </c>
      <c r="O63">
        <f t="shared" si="14"/>
        <v>0</v>
      </c>
      <c r="P63">
        <f t="shared" si="15"/>
        <v>0</v>
      </c>
      <c r="Q63">
        <v>1</v>
      </c>
    </row>
    <row r="64" spans="1:28" x14ac:dyDescent="0.25">
      <c r="A64" s="1">
        <v>38749</v>
      </c>
      <c r="B64">
        <v>77.451878078697291</v>
      </c>
      <c r="C64" s="2">
        <v>62</v>
      </c>
      <c r="D64" s="2">
        <v>16</v>
      </c>
      <c r="E64">
        <f t="shared" si="12"/>
        <v>0</v>
      </c>
      <c r="F64">
        <f t="shared" si="13"/>
        <v>16</v>
      </c>
      <c r="G64">
        <f t="shared" si="4"/>
        <v>0</v>
      </c>
      <c r="H64">
        <f t="shared" si="5"/>
        <v>0</v>
      </c>
      <c r="I64">
        <f t="shared" si="6"/>
        <v>0</v>
      </c>
      <c r="J64">
        <f t="shared" si="7"/>
        <v>0</v>
      </c>
      <c r="K64">
        <f t="shared" si="8"/>
        <v>0</v>
      </c>
      <c r="L64">
        <f t="shared" si="9"/>
        <v>0</v>
      </c>
      <c r="M64">
        <f t="shared" si="10"/>
        <v>0</v>
      </c>
      <c r="N64">
        <f t="shared" si="11"/>
        <v>0</v>
      </c>
      <c r="O64">
        <f t="shared" si="14"/>
        <v>0</v>
      </c>
      <c r="P64">
        <f t="shared" si="15"/>
        <v>0</v>
      </c>
      <c r="R64">
        <v>1</v>
      </c>
    </row>
    <row r="65" spans="1:28" x14ac:dyDescent="0.25">
      <c r="A65" s="1">
        <v>38777</v>
      </c>
      <c r="B65">
        <v>80.6539169467178</v>
      </c>
      <c r="C65" s="2">
        <v>63</v>
      </c>
      <c r="D65" s="2">
        <v>23</v>
      </c>
      <c r="E65">
        <f t="shared" si="12"/>
        <v>0</v>
      </c>
      <c r="F65">
        <f t="shared" si="13"/>
        <v>0</v>
      </c>
      <c r="G65">
        <f t="shared" si="4"/>
        <v>23</v>
      </c>
      <c r="H65">
        <f t="shared" si="5"/>
        <v>0</v>
      </c>
      <c r="I65">
        <f t="shared" si="6"/>
        <v>0</v>
      </c>
      <c r="J65">
        <f t="shared" si="7"/>
        <v>0</v>
      </c>
      <c r="K65">
        <f t="shared" si="8"/>
        <v>0</v>
      </c>
      <c r="L65">
        <f t="shared" si="9"/>
        <v>0</v>
      </c>
      <c r="M65">
        <f t="shared" si="10"/>
        <v>0</v>
      </c>
      <c r="N65">
        <f t="shared" si="11"/>
        <v>0</v>
      </c>
      <c r="O65">
        <f t="shared" si="14"/>
        <v>0</v>
      </c>
      <c r="P65">
        <f t="shared" si="15"/>
        <v>0</v>
      </c>
      <c r="S65">
        <v>1</v>
      </c>
    </row>
    <row r="66" spans="1:28" x14ac:dyDescent="0.25">
      <c r="A66" s="1">
        <v>38808</v>
      </c>
      <c r="B66">
        <v>82.250303290765999</v>
      </c>
      <c r="C66" s="2">
        <v>64</v>
      </c>
      <c r="D66" s="2">
        <v>28</v>
      </c>
      <c r="E66">
        <f t="shared" si="12"/>
        <v>0</v>
      </c>
      <c r="F66">
        <f t="shared" si="13"/>
        <v>0</v>
      </c>
      <c r="G66">
        <f t="shared" si="4"/>
        <v>0</v>
      </c>
      <c r="H66">
        <f t="shared" si="5"/>
        <v>28</v>
      </c>
      <c r="I66">
        <f t="shared" si="6"/>
        <v>0</v>
      </c>
      <c r="J66">
        <f t="shared" si="7"/>
        <v>0</v>
      </c>
      <c r="K66">
        <f t="shared" si="8"/>
        <v>0</v>
      </c>
      <c r="L66">
        <f t="shared" si="9"/>
        <v>0</v>
      </c>
      <c r="M66">
        <f t="shared" si="10"/>
        <v>0</v>
      </c>
      <c r="N66">
        <f t="shared" si="11"/>
        <v>0</v>
      </c>
      <c r="O66">
        <f t="shared" si="14"/>
        <v>0</v>
      </c>
      <c r="P66">
        <f t="shared" si="15"/>
        <v>0</v>
      </c>
      <c r="T66">
        <v>1</v>
      </c>
    </row>
    <row r="67" spans="1:28" x14ac:dyDescent="0.25">
      <c r="A67" s="1">
        <v>38838</v>
      </c>
      <c r="B67">
        <v>83.993813075792701</v>
      </c>
      <c r="C67" s="2">
        <v>65</v>
      </c>
      <c r="D67" s="2">
        <v>33</v>
      </c>
      <c r="E67">
        <f t="shared" si="12"/>
        <v>0</v>
      </c>
      <c r="F67">
        <f t="shared" si="13"/>
        <v>0</v>
      </c>
      <c r="G67">
        <f t="shared" si="4"/>
        <v>0</v>
      </c>
      <c r="H67">
        <f t="shared" si="5"/>
        <v>0</v>
      </c>
      <c r="I67">
        <f t="shared" si="6"/>
        <v>33</v>
      </c>
      <c r="J67">
        <f t="shared" si="7"/>
        <v>0</v>
      </c>
      <c r="K67">
        <f t="shared" si="8"/>
        <v>0</v>
      </c>
      <c r="L67">
        <f t="shared" si="9"/>
        <v>0</v>
      </c>
      <c r="M67">
        <f t="shared" si="10"/>
        <v>0</v>
      </c>
      <c r="N67">
        <f t="shared" si="11"/>
        <v>0</v>
      </c>
      <c r="O67">
        <f t="shared" si="14"/>
        <v>0</v>
      </c>
      <c r="P67">
        <f t="shared" si="15"/>
        <v>0</v>
      </c>
      <c r="U67">
        <v>1</v>
      </c>
    </row>
    <row r="68" spans="1:28" x14ac:dyDescent="0.25">
      <c r="A68" s="1">
        <v>38869</v>
      </c>
      <c r="B68">
        <v>85.723781891793209</v>
      </c>
      <c r="C68" s="2">
        <v>66</v>
      </c>
      <c r="D68" s="2">
        <v>51</v>
      </c>
      <c r="E68">
        <f t="shared" si="12"/>
        <v>0</v>
      </c>
      <c r="F68">
        <f t="shared" si="13"/>
        <v>0</v>
      </c>
      <c r="G68">
        <f t="shared" si="4"/>
        <v>0</v>
      </c>
      <c r="H68">
        <f t="shared" si="5"/>
        <v>0</v>
      </c>
      <c r="I68">
        <f t="shared" si="6"/>
        <v>0</v>
      </c>
      <c r="J68">
        <f t="shared" si="7"/>
        <v>51</v>
      </c>
      <c r="K68">
        <f t="shared" si="8"/>
        <v>0</v>
      </c>
      <c r="L68">
        <f t="shared" si="9"/>
        <v>0</v>
      </c>
      <c r="M68">
        <f t="shared" si="10"/>
        <v>0</v>
      </c>
      <c r="N68">
        <f t="shared" si="11"/>
        <v>0</v>
      </c>
      <c r="O68">
        <f t="shared" si="14"/>
        <v>0</v>
      </c>
      <c r="P68">
        <f t="shared" si="15"/>
        <v>0</v>
      </c>
      <c r="V68">
        <v>1</v>
      </c>
    </row>
    <row r="69" spans="1:28" x14ac:dyDescent="0.25">
      <c r="A69" s="1">
        <v>38899</v>
      </c>
      <c r="B69">
        <v>87.652903967175504</v>
      </c>
      <c r="C69" s="2">
        <v>67</v>
      </c>
      <c r="D69" s="2">
        <v>69</v>
      </c>
      <c r="E69">
        <f t="shared" si="12"/>
        <v>0</v>
      </c>
      <c r="F69">
        <f t="shared" si="13"/>
        <v>0</v>
      </c>
      <c r="G69">
        <f t="shared" si="4"/>
        <v>0</v>
      </c>
      <c r="H69">
        <f t="shared" si="5"/>
        <v>0</v>
      </c>
      <c r="I69">
        <f t="shared" si="6"/>
        <v>0</v>
      </c>
      <c r="J69">
        <f t="shared" si="7"/>
        <v>0</v>
      </c>
      <c r="K69">
        <f t="shared" si="8"/>
        <v>69</v>
      </c>
      <c r="L69">
        <f t="shared" si="9"/>
        <v>0</v>
      </c>
      <c r="M69">
        <f t="shared" si="10"/>
        <v>0</v>
      </c>
      <c r="N69">
        <f t="shared" si="11"/>
        <v>0</v>
      </c>
      <c r="O69">
        <f t="shared" si="14"/>
        <v>0</v>
      </c>
      <c r="P69">
        <f t="shared" si="15"/>
        <v>0</v>
      </c>
      <c r="W69">
        <v>1</v>
      </c>
    </row>
    <row r="70" spans="1:28" x14ac:dyDescent="0.25">
      <c r="A70" s="1">
        <v>38930</v>
      </c>
      <c r="B70">
        <v>89.594911086741504</v>
      </c>
      <c r="C70" s="2">
        <v>68</v>
      </c>
      <c r="D70" s="2">
        <v>94</v>
      </c>
      <c r="E70">
        <f t="shared" si="12"/>
        <v>0</v>
      </c>
      <c r="F70">
        <f t="shared" si="13"/>
        <v>0</v>
      </c>
      <c r="G70">
        <f t="shared" si="4"/>
        <v>0</v>
      </c>
      <c r="H70">
        <f t="shared" si="5"/>
        <v>0</v>
      </c>
      <c r="I70">
        <f t="shared" si="6"/>
        <v>0</v>
      </c>
      <c r="J70">
        <f t="shared" si="7"/>
        <v>0</v>
      </c>
      <c r="K70">
        <f t="shared" si="8"/>
        <v>0</v>
      </c>
      <c r="L70">
        <f t="shared" si="9"/>
        <v>94</v>
      </c>
      <c r="M70">
        <f t="shared" si="10"/>
        <v>0</v>
      </c>
      <c r="N70">
        <f t="shared" si="11"/>
        <v>0</v>
      </c>
      <c r="O70">
        <f t="shared" si="14"/>
        <v>0</v>
      </c>
      <c r="P70">
        <f t="shared" si="15"/>
        <v>0</v>
      </c>
      <c r="X70">
        <v>1</v>
      </c>
    </row>
    <row r="71" spans="1:28" x14ac:dyDescent="0.25">
      <c r="A71" s="1">
        <v>38961</v>
      </c>
      <c r="B71">
        <v>90.082222724844897</v>
      </c>
      <c r="C71" s="2">
        <v>69</v>
      </c>
      <c r="D71" s="2">
        <v>102</v>
      </c>
      <c r="E71">
        <f t="shared" si="12"/>
        <v>0</v>
      </c>
      <c r="F71">
        <f t="shared" si="13"/>
        <v>0</v>
      </c>
      <c r="G71">
        <f t="shared" si="4"/>
        <v>0</v>
      </c>
      <c r="H71">
        <f t="shared" si="5"/>
        <v>0</v>
      </c>
      <c r="I71">
        <f t="shared" si="6"/>
        <v>0</v>
      </c>
      <c r="J71">
        <f t="shared" si="7"/>
        <v>0</v>
      </c>
      <c r="K71">
        <f t="shared" si="8"/>
        <v>0</v>
      </c>
      <c r="L71">
        <f t="shared" si="9"/>
        <v>0</v>
      </c>
      <c r="M71">
        <f t="shared" si="10"/>
        <v>102</v>
      </c>
      <c r="N71">
        <f t="shared" si="11"/>
        <v>0</v>
      </c>
      <c r="O71">
        <f t="shared" si="14"/>
        <v>0</v>
      </c>
      <c r="P71">
        <f t="shared" si="15"/>
        <v>0</v>
      </c>
      <c r="Y71">
        <v>1</v>
      </c>
    </row>
    <row r="72" spans="1:28" x14ac:dyDescent="0.25">
      <c r="A72" s="1">
        <v>38991</v>
      </c>
      <c r="B72">
        <v>89.154185899863194</v>
      </c>
      <c r="C72" s="2">
        <v>70</v>
      </c>
      <c r="D72" s="2">
        <v>92</v>
      </c>
      <c r="E72">
        <f t="shared" si="12"/>
        <v>0</v>
      </c>
      <c r="F72">
        <f t="shared" si="13"/>
        <v>0</v>
      </c>
      <c r="G72">
        <f t="shared" si="4"/>
        <v>0</v>
      </c>
      <c r="H72">
        <f t="shared" si="5"/>
        <v>0</v>
      </c>
      <c r="I72">
        <f t="shared" si="6"/>
        <v>0</v>
      </c>
      <c r="J72">
        <f t="shared" si="7"/>
        <v>0</v>
      </c>
      <c r="K72">
        <f t="shared" si="8"/>
        <v>0</v>
      </c>
      <c r="L72">
        <f t="shared" si="9"/>
        <v>0</v>
      </c>
      <c r="M72">
        <f t="shared" si="10"/>
        <v>0</v>
      </c>
      <c r="N72">
        <f t="shared" si="11"/>
        <v>92</v>
      </c>
      <c r="O72">
        <f t="shared" si="14"/>
        <v>0</v>
      </c>
      <c r="P72">
        <f t="shared" si="15"/>
        <v>0</v>
      </c>
      <c r="Z72">
        <v>1</v>
      </c>
    </row>
    <row r="73" spans="1:28" x14ac:dyDescent="0.25">
      <c r="A73" s="1">
        <v>39022</v>
      </c>
      <c r="B73">
        <v>87.962804634619303</v>
      </c>
      <c r="C73" s="2">
        <v>71</v>
      </c>
      <c r="D73" s="2">
        <v>73</v>
      </c>
      <c r="E73">
        <f t="shared" si="12"/>
        <v>0</v>
      </c>
      <c r="F73">
        <f t="shared" si="13"/>
        <v>0</v>
      </c>
      <c r="G73">
        <f t="shared" si="4"/>
        <v>0</v>
      </c>
      <c r="H73">
        <f t="shared" si="5"/>
        <v>0</v>
      </c>
      <c r="I73">
        <f t="shared" si="6"/>
        <v>0</v>
      </c>
      <c r="J73">
        <f t="shared" si="7"/>
        <v>0</v>
      </c>
      <c r="K73">
        <f t="shared" si="8"/>
        <v>0</v>
      </c>
      <c r="L73">
        <f t="shared" si="9"/>
        <v>0</v>
      </c>
      <c r="M73">
        <f t="shared" si="10"/>
        <v>0</v>
      </c>
      <c r="N73">
        <f t="shared" si="11"/>
        <v>0</v>
      </c>
      <c r="O73">
        <f t="shared" si="14"/>
        <v>73</v>
      </c>
      <c r="P73">
        <f t="shared" si="15"/>
        <v>0</v>
      </c>
      <c r="AA73">
        <v>1</v>
      </c>
    </row>
    <row r="74" spans="1:28" x14ac:dyDescent="0.25">
      <c r="A74" s="1">
        <v>39052</v>
      </c>
      <c r="B74">
        <v>88.176989619104504</v>
      </c>
      <c r="C74" s="2">
        <v>72</v>
      </c>
      <c r="D74" s="2">
        <v>78</v>
      </c>
      <c r="E74">
        <f t="shared" si="12"/>
        <v>0</v>
      </c>
      <c r="F74">
        <f t="shared" si="13"/>
        <v>0</v>
      </c>
      <c r="G74">
        <f t="shared" si="4"/>
        <v>0</v>
      </c>
      <c r="H74">
        <f t="shared" si="5"/>
        <v>0</v>
      </c>
      <c r="I74">
        <f t="shared" si="6"/>
        <v>0</v>
      </c>
      <c r="J74">
        <f t="shared" si="7"/>
        <v>0</v>
      </c>
      <c r="K74">
        <f t="shared" si="8"/>
        <v>0</v>
      </c>
      <c r="L74">
        <f t="shared" si="9"/>
        <v>0</v>
      </c>
      <c r="M74">
        <f t="shared" si="10"/>
        <v>0</v>
      </c>
      <c r="N74">
        <f t="shared" si="11"/>
        <v>0</v>
      </c>
      <c r="O74">
        <f t="shared" si="14"/>
        <v>0</v>
      </c>
      <c r="P74">
        <f t="shared" si="15"/>
        <v>78</v>
      </c>
      <c r="AB74">
        <v>1</v>
      </c>
    </row>
    <row r="75" spans="1:28" x14ac:dyDescent="0.25">
      <c r="A75" s="1">
        <v>39083</v>
      </c>
      <c r="B75">
        <v>88.663812624986704</v>
      </c>
      <c r="C75" s="2">
        <v>73</v>
      </c>
      <c r="D75" s="2">
        <v>86</v>
      </c>
      <c r="E75">
        <f t="shared" si="12"/>
        <v>86</v>
      </c>
      <c r="F75">
        <f t="shared" si="13"/>
        <v>0</v>
      </c>
      <c r="G75">
        <f t="shared" si="4"/>
        <v>0</v>
      </c>
      <c r="H75">
        <f t="shared" si="5"/>
        <v>0</v>
      </c>
      <c r="I75">
        <f t="shared" si="6"/>
        <v>0</v>
      </c>
      <c r="J75">
        <f t="shared" si="7"/>
        <v>0</v>
      </c>
      <c r="K75">
        <f t="shared" si="8"/>
        <v>0</v>
      </c>
      <c r="L75">
        <f t="shared" si="9"/>
        <v>0</v>
      </c>
      <c r="M75">
        <f t="shared" si="10"/>
        <v>0</v>
      </c>
      <c r="N75">
        <f t="shared" si="11"/>
        <v>0</v>
      </c>
      <c r="O75">
        <f t="shared" si="14"/>
        <v>0</v>
      </c>
      <c r="P75">
        <f t="shared" si="15"/>
        <v>0</v>
      </c>
      <c r="Q75">
        <v>1</v>
      </c>
    </row>
    <row r="76" spans="1:28" x14ac:dyDescent="0.25">
      <c r="A76" s="1">
        <v>39114</v>
      </c>
      <c r="B76">
        <v>88.414246881350493</v>
      </c>
      <c r="C76" s="2">
        <v>74</v>
      </c>
      <c r="D76" s="2">
        <v>83</v>
      </c>
      <c r="E76">
        <f t="shared" si="12"/>
        <v>0</v>
      </c>
      <c r="F76">
        <f t="shared" si="13"/>
        <v>83</v>
      </c>
      <c r="G76">
        <f t="shared" si="4"/>
        <v>0</v>
      </c>
      <c r="H76">
        <f t="shared" si="5"/>
        <v>0</v>
      </c>
      <c r="I76">
        <f t="shared" si="6"/>
        <v>0</v>
      </c>
      <c r="J76">
        <f t="shared" si="7"/>
        <v>0</v>
      </c>
      <c r="K76">
        <f t="shared" si="8"/>
        <v>0</v>
      </c>
      <c r="L76">
        <f t="shared" si="9"/>
        <v>0</v>
      </c>
      <c r="M76">
        <f t="shared" si="10"/>
        <v>0</v>
      </c>
      <c r="N76">
        <f t="shared" si="11"/>
        <v>0</v>
      </c>
      <c r="O76">
        <f t="shared" si="14"/>
        <v>0</v>
      </c>
      <c r="P76">
        <f t="shared" si="15"/>
        <v>0</v>
      </c>
      <c r="R76">
        <v>1</v>
      </c>
    </row>
    <row r="77" spans="1:28" x14ac:dyDescent="0.25">
      <c r="A77" s="1">
        <v>39142</v>
      </c>
      <c r="B77">
        <v>88.845019332682298</v>
      </c>
      <c r="C77" s="2">
        <v>75</v>
      </c>
      <c r="D77" s="2">
        <v>89</v>
      </c>
      <c r="E77">
        <f t="shared" si="12"/>
        <v>0</v>
      </c>
      <c r="F77">
        <f t="shared" si="13"/>
        <v>0</v>
      </c>
      <c r="G77">
        <f t="shared" si="4"/>
        <v>89</v>
      </c>
      <c r="H77">
        <f t="shared" si="5"/>
        <v>0</v>
      </c>
      <c r="I77">
        <f t="shared" si="6"/>
        <v>0</v>
      </c>
      <c r="J77">
        <f t="shared" si="7"/>
        <v>0</v>
      </c>
      <c r="K77">
        <f t="shared" si="8"/>
        <v>0</v>
      </c>
      <c r="L77">
        <f t="shared" si="9"/>
        <v>0</v>
      </c>
      <c r="M77">
        <f t="shared" si="10"/>
        <v>0</v>
      </c>
      <c r="N77">
        <f t="shared" si="11"/>
        <v>0</v>
      </c>
      <c r="O77">
        <f t="shared" si="14"/>
        <v>0</v>
      </c>
      <c r="P77">
        <f t="shared" si="15"/>
        <v>0</v>
      </c>
      <c r="S77">
        <v>1</v>
      </c>
    </row>
    <row r="78" spans="1:28" x14ac:dyDescent="0.25">
      <c r="A78" s="1">
        <v>39173</v>
      </c>
      <c r="B78">
        <v>88.786991236305496</v>
      </c>
      <c r="C78" s="2">
        <v>76</v>
      </c>
      <c r="D78" s="2">
        <v>88</v>
      </c>
      <c r="E78">
        <f t="shared" si="12"/>
        <v>0</v>
      </c>
      <c r="F78">
        <f t="shared" si="13"/>
        <v>0</v>
      </c>
      <c r="G78">
        <f t="shared" si="4"/>
        <v>0</v>
      </c>
      <c r="H78">
        <f t="shared" si="5"/>
        <v>88</v>
      </c>
      <c r="I78">
        <f t="shared" si="6"/>
        <v>0</v>
      </c>
      <c r="J78">
        <f t="shared" si="7"/>
        <v>0</v>
      </c>
      <c r="K78">
        <f t="shared" si="8"/>
        <v>0</v>
      </c>
      <c r="L78">
        <f t="shared" si="9"/>
        <v>0</v>
      </c>
      <c r="M78">
        <f t="shared" si="10"/>
        <v>0</v>
      </c>
      <c r="N78">
        <f t="shared" si="11"/>
        <v>0</v>
      </c>
      <c r="O78">
        <f t="shared" si="14"/>
        <v>0</v>
      </c>
      <c r="P78">
        <f t="shared" si="15"/>
        <v>0</v>
      </c>
      <c r="T78">
        <v>1</v>
      </c>
    </row>
    <row r="79" spans="1:28" x14ac:dyDescent="0.25">
      <c r="A79" s="1">
        <v>39203</v>
      </c>
      <c r="B79">
        <v>88.317663433532701</v>
      </c>
      <c r="C79" s="2">
        <v>77</v>
      </c>
      <c r="D79" s="2">
        <v>81</v>
      </c>
      <c r="E79">
        <f t="shared" si="12"/>
        <v>0</v>
      </c>
      <c r="F79">
        <f t="shared" si="13"/>
        <v>0</v>
      </c>
      <c r="G79">
        <f t="shared" si="4"/>
        <v>0</v>
      </c>
      <c r="H79">
        <f t="shared" si="5"/>
        <v>0</v>
      </c>
      <c r="I79">
        <f t="shared" si="6"/>
        <v>81</v>
      </c>
      <c r="J79">
        <f t="shared" si="7"/>
        <v>0</v>
      </c>
      <c r="K79">
        <f t="shared" si="8"/>
        <v>0</v>
      </c>
      <c r="L79">
        <f t="shared" si="9"/>
        <v>0</v>
      </c>
      <c r="M79">
        <f t="shared" si="10"/>
        <v>0</v>
      </c>
      <c r="N79">
        <f t="shared" si="11"/>
        <v>0</v>
      </c>
      <c r="O79">
        <f t="shared" si="14"/>
        <v>0</v>
      </c>
      <c r="P79">
        <f t="shared" si="15"/>
        <v>0</v>
      </c>
      <c r="U79">
        <v>1</v>
      </c>
    </row>
    <row r="80" spans="1:28" x14ac:dyDescent="0.25">
      <c r="A80" s="1">
        <v>39234</v>
      </c>
      <c r="B80">
        <v>87.528665844702303</v>
      </c>
      <c r="C80" s="2">
        <v>78</v>
      </c>
      <c r="D80" s="2">
        <v>67</v>
      </c>
      <c r="E80">
        <f t="shared" si="12"/>
        <v>0</v>
      </c>
      <c r="F80">
        <f t="shared" si="13"/>
        <v>0</v>
      </c>
      <c r="G80">
        <f t="shared" ref="G80:G143" si="16">$D80*S80</f>
        <v>0</v>
      </c>
      <c r="H80">
        <f t="shared" ref="H80:H143" si="17">$D80*T80</f>
        <v>0</v>
      </c>
      <c r="I80">
        <f t="shared" ref="I80:I143" si="18">$D80*U80</f>
        <v>0</v>
      </c>
      <c r="J80">
        <f t="shared" ref="J80:J143" si="19">$D80*V80</f>
        <v>67</v>
      </c>
      <c r="K80">
        <f t="shared" ref="K80:K143" si="20">$D80*W80</f>
        <v>0</v>
      </c>
      <c r="L80">
        <f t="shared" ref="L80:L143" si="21">$D80*X80</f>
        <v>0</v>
      </c>
      <c r="M80">
        <f t="shared" ref="M80:M143" si="22">$D80*Y80</f>
        <v>0</v>
      </c>
      <c r="N80">
        <f t="shared" ref="N80:N143" si="23">$D80*Z80</f>
        <v>0</v>
      </c>
      <c r="O80">
        <f t="shared" si="14"/>
        <v>0</v>
      </c>
      <c r="P80">
        <f t="shared" si="15"/>
        <v>0</v>
      </c>
      <c r="V80">
        <v>1</v>
      </c>
    </row>
    <row r="81" spans="1:28" x14ac:dyDescent="0.25">
      <c r="A81" s="1">
        <v>39264</v>
      </c>
      <c r="B81">
        <v>86.827850175452696</v>
      </c>
      <c r="C81" s="2">
        <v>79</v>
      </c>
      <c r="D81" s="2">
        <v>62</v>
      </c>
      <c r="E81">
        <f t="shared" ref="E81:E144" si="24">$D81*Q81</f>
        <v>0</v>
      </c>
      <c r="F81">
        <f t="shared" ref="F81:F144" si="25">$D81*R81</f>
        <v>0</v>
      </c>
      <c r="G81">
        <f t="shared" si="16"/>
        <v>0</v>
      </c>
      <c r="H81">
        <f t="shared" si="17"/>
        <v>0</v>
      </c>
      <c r="I81">
        <f t="shared" si="18"/>
        <v>0</v>
      </c>
      <c r="J81">
        <f t="shared" si="19"/>
        <v>0</v>
      </c>
      <c r="K81">
        <f t="shared" si="20"/>
        <v>62</v>
      </c>
      <c r="L81">
        <f t="shared" si="21"/>
        <v>0</v>
      </c>
      <c r="M81">
        <f t="shared" si="22"/>
        <v>0</v>
      </c>
      <c r="N81">
        <f t="shared" si="23"/>
        <v>0</v>
      </c>
      <c r="O81">
        <f t="shared" ref="O81:O144" si="26">$D81*AA81</f>
        <v>0</v>
      </c>
      <c r="P81">
        <f t="shared" ref="P81:P144" si="27">$D81*AB81</f>
        <v>0</v>
      </c>
      <c r="W81">
        <v>1</v>
      </c>
    </row>
    <row r="82" spans="1:28" x14ac:dyDescent="0.25">
      <c r="A82" s="1">
        <v>39295</v>
      </c>
      <c r="B82">
        <v>87.182865069144398</v>
      </c>
      <c r="C82" s="2">
        <v>80</v>
      </c>
      <c r="D82" s="2">
        <v>64</v>
      </c>
      <c r="E82">
        <f t="shared" si="24"/>
        <v>0</v>
      </c>
      <c r="F82">
        <f t="shared" si="25"/>
        <v>0</v>
      </c>
      <c r="G82">
        <f t="shared" si="16"/>
        <v>0</v>
      </c>
      <c r="H82">
        <f t="shared" si="17"/>
        <v>0</v>
      </c>
      <c r="I82">
        <f t="shared" si="18"/>
        <v>0</v>
      </c>
      <c r="J82">
        <f t="shared" si="19"/>
        <v>0</v>
      </c>
      <c r="K82">
        <f t="shared" si="20"/>
        <v>0</v>
      </c>
      <c r="L82">
        <f t="shared" si="21"/>
        <v>64</v>
      </c>
      <c r="M82">
        <f t="shared" si="22"/>
        <v>0</v>
      </c>
      <c r="N82">
        <f t="shared" si="23"/>
        <v>0</v>
      </c>
      <c r="O82">
        <f t="shared" si="26"/>
        <v>0</v>
      </c>
      <c r="P82">
        <f t="shared" si="27"/>
        <v>0</v>
      </c>
      <c r="X82">
        <v>1</v>
      </c>
    </row>
    <row r="83" spans="1:28" x14ac:dyDescent="0.25">
      <c r="A83" s="1">
        <v>39326</v>
      </c>
      <c r="B83">
        <v>84.750425585914002</v>
      </c>
      <c r="C83" s="2">
        <v>81</v>
      </c>
      <c r="D83" s="2">
        <v>39</v>
      </c>
      <c r="E83">
        <f t="shared" si="24"/>
        <v>0</v>
      </c>
      <c r="F83">
        <f t="shared" si="25"/>
        <v>0</v>
      </c>
      <c r="G83">
        <f t="shared" si="16"/>
        <v>0</v>
      </c>
      <c r="H83">
        <f t="shared" si="17"/>
        <v>0</v>
      </c>
      <c r="I83">
        <f t="shared" si="18"/>
        <v>0</v>
      </c>
      <c r="J83">
        <f t="shared" si="19"/>
        <v>0</v>
      </c>
      <c r="K83">
        <f t="shared" si="20"/>
        <v>0</v>
      </c>
      <c r="L83">
        <f t="shared" si="21"/>
        <v>0</v>
      </c>
      <c r="M83">
        <f t="shared" si="22"/>
        <v>39</v>
      </c>
      <c r="N83">
        <f t="shared" si="23"/>
        <v>0</v>
      </c>
      <c r="O83">
        <f t="shared" si="26"/>
        <v>0</v>
      </c>
      <c r="P83">
        <f t="shared" si="27"/>
        <v>0</v>
      </c>
      <c r="Y83">
        <v>1</v>
      </c>
    </row>
    <row r="84" spans="1:28" x14ac:dyDescent="0.25">
      <c r="A84" s="1">
        <v>39356</v>
      </c>
      <c r="B84">
        <v>83.761523377326796</v>
      </c>
      <c r="C84" s="2">
        <v>82</v>
      </c>
      <c r="D84" s="2">
        <v>30</v>
      </c>
      <c r="E84">
        <f t="shared" si="24"/>
        <v>0</v>
      </c>
      <c r="F84">
        <f t="shared" si="25"/>
        <v>0</v>
      </c>
      <c r="G84">
        <f t="shared" si="16"/>
        <v>0</v>
      </c>
      <c r="H84">
        <f t="shared" si="17"/>
        <v>0</v>
      </c>
      <c r="I84">
        <f t="shared" si="18"/>
        <v>0</v>
      </c>
      <c r="J84">
        <f t="shared" si="19"/>
        <v>0</v>
      </c>
      <c r="K84">
        <f t="shared" si="20"/>
        <v>0</v>
      </c>
      <c r="L84">
        <f t="shared" si="21"/>
        <v>0</v>
      </c>
      <c r="M84">
        <f t="shared" si="22"/>
        <v>0</v>
      </c>
      <c r="N84">
        <f t="shared" si="23"/>
        <v>30</v>
      </c>
      <c r="O84">
        <f t="shared" si="26"/>
        <v>0</v>
      </c>
      <c r="P84">
        <f t="shared" si="27"/>
        <v>0</v>
      </c>
      <c r="Z84">
        <v>1</v>
      </c>
    </row>
    <row r="85" spans="1:28" x14ac:dyDescent="0.25">
      <c r="A85" s="1">
        <v>39387</v>
      </c>
      <c r="B85">
        <v>83.870251480160505</v>
      </c>
      <c r="C85" s="2">
        <v>83</v>
      </c>
      <c r="D85" s="2">
        <v>32</v>
      </c>
      <c r="E85">
        <f t="shared" si="24"/>
        <v>0</v>
      </c>
      <c r="F85">
        <f t="shared" si="25"/>
        <v>0</v>
      </c>
      <c r="G85">
        <f t="shared" si="16"/>
        <v>0</v>
      </c>
      <c r="H85">
        <f t="shared" si="17"/>
        <v>0</v>
      </c>
      <c r="I85">
        <f t="shared" si="18"/>
        <v>0</v>
      </c>
      <c r="J85">
        <f t="shared" si="19"/>
        <v>0</v>
      </c>
      <c r="K85">
        <f t="shared" si="20"/>
        <v>0</v>
      </c>
      <c r="L85">
        <f t="shared" si="21"/>
        <v>0</v>
      </c>
      <c r="M85">
        <f t="shared" si="22"/>
        <v>0</v>
      </c>
      <c r="N85">
        <f t="shared" si="23"/>
        <v>0</v>
      </c>
      <c r="O85">
        <f t="shared" si="26"/>
        <v>32</v>
      </c>
      <c r="P85">
        <f t="shared" si="27"/>
        <v>0</v>
      </c>
      <c r="AA85">
        <v>1</v>
      </c>
    </row>
    <row r="86" spans="1:28" x14ac:dyDescent="0.25">
      <c r="A86" s="1">
        <v>39417</v>
      </c>
      <c r="B86">
        <v>84.131685048243398</v>
      </c>
      <c r="C86" s="2">
        <v>84</v>
      </c>
      <c r="D86" s="2">
        <v>34</v>
      </c>
      <c r="E86">
        <f t="shared" si="24"/>
        <v>0</v>
      </c>
      <c r="F86">
        <f t="shared" si="25"/>
        <v>0</v>
      </c>
      <c r="G86">
        <f t="shared" si="16"/>
        <v>0</v>
      </c>
      <c r="H86">
        <f t="shared" si="17"/>
        <v>0</v>
      </c>
      <c r="I86">
        <f t="shared" si="18"/>
        <v>0</v>
      </c>
      <c r="J86">
        <f t="shared" si="19"/>
        <v>0</v>
      </c>
      <c r="K86">
        <f t="shared" si="20"/>
        <v>0</v>
      </c>
      <c r="L86">
        <f t="shared" si="21"/>
        <v>0</v>
      </c>
      <c r="M86">
        <f t="shared" si="22"/>
        <v>0</v>
      </c>
      <c r="N86">
        <f t="shared" si="23"/>
        <v>0</v>
      </c>
      <c r="O86">
        <f t="shared" si="26"/>
        <v>0</v>
      </c>
      <c r="P86">
        <f t="shared" si="27"/>
        <v>34</v>
      </c>
      <c r="AB86">
        <v>1</v>
      </c>
    </row>
    <row r="87" spans="1:28" x14ac:dyDescent="0.25">
      <c r="A87" s="1">
        <v>39448</v>
      </c>
      <c r="B87">
        <v>84.531608059494303</v>
      </c>
      <c r="C87" s="2">
        <v>85</v>
      </c>
      <c r="D87" s="2">
        <v>37</v>
      </c>
      <c r="E87">
        <f t="shared" si="24"/>
        <v>37</v>
      </c>
      <c r="F87">
        <f t="shared" si="25"/>
        <v>0</v>
      </c>
      <c r="G87">
        <f t="shared" si="16"/>
        <v>0</v>
      </c>
      <c r="H87">
        <f t="shared" si="17"/>
        <v>0</v>
      </c>
      <c r="I87">
        <f t="shared" si="18"/>
        <v>0</v>
      </c>
      <c r="J87">
        <f t="shared" si="19"/>
        <v>0</v>
      </c>
      <c r="K87">
        <f t="shared" si="20"/>
        <v>0</v>
      </c>
      <c r="L87">
        <f t="shared" si="21"/>
        <v>0</v>
      </c>
      <c r="M87">
        <f t="shared" si="22"/>
        <v>0</v>
      </c>
      <c r="N87">
        <f t="shared" si="23"/>
        <v>0</v>
      </c>
      <c r="O87">
        <f t="shared" si="26"/>
        <v>0</v>
      </c>
      <c r="P87">
        <f t="shared" si="27"/>
        <v>0</v>
      </c>
      <c r="Q87">
        <v>1</v>
      </c>
    </row>
    <row r="88" spans="1:28" x14ac:dyDescent="0.25">
      <c r="A88" s="1">
        <v>39479</v>
      </c>
      <c r="B88">
        <v>85.424083333432208</v>
      </c>
      <c r="C88" s="2">
        <v>86</v>
      </c>
      <c r="D88" s="2">
        <v>47</v>
      </c>
      <c r="E88">
        <f t="shared" si="24"/>
        <v>0</v>
      </c>
      <c r="F88">
        <f t="shared" si="25"/>
        <v>47</v>
      </c>
      <c r="G88">
        <f t="shared" si="16"/>
        <v>0</v>
      </c>
      <c r="H88">
        <f t="shared" si="17"/>
        <v>0</v>
      </c>
      <c r="I88">
        <f t="shared" si="18"/>
        <v>0</v>
      </c>
      <c r="J88">
        <f t="shared" si="19"/>
        <v>0</v>
      </c>
      <c r="K88">
        <f t="shared" si="20"/>
        <v>0</v>
      </c>
      <c r="L88">
        <f t="shared" si="21"/>
        <v>0</v>
      </c>
      <c r="M88">
        <f t="shared" si="22"/>
        <v>0</v>
      </c>
      <c r="N88">
        <f t="shared" si="23"/>
        <v>0</v>
      </c>
      <c r="O88">
        <f t="shared" si="26"/>
        <v>0</v>
      </c>
      <c r="P88">
        <f t="shared" si="27"/>
        <v>0</v>
      </c>
      <c r="R88">
        <v>1</v>
      </c>
    </row>
    <row r="89" spans="1:28" x14ac:dyDescent="0.25">
      <c r="A89" s="1">
        <v>39508</v>
      </c>
      <c r="B89">
        <v>86.805447547512202</v>
      </c>
      <c r="C89" s="2">
        <v>87</v>
      </c>
      <c r="D89" s="2">
        <v>60</v>
      </c>
      <c r="E89">
        <f t="shared" si="24"/>
        <v>0</v>
      </c>
      <c r="F89">
        <f t="shared" si="25"/>
        <v>0</v>
      </c>
      <c r="G89">
        <f t="shared" si="16"/>
        <v>60</v>
      </c>
      <c r="H89">
        <f t="shared" si="17"/>
        <v>0</v>
      </c>
      <c r="I89">
        <f t="shared" si="18"/>
        <v>0</v>
      </c>
      <c r="J89">
        <f t="shared" si="19"/>
        <v>0</v>
      </c>
      <c r="K89">
        <f t="shared" si="20"/>
        <v>0</v>
      </c>
      <c r="L89">
        <f t="shared" si="21"/>
        <v>0</v>
      </c>
      <c r="M89">
        <f t="shared" si="22"/>
        <v>0</v>
      </c>
      <c r="N89">
        <f t="shared" si="23"/>
        <v>0</v>
      </c>
      <c r="O89">
        <f t="shared" si="26"/>
        <v>0</v>
      </c>
      <c r="P89">
        <f t="shared" si="27"/>
        <v>0</v>
      </c>
      <c r="S89">
        <v>1</v>
      </c>
    </row>
    <row r="90" spans="1:28" x14ac:dyDescent="0.25">
      <c r="A90" s="1">
        <v>39539</v>
      </c>
      <c r="B90">
        <v>88.770055260352706</v>
      </c>
      <c r="C90" s="2">
        <v>88</v>
      </c>
      <c r="D90" s="2">
        <v>87</v>
      </c>
      <c r="E90">
        <f t="shared" si="24"/>
        <v>0</v>
      </c>
      <c r="F90">
        <f t="shared" si="25"/>
        <v>0</v>
      </c>
      <c r="G90">
        <f t="shared" si="16"/>
        <v>0</v>
      </c>
      <c r="H90">
        <f t="shared" si="17"/>
        <v>87</v>
      </c>
      <c r="I90">
        <f t="shared" si="18"/>
        <v>0</v>
      </c>
      <c r="J90">
        <f t="shared" si="19"/>
        <v>0</v>
      </c>
      <c r="K90">
        <f t="shared" si="20"/>
        <v>0</v>
      </c>
      <c r="L90">
        <f t="shared" si="21"/>
        <v>0</v>
      </c>
      <c r="M90">
        <f t="shared" si="22"/>
        <v>0</v>
      </c>
      <c r="N90">
        <f t="shared" si="23"/>
        <v>0</v>
      </c>
      <c r="O90">
        <f t="shared" si="26"/>
        <v>0</v>
      </c>
      <c r="P90">
        <f t="shared" si="27"/>
        <v>0</v>
      </c>
      <c r="T90">
        <v>1</v>
      </c>
    </row>
    <row r="91" spans="1:28" x14ac:dyDescent="0.25">
      <c r="A91" s="1">
        <v>39569</v>
      </c>
      <c r="B91">
        <v>92.473138916255806</v>
      </c>
      <c r="C91" s="2">
        <v>89</v>
      </c>
      <c r="D91" s="2">
        <v>116</v>
      </c>
      <c r="E91">
        <f t="shared" si="24"/>
        <v>0</v>
      </c>
      <c r="F91">
        <f t="shared" si="25"/>
        <v>0</v>
      </c>
      <c r="G91">
        <f t="shared" si="16"/>
        <v>0</v>
      </c>
      <c r="H91">
        <f t="shared" si="17"/>
        <v>0</v>
      </c>
      <c r="I91">
        <f t="shared" si="18"/>
        <v>116</v>
      </c>
      <c r="J91">
        <f t="shared" si="19"/>
        <v>0</v>
      </c>
      <c r="K91">
        <f t="shared" si="20"/>
        <v>0</v>
      </c>
      <c r="L91">
        <f t="shared" si="21"/>
        <v>0</v>
      </c>
      <c r="M91">
        <f t="shared" si="22"/>
        <v>0</v>
      </c>
      <c r="N91">
        <f t="shared" si="23"/>
        <v>0</v>
      </c>
      <c r="O91">
        <f t="shared" si="26"/>
        <v>0</v>
      </c>
      <c r="P91">
        <f t="shared" si="27"/>
        <v>0</v>
      </c>
      <c r="U91">
        <v>1</v>
      </c>
    </row>
    <row r="92" spans="1:28" x14ac:dyDescent="0.25">
      <c r="A92" s="1">
        <v>39600</v>
      </c>
      <c r="B92">
        <v>94.231612904078503</v>
      </c>
      <c r="C92" s="2">
        <v>90</v>
      </c>
      <c r="D92" s="2">
        <v>119</v>
      </c>
      <c r="E92">
        <f t="shared" si="24"/>
        <v>0</v>
      </c>
      <c r="F92">
        <f t="shared" si="25"/>
        <v>0</v>
      </c>
      <c r="G92">
        <f t="shared" si="16"/>
        <v>0</v>
      </c>
      <c r="H92">
        <f t="shared" si="17"/>
        <v>0</v>
      </c>
      <c r="I92">
        <f t="shared" si="18"/>
        <v>0</v>
      </c>
      <c r="J92">
        <f t="shared" si="19"/>
        <v>119</v>
      </c>
      <c r="K92">
        <f t="shared" si="20"/>
        <v>0</v>
      </c>
      <c r="L92">
        <f t="shared" si="21"/>
        <v>0</v>
      </c>
      <c r="M92">
        <f t="shared" si="22"/>
        <v>0</v>
      </c>
      <c r="N92">
        <f t="shared" si="23"/>
        <v>0</v>
      </c>
      <c r="O92">
        <f t="shared" si="26"/>
        <v>0</v>
      </c>
      <c r="P92">
        <f t="shared" si="27"/>
        <v>0</v>
      </c>
      <c r="V92">
        <v>1</v>
      </c>
    </row>
    <row r="93" spans="1:28" x14ac:dyDescent="0.25">
      <c r="A93" s="1">
        <v>39630</v>
      </c>
      <c r="B93">
        <v>94.606264088494598</v>
      </c>
      <c r="C93" s="2">
        <v>91</v>
      </c>
      <c r="D93" s="2">
        <v>123</v>
      </c>
      <c r="E93">
        <f t="shared" si="24"/>
        <v>0</v>
      </c>
      <c r="F93">
        <f t="shared" si="25"/>
        <v>0</v>
      </c>
      <c r="G93">
        <f t="shared" si="16"/>
        <v>0</v>
      </c>
      <c r="H93">
        <f t="shared" si="17"/>
        <v>0</v>
      </c>
      <c r="I93">
        <f t="shared" si="18"/>
        <v>0</v>
      </c>
      <c r="J93">
        <f t="shared" si="19"/>
        <v>0</v>
      </c>
      <c r="K93">
        <f t="shared" si="20"/>
        <v>123</v>
      </c>
      <c r="L93">
        <f t="shared" si="21"/>
        <v>0</v>
      </c>
      <c r="M93">
        <f t="shared" si="22"/>
        <v>0</v>
      </c>
      <c r="N93">
        <f t="shared" si="23"/>
        <v>0</v>
      </c>
      <c r="O93">
        <f t="shared" si="26"/>
        <v>0</v>
      </c>
      <c r="P93">
        <f t="shared" si="27"/>
        <v>0</v>
      </c>
      <c r="W93">
        <v>1</v>
      </c>
    </row>
    <row r="94" spans="1:28" x14ac:dyDescent="0.25">
      <c r="A94" s="1">
        <v>39661</v>
      </c>
      <c r="B94">
        <v>95.024449870511717</v>
      </c>
      <c r="C94" s="2">
        <v>92</v>
      </c>
      <c r="D94" s="2">
        <v>126</v>
      </c>
      <c r="E94">
        <f t="shared" si="24"/>
        <v>0</v>
      </c>
      <c r="F94">
        <f t="shared" si="25"/>
        <v>0</v>
      </c>
      <c r="G94">
        <f t="shared" si="16"/>
        <v>0</v>
      </c>
      <c r="H94">
        <f t="shared" si="17"/>
        <v>0</v>
      </c>
      <c r="I94">
        <f t="shared" si="18"/>
        <v>0</v>
      </c>
      <c r="J94">
        <f t="shared" si="19"/>
        <v>0</v>
      </c>
      <c r="K94">
        <f t="shared" si="20"/>
        <v>0</v>
      </c>
      <c r="L94">
        <f t="shared" si="21"/>
        <v>126</v>
      </c>
      <c r="M94">
        <f t="shared" si="22"/>
        <v>0</v>
      </c>
      <c r="N94">
        <f t="shared" si="23"/>
        <v>0</v>
      </c>
      <c r="O94">
        <f t="shared" si="26"/>
        <v>0</v>
      </c>
      <c r="P94">
        <f t="shared" si="27"/>
        <v>0</v>
      </c>
      <c r="X94">
        <v>1</v>
      </c>
    </row>
    <row r="95" spans="1:28" x14ac:dyDescent="0.25">
      <c r="A95" s="1">
        <v>39692</v>
      </c>
      <c r="B95">
        <v>94.577595540106898</v>
      </c>
      <c r="C95" s="2">
        <v>93</v>
      </c>
      <c r="D95" s="2">
        <v>122</v>
      </c>
      <c r="E95">
        <f t="shared" si="24"/>
        <v>0</v>
      </c>
      <c r="F95">
        <f t="shared" si="25"/>
        <v>0</v>
      </c>
      <c r="G95">
        <f t="shared" si="16"/>
        <v>0</v>
      </c>
      <c r="H95">
        <f t="shared" si="17"/>
        <v>0</v>
      </c>
      <c r="I95">
        <f t="shared" si="18"/>
        <v>0</v>
      </c>
      <c r="J95">
        <f t="shared" si="19"/>
        <v>0</v>
      </c>
      <c r="K95">
        <f t="shared" si="20"/>
        <v>0</v>
      </c>
      <c r="L95">
        <f t="shared" si="21"/>
        <v>0</v>
      </c>
      <c r="M95">
        <f t="shared" si="22"/>
        <v>122</v>
      </c>
      <c r="N95">
        <f t="shared" si="23"/>
        <v>0</v>
      </c>
      <c r="O95">
        <f t="shared" si="26"/>
        <v>0</v>
      </c>
      <c r="P95">
        <f t="shared" si="27"/>
        <v>0</v>
      </c>
      <c r="Y95">
        <v>1</v>
      </c>
    </row>
    <row r="96" spans="1:28" x14ac:dyDescent="0.25">
      <c r="A96" s="1">
        <v>39722</v>
      </c>
      <c r="B96">
        <v>94.958315571937803</v>
      </c>
      <c r="C96" s="2">
        <v>94</v>
      </c>
      <c r="D96" s="2">
        <v>125</v>
      </c>
      <c r="E96">
        <f t="shared" si="24"/>
        <v>0</v>
      </c>
      <c r="F96">
        <f t="shared" si="25"/>
        <v>0</v>
      </c>
      <c r="G96">
        <f t="shared" si="16"/>
        <v>0</v>
      </c>
      <c r="H96">
        <f t="shared" si="17"/>
        <v>0</v>
      </c>
      <c r="I96">
        <f t="shared" si="18"/>
        <v>0</v>
      </c>
      <c r="J96">
        <f t="shared" si="19"/>
        <v>0</v>
      </c>
      <c r="K96">
        <f t="shared" si="20"/>
        <v>0</v>
      </c>
      <c r="L96">
        <f t="shared" si="21"/>
        <v>0</v>
      </c>
      <c r="M96">
        <f t="shared" si="22"/>
        <v>0</v>
      </c>
      <c r="N96">
        <f t="shared" si="23"/>
        <v>125</v>
      </c>
      <c r="O96">
        <f t="shared" si="26"/>
        <v>0</v>
      </c>
      <c r="P96">
        <f t="shared" si="27"/>
        <v>0</v>
      </c>
      <c r="Z96">
        <v>1</v>
      </c>
    </row>
    <row r="97" spans="1:28" x14ac:dyDescent="0.25">
      <c r="A97" s="1">
        <v>39753</v>
      </c>
      <c r="B97">
        <v>95.645529551822221</v>
      </c>
      <c r="C97" s="2">
        <v>95</v>
      </c>
      <c r="D97" s="2">
        <v>127</v>
      </c>
      <c r="E97">
        <f t="shared" si="24"/>
        <v>0</v>
      </c>
      <c r="F97">
        <f t="shared" si="25"/>
        <v>0</v>
      </c>
      <c r="G97">
        <f t="shared" si="16"/>
        <v>0</v>
      </c>
      <c r="H97">
        <f t="shared" si="17"/>
        <v>0</v>
      </c>
      <c r="I97">
        <f t="shared" si="18"/>
        <v>0</v>
      </c>
      <c r="J97">
        <f t="shared" si="19"/>
        <v>0</v>
      </c>
      <c r="K97">
        <f t="shared" si="20"/>
        <v>0</v>
      </c>
      <c r="L97">
        <f t="shared" si="21"/>
        <v>0</v>
      </c>
      <c r="M97">
        <f t="shared" si="22"/>
        <v>0</v>
      </c>
      <c r="N97">
        <f t="shared" si="23"/>
        <v>0</v>
      </c>
      <c r="O97">
        <f t="shared" si="26"/>
        <v>127</v>
      </c>
      <c r="P97">
        <f t="shared" si="27"/>
        <v>0</v>
      </c>
      <c r="AA97">
        <v>1</v>
      </c>
    </row>
    <row r="98" spans="1:28" x14ac:dyDescent="0.25">
      <c r="A98" s="1">
        <v>39783</v>
      </c>
      <c r="B98">
        <v>97.169717686529637</v>
      </c>
      <c r="C98" s="2">
        <v>96</v>
      </c>
      <c r="D98" s="2">
        <v>138</v>
      </c>
      <c r="E98">
        <f t="shared" si="24"/>
        <v>0</v>
      </c>
      <c r="F98">
        <f t="shared" si="25"/>
        <v>0</v>
      </c>
      <c r="G98">
        <f t="shared" si="16"/>
        <v>0</v>
      </c>
      <c r="H98">
        <f t="shared" si="17"/>
        <v>0</v>
      </c>
      <c r="I98">
        <f t="shared" si="18"/>
        <v>0</v>
      </c>
      <c r="J98">
        <f t="shared" si="19"/>
        <v>0</v>
      </c>
      <c r="K98">
        <f t="shared" si="20"/>
        <v>0</v>
      </c>
      <c r="L98">
        <f t="shared" si="21"/>
        <v>0</v>
      </c>
      <c r="M98">
        <f t="shared" si="22"/>
        <v>0</v>
      </c>
      <c r="N98">
        <f t="shared" si="23"/>
        <v>0</v>
      </c>
      <c r="O98">
        <f t="shared" si="26"/>
        <v>0</v>
      </c>
      <c r="P98">
        <f t="shared" si="27"/>
        <v>138</v>
      </c>
      <c r="AB98">
        <v>1</v>
      </c>
    </row>
    <row r="99" spans="1:28" x14ac:dyDescent="0.25">
      <c r="A99" s="1">
        <v>39814</v>
      </c>
      <c r="B99">
        <v>98.462714870270645</v>
      </c>
      <c r="C99" s="2">
        <v>97</v>
      </c>
      <c r="D99" s="2">
        <v>140</v>
      </c>
      <c r="E99">
        <f t="shared" si="24"/>
        <v>140</v>
      </c>
      <c r="F99">
        <f t="shared" si="25"/>
        <v>0</v>
      </c>
      <c r="G99">
        <f t="shared" si="16"/>
        <v>0</v>
      </c>
      <c r="H99">
        <f t="shared" si="17"/>
        <v>0</v>
      </c>
      <c r="I99">
        <f t="shared" si="18"/>
        <v>0</v>
      </c>
      <c r="J99">
        <f t="shared" si="19"/>
        <v>0</v>
      </c>
      <c r="K99">
        <f t="shared" si="20"/>
        <v>0</v>
      </c>
      <c r="L99">
        <f t="shared" si="21"/>
        <v>0</v>
      </c>
      <c r="M99">
        <f t="shared" si="22"/>
        <v>0</v>
      </c>
      <c r="N99">
        <f t="shared" si="23"/>
        <v>0</v>
      </c>
      <c r="O99">
        <f t="shared" si="26"/>
        <v>0</v>
      </c>
      <c r="P99">
        <f t="shared" si="27"/>
        <v>0</v>
      </c>
      <c r="Q99">
        <v>1</v>
      </c>
    </row>
    <row r="100" spans="1:28" x14ac:dyDescent="0.25">
      <c r="A100" s="1">
        <v>39845</v>
      </c>
      <c r="B100">
        <v>97.781005144586061</v>
      </c>
      <c r="C100" s="2">
        <v>98</v>
      </c>
      <c r="D100" s="2">
        <v>139</v>
      </c>
      <c r="E100">
        <f t="shared" si="24"/>
        <v>0</v>
      </c>
      <c r="F100">
        <f t="shared" si="25"/>
        <v>139</v>
      </c>
      <c r="G100">
        <f t="shared" si="16"/>
        <v>0</v>
      </c>
      <c r="H100">
        <f t="shared" si="17"/>
        <v>0</v>
      </c>
      <c r="I100">
        <f t="shared" si="18"/>
        <v>0</v>
      </c>
      <c r="J100">
        <f t="shared" si="19"/>
        <v>0</v>
      </c>
      <c r="K100">
        <f t="shared" si="20"/>
        <v>0</v>
      </c>
      <c r="L100">
        <f t="shared" si="21"/>
        <v>0</v>
      </c>
      <c r="M100">
        <f t="shared" si="22"/>
        <v>0</v>
      </c>
      <c r="N100">
        <f t="shared" si="23"/>
        <v>0</v>
      </c>
      <c r="O100">
        <f t="shared" si="26"/>
        <v>0</v>
      </c>
      <c r="P100">
        <f t="shared" si="27"/>
        <v>0</v>
      </c>
      <c r="R100">
        <v>1</v>
      </c>
    </row>
    <row r="101" spans="1:28" x14ac:dyDescent="0.25">
      <c r="A101" s="1">
        <v>39873</v>
      </c>
      <c r="B101">
        <v>96.951561836669939</v>
      </c>
      <c r="C101" s="2">
        <v>99</v>
      </c>
      <c r="D101" s="2">
        <v>137</v>
      </c>
      <c r="E101">
        <f t="shared" si="24"/>
        <v>0</v>
      </c>
      <c r="F101">
        <f t="shared" si="25"/>
        <v>0</v>
      </c>
      <c r="G101">
        <f t="shared" si="16"/>
        <v>137</v>
      </c>
      <c r="H101">
        <f t="shared" si="17"/>
        <v>0</v>
      </c>
      <c r="I101">
        <f t="shared" si="18"/>
        <v>0</v>
      </c>
      <c r="J101">
        <f t="shared" si="19"/>
        <v>0</v>
      </c>
      <c r="K101">
        <f t="shared" si="20"/>
        <v>0</v>
      </c>
      <c r="L101">
        <f t="shared" si="21"/>
        <v>0</v>
      </c>
      <c r="M101">
        <f t="shared" si="22"/>
        <v>0</v>
      </c>
      <c r="N101">
        <f t="shared" si="23"/>
        <v>0</v>
      </c>
      <c r="O101">
        <f t="shared" si="26"/>
        <v>0</v>
      </c>
      <c r="P101">
        <f t="shared" si="27"/>
        <v>0</v>
      </c>
      <c r="S101">
        <v>1</v>
      </c>
    </row>
    <row r="102" spans="1:28" x14ac:dyDescent="0.25">
      <c r="A102" s="1">
        <v>39904</v>
      </c>
      <c r="B102">
        <v>95.949983220024734</v>
      </c>
      <c r="C102" s="2">
        <v>100</v>
      </c>
      <c r="D102" s="2">
        <v>131</v>
      </c>
      <c r="E102">
        <f t="shared" si="24"/>
        <v>0</v>
      </c>
      <c r="F102">
        <f t="shared" si="25"/>
        <v>0</v>
      </c>
      <c r="G102">
        <f t="shared" si="16"/>
        <v>0</v>
      </c>
      <c r="H102">
        <f t="shared" si="17"/>
        <v>131</v>
      </c>
      <c r="I102">
        <f t="shared" si="18"/>
        <v>0</v>
      </c>
      <c r="J102">
        <f t="shared" si="19"/>
        <v>0</v>
      </c>
      <c r="K102">
        <f t="shared" si="20"/>
        <v>0</v>
      </c>
      <c r="L102">
        <f t="shared" si="21"/>
        <v>0</v>
      </c>
      <c r="M102">
        <f t="shared" si="22"/>
        <v>0</v>
      </c>
      <c r="N102">
        <f t="shared" si="23"/>
        <v>0</v>
      </c>
      <c r="O102">
        <f t="shared" si="26"/>
        <v>0</v>
      </c>
      <c r="P102">
        <f t="shared" si="27"/>
        <v>0</v>
      </c>
      <c r="T102">
        <v>1</v>
      </c>
    </row>
    <row r="103" spans="1:28" x14ac:dyDescent="0.25">
      <c r="A103" s="1">
        <v>39934</v>
      </c>
      <c r="B103">
        <v>96.147176596291189</v>
      </c>
      <c r="C103" s="2">
        <v>101</v>
      </c>
      <c r="D103" s="2">
        <v>132</v>
      </c>
      <c r="E103">
        <f t="shared" si="24"/>
        <v>0</v>
      </c>
      <c r="F103">
        <f t="shared" si="25"/>
        <v>0</v>
      </c>
      <c r="G103">
        <f t="shared" si="16"/>
        <v>0</v>
      </c>
      <c r="H103">
        <f t="shared" si="17"/>
        <v>0</v>
      </c>
      <c r="I103">
        <f t="shared" si="18"/>
        <v>132</v>
      </c>
      <c r="J103">
        <f t="shared" si="19"/>
        <v>0</v>
      </c>
      <c r="K103">
        <f t="shared" si="20"/>
        <v>0</v>
      </c>
      <c r="L103">
        <f t="shared" si="21"/>
        <v>0</v>
      </c>
      <c r="M103">
        <f t="shared" si="22"/>
        <v>0</v>
      </c>
      <c r="N103">
        <f t="shared" si="23"/>
        <v>0</v>
      </c>
      <c r="O103">
        <f t="shared" si="26"/>
        <v>0</v>
      </c>
      <c r="P103">
        <f t="shared" si="27"/>
        <v>0</v>
      </c>
      <c r="U103">
        <v>1</v>
      </c>
    </row>
    <row r="104" spans="1:28" x14ac:dyDescent="0.25">
      <c r="A104" s="1">
        <v>39965</v>
      </c>
      <c r="B104">
        <v>96.190749884729968</v>
      </c>
      <c r="C104" s="2">
        <v>102</v>
      </c>
      <c r="D104" s="2">
        <v>135</v>
      </c>
      <c r="E104">
        <f t="shared" si="24"/>
        <v>0</v>
      </c>
      <c r="F104">
        <f t="shared" si="25"/>
        <v>0</v>
      </c>
      <c r="G104">
        <f t="shared" si="16"/>
        <v>0</v>
      </c>
      <c r="H104">
        <f t="shared" si="17"/>
        <v>0</v>
      </c>
      <c r="I104">
        <f t="shared" si="18"/>
        <v>0</v>
      </c>
      <c r="J104">
        <f t="shared" si="19"/>
        <v>135</v>
      </c>
      <c r="K104">
        <f t="shared" si="20"/>
        <v>0</v>
      </c>
      <c r="L104">
        <f t="shared" si="21"/>
        <v>0</v>
      </c>
      <c r="M104">
        <f t="shared" si="22"/>
        <v>0</v>
      </c>
      <c r="N104">
        <f t="shared" si="23"/>
        <v>0</v>
      </c>
      <c r="O104">
        <f t="shared" si="26"/>
        <v>0</v>
      </c>
      <c r="P104">
        <f t="shared" si="27"/>
        <v>0</v>
      </c>
      <c r="V104">
        <v>1</v>
      </c>
    </row>
    <row r="105" spans="1:28" x14ac:dyDescent="0.25">
      <c r="A105" s="1">
        <v>39995</v>
      </c>
      <c r="B105">
        <v>96.29854278862382</v>
      </c>
      <c r="C105" s="2">
        <v>103</v>
      </c>
      <c r="D105" s="2">
        <v>136</v>
      </c>
      <c r="E105">
        <f t="shared" si="24"/>
        <v>0</v>
      </c>
      <c r="F105">
        <f t="shared" si="25"/>
        <v>0</v>
      </c>
      <c r="G105">
        <f t="shared" si="16"/>
        <v>0</v>
      </c>
      <c r="H105">
        <f t="shared" si="17"/>
        <v>0</v>
      </c>
      <c r="I105">
        <f t="shared" si="18"/>
        <v>0</v>
      </c>
      <c r="J105">
        <f t="shared" si="19"/>
        <v>0</v>
      </c>
      <c r="K105">
        <f t="shared" si="20"/>
        <v>136</v>
      </c>
      <c r="L105">
        <f t="shared" si="21"/>
        <v>0</v>
      </c>
      <c r="M105">
        <f t="shared" si="22"/>
        <v>0</v>
      </c>
      <c r="N105">
        <f t="shared" si="23"/>
        <v>0</v>
      </c>
      <c r="O105">
        <f t="shared" si="26"/>
        <v>0</v>
      </c>
      <c r="P105">
        <f t="shared" si="27"/>
        <v>0</v>
      </c>
      <c r="W105">
        <v>1</v>
      </c>
    </row>
    <row r="106" spans="1:28" x14ac:dyDescent="0.25">
      <c r="A106" s="1">
        <v>40026</v>
      </c>
      <c r="B106">
        <v>95.937362564607653</v>
      </c>
      <c r="C106" s="2">
        <v>104</v>
      </c>
      <c r="D106" s="2">
        <v>130</v>
      </c>
      <c r="E106">
        <f t="shared" si="24"/>
        <v>0</v>
      </c>
      <c r="F106">
        <f t="shared" si="25"/>
        <v>0</v>
      </c>
      <c r="G106">
        <f t="shared" si="16"/>
        <v>0</v>
      </c>
      <c r="H106">
        <f t="shared" si="17"/>
        <v>0</v>
      </c>
      <c r="I106">
        <f t="shared" si="18"/>
        <v>0</v>
      </c>
      <c r="J106">
        <f t="shared" si="19"/>
        <v>0</v>
      </c>
      <c r="K106">
        <f t="shared" si="20"/>
        <v>0</v>
      </c>
      <c r="L106">
        <f t="shared" si="21"/>
        <v>130</v>
      </c>
      <c r="M106">
        <f t="shared" si="22"/>
        <v>0</v>
      </c>
      <c r="N106">
        <f t="shared" si="23"/>
        <v>0</v>
      </c>
      <c r="O106">
        <f t="shared" si="26"/>
        <v>0</v>
      </c>
      <c r="P106">
        <f t="shared" si="27"/>
        <v>0</v>
      </c>
      <c r="X106">
        <v>1</v>
      </c>
    </row>
    <row r="107" spans="1:28" x14ac:dyDescent="0.25">
      <c r="A107" s="1">
        <v>40057</v>
      </c>
      <c r="B107">
        <v>95.795226640606927</v>
      </c>
      <c r="C107" s="2">
        <v>105</v>
      </c>
      <c r="D107" s="2">
        <v>129</v>
      </c>
      <c r="E107">
        <f t="shared" si="24"/>
        <v>0</v>
      </c>
      <c r="F107">
        <f t="shared" si="25"/>
        <v>0</v>
      </c>
      <c r="G107">
        <f t="shared" si="16"/>
        <v>0</v>
      </c>
      <c r="H107">
        <f t="shared" si="17"/>
        <v>0</v>
      </c>
      <c r="I107">
        <f t="shared" si="18"/>
        <v>0</v>
      </c>
      <c r="J107">
        <f t="shared" si="19"/>
        <v>0</v>
      </c>
      <c r="K107">
        <f t="shared" si="20"/>
        <v>0</v>
      </c>
      <c r="L107">
        <f t="shared" si="21"/>
        <v>0</v>
      </c>
      <c r="M107">
        <f t="shared" si="22"/>
        <v>129</v>
      </c>
      <c r="N107">
        <f t="shared" si="23"/>
        <v>0</v>
      </c>
      <c r="O107">
        <f t="shared" si="26"/>
        <v>0</v>
      </c>
      <c r="P107">
        <f t="shared" si="27"/>
        <v>0</v>
      </c>
      <c r="Y107">
        <v>1</v>
      </c>
    </row>
    <row r="108" spans="1:28" x14ac:dyDescent="0.25">
      <c r="A108" s="1">
        <v>40087</v>
      </c>
      <c r="B108">
        <v>96.153118056534339</v>
      </c>
      <c r="C108" s="2">
        <v>106</v>
      </c>
      <c r="D108" s="2">
        <v>134</v>
      </c>
      <c r="E108">
        <f t="shared" si="24"/>
        <v>0</v>
      </c>
      <c r="F108">
        <f t="shared" si="25"/>
        <v>0</v>
      </c>
      <c r="G108">
        <f t="shared" si="16"/>
        <v>0</v>
      </c>
      <c r="H108">
        <f t="shared" si="17"/>
        <v>0</v>
      </c>
      <c r="I108">
        <f t="shared" si="18"/>
        <v>0</v>
      </c>
      <c r="J108">
        <f t="shared" si="19"/>
        <v>0</v>
      </c>
      <c r="K108">
        <f t="shared" si="20"/>
        <v>0</v>
      </c>
      <c r="L108">
        <f t="shared" si="21"/>
        <v>0</v>
      </c>
      <c r="M108">
        <f t="shared" si="22"/>
        <v>0</v>
      </c>
      <c r="N108">
        <f t="shared" si="23"/>
        <v>134</v>
      </c>
      <c r="O108">
        <f t="shared" si="26"/>
        <v>0</v>
      </c>
      <c r="P108">
        <f t="shared" si="27"/>
        <v>0</v>
      </c>
      <c r="Z108">
        <v>1</v>
      </c>
    </row>
    <row r="109" spans="1:28" x14ac:dyDescent="0.25">
      <c r="A109" s="1">
        <v>40118</v>
      </c>
      <c r="B109">
        <v>95.732443692416155</v>
      </c>
      <c r="C109" s="2">
        <v>107</v>
      </c>
      <c r="D109" s="2">
        <v>128</v>
      </c>
      <c r="E109">
        <f t="shared" si="24"/>
        <v>0</v>
      </c>
      <c r="F109">
        <f t="shared" si="25"/>
        <v>0</v>
      </c>
      <c r="G109">
        <f t="shared" si="16"/>
        <v>0</v>
      </c>
      <c r="H109">
        <f t="shared" si="17"/>
        <v>0</v>
      </c>
      <c r="I109">
        <f t="shared" si="18"/>
        <v>0</v>
      </c>
      <c r="J109">
        <f t="shared" si="19"/>
        <v>0</v>
      </c>
      <c r="K109">
        <f t="shared" si="20"/>
        <v>0</v>
      </c>
      <c r="L109">
        <f t="shared" si="21"/>
        <v>0</v>
      </c>
      <c r="M109">
        <f t="shared" si="22"/>
        <v>0</v>
      </c>
      <c r="N109">
        <f t="shared" si="23"/>
        <v>0</v>
      </c>
      <c r="O109">
        <f t="shared" si="26"/>
        <v>128</v>
      </c>
      <c r="P109">
        <f t="shared" si="27"/>
        <v>0</v>
      </c>
      <c r="AA109">
        <v>1</v>
      </c>
    </row>
    <row r="110" spans="1:28" x14ac:dyDescent="0.25">
      <c r="A110" s="1">
        <v>40148</v>
      </c>
      <c r="B110">
        <v>94.921068213903908</v>
      </c>
      <c r="C110" s="2">
        <v>108</v>
      </c>
      <c r="D110" s="2">
        <v>124</v>
      </c>
      <c r="E110">
        <f t="shared" si="24"/>
        <v>0</v>
      </c>
      <c r="F110">
        <f t="shared" si="25"/>
        <v>0</v>
      </c>
      <c r="G110">
        <f t="shared" si="16"/>
        <v>0</v>
      </c>
      <c r="H110">
        <f t="shared" si="17"/>
        <v>0</v>
      </c>
      <c r="I110">
        <f t="shared" si="18"/>
        <v>0</v>
      </c>
      <c r="J110">
        <f t="shared" si="19"/>
        <v>0</v>
      </c>
      <c r="K110">
        <f t="shared" si="20"/>
        <v>0</v>
      </c>
      <c r="L110">
        <f t="shared" si="21"/>
        <v>0</v>
      </c>
      <c r="M110">
        <f t="shared" si="22"/>
        <v>0</v>
      </c>
      <c r="N110">
        <f t="shared" si="23"/>
        <v>0</v>
      </c>
      <c r="O110">
        <f t="shared" si="26"/>
        <v>0</v>
      </c>
      <c r="P110">
        <f t="shared" si="27"/>
        <v>124</v>
      </c>
      <c r="AB110">
        <v>1</v>
      </c>
    </row>
    <row r="111" spans="1:28" x14ac:dyDescent="0.25">
      <c r="A111" s="1">
        <v>40179</v>
      </c>
      <c r="B111">
        <v>94.398083292622601</v>
      </c>
      <c r="C111" s="2">
        <v>109</v>
      </c>
      <c r="D111" s="2">
        <v>121</v>
      </c>
      <c r="E111">
        <f t="shared" si="24"/>
        <v>121</v>
      </c>
      <c r="F111">
        <f t="shared" si="25"/>
        <v>0</v>
      </c>
      <c r="G111">
        <f t="shared" si="16"/>
        <v>0</v>
      </c>
      <c r="H111">
        <f t="shared" si="17"/>
        <v>0</v>
      </c>
      <c r="I111">
        <f t="shared" si="18"/>
        <v>0</v>
      </c>
      <c r="J111">
        <f t="shared" si="19"/>
        <v>0</v>
      </c>
      <c r="K111">
        <f t="shared" si="20"/>
        <v>0</v>
      </c>
      <c r="L111">
        <f t="shared" si="21"/>
        <v>0</v>
      </c>
      <c r="M111">
        <f t="shared" si="22"/>
        <v>0</v>
      </c>
      <c r="N111">
        <f t="shared" si="23"/>
        <v>0</v>
      </c>
      <c r="O111">
        <f t="shared" si="26"/>
        <v>0</v>
      </c>
      <c r="P111">
        <f t="shared" si="27"/>
        <v>0</v>
      </c>
      <c r="Q111">
        <v>1</v>
      </c>
    </row>
    <row r="112" spans="1:28" x14ac:dyDescent="0.25">
      <c r="A112" s="1">
        <v>40210</v>
      </c>
      <c r="B112">
        <v>93.838947312869692</v>
      </c>
      <c r="C112" s="2">
        <v>110</v>
      </c>
      <c r="D112" s="2">
        <v>118</v>
      </c>
      <c r="E112">
        <f t="shared" si="24"/>
        <v>0</v>
      </c>
      <c r="F112">
        <f t="shared" si="25"/>
        <v>118</v>
      </c>
      <c r="G112">
        <f t="shared" si="16"/>
        <v>0</v>
      </c>
      <c r="H112">
        <f t="shared" si="17"/>
        <v>0</v>
      </c>
      <c r="I112">
        <f t="shared" si="18"/>
        <v>0</v>
      </c>
      <c r="J112">
        <f t="shared" si="19"/>
        <v>0</v>
      </c>
      <c r="K112">
        <f t="shared" si="20"/>
        <v>0</v>
      </c>
      <c r="L112">
        <f t="shared" si="21"/>
        <v>0</v>
      </c>
      <c r="M112">
        <f t="shared" si="22"/>
        <v>0</v>
      </c>
      <c r="N112">
        <f t="shared" si="23"/>
        <v>0</v>
      </c>
      <c r="O112">
        <f t="shared" si="26"/>
        <v>0</v>
      </c>
      <c r="P112">
        <f t="shared" si="27"/>
        <v>0</v>
      </c>
      <c r="R112">
        <v>1</v>
      </c>
    </row>
    <row r="113" spans="1:28" x14ac:dyDescent="0.25">
      <c r="A113" s="1">
        <v>40238</v>
      </c>
      <c r="B113">
        <v>93.2125707057846</v>
      </c>
      <c r="C113" s="2">
        <v>111</v>
      </c>
      <c r="D113" s="2">
        <v>117</v>
      </c>
      <c r="E113">
        <f t="shared" si="24"/>
        <v>0</v>
      </c>
      <c r="F113">
        <f t="shared" si="25"/>
        <v>0</v>
      </c>
      <c r="G113">
        <f t="shared" si="16"/>
        <v>117</v>
      </c>
      <c r="H113">
        <f t="shared" si="17"/>
        <v>0</v>
      </c>
      <c r="I113">
        <f t="shared" si="18"/>
        <v>0</v>
      </c>
      <c r="J113">
        <f t="shared" si="19"/>
        <v>0</v>
      </c>
      <c r="K113">
        <f t="shared" si="20"/>
        <v>0</v>
      </c>
      <c r="L113">
        <f t="shared" si="21"/>
        <v>0</v>
      </c>
      <c r="M113">
        <f t="shared" si="22"/>
        <v>0</v>
      </c>
      <c r="N113">
        <f t="shared" si="23"/>
        <v>0</v>
      </c>
      <c r="O113">
        <f t="shared" si="26"/>
        <v>0</v>
      </c>
      <c r="P113">
        <f t="shared" si="27"/>
        <v>0</v>
      </c>
      <c r="S113">
        <v>1</v>
      </c>
    </row>
    <row r="114" spans="1:28" x14ac:dyDescent="0.25">
      <c r="A114" s="1">
        <v>40269</v>
      </c>
      <c r="B114">
        <v>92.232517929034302</v>
      </c>
      <c r="C114" s="2">
        <v>112</v>
      </c>
      <c r="D114" s="2">
        <v>115</v>
      </c>
      <c r="E114">
        <f t="shared" si="24"/>
        <v>0</v>
      </c>
      <c r="F114">
        <f t="shared" si="25"/>
        <v>0</v>
      </c>
      <c r="G114">
        <f t="shared" si="16"/>
        <v>0</v>
      </c>
      <c r="H114">
        <f t="shared" si="17"/>
        <v>115</v>
      </c>
      <c r="I114">
        <f t="shared" si="18"/>
        <v>0</v>
      </c>
      <c r="J114">
        <f t="shared" si="19"/>
        <v>0</v>
      </c>
      <c r="K114">
        <f t="shared" si="20"/>
        <v>0</v>
      </c>
      <c r="L114">
        <f t="shared" si="21"/>
        <v>0</v>
      </c>
      <c r="M114">
        <f t="shared" si="22"/>
        <v>0</v>
      </c>
      <c r="N114">
        <f t="shared" si="23"/>
        <v>0</v>
      </c>
      <c r="O114">
        <f t="shared" si="26"/>
        <v>0</v>
      </c>
      <c r="P114">
        <f t="shared" si="27"/>
        <v>0</v>
      </c>
      <c r="T114">
        <v>1</v>
      </c>
    </row>
    <row r="115" spans="1:28" x14ac:dyDescent="0.25">
      <c r="A115" s="1">
        <v>40299</v>
      </c>
      <c r="B115">
        <v>91.315820865031</v>
      </c>
      <c r="C115" s="2">
        <v>113</v>
      </c>
      <c r="D115" s="2">
        <v>109</v>
      </c>
      <c r="E115">
        <f t="shared" si="24"/>
        <v>0</v>
      </c>
      <c r="F115">
        <f t="shared" si="25"/>
        <v>0</v>
      </c>
      <c r="G115">
        <f t="shared" si="16"/>
        <v>0</v>
      </c>
      <c r="H115">
        <f t="shared" si="17"/>
        <v>0</v>
      </c>
      <c r="I115">
        <f t="shared" si="18"/>
        <v>109</v>
      </c>
      <c r="J115">
        <f t="shared" si="19"/>
        <v>0</v>
      </c>
      <c r="K115">
        <f t="shared" si="20"/>
        <v>0</v>
      </c>
      <c r="L115">
        <f t="shared" si="21"/>
        <v>0</v>
      </c>
      <c r="M115">
        <f t="shared" si="22"/>
        <v>0</v>
      </c>
      <c r="N115">
        <f t="shared" si="23"/>
        <v>0</v>
      </c>
      <c r="O115">
        <f t="shared" si="26"/>
        <v>0</v>
      </c>
      <c r="P115">
        <f t="shared" si="27"/>
        <v>0</v>
      </c>
      <c r="U115">
        <v>1</v>
      </c>
    </row>
    <row r="116" spans="1:28" x14ac:dyDescent="0.25">
      <c r="A116" s="1">
        <v>40330</v>
      </c>
      <c r="B116">
        <v>91.476080889216092</v>
      </c>
      <c r="C116" s="2">
        <v>114</v>
      </c>
      <c r="D116" s="2">
        <v>110</v>
      </c>
      <c r="E116">
        <f t="shared" si="24"/>
        <v>0</v>
      </c>
      <c r="F116">
        <f t="shared" si="25"/>
        <v>0</v>
      </c>
      <c r="G116">
        <f t="shared" si="16"/>
        <v>0</v>
      </c>
      <c r="H116">
        <f t="shared" si="17"/>
        <v>0</v>
      </c>
      <c r="I116">
        <f t="shared" si="18"/>
        <v>0</v>
      </c>
      <c r="J116">
        <f t="shared" si="19"/>
        <v>110</v>
      </c>
      <c r="K116">
        <f t="shared" si="20"/>
        <v>0</v>
      </c>
      <c r="L116">
        <f t="shared" si="21"/>
        <v>0</v>
      </c>
      <c r="M116">
        <f t="shared" si="22"/>
        <v>0</v>
      </c>
      <c r="N116">
        <f t="shared" si="23"/>
        <v>0</v>
      </c>
      <c r="O116">
        <f t="shared" si="26"/>
        <v>0</v>
      </c>
      <c r="P116">
        <f t="shared" si="27"/>
        <v>0</v>
      </c>
      <c r="V116">
        <v>1</v>
      </c>
    </row>
    <row r="117" spans="1:28" x14ac:dyDescent="0.25">
      <c r="A117" s="1">
        <v>40360</v>
      </c>
      <c r="B117">
        <v>90.899974690860304</v>
      </c>
      <c r="C117" s="2">
        <v>115</v>
      </c>
      <c r="D117" s="2">
        <v>106</v>
      </c>
      <c r="E117">
        <f t="shared" si="24"/>
        <v>0</v>
      </c>
      <c r="F117">
        <f t="shared" si="25"/>
        <v>0</v>
      </c>
      <c r="G117">
        <f t="shared" si="16"/>
        <v>0</v>
      </c>
      <c r="H117">
        <f t="shared" si="17"/>
        <v>0</v>
      </c>
      <c r="I117">
        <f t="shared" si="18"/>
        <v>0</v>
      </c>
      <c r="J117">
        <f t="shared" si="19"/>
        <v>0</v>
      </c>
      <c r="K117">
        <f t="shared" si="20"/>
        <v>106</v>
      </c>
      <c r="L117">
        <f t="shared" si="21"/>
        <v>0</v>
      </c>
      <c r="M117">
        <f t="shared" si="22"/>
        <v>0</v>
      </c>
      <c r="N117">
        <f t="shared" si="23"/>
        <v>0</v>
      </c>
      <c r="O117">
        <f t="shared" si="26"/>
        <v>0</v>
      </c>
      <c r="P117">
        <f t="shared" si="27"/>
        <v>0</v>
      </c>
      <c r="W117">
        <v>1</v>
      </c>
    </row>
    <row r="118" spans="1:28" x14ac:dyDescent="0.25">
      <c r="A118" s="1">
        <v>40391</v>
      </c>
      <c r="B118">
        <v>90.842479964578899</v>
      </c>
      <c r="C118" s="2">
        <v>116</v>
      </c>
      <c r="D118" s="2">
        <v>105</v>
      </c>
      <c r="E118">
        <f t="shared" si="24"/>
        <v>0</v>
      </c>
      <c r="F118">
        <f t="shared" si="25"/>
        <v>0</v>
      </c>
      <c r="G118">
        <f t="shared" si="16"/>
        <v>0</v>
      </c>
      <c r="H118">
        <f t="shared" si="17"/>
        <v>0</v>
      </c>
      <c r="I118">
        <f t="shared" si="18"/>
        <v>0</v>
      </c>
      <c r="J118">
        <f t="shared" si="19"/>
        <v>0</v>
      </c>
      <c r="K118">
        <f t="shared" si="20"/>
        <v>0</v>
      </c>
      <c r="L118">
        <f t="shared" si="21"/>
        <v>105</v>
      </c>
      <c r="M118">
        <f t="shared" si="22"/>
        <v>0</v>
      </c>
      <c r="N118">
        <f t="shared" si="23"/>
        <v>0</v>
      </c>
      <c r="O118">
        <f t="shared" si="26"/>
        <v>0</v>
      </c>
      <c r="P118">
        <f t="shared" si="27"/>
        <v>0</v>
      </c>
      <c r="X118">
        <v>1</v>
      </c>
    </row>
    <row r="119" spans="1:28" x14ac:dyDescent="0.25">
      <c r="A119" s="1">
        <v>40422</v>
      </c>
      <c r="B119">
        <v>90.639500562686294</v>
      </c>
      <c r="C119" s="2">
        <v>117</v>
      </c>
      <c r="D119" s="2">
        <v>104</v>
      </c>
      <c r="E119">
        <f t="shared" si="24"/>
        <v>0</v>
      </c>
      <c r="F119">
        <f t="shared" si="25"/>
        <v>0</v>
      </c>
      <c r="G119">
        <f t="shared" si="16"/>
        <v>0</v>
      </c>
      <c r="H119">
        <f t="shared" si="17"/>
        <v>0</v>
      </c>
      <c r="I119">
        <f t="shared" si="18"/>
        <v>0</v>
      </c>
      <c r="J119">
        <f t="shared" si="19"/>
        <v>0</v>
      </c>
      <c r="K119">
        <f t="shared" si="20"/>
        <v>0</v>
      </c>
      <c r="L119">
        <f t="shared" si="21"/>
        <v>0</v>
      </c>
      <c r="M119">
        <f t="shared" si="22"/>
        <v>104</v>
      </c>
      <c r="N119">
        <f t="shared" si="23"/>
        <v>0</v>
      </c>
      <c r="O119">
        <f t="shared" si="26"/>
        <v>0</v>
      </c>
      <c r="P119">
        <f t="shared" si="27"/>
        <v>0</v>
      </c>
      <c r="Y119">
        <v>1</v>
      </c>
    </row>
    <row r="120" spans="1:28" x14ac:dyDescent="0.25">
      <c r="A120" s="1">
        <v>40452</v>
      </c>
      <c r="B120">
        <v>89.786645236667397</v>
      </c>
      <c r="C120" s="2">
        <v>118</v>
      </c>
      <c r="D120" s="2">
        <v>97</v>
      </c>
      <c r="E120">
        <f t="shared" si="24"/>
        <v>0</v>
      </c>
      <c r="F120">
        <f t="shared" si="25"/>
        <v>0</v>
      </c>
      <c r="G120">
        <f t="shared" si="16"/>
        <v>0</v>
      </c>
      <c r="H120">
        <f t="shared" si="17"/>
        <v>0</v>
      </c>
      <c r="I120">
        <f t="shared" si="18"/>
        <v>0</v>
      </c>
      <c r="J120">
        <f t="shared" si="19"/>
        <v>0</v>
      </c>
      <c r="K120">
        <f t="shared" si="20"/>
        <v>0</v>
      </c>
      <c r="L120">
        <f t="shared" si="21"/>
        <v>0</v>
      </c>
      <c r="M120">
        <f t="shared" si="22"/>
        <v>0</v>
      </c>
      <c r="N120">
        <f t="shared" si="23"/>
        <v>97</v>
      </c>
      <c r="O120">
        <f t="shared" si="26"/>
        <v>0</v>
      </c>
      <c r="P120">
        <f t="shared" si="27"/>
        <v>0</v>
      </c>
      <c r="Z120">
        <v>1</v>
      </c>
    </row>
    <row r="121" spans="1:28" x14ac:dyDescent="0.25">
      <c r="A121" s="1">
        <v>40483</v>
      </c>
      <c r="B121">
        <v>89.795550059048395</v>
      </c>
      <c r="C121" s="2">
        <v>119</v>
      </c>
      <c r="D121" s="2">
        <v>98</v>
      </c>
      <c r="E121">
        <f t="shared" si="24"/>
        <v>0</v>
      </c>
      <c r="F121">
        <f t="shared" si="25"/>
        <v>0</v>
      </c>
      <c r="G121">
        <f t="shared" si="16"/>
        <v>0</v>
      </c>
      <c r="H121">
        <f t="shared" si="17"/>
        <v>0</v>
      </c>
      <c r="I121">
        <f t="shared" si="18"/>
        <v>0</v>
      </c>
      <c r="J121">
        <f t="shared" si="19"/>
        <v>0</v>
      </c>
      <c r="K121">
        <f t="shared" si="20"/>
        <v>0</v>
      </c>
      <c r="L121">
        <f t="shared" si="21"/>
        <v>0</v>
      </c>
      <c r="M121">
        <f t="shared" si="22"/>
        <v>0</v>
      </c>
      <c r="N121">
        <f t="shared" si="23"/>
        <v>0</v>
      </c>
      <c r="O121">
        <f t="shared" si="26"/>
        <v>98</v>
      </c>
      <c r="P121">
        <f t="shared" si="27"/>
        <v>0</v>
      </c>
      <c r="AA121">
        <v>1</v>
      </c>
    </row>
    <row r="122" spans="1:28" x14ac:dyDescent="0.25">
      <c r="A122" s="1">
        <v>40513</v>
      </c>
      <c r="B122">
        <v>89.9916291836998</v>
      </c>
      <c r="C122" s="2">
        <v>120</v>
      </c>
      <c r="D122" s="2">
        <v>100</v>
      </c>
      <c r="E122">
        <f t="shared" si="24"/>
        <v>0</v>
      </c>
      <c r="F122">
        <f t="shared" si="25"/>
        <v>0</v>
      </c>
      <c r="G122">
        <f t="shared" si="16"/>
        <v>0</v>
      </c>
      <c r="H122">
        <f t="shared" si="17"/>
        <v>0</v>
      </c>
      <c r="I122">
        <f t="shared" si="18"/>
        <v>0</v>
      </c>
      <c r="J122">
        <f t="shared" si="19"/>
        <v>0</v>
      </c>
      <c r="K122">
        <f t="shared" si="20"/>
        <v>0</v>
      </c>
      <c r="L122">
        <f t="shared" si="21"/>
        <v>0</v>
      </c>
      <c r="M122">
        <f t="shared" si="22"/>
        <v>0</v>
      </c>
      <c r="N122">
        <f t="shared" si="23"/>
        <v>0</v>
      </c>
      <c r="O122">
        <f t="shared" si="26"/>
        <v>0</v>
      </c>
      <c r="P122">
        <f t="shared" si="27"/>
        <v>100</v>
      </c>
      <c r="AB122">
        <v>1</v>
      </c>
    </row>
    <row r="123" spans="1:28" x14ac:dyDescent="0.25">
      <c r="A123" s="1">
        <v>40544</v>
      </c>
      <c r="B123">
        <v>88.4288332038779</v>
      </c>
      <c r="C123" s="2">
        <v>121</v>
      </c>
      <c r="D123" s="2">
        <v>84</v>
      </c>
      <c r="E123">
        <f t="shared" si="24"/>
        <v>84</v>
      </c>
      <c r="F123">
        <f t="shared" si="25"/>
        <v>0</v>
      </c>
      <c r="G123">
        <f t="shared" si="16"/>
        <v>0</v>
      </c>
      <c r="H123">
        <f t="shared" si="17"/>
        <v>0</v>
      </c>
      <c r="I123">
        <f t="shared" si="18"/>
        <v>0</v>
      </c>
      <c r="J123">
        <f t="shared" si="19"/>
        <v>0</v>
      </c>
      <c r="K123">
        <f t="shared" si="20"/>
        <v>0</v>
      </c>
      <c r="L123">
        <f t="shared" si="21"/>
        <v>0</v>
      </c>
      <c r="M123">
        <f t="shared" si="22"/>
        <v>0</v>
      </c>
      <c r="N123">
        <f t="shared" si="23"/>
        <v>0</v>
      </c>
      <c r="O123">
        <f t="shared" si="26"/>
        <v>0</v>
      </c>
      <c r="P123">
        <f t="shared" si="27"/>
        <v>0</v>
      </c>
      <c r="Q123">
        <v>1</v>
      </c>
    </row>
    <row r="124" spans="1:28" x14ac:dyDescent="0.25">
      <c r="A124" s="1">
        <v>40575</v>
      </c>
      <c r="B124">
        <v>87.724860628695097</v>
      </c>
      <c r="C124" s="2">
        <v>122</v>
      </c>
      <c r="D124" s="2">
        <v>71</v>
      </c>
      <c r="E124">
        <f t="shared" si="24"/>
        <v>0</v>
      </c>
      <c r="F124">
        <f t="shared" si="25"/>
        <v>71</v>
      </c>
      <c r="G124">
        <f t="shared" si="16"/>
        <v>0</v>
      </c>
      <c r="H124">
        <f t="shared" si="17"/>
        <v>0</v>
      </c>
      <c r="I124">
        <f t="shared" si="18"/>
        <v>0</v>
      </c>
      <c r="J124">
        <f t="shared" si="19"/>
        <v>0</v>
      </c>
      <c r="K124">
        <f t="shared" si="20"/>
        <v>0</v>
      </c>
      <c r="L124">
        <f t="shared" si="21"/>
        <v>0</v>
      </c>
      <c r="M124">
        <f t="shared" si="22"/>
        <v>0</v>
      </c>
      <c r="N124">
        <f t="shared" si="23"/>
        <v>0</v>
      </c>
      <c r="O124">
        <f t="shared" si="26"/>
        <v>0</v>
      </c>
      <c r="P124">
        <f t="shared" si="27"/>
        <v>0</v>
      </c>
      <c r="R124">
        <v>1</v>
      </c>
    </row>
    <row r="125" spans="1:28" x14ac:dyDescent="0.25">
      <c r="A125" s="1">
        <v>40603</v>
      </c>
      <c r="B125">
        <v>87.564097240994002</v>
      </c>
      <c r="C125" s="2">
        <v>123</v>
      </c>
      <c r="D125" s="2">
        <v>68</v>
      </c>
      <c r="E125">
        <f t="shared" si="24"/>
        <v>0</v>
      </c>
      <c r="F125">
        <f t="shared" si="25"/>
        <v>0</v>
      </c>
      <c r="G125">
        <f t="shared" si="16"/>
        <v>68</v>
      </c>
      <c r="H125">
        <f t="shared" si="17"/>
        <v>0</v>
      </c>
      <c r="I125">
        <f t="shared" si="18"/>
        <v>0</v>
      </c>
      <c r="J125">
        <f t="shared" si="19"/>
        <v>0</v>
      </c>
      <c r="K125">
        <f t="shared" si="20"/>
        <v>0</v>
      </c>
      <c r="L125">
        <f t="shared" si="21"/>
        <v>0</v>
      </c>
      <c r="M125">
        <f t="shared" si="22"/>
        <v>0</v>
      </c>
      <c r="N125">
        <f t="shared" si="23"/>
        <v>0</v>
      </c>
      <c r="O125">
        <f t="shared" si="26"/>
        <v>0</v>
      </c>
      <c r="P125">
        <f t="shared" si="27"/>
        <v>0</v>
      </c>
      <c r="S125">
        <v>1</v>
      </c>
    </row>
    <row r="126" spans="1:28" x14ac:dyDescent="0.25">
      <c r="A126" s="1">
        <v>40634</v>
      </c>
      <c r="B126">
        <v>87.211078555495902</v>
      </c>
      <c r="C126" s="2">
        <v>124</v>
      </c>
      <c r="D126" s="2">
        <v>65</v>
      </c>
      <c r="E126">
        <f t="shared" si="24"/>
        <v>0</v>
      </c>
      <c r="F126">
        <f t="shared" si="25"/>
        <v>0</v>
      </c>
      <c r="G126">
        <f t="shared" si="16"/>
        <v>0</v>
      </c>
      <c r="H126">
        <f t="shared" si="17"/>
        <v>65</v>
      </c>
      <c r="I126">
        <f t="shared" si="18"/>
        <v>0</v>
      </c>
      <c r="J126">
        <f t="shared" si="19"/>
        <v>0</v>
      </c>
      <c r="K126">
        <f t="shared" si="20"/>
        <v>0</v>
      </c>
      <c r="L126">
        <f t="shared" si="21"/>
        <v>0</v>
      </c>
      <c r="M126">
        <f t="shared" si="22"/>
        <v>0</v>
      </c>
      <c r="N126">
        <f t="shared" si="23"/>
        <v>0</v>
      </c>
      <c r="O126">
        <f t="shared" si="26"/>
        <v>0</v>
      </c>
      <c r="P126">
        <f t="shared" si="27"/>
        <v>0</v>
      </c>
      <c r="T126">
        <v>1</v>
      </c>
    </row>
    <row r="127" spans="1:28" x14ac:dyDescent="0.25">
      <c r="A127" s="1">
        <v>40664</v>
      </c>
      <c r="B127">
        <v>87.973968224559798</v>
      </c>
      <c r="C127" s="2">
        <v>125</v>
      </c>
      <c r="D127" s="2">
        <v>74</v>
      </c>
      <c r="E127">
        <f t="shared" si="24"/>
        <v>0</v>
      </c>
      <c r="F127">
        <f t="shared" si="25"/>
        <v>0</v>
      </c>
      <c r="G127">
        <f t="shared" si="16"/>
        <v>0</v>
      </c>
      <c r="H127">
        <f t="shared" si="17"/>
        <v>0</v>
      </c>
      <c r="I127">
        <f t="shared" si="18"/>
        <v>74</v>
      </c>
      <c r="J127">
        <f t="shared" si="19"/>
        <v>0</v>
      </c>
      <c r="K127">
        <f t="shared" si="20"/>
        <v>0</v>
      </c>
      <c r="L127">
        <f t="shared" si="21"/>
        <v>0</v>
      </c>
      <c r="M127">
        <f t="shared" si="22"/>
        <v>0</v>
      </c>
      <c r="N127">
        <f t="shared" si="23"/>
        <v>0</v>
      </c>
      <c r="O127">
        <f t="shared" si="26"/>
        <v>0</v>
      </c>
      <c r="P127">
        <f t="shared" si="27"/>
        <v>0</v>
      </c>
      <c r="U127">
        <v>1</v>
      </c>
    </row>
    <row r="128" spans="1:28" x14ac:dyDescent="0.25">
      <c r="A128" s="1">
        <v>40695</v>
      </c>
      <c r="B128">
        <v>88.567102976379502</v>
      </c>
      <c r="C128" s="2">
        <v>126</v>
      </c>
      <c r="D128" s="2">
        <v>85</v>
      </c>
      <c r="E128">
        <f t="shared" si="24"/>
        <v>0</v>
      </c>
      <c r="F128">
        <f t="shared" si="25"/>
        <v>0</v>
      </c>
      <c r="G128">
        <f t="shared" si="16"/>
        <v>0</v>
      </c>
      <c r="H128">
        <f t="shared" si="17"/>
        <v>0</v>
      </c>
      <c r="I128">
        <f t="shared" si="18"/>
        <v>0</v>
      </c>
      <c r="J128">
        <f t="shared" si="19"/>
        <v>85</v>
      </c>
      <c r="K128">
        <f t="shared" si="20"/>
        <v>0</v>
      </c>
      <c r="L128">
        <f t="shared" si="21"/>
        <v>0</v>
      </c>
      <c r="M128">
        <f t="shared" si="22"/>
        <v>0</v>
      </c>
      <c r="N128">
        <f t="shared" si="23"/>
        <v>0</v>
      </c>
      <c r="O128">
        <f t="shared" si="26"/>
        <v>0</v>
      </c>
      <c r="P128">
        <f t="shared" si="27"/>
        <v>0</v>
      </c>
      <c r="V128">
        <v>1</v>
      </c>
    </row>
    <row r="129" spans="1:28" x14ac:dyDescent="0.25">
      <c r="A129" s="1">
        <v>40725</v>
      </c>
      <c r="B129">
        <v>89.410266261474106</v>
      </c>
      <c r="C129" s="2">
        <v>127</v>
      </c>
      <c r="D129" s="2">
        <v>93</v>
      </c>
      <c r="E129">
        <f t="shared" si="24"/>
        <v>0</v>
      </c>
      <c r="F129">
        <f t="shared" si="25"/>
        <v>0</v>
      </c>
      <c r="G129">
        <f t="shared" si="16"/>
        <v>0</v>
      </c>
      <c r="H129">
        <f t="shared" si="17"/>
        <v>0</v>
      </c>
      <c r="I129">
        <f t="shared" si="18"/>
        <v>0</v>
      </c>
      <c r="J129">
        <f t="shared" si="19"/>
        <v>0</v>
      </c>
      <c r="K129">
        <f t="shared" si="20"/>
        <v>93</v>
      </c>
      <c r="L129">
        <f t="shared" si="21"/>
        <v>0</v>
      </c>
      <c r="M129">
        <f t="shared" si="22"/>
        <v>0</v>
      </c>
      <c r="N129">
        <f t="shared" si="23"/>
        <v>0</v>
      </c>
      <c r="O129">
        <f t="shared" si="26"/>
        <v>0</v>
      </c>
      <c r="P129">
        <f t="shared" si="27"/>
        <v>0</v>
      </c>
      <c r="W129">
        <v>1</v>
      </c>
    </row>
    <row r="130" spans="1:28" x14ac:dyDescent="0.25">
      <c r="A130" s="1">
        <v>40756</v>
      </c>
      <c r="B130">
        <v>91.704824551430193</v>
      </c>
      <c r="C130" s="2">
        <v>128</v>
      </c>
      <c r="D130" s="2">
        <v>112</v>
      </c>
      <c r="E130">
        <f t="shared" si="24"/>
        <v>0</v>
      </c>
      <c r="F130">
        <f t="shared" si="25"/>
        <v>0</v>
      </c>
      <c r="G130">
        <f t="shared" si="16"/>
        <v>0</v>
      </c>
      <c r="H130">
        <f t="shared" si="17"/>
        <v>0</v>
      </c>
      <c r="I130">
        <f t="shared" si="18"/>
        <v>0</v>
      </c>
      <c r="J130">
        <f t="shared" si="19"/>
        <v>0</v>
      </c>
      <c r="K130">
        <f t="shared" si="20"/>
        <v>0</v>
      </c>
      <c r="L130">
        <f t="shared" si="21"/>
        <v>112</v>
      </c>
      <c r="M130">
        <f t="shared" si="22"/>
        <v>0</v>
      </c>
      <c r="N130">
        <f t="shared" si="23"/>
        <v>0</v>
      </c>
      <c r="O130">
        <f t="shared" si="26"/>
        <v>0</v>
      </c>
      <c r="P130">
        <f t="shared" si="27"/>
        <v>0</v>
      </c>
      <c r="X130">
        <v>1</v>
      </c>
    </row>
    <row r="131" spans="1:28" x14ac:dyDescent="0.25">
      <c r="A131" s="1">
        <v>40787</v>
      </c>
      <c r="B131">
        <v>92.114342368539894</v>
      </c>
      <c r="C131" s="2">
        <v>129</v>
      </c>
      <c r="D131" s="2">
        <v>113</v>
      </c>
      <c r="E131">
        <f t="shared" si="24"/>
        <v>0</v>
      </c>
      <c r="F131">
        <f t="shared" si="25"/>
        <v>0</v>
      </c>
      <c r="G131">
        <f t="shared" si="16"/>
        <v>0</v>
      </c>
      <c r="H131">
        <f t="shared" si="17"/>
        <v>0</v>
      </c>
      <c r="I131">
        <f t="shared" si="18"/>
        <v>0</v>
      </c>
      <c r="J131">
        <f t="shared" si="19"/>
        <v>0</v>
      </c>
      <c r="K131">
        <f t="shared" si="20"/>
        <v>0</v>
      </c>
      <c r="L131">
        <f t="shared" si="21"/>
        <v>0</v>
      </c>
      <c r="M131">
        <f t="shared" si="22"/>
        <v>113</v>
      </c>
      <c r="N131">
        <f t="shared" si="23"/>
        <v>0</v>
      </c>
      <c r="O131">
        <f t="shared" si="26"/>
        <v>0</v>
      </c>
      <c r="P131">
        <f t="shared" si="27"/>
        <v>0</v>
      </c>
      <c r="Y131">
        <v>1</v>
      </c>
    </row>
    <row r="132" spans="1:28" x14ac:dyDescent="0.25">
      <c r="A132" s="1">
        <v>40817</v>
      </c>
      <c r="B132">
        <v>92.167251690633208</v>
      </c>
      <c r="C132" s="2">
        <v>130</v>
      </c>
      <c r="D132" s="2">
        <v>114</v>
      </c>
      <c r="E132">
        <f t="shared" si="24"/>
        <v>0</v>
      </c>
      <c r="F132">
        <f t="shared" si="25"/>
        <v>0</v>
      </c>
      <c r="G132">
        <f t="shared" si="16"/>
        <v>0</v>
      </c>
      <c r="H132">
        <f t="shared" si="17"/>
        <v>0</v>
      </c>
      <c r="I132">
        <f t="shared" si="18"/>
        <v>0</v>
      </c>
      <c r="J132">
        <f t="shared" si="19"/>
        <v>0</v>
      </c>
      <c r="K132">
        <f t="shared" si="20"/>
        <v>0</v>
      </c>
      <c r="L132">
        <f t="shared" si="21"/>
        <v>0</v>
      </c>
      <c r="M132">
        <f t="shared" si="22"/>
        <v>0</v>
      </c>
      <c r="N132">
        <f t="shared" si="23"/>
        <v>114</v>
      </c>
      <c r="O132">
        <f t="shared" si="26"/>
        <v>0</v>
      </c>
      <c r="P132">
        <f t="shared" si="27"/>
        <v>0</v>
      </c>
      <c r="Z132">
        <v>1</v>
      </c>
    </row>
    <row r="133" spans="1:28" x14ac:dyDescent="0.25">
      <c r="A133" s="1">
        <v>40848</v>
      </c>
      <c r="B133">
        <v>91.659857172445498</v>
      </c>
      <c r="C133" s="2">
        <v>131</v>
      </c>
      <c r="D133" s="2">
        <v>111</v>
      </c>
      <c r="E133">
        <f t="shared" si="24"/>
        <v>0</v>
      </c>
      <c r="F133">
        <f t="shared" si="25"/>
        <v>0</v>
      </c>
      <c r="G133">
        <f t="shared" si="16"/>
        <v>0</v>
      </c>
      <c r="H133">
        <f t="shared" si="17"/>
        <v>0</v>
      </c>
      <c r="I133">
        <f t="shared" si="18"/>
        <v>0</v>
      </c>
      <c r="J133">
        <f t="shared" si="19"/>
        <v>0</v>
      </c>
      <c r="K133">
        <f t="shared" si="20"/>
        <v>0</v>
      </c>
      <c r="L133">
        <f t="shared" si="21"/>
        <v>0</v>
      </c>
      <c r="M133">
        <f t="shared" si="22"/>
        <v>0</v>
      </c>
      <c r="N133">
        <f t="shared" si="23"/>
        <v>0</v>
      </c>
      <c r="O133">
        <f t="shared" si="26"/>
        <v>111</v>
      </c>
      <c r="P133">
        <f t="shared" si="27"/>
        <v>0</v>
      </c>
      <c r="AA133">
        <v>1</v>
      </c>
    </row>
    <row r="134" spans="1:28" x14ac:dyDescent="0.25">
      <c r="A134" s="1">
        <v>40878</v>
      </c>
      <c r="B134">
        <v>90.013911115484106</v>
      </c>
      <c r="C134" s="2">
        <v>132</v>
      </c>
      <c r="D134" s="2">
        <v>101</v>
      </c>
      <c r="E134">
        <f t="shared" si="24"/>
        <v>0</v>
      </c>
      <c r="F134">
        <f t="shared" si="25"/>
        <v>0</v>
      </c>
      <c r="G134">
        <f t="shared" si="16"/>
        <v>0</v>
      </c>
      <c r="H134">
        <f t="shared" si="17"/>
        <v>0</v>
      </c>
      <c r="I134">
        <f t="shared" si="18"/>
        <v>0</v>
      </c>
      <c r="J134">
        <f t="shared" si="19"/>
        <v>0</v>
      </c>
      <c r="K134">
        <f t="shared" si="20"/>
        <v>0</v>
      </c>
      <c r="L134">
        <f t="shared" si="21"/>
        <v>0</v>
      </c>
      <c r="M134">
        <f t="shared" si="22"/>
        <v>0</v>
      </c>
      <c r="N134">
        <f t="shared" si="23"/>
        <v>0</v>
      </c>
      <c r="O134">
        <f t="shared" si="26"/>
        <v>0</v>
      </c>
      <c r="P134">
        <f t="shared" si="27"/>
        <v>101</v>
      </c>
      <c r="AB134">
        <v>1</v>
      </c>
    </row>
    <row r="135" spans="1:28" x14ac:dyDescent="0.25">
      <c r="A135" s="1">
        <v>40909</v>
      </c>
      <c r="B135">
        <v>88.134011503479002</v>
      </c>
      <c r="C135" s="2">
        <v>133</v>
      </c>
      <c r="D135" s="2">
        <v>76</v>
      </c>
      <c r="E135">
        <f t="shared" si="24"/>
        <v>76</v>
      </c>
      <c r="F135">
        <f t="shared" si="25"/>
        <v>0</v>
      </c>
      <c r="G135">
        <f t="shared" si="16"/>
        <v>0</v>
      </c>
      <c r="H135">
        <f t="shared" si="17"/>
        <v>0</v>
      </c>
      <c r="I135">
        <f t="shared" si="18"/>
        <v>0</v>
      </c>
      <c r="J135">
        <f t="shared" si="19"/>
        <v>0</v>
      </c>
      <c r="K135">
        <f t="shared" si="20"/>
        <v>0</v>
      </c>
      <c r="L135">
        <f t="shared" si="21"/>
        <v>0</v>
      </c>
      <c r="M135">
        <f t="shared" si="22"/>
        <v>0</v>
      </c>
      <c r="N135">
        <f t="shared" si="23"/>
        <v>0</v>
      </c>
      <c r="O135">
        <f t="shared" si="26"/>
        <v>0</v>
      </c>
      <c r="P135">
        <f t="shared" si="27"/>
        <v>0</v>
      </c>
      <c r="Q135">
        <v>1</v>
      </c>
    </row>
    <row r="136" spans="1:28" x14ac:dyDescent="0.25">
      <c r="A136" s="1">
        <v>40940</v>
      </c>
      <c r="B136">
        <v>87.654754300575902</v>
      </c>
      <c r="C136" s="2">
        <v>134</v>
      </c>
      <c r="D136" s="2">
        <v>70</v>
      </c>
      <c r="E136">
        <f t="shared" si="24"/>
        <v>0</v>
      </c>
      <c r="F136">
        <f t="shared" si="25"/>
        <v>70</v>
      </c>
      <c r="G136">
        <f t="shared" si="16"/>
        <v>0</v>
      </c>
      <c r="H136">
        <f t="shared" si="17"/>
        <v>0</v>
      </c>
      <c r="I136">
        <f t="shared" si="18"/>
        <v>0</v>
      </c>
      <c r="J136">
        <f t="shared" si="19"/>
        <v>0</v>
      </c>
      <c r="K136">
        <f t="shared" si="20"/>
        <v>0</v>
      </c>
      <c r="L136">
        <f t="shared" si="21"/>
        <v>0</v>
      </c>
      <c r="M136">
        <f t="shared" si="22"/>
        <v>0</v>
      </c>
      <c r="N136">
        <f t="shared" si="23"/>
        <v>0</v>
      </c>
      <c r="O136">
        <f t="shared" si="26"/>
        <v>0</v>
      </c>
      <c r="P136">
        <f t="shared" si="27"/>
        <v>0</v>
      </c>
      <c r="R136">
        <v>1</v>
      </c>
    </row>
    <row r="137" spans="1:28" x14ac:dyDescent="0.25">
      <c r="A137" s="1">
        <v>40969</v>
      </c>
      <c r="B137">
        <v>87.3603165244416</v>
      </c>
      <c r="C137" s="2">
        <v>135</v>
      </c>
      <c r="D137" s="2">
        <v>66</v>
      </c>
      <c r="E137">
        <f t="shared" si="24"/>
        <v>0</v>
      </c>
      <c r="F137">
        <f t="shared" si="25"/>
        <v>0</v>
      </c>
      <c r="G137">
        <f t="shared" si="16"/>
        <v>66</v>
      </c>
      <c r="H137">
        <f t="shared" si="17"/>
        <v>0</v>
      </c>
      <c r="I137">
        <f t="shared" si="18"/>
        <v>0</v>
      </c>
      <c r="J137">
        <f t="shared" si="19"/>
        <v>0</v>
      </c>
      <c r="K137">
        <f t="shared" si="20"/>
        <v>0</v>
      </c>
      <c r="L137">
        <f t="shared" si="21"/>
        <v>0</v>
      </c>
      <c r="M137">
        <f t="shared" si="22"/>
        <v>0</v>
      </c>
      <c r="N137">
        <f t="shared" si="23"/>
        <v>0</v>
      </c>
      <c r="O137">
        <f t="shared" si="26"/>
        <v>0</v>
      </c>
      <c r="P137">
        <f t="shared" si="27"/>
        <v>0</v>
      </c>
      <c r="S137">
        <v>1</v>
      </c>
    </row>
    <row r="138" spans="1:28" x14ac:dyDescent="0.25">
      <c r="A138" s="1">
        <v>41000</v>
      </c>
      <c r="B138">
        <v>88.003696009487498</v>
      </c>
      <c r="C138" s="2">
        <v>136</v>
      </c>
      <c r="D138" s="2">
        <v>75</v>
      </c>
      <c r="E138">
        <f t="shared" si="24"/>
        <v>0</v>
      </c>
      <c r="F138">
        <f t="shared" si="25"/>
        <v>0</v>
      </c>
      <c r="G138">
        <f t="shared" si="16"/>
        <v>0</v>
      </c>
      <c r="H138">
        <f t="shared" si="17"/>
        <v>75</v>
      </c>
      <c r="I138">
        <f t="shared" si="18"/>
        <v>0</v>
      </c>
      <c r="J138">
        <f t="shared" si="19"/>
        <v>0</v>
      </c>
      <c r="K138">
        <f t="shared" si="20"/>
        <v>0</v>
      </c>
      <c r="L138">
        <f t="shared" si="21"/>
        <v>0</v>
      </c>
      <c r="M138">
        <f t="shared" si="22"/>
        <v>0</v>
      </c>
      <c r="N138">
        <f t="shared" si="23"/>
        <v>0</v>
      </c>
      <c r="O138">
        <f t="shared" si="26"/>
        <v>0</v>
      </c>
      <c r="P138">
        <f t="shared" si="27"/>
        <v>0</v>
      </c>
      <c r="T138">
        <v>1</v>
      </c>
    </row>
    <row r="139" spans="1:28" x14ac:dyDescent="0.25">
      <c r="A139" s="1">
        <v>41030</v>
      </c>
      <c r="B139">
        <v>88.253389138212498</v>
      </c>
      <c r="C139" s="2">
        <v>137</v>
      </c>
      <c r="D139" s="2">
        <v>79</v>
      </c>
      <c r="E139">
        <f t="shared" si="24"/>
        <v>0</v>
      </c>
      <c r="F139">
        <f t="shared" si="25"/>
        <v>0</v>
      </c>
      <c r="G139">
        <f t="shared" si="16"/>
        <v>0</v>
      </c>
      <c r="H139">
        <f t="shared" si="17"/>
        <v>0</v>
      </c>
      <c r="I139">
        <f t="shared" si="18"/>
        <v>79</v>
      </c>
      <c r="J139">
        <f t="shared" si="19"/>
        <v>0</v>
      </c>
      <c r="K139">
        <f t="shared" si="20"/>
        <v>0</v>
      </c>
      <c r="L139">
        <f t="shared" si="21"/>
        <v>0</v>
      </c>
      <c r="M139">
        <f t="shared" si="22"/>
        <v>0</v>
      </c>
      <c r="N139">
        <f t="shared" si="23"/>
        <v>0</v>
      </c>
      <c r="O139">
        <f t="shared" si="26"/>
        <v>0</v>
      </c>
      <c r="P139">
        <f t="shared" si="27"/>
        <v>0</v>
      </c>
      <c r="U139">
        <v>1</v>
      </c>
    </row>
    <row r="140" spans="1:28" x14ac:dyDescent="0.25">
      <c r="A140" s="1">
        <v>41061</v>
      </c>
      <c r="B140">
        <v>90.985739285056795</v>
      </c>
      <c r="C140" s="2">
        <v>138</v>
      </c>
      <c r="D140" s="2">
        <v>107</v>
      </c>
      <c r="E140">
        <f t="shared" si="24"/>
        <v>0</v>
      </c>
      <c r="F140">
        <f t="shared" si="25"/>
        <v>0</v>
      </c>
      <c r="G140">
        <f t="shared" si="16"/>
        <v>0</v>
      </c>
      <c r="H140">
        <f t="shared" si="17"/>
        <v>0</v>
      </c>
      <c r="I140">
        <f t="shared" si="18"/>
        <v>0</v>
      </c>
      <c r="J140">
        <f t="shared" si="19"/>
        <v>107</v>
      </c>
      <c r="K140">
        <f t="shared" si="20"/>
        <v>0</v>
      </c>
      <c r="L140">
        <f t="shared" si="21"/>
        <v>0</v>
      </c>
      <c r="M140">
        <f t="shared" si="22"/>
        <v>0</v>
      </c>
      <c r="N140">
        <f t="shared" si="23"/>
        <v>0</v>
      </c>
      <c r="O140">
        <f t="shared" si="26"/>
        <v>0</v>
      </c>
      <c r="P140">
        <f t="shared" si="27"/>
        <v>0</v>
      </c>
      <c r="V140">
        <v>1</v>
      </c>
    </row>
    <row r="141" spans="1:28" x14ac:dyDescent="0.25">
      <c r="A141" s="1">
        <v>41091</v>
      </c>
      <c r="B141">
        <v>94.291259250654903</v>
      </c>
      <c r="C141" s="2">
        <v>139</v>
      </c>
      <c r="D141" s="2">
        <v>120</v>
      </c>
      <c r="E141">
        <f t="shared" si="24"/>
        <v>0</v>
      </c>
      <c r="F141">
        <f t="shared" si="25"/>
        <v>0</v>
      </c>
      <c r="G141">
        <f t="shared" si="16"/>
        <v>0</v>
      </c>
      <c r="H141">
        <f t="shared" si="17"/>
        <v>0</v>
      </c>
      <c r="I141">
        <f t="shared" si="18"/>
        <v>0</v>
      </c>
      <c r="J141">
        <f t="shared" si="19"/>
        <v>0</v>
      </c>
      <c r="K141">
        <f t="shared" si="20"/>
        <v>120</v>
      </c>
      <c r="L141">
        <f t="shared" si="21"/>
        <v>0</v>
      </c>
      <c r="M141">
        <f t="shared" si="22"/>
        <v>0</v>
      </c>
      <c r="N141">
        <f t="shared" si="23"/>
        <v>0</v>
      </c>
      <c r="O141">
        <f t="shared" si="26"/>
        <v>0</v>
      </c>
      <c r="P141">
        <f t="shared" si="27"/>
        <v>0</v>
      </c>
      <c r="W141">
        <v>1</v>
      </c>
    </row>
    <row r="142" spans="1:28" x14ac:dyDescent="0.25">
      <c r="A142" s="1">
        <v>41122</v>
      </c>
      <c r="B142">
        <v>96.152393075593366</v>
      </c>
      <c r="C142" s="2">
        <v>140</v>
      </c>
      <c r="D142" s="2">
        <v>133</v>
      </c>
      <c r="E142">
        <f t="shared" si="24"/>
        <v>0</v>
      </c>
      <c r="F142">
        <f t="shared" si="25"/>
        <v>0</v>
      </c>
      <c r="G142">
        <f t="shared" si="16"/>
        <v>0</v>
      </c>
      <c r="H142">
        <f t="shared" si="17"/>
        <v>0</v>
      </c>
      <c r="I142">
        <f t="shared" si="18"/>
        <v>0</v>
      </c>
      <c r="J142">
        <f t="shared" si="19"/>
        <v>0</v>
      </c>
      <c r="K142">
        <f t="shared" si="20"/>
        <v>0</v>
      </c>
      <c r="L142">
        <f t="shared" si="21"/>
        <v>133</v>
      </c>
      <c r="M142">
        <f t="shared" si="22"/>
        <v>0</v>
      </c>
      <c r="N142">
        <f t="shared" si="23"/>
        <v>0</v>
      </c>
      <c r="O142">
        <f t="shared" si="26"/>
        <v>0</v>
      </c>
      <c r="P142">
        <f t="shared" si="27"/>
        <v>0</v>
      </c>
      <c r="X142">
        <v>1</v>
      </c>
    </row>
    <row r="143" spans="1:28" x14ac:dyDescent="0.25">
      <c r="A143" s="1">
        <v>41153</v>
      </c>
      <c r="B143">
        <v>98.857084347950561</v>
      </c>
      <c r="C143" s="2">
        <v>141</v>
      </c>
      <c r="D143" s="2">
        <v>141</v>
      </c>
      <c r="E143">
        <f t="shared" si="24"/>
        <v>0</v>
      </c>
      <c r="F143">
        <f t="shared" si="25"/>
        <v>0</v>
      </c>
      <c r="G143">
        <f t="shared" si="16"/>
        <v>0</v>
      </c>
      <c r="H143">
        <f t="shared" si="17"/>
        <v>0</v>
      </c>
      <c r="I143">
        <f t="shared" si="18"/>
        <v>0</v>
      </c>
      <c r="J143">
        <f t="shared" si="19"/>
        <v>0</v>
      </c>
      <c r="K143">
        <f t="shared" si="20"/>
        <v>0</v>
      </c>
      <c r="L143">
        <f t="shared" si="21"/>
        <v>0</v>
      </c>
      <c r="M143">
        <f t="shared" si="22"/>
        <v>141</v>
      </c>
      <c r="N143">
        <f t="shared" si="23"/>
        <v>0</v>
      </c>
      <c r="O143">
        <f t="shared" si="26"/>
        <v>0</v>
      </c>
      <c r="P143">
        <f t="shared" si="27"/>
        <v>0</v>
      </c>
      <c r="Y143">
        <v>1</v>
      </c>
    </row>
    <row r="144" spans="1:28" x14ac:dyDescent="0.25">
      <c r="A144" s="1">
        <v>41183</v>
      </c>
      <c r="B144">
        <v>100.23515782598865</v>
      </c>
      <c r="C144" s="2">
        <v>142</v>
      </c>
      <c r="D144" s="2">
        <v>142</v>
      </c>
      <c r="E144">
        <f t="shared" si="24"/>
        <v>0</v>
      </c>
      <c r="F144">
        <f t="shared" si="25"/>
        <v>0</v>
      </c>
      <c r="G144">
        <f t="shared" ref="G144:G182" si="28">$D144*S144</f>
        <v>0</v>
      </c>
      <c r="H144">
        <f t="shared" ref="H144:H182" si="29">$D144*T144</f>
        <v>0</v>
      </c>
      <c r="I144">
        <f t="shared" ref="I144:I182" si="30">$D144*U144</f>
        <v>0</v>
      </c>
      <c r="J144">
        <f t="shared" ref="J144:J182" si="31">$D144*V144</f>
        <v>0</v>
      </c>
      <c r="K144">
        <f t="shared" ref="K144:K182" si="32">$D144*W144</f>
        <v>0</v>
      </c>
      <c r="L144">
        <f t="shared" ref="L144:L182" si="33">$D144*X144</f>
        <v>0</v>
      </c>
      <c r="M144">
        <f t="shared" ref="M144:M182" si="34">$D144*Y144</f>
        <v>0</v>
      </c>
      <c r="N144">
        <f t="shared" ref="N144:N182" si="35">$D144*Z144</f>
        <v>142</v>
      </c>
      <c r="O144">
        <f t="shared" si="26"/>
        <v>0</v>
      </c>
      <c r="P144">
        <f t="shared" si="27"/>
        <v>0</v>
      </c>
      <c r="Z144">
        <v>1</v>
      </c>
    </row>
    <row r="145" spans="1:28" x14ac:dyDescent="0.25">
      <c r="A145" s="1">
        <v>41214</v>
      </c>
      <c r="B145">
        <v>100.91679117909413</v>
      </c>
      <c r="C145" s="2">
        <v>143</v>
      </c>
      <c r="D145" s="2">
        <v>143</v>
      </c>
      <c r="E145">
        <f t="shared" ref="E145:E182" si="36">$D145*Q145</f>
        <v>0</v>
      </c>
      <c r="F145">
        <f t="shared" ref="F145:F182" si="37">$D145*R145</f>
        <v>0</v>
      </c>
      <c r="G145">
        <f t="shared" si="28"/>
        <v>0</v>
      </c>
      <c r="H145">
        <f t="shared" si="29"/>
        <v>0</v>
      </c>
      <c r="I145">
        <f t="shared" si="30"/>
        <v>0</v>
      </c>
      <c r="J145">
        <f t="shared" si="31"/>
        <v>0</v>
      </c>
      <c r="K145">
        <f t="shared" si="32"/>
        <v>0</v>
      </c>
      <c r="L145">
        <f t="shared" si="33"/>
        <v>0</v>
      </c>
      <c r="M145">
        <f t="shared" si="34"/>
        <v>0</v>
      </c>
      <c r="N145">
        <f t="shared" si="35"/>
        <v>0</v>
      </c>
      <c r="O145">
        <f t="shared" ref="O145:O182" si="38">$D145*AA145</f>
        <v>143</v>
      </c>
      <c r="P145">
        <f t="shared" ref="P145:P182" si="39">$D145*AB145</f>
        <v>0</v>
      </c>
      <c r="AA145">
        <v>1</v>
      </c>
    </row>
    <row r="146" spans="1:28" x14ac:dyDescent="0.25">
      <c r="A146" s="1">
        <v>41244</v>
      </c>
      <c r="B146">
        <v>101.10238020470275</v>
      </c>
      <c r="C146" s="2">
        <v>144</v>
      </c>
      <c r="D146" s="2">
        <v>144</v>
      </c>
      <c r="E146">
        <f t="shared" si="36"/>
        <v>0</v>
      </c>
      <c r="F146">
        <f t="shared" si="37"/>
        <v>0</v>
      </c>
      <c r="G146">
        <f t="shared" si="28"/>
        <v>0</v>
      </c>
      <c r="H146">
        <f t="shared" si="29"/>
        <v>0</v>
      </c>
      <c r="I146">
        <f t="shared" si="30"/>
        <v>0</v>
      </c>
      <c r="J146">
        <f t="shared" si="31"/>
        <v>0</v>
      </c>
      <c r="K146">
        <f t="shared" si="32"/>
        <v>0</v>
      </c>
      <c r="L146">
        <f t="shared" si="33"/>
        <v>0</v>
      </c>
      <c r="M146">
        <f t="shared" si="34"/>
        <v>0</v>
      </c>
      <c r="N146">
        <f t="shared" si="35"/>
        <v>0</v>
      </c>
      <c r="O146">
        <f t="shared" si="38"/>
        <v>0</v>
      </c>
      <c r="P146">
        <f t="shared" si="39"/>
        <v>144</v>
      </c>
      <c r="AB146">
        <v>1</v>
      </c>
    </row>
    <row r="147" spans="1:28" x14ac:dyDescent="0.25">
      <c r="A147" s="1">
        <v>41275</v>
      </c>
      <c r="B147">
        <v>101.95491661533623</v>
      </c>
      <c r="C147" s="2">
        <v>145</v>
      </c>
      <c r="D147" s="2">
        <v>145</v>
      </c>
      <c r="E147">
        <f t="shared" si="36"/>
        <v>145</v>
      </c>
      <c r="F147">
        <f t="shared" si="37"/>
        <v>0</v>
      </c>
      <c r="G147">
        <f t="shared" si="28"/>
        <v>0</v>
      </c>
      <c r="H147">
        <f t="shared" si="29"/>
        <v>0</v>
      </c>
      <c r="I147">
        <f t="shared" si="30"/>
        <v>0</v>
      </c>
      <c r="J147">
        <f t="shared" si="31"/>
        <v>0</v>
      </c>
      <c r="K147">
        <f t="shared" si="32"/>
        <v>0</v>
      </c>
      <c r="L147">
        <f t="shared" si="33"/>
        <v>0</v>
      </c>
      <c r="M147">
        <f t="shared" si="34"/>
        <v>0</v>
      </c>
      <c r="N147">
        <f t="shared" si="35"/>
        <v>0</v>
      </c>
      <c r="O147">
        <f t="shared" si="38"/>
        <v>0</v>
      </c>
      <c r="P147">
        <f t="shared" si="39"/>
        <v>0</v>
      </c>
      <c r="Q147">
        <v>1</v>
      </c>
    </row>
    <row r="148" spans="1:28" x14ac:dyDescent="0.25">
      <c r="A148" s="1">
        <v>41306</v>
      </c>
      <c r="B148">
        <v>103.77900150679974</v>
      </c>
      <c r="C148" s="2">
        <v>146</v>
      </c>
      <c r="D148" s="2">
        <v>146</v>
      </c>
      <c r="E148">
        <f t="shared" si="36"/>
        <v>0</v>
      </c>
      <c r="F148">
        <f t="shared" si="37"/>
        <v>146</v>
      </c>
      <c r="G148">
        <f t="shared" si="28"/>
        <v>0</v>
      </c>
      <c r="H148">
        <f t="shared" si="29"/>
        <v>0</v>
      </c>
      <c r="I148">
        <f t="shared" si="30"/>
        <v>0</v>
      </c>
      <c r="J148">
        <f t="shared" si="31"/>
        <v>0</v>
      </c>
      <c r="K148">
        <f t="shared" si="32"/>
        <v>0</v>
      </c>
      <c r="L148">
        <f t="shared" si="33"/>
        <v>0</v>
      </c>
      <c r="M148">
        <f t="shared" si="34"/>
        <v>0</v>
      </c>
      <c r="N148">
        <f t="shared" si="35"/>
        <v>0</v>
      </c>
      <c r="O148">
        <f t="shared" si="38"/>
        <v>0</v>
      </c>
      <c r="P148">
        <f t="shared" si="39"/>
        <v>0</v>
      </c>
      <c r="R148">
        <v>1</v>
      </c>
    </row>
    <row r="149" spans="1:28" x14ac:dyDescent="0.25">
      <c r="A149" s="1">
        <v>41334</v>
      </c>
      <c r="B149">
        <v>105.1241782144555</v>
      </c>
      <c r="C149" s="2">
        <v>147</v>
      </c>
      <c r="D149" s="2">
        <v>147</v>
      </c>
      <c r="E149">
        <f t="shared" si="36"/>
        <v>0</v>
      </c>
      <c r="F149">
        <f t="shared" si="37"/>
        <v>0</v>
      </c>
      <c r="G149">
        <f t="shared" si="28"/>
        <v>147</v>
      </c>
      <c r="H149">
        <f t="shared" si="29"/>
        <v>0</v>
      </c>
      <c r="I149">
        <f t="shared" si="30"/>
        <v>0</v>
      </c>
      <c r="J149">
        <f t="shared" si="31"/>
        <v>0</v>
      </c>
      <c r="K149">
        <f t="shared" si="32"/>
        <v>0</v>
      </c>
      <c r="L149">
        <f t="shared" si="33"/>
        <v>0</v>
      </c>
      <c r="M149">
        <f t="shared" si="34"/>
        <v>0</v>
      </c>
      <c r="N149">
        <f t="shared" si="35"/>
        <v>0</v>
      </c>
      <c r="O149">
        <f t="shared" si="38"/>
        <v>0</v>
      </c>
      <c r="P149">
        <f t="shared" si="39"/>
        <v>0</v>
      </c>
      <c r="S149">
        <v>1</v>
      </c>
    </row>
    <row r="150" spans="1:28" x14ac:dyDescent="0.25">
      <c r="A150" s="1">
        <v>41365</v>
      </c>
      <c r="B150">
        <v>106.70624537170002</v>
      </c>
      <c r="C150" s="2">
        <v>148</v>
      </c>
      <c r="D150" s="2">
        <v>148</v>
      </c>
      <c r="E150">
        <f t="shared" si="36"/>
        <v>0</v>
      </c>
      <c r="F150">
        <f t="shared" si="37"/>
        <v>0</v>
      </c>
      <c r="G150">
        <f t="shared" si="28"/>
        <v>0</v>
      </c>
      <c r="H150">
        <f t="shared" si="29"/>
        <v>148</v>
      </c>
      <c r="I150">
        <f t="shared" si="30"/>
        <v>0</v>
      </c>
      <c r="J150">
        <f t="shared" si="31"/>
        <v>0</v>
      </c>
      <c r="K150">
        <f t="shared" si="32"/>
        <v>0</v>
      </c>
      <c r="L150">
        <f t="shared" si="33"/>
        <v>0</v>
      </c>
      <c r="M150">
        <f t="shared" si="34"/>
        <v>0</v>
      </c>
      <c r="N150">
        <f t="shared" si="35"/>
        <v>0</v>
      </c>
      <c r="O150">
        <f t="shared" si="38"/>
        <v>0</v>
      </c>
      <c r="P150">
        <f t="shared" si="39"/>
        <v>0</v>
      </c>
      <c r="T150">
        <v>1</v>
      </c>
    </row>
    <row r="151" spans="1:28" x14ac:dyDescent="0.25">
      <c r="A151" s="1">
        <v>41395</v>
      </c>
      <c r="B151">
        <v>107.9235736606374</v>
      </c>
      <c r="C151" s="2">
        <v>149</v>
      </c>
      <c r="D151" s="2">
        <v>149</v>
      </c>
      <c r="E151">
        <f t="shared" si="36"/>
        <v>0</v>
      </c>
      <c r="F151">
        <f t="shared" si="37"/>
        <v>0</v>
      </c>
      <c r="G151">
        <f t="shared" si="28"/>
        <v>0</v>
      </c>
      <c r="H151">
        <f t="shared" si="29"/>
        <v>0</v>
      </c>
      <c r="I151">
        <f t="shared" si="30"/>
        <v>149</v>
      </c>
      <c r="J151">
        <f t="shared" si="31"/>
        <v>0</v>
      </c>
      <c r="K151">
        <f t="shared" si="32"/>
        <v>0</v>
      </c>
      <c r="L151">
        <f t="shared" si="33"/>
        <v>0</v>
      </c>
      <c r="M151">
        <f t="shared" si="34"/>
        <v>0</v>
      </c>
      <c r="N151">
        <f t="shared" si="35"/>
        <v>0</v>
      </c>
      <c r="O151">
        <f t="shared" si="38"/>
        <v>0</v>
      </c>
      <c r="P151">
        <f t="shared" si="39"/>
        <v>0</v>
      </c>
      <c r="U151">
        <v>1</v>
      </c>
    </row>
    <row r="152" spans="1:28" x14ac:dyDescent="0.25">
      <c r="A152" s="1">
        <v>41426</v>
      </c>
      <c r="B152">
        <v>109.49983827394357</v>
      </c>
      <c r="C152" s="2">
        <v>150</v>
      </c>
      <c r="D152" s="2">
        <v>151</v>
      </c>
      <c r="E152">
        <f t="shared" si="36"/>
        <v>0</v>
      </c>
      <c r="F152">
        <f t="shared" si="37"/>
        <v>0</v>
      </c>
      <c r="G152">
        <f t="shared" si="28"/>
        <v>0</v>
      </c>
      <c r="H152">
        <f t="shared" si="29"/>
        <v>0</v>
      </c>
      <c r="I152">
        <f t="shared" si="30"/>
        <v>0</v>
      </c>
      <c r="J152">
        <f t="shared" si="31"/>
        <v>151</v>
      </c>
      <c r="K152">
        <f t="shared" si="32"/>
        <v>0</v>
      </c>
      <c r="L152">
        <f t="shared" si="33"/>
        <v>0</v>
      </c>
      <c r="M152">
        <f t="shared" si="34"/>
        <v>0</v>
      </c>
      <c r="N152">
        <f t="shared" si="35"/>
        <v>0</v>
      </c>
      <c r="O152">
        <f t="shared" si="38"/>
        <v>0</v>
      </c>
      <c r="P152">
        <f t="shared" si="39"/>
        <v>0</v>
      </c>
      <c r="V152">
        <v>1</v>
      </c>
    </row>
    <row r="153" spans="1:28" x14ac:dyDescent="0.25">
      <c r="A153" s="1">
        <v>41456</v>
      </c>
      <c r="B153">
        <v>109.44045923646681</v>
      </c>
      <c r="C153" s="2">
        <v>151</v>
      </c>
      <c r="D153" s="2">
        <v>150</v>
      </c>
      <c r="E153">
        <f t="shared" si="36"/>
        <v>0</v>
      </c>
      <c r="F153">
        <f t="shared" si="37"/>
        <v>0</v>
      </c>
      <c r="G153">
        <f t="shared" si="28"/>
        <v>0</v>
      </c>
      <c r="H153">
        <f t="shared" si="29"/>
        <v>0</v>
      </c>
      <c r="I153">
        <f t="shared" si="30"/>
        <v>0</v>
      </c>
      <c r="J153">
        <f t="shared" si="31"/>
        <v>0</v>
      </c>
      <c r="K153">
        <f t="shared" si="32"/>
        <v>150</v>
      </c>
      <c r="L153">
        <f t="shared" si="33"/>
        <v>0</v>
      </c>
      <c r="M153">
        <f t="shared" si="34"/>
        <v>0</v>
      </c>
      <c r="N153">
        <f t="shared" si="35"/>
        <v>0</v>
      </c>
      <c r="O153">
        <f t="shared" si="38"/>
        <v>0</v>
      </c>
      <c r="P153">
        <f t="shared" si="39"/>
        <v>0</v>
      </c>
      <c r="W153">
        <v>1</v>
      </c>
    </row>
    <row r="154" spans="1:28" x14ac:dyDescent="0.25">
      <c r="A154" s="1">
        <v>41487</v>
      </c>
      <c r="B154">
        <v>111.67178260198244</v>
      </c>
      <c r="C154" s="2">
        <v>152</v>
      </c>
      <c r="D154" s="2">
        <v>152</v>
      </c>
      <c r="E154">
        <f t="shared" si="36"/>
        <v>0</v>
      </c>
      <c r="F154">
        <f t="shared" si="37"/>
        <v>0</v>
      </c>
      <c r="G154">
        <f t="shared" si="28"/>
        <v>0</v>
      </c>
      <c r="H154">
        <f t="shared" si="29"/>
        <v>0</v>
      </c>
      <c r="I154">
        <f t="shared" si="30"/>
        <v>0</v>
      </c>
      <c r="J154">
        <f t="shared" si="31"/>
        <v>0</v>
      </c>
      <c r="K154">
        <f t="shared" si="32"/>
        <v>0</v>
      </c>
      <c r="L154">
        <f t="shared" si="33"/>
        <v>152</v>
      </c>
      <c r="M154">
        <f t="shared" si="34"/>
        <v>0</v>
      </c>
      <c r="N154">
        <f t="shared" si="35"/>
        <v>0</v>
      </c>
      <c r="O154">
        <f t="shared" si="38"/>
        <v>0</v>
      </c>
      <c r="P154">
        <f t="shared" si="39"/>
        <v>0</v>
      </c>
      <c r="X154">
        <v>1</v>
      </c>
    </row>
    <row r="155" spans="1:28" x14ac:dyDescent="0.25">
      <c r="A155" s="1">
        <v>41518</v>
      </c>
      <c r="B155">
        <v>112.96692890541303</v>
      </c>
      <c r="C155" s="2">
        <v>153</v>
      </c>
      <c r="D155" s="2">
        <v>153</v>
      </c>
      <c r="E155">
        <f t="shared" si="36"/>
        <v>0</v>
      </c>
      <c r="F155">
        <f t="shared" si="37"/>
        <v>0</v>
      </c>
      <c r="G155">
        <f t="shared" si="28"/>
        <v>0</v>
      </c>
      <c r="H155">
        <f t="shared" si="29"/>
        <v>0</v>
      </c>
      <c r="I155">
        <f t="shared" si="30"/>
        <v>0</v>
      </c>
      <c r="J155">
        <f t="shared" si="31"/>
        <v>0</v>
      </c>
      <c r="K155">
        <f t="shared" si="32"/>
        <v>0</v>
      </c>
      <c r="L155">
        <f t="shared" si="33"/>
        <v>0</v>
      </c>
      <c r="M155">
        <f t="shared" si="34"/>
        <v>153</v>
      </c>
      <c r="N155">
        <f t="shared" si="35"/>
        <v>0</v>
      </c>
      <c r="O155">
        <f t="shared" si="38"/>
        <v>0</v>
      </c>
      <c r="P155">
        <f t="shared" si="39"/>
        <v>0</v>
      </c>
      <c r="Y155">
        <v>1</v>
      </c>
    </row>
    <row r="156" spans="1:28" x14ac:dyDescent="0.25">
      <c r="A156" s="1">
        <v>41548</v>
      </c>
      <c r="B156">
        <v>114.61234454785175</v>
      </c>
      <c r="C156" s="2">
        <v>154</v>
      </c>
      <c r="D156" s="2">
        <v>154</v>
      </c>
      <c r="E156">
        <f t="shared" si="36"/>
        <v>0</v>
      </c>
      <c r="F156">
        <f t="shared" si="37"/>
        <v>0</v>
      </c>
      <c r="G156">
        <f t="shared" si="28"/>
        <v>0</v>
      </c>
      <c r="H156">
        <f t="shared" si="29"/>
        <v>0</v>
      </c>
      <c r="I156">
        <f t="shared" si="30"/>
        <v>0</v>
      </c>
      <c r="J156">
        <f t="shared" si="31"/>
        <v>0</v>
      </c>
      <c r="K156">
        <f t="shared" si="32"/>
        <v>0</v>
      </c>
      <c r="L156">
        <f t="shared" si="33"/>
        <v>0</v>
      </c>
      <c r="M156">
        <f t="shared" si="34"/>
        <v>0</v>
      </c>
      <c r="N156">
        <f t="shared" si="35"/>
        <v>154</v>
      </c>
      <c r="O156">
        <f t="shared" si="38"/>
        <v>0</v>
      </c>
      <c r="P156">
        <f t="shared" si="39"/>
        <v>0</v>
      </c>
      <c r="Z156">
        <v>1</v>
      </c>
    </row>
    <row r="157" spans="1:28" x14ac:dyDescent="0.25">
      <c r="A157" s="1">
        <v>41579</v>
      </c>
      <c r="B157">
        <v>117.2541288757408</v>
      </c>
      <c r="C157" s="2">
        <v>155</v>
      </c>
      <c r="D157" s="2">
        <v>155</v>
      </c>
      <c r="E157">
        <f t="shared" si="36"/>
        <v>0</v>
      </c>
      <c r="F157">
        <f t="shared" si="37"/>
        <v>0</v>
      </c>
      <c r="G157">
        <f t="shared" si="28"/>
        <v>0</v>
      </c>
      <c r="H157">
        <f t="shared" si="29"/>
        <v>0</v>
      </c>
      <c r="I157">
        <f t="shared" si="30"/>
        <v>0</v>
      </c>
      <c r="J157">
        <f t="shared" si="31"/>
        <v>0</v>
      </c>
      <c r="K157">
        <f t="shared" si="32"/>
        <v>0</v>
      </c>
      <c r="L157">
        <f t="shared" si="33"/>
        <v>0</v>
      </c>
      <c r="M157">
        <f t="shared" si="34"/>
        <v>0</v>
      </c>
      <c r="N157">
        <f t="shared" si="35"/>
        <v>0</v>
      </c>
      <c r="O157">
        <f t="shared" si="38"/>
        <v>155</v>
      </c>
      <c r="P157">
        <f t="shared" si="39"/>
        <v>0</v>
      </c>
      <c r="AA157">
        <v>1</v>
      </c>
    </row>
    <row r="158" spans="1:28" x14ac:dyDescent="0.25">
      <c r="A158" s="1">
        <v>41609</v>
      </c>
      <c r="B158">
        <v>119.61291376258549</v>
      </c>
      <c r="C158" s="2">
        <v>156</v>
      </c>
      <c r="D158" s="2">
        <v>156</v>
      </c>
      <c r="E158">
        <f t="shared" si="36"/>
        <v>0</v>
      </c>
      <c r="F158">
        <f t="shared" si="37"/>
        <v>0</v>
      </c>
      <c r="G158">
        <f t="shared" si="28"/>
        <v>0</v>
      </c>
      <c r="H158">
        <f t="shared" si="29"/>
        <v>0</v>
      </c>
      <c r="I158">
        <f t="shared" si="30"/>
        <v>0</v>
      </c>
      <c r="J158">
        <f t="shared" si="31"/>
        <v>0</v>
      </c>
      <c r="K158">
        <f t="shared" si="32"/>
        <v>0</v>
      </c>
      <c r="L158">
        <f t="shared" si="33"/>
        <v>0</v>
      </c>
      <c r="M158">
        <f t="shared" si="34"/>
        <v>0</v>
      </c>
      <c r="N158">
        <f t="shared" si="35"/>
        <v>0</v>
      </c>
      <c r="O158">
        <f t="shared" si="38"/>
        <v>0</v>
      </c>
      <c r="P158">
        <f t="shared" si="39"/>
        <v>156</v>
      </c>
      <c r="AB158">
        <v>1</v>
      </c>
    </row>
    <row r="159" spans="1:28" x14ac:dyDescent="0.25">
      <c r="A159" s="1">
        <v>41640</v>
      </c>
      <c r="B159">
        <v>120.49362997351309</v>
      </c>
      <c r="C159" s="2">
        <v>157</v>
      </c>
      <c r="D159" s="2">
        <v>157</v>
      </c>
      <c r="E159">
        <f t="shared" si="36"/>
        <v>157</v>
      </c>
      <c r="F159">
        <f t="shared" si="37"/>
        <v>0</v>
      </c>
      <c r="G159">
        <f t="shared" si="28"/>
        <v>0</v>
      </c>
      <c r="H159">
        <f t="shared" si="29"/>
        <v>0</v>
      </c>
      <c r="I159">
        <f t="shared" si="30"/>
        <v>0</v>
      </c>
      <c r="J159">
        <f t="shared" si="31"/>
        <v>0</v>
      </c>
      <c r="K159">
        <f t="shared" si="32"/>
        <v>0</v>
      </c>
      <c r="L159">
        <f t="shared" si="33"/>
        <v>0</v>
      </c>
      <c r="M159">
        <f t="shared" si="34"/>
        <v>0</v>
      </c>
      <c r="N159">
        <f t="shared" si="35"/>
        <v>0</v>
      </c>
      <c r="O159">
        <f t="shared" si="38"/>
        <v>0</v>
      </c>
      <c r="P159">
        <f t="shared" si="39"/>
        <v>0</v>
      </c>
      <c r="Q159">
        <v>1</v>
      </c>
    </row>
    <row r="160" spans="1:28" x14ac:dyDescent="0.25">
      <c r="A160" s="1">
        <v>41671</v>
      </c>
      <c r="B160">
        <v>121.7770871844709</v>
      </c>
      <c r="C160" s="2">
        <v>158</v>
      </c>
      <c r="D160" s="2">
        <v>158</v>
      </c>
      <c r="E160">
        <f t="shared" si="36"/>
        <v>0</v>
      </c>
      <c r="F160">
        <f t="shared" si="37"/>
        <v>158</v>
      </c>
      <c r="G160">
        <f t="shared" si="28"/>
        <v>0</v>
      </c>
      <c r="H160">
        <f t="shared" si="29"/>
        <v>0</v>
      </c>
      <c r="I160">
        <f t="shared" si="30"/>
        <v>0</v>
      </c>
      <c r="J160">
        <f t="shared" si="31"/>
        <v>0</v>
      </c>
      <c r="K160">
        <f t="shared" si="32"/>
        <v>0</v>
      </c>
      <c r="L160">
        <f t="shared" si="33"/>
        <v>0</v>
      </c>
      <c r="M160">
        <f t="shared" si="34"/>
        <v>0</v>
      </c>
      <c r="N160">
        <f t="shared" si="35"/>
        <v>0</v>
      </c>
      <c r="O160">
        <f t="shared" si="38"/>
        <v>0</v>
      </c>
      <c r="P160">
        <f t="shared" si="39"/>
        <v>0</v>
      </c>
      <c r="R160">
        <v>1</v>
      </c>
    </row>
    <row r="161" spans="1:28" x14ac:dyDescent="0.25">
      <c r="A161" s="1">
        <v>41699</v>
      </c>
      <c r="B161">
        <v>124.64040902074589</v>
      </c>
      <c r="C161" s="2">
        <v>159</v>
      </c>
      <c r="D161" s="2">
        <v>159</v>
      </c>
      <c r="E161">
        <f t="shared" si="36"/>
        <v>0</v>
      </c>
      <c r="F161">
        <f t="shared" si="37"/>
        <v>0</v>
      </c>
      <c r="G161">
        <f t="shared" si="28"/>
        <v>159</v>
      </c>
      <c r="H161">
        <f t="shared" si="29"/>
        <v>0</v>
      </c>
      <c r="I161">
        <f t="shared" si="30"/>
        <v>0</v>
      </c>
      <c r="J161">
        <f t="shared" si="31"/>
        <v>0</v>
      </c>
      <c r="K161">
        <f t="shared" si="32"/>
        <v>0</v>
      </c>
      <c r="L161">
        <f t="shared" si="33"/>
        <v>0</v>
      </c>
      <c r="M161">
        <f t="shared" si="34"/>
        <v>0</v>
      </c>
      <c r="N161">
        <f t="shared" si="35"/>
        <v>0</v>
      </c>
      <c r="O161">
        <f t="shared" si="38"/>
        <v>0</v>
      </c>
      <c r="P161">
        <f t="shared" si="39"/>
        <v>0</v>
      </c>
      <c r="S161">
        <v>1</v>
      </c>
    </row>
    <row r="162" spans="1:28" x14ac:dyDescent="0.25">
      <c r="A162" s="1">
        <v>41730</v>
      </c>
      <c r="B162">
        <v>128.84633490661662</v>
      </c>
      <c r="C162" s="2">
        <v>160</v>
      </c>
      <c r="D162" s="2">
        <v>160</v>
      </c>
      <c r="E162">
        <f t="shared" si="36"/>
        <v>0</v>
      </c>
      <c r="F162">
        <f t="shared" si="37"/>
        <v>0</v>
      </c>
      <c r="G162">
        <f t="shared" si="28"/>
        <v>0</v>
      </c>
      <c r="H162">
        <f t="shared" si="29"/>
        <v>160</v>
      </c>
      <c r="I162">
        <f t="shared" si="30"/>
        <v>0</v>
      </c>
      <c r="J162">
        <f t="shared" si="31"/>
        <v>0</v>
      </c>
      <c r="K162">
        <f t="shared" si="32"/>
        <v>0</v>
      </c>
      <c r="L162">
        <f t="shared" si="33"/>
        <v>0</v>
      </c>
      <c r="M162">
        <f t="shared" si="34"/>
        <v>0</v>
      </c>
      <c r="N162">
        <f t="shared" si="35"/>
        <v>0</v>
      </c>
      <c r="O162">
        <f t="shared" si="38"/>
        <v>0</v>
      </c>
      <c r="P162">
        <f t="shared" si="39"/>
        <v>0</v>
      </c>
      <c r="T162">
        <v>1</v>
      </c>
    </row>
    <row r="163" spans="1:28" x14ac:dyDescent="0.25">
      <c r="A163" s="1">
        <v>41760</v>
      </c>
      <c r="B163">
        <v>133.1084935179629</v>
      </c>
      <c r="C163" s="2">
        <v>161</v>
      </c>
      <c r="D163" s="2">
        <v>161</v>
      </c>
      <c r="E163">
        <f t="shared" si="36"/>
        <v>0</v>
      </c>
      <c r="F163">
        <f t="shared" si="37"/>
        <v>0</v>
      </c>
      <c r="G163">
        <f t="shared" si="28"/>
        <v>0</v>
      </c>
      <c r="H163">
        <f t="shared" si="29"/>
        <v>0</v>
      </c>
      <c r="I163">
        <f t="shared" si="30"/>
        <v>161</v>
      </c>
      <c r="J163">
        <f t="shared" si="31"/>
        <v>0</v>
      </c>
      <c r="K163">
        <f t="shared" si="32"/>
        <v>0</v>
      </c>
      <c r="L163">
        <f t="shared" si="33"/>
        <v>0</v>
      </c>
      <c r="M163">
        <f t="shared" si="34"/>
        <v>0</v>
      </c>
      <c r="N163">
        <f t="shared" si="35"/>
        <v>0</v>
      </c>
      <c r="O163">
        <f t="shared" si="38"/>
        <v>0</v>
      </c>
      <c r="P163">
        <f t="shared" si="39"/>
        <v>0</v>
      </c>
      <c r="U163">
        <v>1</v>
      </c>
    </row>
    <row r="164" spans="1:28" x14ac:dyDescent="0.25">
      <c r="A164" s="1">
        <v>41791</v>
      </c>
      <c r="B164">
        <v>135.8154979287745</v>
      </c>
      <c r="C164" s="2">
        <v>162</v>
      </c>
      <c r="D164" s="2">
        <v>162</v>
      </c>
      <c r="E164">
        <f t="shared" si="36"/>
        <v>0</v>
      </c>
      <c r="F164">
        <f t="shared" si="37"/>
        <v>0</v>
      </c>
      <c r="G164">
        <f t="shared" si="28"/>
        <v>0</v>
      </c>
      <c r="H164">
        <f t="shared" si="29"/>
        <v>0</v>
      </c>
      <c r="I164">
        <f t="shared" si="30"/>
        <v>0</v>
      </c>
      <c r="J164">
        <f t="shared" si="31"/>
        <v>162</v>
      </c>
      <c r="K164">
        <f t="shared" si="32"/>
        <v>0</v>
      </c>
      <c r="L164">
        <f t="shared" si="33"/>
        <v>0</v>
      </c>
      <c r="M164">
        <f t="shared" si="34"/>
        <v>0</v>
      </c>
      <c r="N164">
        <f t="shared" si="35"/>
        <v>0</v>
      </c>
      <c r="O164">
        <f t="shared" si="38"/>
        <v>0</v>
      </c>
      <c r="P164">
        <f t="shared" si="39"/>
        <v>0</v>
      </c>
      <c r="V164">
        <v>1</v>
      </c>
    </row>
    <row r="165" spans="1:28" x14ac:dyDescent="0.25">
      <c r="A165" s="1">
        <v>41821</v>
      </c>
      <c r="B165">
        <v>137.40760757923411</v>
      </c>
      <c r="C165" s="2">
        <v>163</v>
      </c>
      <c r="D165" s="2">
        <v>163</v>
      </c>
      <c r="E165">
        <f t="shared" si="36"/>
        <v>0</v>
      </c>
      <c r="F165">
        <f t="shared" si="37"/>
        <v>0</v>
      </c>
      <c r="G165">
        <f t="shared" si="28"/>
        <v>0</v>
      </c>
      <c r="H165">
        <f t="shared" si="29"/>
        <v>0</v>
      </c>
      <c r="I165">
        <f t="shared" si="30"/>
        <v>0</v>
      </c>
      <c r="J165">
        <f t="shared" si="31"/>
        <v>0</v>
      </c>
      <c r="K165">
        <f t="shared" si="32"/>
        <v>163</v>
      </c>
      <c r="L165">
        <f t="shared" si="33"/>
        <v>0</v>
      </c>
      <c r="M165">
        <f t="shared" si="34"/>
        <v>0</v>
      </c>
      <c r="N165">
        <f t="shared" si="35"/>
        <v>0</v>
      </c>
      <c r="O165">
        <f t="shared" si="38"/>
        <v>0</v>
      </c>
      <c r="P165">
        <f t="shared" si="39"/>
        <v>0</v>
      </c>
      <c r="W165">
        <v>1</v>
      </c>
    </row>
    <row r="166" spans="1:28" x14ac:dyDescent="0.25">
      <c r="A166" s="1">
        <v>41852</v>
      </c>
      <c r="B166">
        <v>139.8254666170852</v>
      </c>
      <c r="C166" s="2">
        <v>164</v>
      </c>
      <c r="D166" s="2">
        <v>164</v>
      </c>
      <c r="E166">
        <f t="shared" si="36"/>
        <v>0</v>
      </c>
      <c r="F166">
        <f t="shared" si="37"/>
        <v>0</v>
      </c>
      <c r="G166">
        <f t="shared" si="28"/>
        <v>0</v>
      </c>
      <c r="H166">
        <f t="shared" si="29"/>
        <v>0</v>
      </c>
      <c r="I166">
        <f t="shared" si="30"/>
        <v>0</v>
      </c>
      <c r="J166">
        <f t="shared" si="31"/>
        <v>0</v>
      </c>
      <c r="K166">
        <f t="shared" si="32"/>
        <v>0</v>
      </c>
      <c r="L166">
        <f t="shared" si="33"/>
        <v>164</v>
      </c>
      <c r="M166">
        <f t="shared" si="34"/>
        <v>0</v>
      </c>
      <c r="N166">
        <f t="shared" si="35"/>
        <v>0</v>
      </c>
      <c r="O166">
        <f t="shared" si="38"/>
        <v>0</v>
      </c>
      <c r="P166">
        <f t="shared" si="39"/>
        <v>0</v>
      </c>
      <c r="X166">
        <v>1</v>
      </c>
    </row>
    <row r="167" spans="1:28" x14ac:dyDescent="0.25">
      <c r="A167" s="1">
        <v>41883</v>
      </c>
      <c r="B167">
        <v>142.98533247583009</v>
      </c>
      <c r="C167" s="2">
        <v>165</v>
      </c>
      <c r="D167" s="2">
        <v>165</v>
      </c>
      <c r="E167">
        <f t="shared" si="36"/>
        <v>0</v>
      </c>
      <c r="F167">
        <f t="shared" si="37"/>
        <v>0</v>
      </c>
      <c r="G167">
        <f t="shared" si="28"/>
        <v>0</v>
      </c>
      <c r="H167">
        <f t="shared" si="29"/>
        <v>0</v>
      </c>
      <c r="I167">
        <f t="shared" si="30"/>
        <v>0</v>
      </c>
      <c r="J167">
        <f t="shared" si="31"/>
        <v>0</v>
      </c>
      <c r="K167">
        <f t="shared" si="32"/>
        <v>0</v>
      </c>
      <c r="L167">
        <f t="shared" si="33"/>
        <v>0</v>
      </c>
      <c r="M167">
        <f t="shared" si="34"/>
        <v>165</v>
      </c>
      <c r="N167">
        <f t="shared" si="35"/>
        <v>0</v>
      </c>
      <c r="O167">
        <f t="shared" si="38"/>
        <v>0</v>
      </c>
      <c r="P167">
        <f t="shared" si="39"/>
        <v>0</v>
      </c>
      <c r="Y167">
        <v>1</v>
      </c>
    </row>
    <row r="168" spans="1:28" x14ac:dyDescent="0.25">
      <c r="A168" s="1">
        <v>41913</v>
      </c>
      <c r="B168">
        <v>146.1440141430669</v>
      </c>
      <c r="C168" s="2">
        <v>166</v>
      </c>
      <c r="D168" s="2">
        <v>166</v>
      </c>
      <c r="E168">
        <f t="shared" si="36"/>
        <v>0</v>
      </c>
      <c r="F168">
        <f t="shared" si="37"/>
        <v>0</v>
      </c>
      <c r="G168">
        <f t="shared" si="28"/>
        <v>0</v>
      </c>
      <c r="H168">
        <f t="shared" si="29"/>
        <v>0</v>
      </c>
      <c r="I168">
        <f t="shared" si="30"/>
        <v>0</v>
      </c>
      <c r="J168">
        <f t="shared" si="31"/>
        <v>0</v>
      </c>
      <c r="K168">
        <f t="shared" si="32"/>
        <v>0</v>
      </c>
      <c r="L168">
        <f t="shared" si="33"/>
        <v>0</v>
      </c>
      <c r="M168">
        <f t="shared" si="34"/>
        <v>0</v>
      </c>
      <c r="N168">
        <f t="shared" si="35"/>
        <v>166</v>
      </c>
      <c r="O168">
        <f t="shared" si="38"/>
        <v>0</v>
      </c>
      <c r="P168">
        <f t="shared" si="39"/>
        <v>0</v>
      </c>
      <c r="Z168">
        <v>1</v>
      </c>
    </row>
    <row r="169" spans="1:28" x14ac:dyDescent="0.25">
      <c r="A169" s="1">
        <v>41944</v>
      </c>
      <c r="B169">
        <v>147.37533899757699</v>
      </c>
      <c r="C169" s="2">
        <v>167</v>
      </c>
      <c r="D169" s="2">
        <v>170</v>
      </c>
      <c r="E169">
        <f t="shared" si="36"/>
        <v>0</v>
      </c>
      <c r="F169">
        <f t="shared" si="37"/>
        <v>0</v>
      </c>
      <c r="G169">
        <f t="shared" si="28"/>
        <v>0</v>
      </c>
      <c r="H169">
        <f t="shared" si="29"/>
        <v>0</v>
      </c>
      <c r="I169">
        <f t="shared" si="30"/>
        <v>0</v>
      </c>
      <c r="J169">
        <f t="shared" si="31"/>
        <v>0</v>
      </c>
      <c r="K169">
        <f t="shared" si="32"/>
        <v>0</v>
      </c>
      <c r="L169">
        <f t="shared" si="33"/>
        <v>0</v>
      </c>
      <c r="M169">
        <f t="shared" si="34"/>
        <v>0</v>
      </c>
      <c r="N169">
        <f t="shared" si="35"/>
        <v>0</v>
      </c>
      <c r="O169">
        <f t="shared" si="38"/>
        <v>170</v>
      </c>
      <c r="P169">
        <f t="shared" si="39"/>
        <v>0</v>
      </c>
      <c r="AA169">
        <v>1</v>
      </c>
    </row>
    <row r="170" spans="1:28" x14ac:dyDescent="0.25">
      <c r="A170" s="1">
        <v>41974</v>
      </c>
      <c r="B170">
        <v>147.36162214992152</v>
      </c>
      <c r="C170" s="2">
        <v>168</v>
      </c>
      <c r="D170" s="2">
        <v>169</v>
      </c>
      <c r="E170">
        <f t="shared" si="36"/>
        <v>0</v>
      </c>
      <c r="F170">
        <f t="shared" si="37"/>
        <v>0</v>
      </c>
      <c r="G170">
        <f t="shared" si="28"/>
        <v>0</v>
      </c>
      <c r="H170">
        <f t="shared" si="29"/>
        <v>0</v>
      </c>
      <c r="I170">
        <f t="shared" si="30"/>
        <v>0</v>
      </c>
      <c r="J170">
        <f t="shared" si="31"/>
        <v>0</v>
      </c>
      <c r="K170">
        <f t="shared" si="32"/>
        <v>0</v>
      </c>
      <c r="L170">
        <f t="shared" si="33"/>
        <v>0</v>
      </c>
      <c r="M170">
        <f t="shared" si="34"/>
        <v>0</v>
      </c>
      <c r="N170">
        <f t="shared" si="35"/>
        <v>0</v>
      </c>
      <c r="O170">
        <f t="shared" si="38"/>
        <v>0</v>
      </c>
      <c r="P170">
        <f t="shared" si="39"/>
        <v>169</v>
      </c>
      <c r="AB170">
        <v>1</v>
      </c>
    </row>
    <row r="171" spans="1:28" x14ac:dyDescent="0.25">
      <c r="A171" s="1">
        <v>42005</v>
      </c>
      <c r="B171">
        <v>147.33714474913481</v>
      </c>
      <c r="C171" s="2">
        <v>169</v>
      </c>
      <c r="D171" s="2">
        <v>168</v>
      </c>
      <c r="E171">
        <f t="shared" si="36"/>
        <v>168</v>
      </c>
      <c r="F171">
        <f t="shared" si="37"/>
        <v>0</v>
      </c>
      <c r="G171">
        <f t="shared" si="28"/>
        <v>0</v>
      </c>
      <c r="H171">
        <f t="shared" si="29"/>
        <v>0</v>
      </c>
      <c r="I171">
        <f t="shared" si="30"/>
        <v>0</v>
      </c>
      <c r="J171">
        <f t="shared" si="31"/>
        <v>0</v>
      </c>
      <c r="K171">
        <f t="shared" si="32"/>
        <v>0</v>
      </c>
      <c r="L171">
        <f t="shared" si="33"/>
        <v>0</v>
      </c>
      <c r="M171">
        <f t="shared" si="34"/>
        <v>0</v>
      </c>
      <c r="N171">
        <f t="shared" si="35"/>
        <v>0</v>
      </c>
      <c r="O171">
        <f t="shared" si="38"/>
        <v>0</v>
      </c>
      <c r="P171">
        <f t="shared" si="39"/>
        <v>0</v>
      </c>
      <c r="Q171">
        <v>1</v>
      </c>
    </row>
    <row r="172" spans="1:28" x14ac:dyDescent="0.25">
      <c r="A172" s="1">
        <v>42036</v>
      </c>
      <c r="B172">
        <v>147.03174774726801</v>
      </c>
      <c r="C172" s="2">
        <v>170</v>
      </c>
      <c r="D172" s="2">
        <v>167</v>
      </c>
      <c r="E172">
        <f t="shared" si="36"/>
        <v>0</v>
      </c>
      <c r="F172">
        <f t="shared" si="37"/>
        <v>167</v>
      </c>
      <c r="G172">
        <f t="shared" si="28"/>
        <v>0</v>
      </c>
      <c r="H172">
        <f t="shared" si="29"/>
        <v>0</v>
      </c>
      <c r="I172">
        <f t="shared" si="30"/>
        <v>0</v>
      </c>
      <c r="J172">
        <f t="shared" si="31"/>
        <v>0</v>
      </c>
      <c r="K172">
        <f t="shared" si="32"/>
        <v>0</v>
      </c>
      <c r="L172">
        <f t="shared" si="33"/>
        <v>0</v>
      </c>
      <c r="M172">
        <f t="shared" si="34"/>
        <v>0</v>
      </c>
      <c r="N172">
        <f t="shared" si="35"/>
        <v>0</v>
      </c>
      <c r="O172">
        <f t="shared" si="38"/>
        <v>0</v>
      </c>
      <c r="P172">
        <f t="shared" si="39"/>
        <v>0</v>
      </c>
      <c r="R172">
        <v>1</v>
      </c>
    </row>
    <row r="173" spans="1:28" x14ac:dyDescent="0.25">
      <c r="A173" s="1">
        <v>42064</v>
      </c>
      <c r="B173">
        <v>148.0490726806417</v>
      </c>
      <c r="C173" s="2">
        <v>171</v>
      </c>
      <c r="D173" s="2">
        <v>171</v>
      </c>
      <c r="E173">
        <f t="shared" si="36"/>
        <v>0</v>
      </c>
      <c r="F173">
        <f t="shared" si="37"/>
        <v>0</v>
      </c>
      <c r="G173">
        <f t="shared" si="28"/>
        <v>171</v>
      </c>
      <c r="H173">
        <f t="shared" si="29"/>
        <v>0</v>
      </c>
      <c r="I173">
        <f t="shared" si="30"/>
        <v>0</v>
      </c>
      <c r="J173">
        <f t="shared" si="31"/>
        <v>0</v>
      </c>
      <c r="K173">
        <f t="shared" si="32"/>
        <v>0</v>
      </c>
      <c r="L173">
        <f t="shared" si="33"/>
        <v>0</v>
      </c>
      <c r="M173">
        <f t="shared" si="34"/>
        <v>0</v>
      </c>
      <c r="N173">
        <f t="shared" si="35"/>
        <v>0</v>
      </c>
      <c r="O173">
        <f t="shared" si="38"/>
        <v>0</v>
      </c>
      <c r="P173">
        <f t="shared" si="39"/>
        <v>0</v>
      </c>
      <c r="S173">
        <v>1</v>
      </c>
    </row>
    <row r="174" spans="1:28" x14ac:dyDescent="0.25">
      <c r="A174" s="1">
        <v>42095</v>
      </c>
      <c r="B174">
        <v>150.69945422107742</v>
      </c>
      <c r="C174" s="2">
        <v>172</v>
      </c>
      <c r="D174" s="2">
        <v>172</v>
      </c>
      <c r="E174">
        <f t="shared" si="36"/>
        <v>0</v>
      </c>
      <c r="F174">
        <f t="shared" si="37"/>
        <v>0</v>
      </c>
      <c r="G174">
        <f t="shared" si="28"/>
        <v>0</v>
      </c>
      <c r="H174">
        <f t="shared" si="29"/>
        <v>172</v>
      </c>
      <c r="I174">
        <f t="shared" si="30"/>
        <v>0</v>
      </c>
      <c r="J174">
        <f t="shared" si="31"/>
        <v>0</v>
      </c>
      <c r="K174">
        <f t="shared" si="32"/>
        <v>0</v>
      </c>
      <c r="L174">
        <f t="shared" si="33"/>
        <v>0</v>
      </c>
      <c r="M174">
        <f t="shared" si="34"/>
        <v>0</v>
      </c>
      <c r="N174">
        <f t="shared" si="35"/>
        <v>0</v>
      </c>
      <c r="O174">
        <f t="shared" si="38"/>
        <v>0</v>
      </c>
      <c r="P174">
        <f t="shared" si="39"/>
        <v>0</v>
      </c>
      <c r="T174">
        <v>1</v>
      </c>
    </row>
    <row r="175" spans="1:28" x14ac:dyDescent="0.25">
      <c r="A175" s="1">
        <v>42125</v>
      </c>
      <c r="B175">
        <v>152.4393309233177</v>
      </c>
      <c r="C175" s="2">
        <v>173</v>
      </c>
      <c r="D175" s="2">
        <v>173</v>
      </c>
      <c r="E175">
        <f t="shared" si="36"/>
        <v>0</v>
      </c>
      <c r="F175">
        <f t="shared" si="37"/>
        <v>0</v>
      </c>
      <c r="G175">
        <f t="shared" si="28"/>
        <v>0</v>
      </c>
      <c r="H175">
        <f t="shared" si="29"/>
        <v>0</v>
      </c>
      <c r="I175">
        <f t="shared" si="30"/>
        <v>173</v>
      </c>
      <c r="J175">
        <f t="shared" si="31"/>
        <v>0</v>
      </c>
      <c r="K175">
        <f t="shared" si="32"/>
        <v>0</v>
      </c>
      <c r="L175">
        <f t="shared" si="33"/>
        <v>0</v>
      </c>
      <c r="M175">
        <f t="shared" si="34"/>
        <v>0</v>
      </c>
      <c r="N175">
        <f t="shared" si="35"/>
        <v>0</v>
      </c>
      <c r="O175">
        <f t="shared" si="38"/>
        <v>0</v>
      </c>
      <c r="P175">
        <f t="shared" si="39"/>
        <v>0</v>
      </c>
      <c r="U175">
        <v>1</v>
      </c>
    </row>
    <row r="176" spans="1:28" x14ac:dyDescent="0.25">
      <c r="A176" s="1">
        <v>42156</v>
      </c>
      <c r="B176">
        <v>153.83288334042109</v>
      </c>
      <c r="C176" s="2">
        <v>174</v>
      </c>
      <c r="D176" s="2">
        <v>177</v>
      </c>
      <c r="E176">
        <f t="shared" si="36"/>
        <v>0</v>
      </c>
      <c r="F176">
        <f t="shared" si="37"/>
        <v>0</v>
      </c>
      <c r="G176">
        <f t="shared" si="28"/>
        <v>0</v>
      </c>
      <c r="H176">
        <f t="shared" si="29"/>
        <v>0</v>
      </c>
      <c r="I176">
        <f t="shared" si="30"/>
        <v>0</v>
      </c>
      <c r="J176">
        <f t="shared" si="31"/>
        <v>177</v>
      </c>
      <c r="K176">
        <f t="shared" si="32"/>
        <v>0</v>
      </c>
      <c r="L176">
        <f t="shared" si="33"/>
        <v>0</v>
      </c>
      <c r="M176">
        <f t="shared" si="34"/>
        <v>0</v>
      </c>
      <c r="N176">
        <f t="shared" si="35"/>
        <v>0</v>
      </c>
      <c r="O176">
        <f t="shared" si="38"/>
        <v>0</v>
      </c>
      <c r="P176">
        <f t="shared" si="39"/>
        <v>0</v>
      </c>
      <c r="V176">
        <v>1</v>
      </c>
    </row>
    <row r="177" spans="1:28" x14ac:dyDescent="0.25">
      <c r="A177" s="1">
        <v>42186</v>
      </c>
      <c r="B177">
        <v>154.21596825952869</v>
      </c>
      <c r="C177" s="2">
        <v>175</v>
      </c>
      <c r="D177" s="2">
        <v>179</v>
      </c>
      <c r="E177">
        <f t="shared" si="36"/>
        <v>0</v>
      </c>
      <c r="F177">
        <f t="shared" si="37"/>
        <v>0</v>
      </c>
      <c r="G177">
        <f t="shared" si="28"/>
        <v>0</v>
      </c>
      <c r="H177">
        <f t="shared" si="29"/>
        <v>0</v>
      </c>
      <c r="I177">
        <f t="shared" si="30"/>
        <v>0</v>
      </c>
      <c r="J177">
        <f t="shared" si="31"/>
        <v>0</v>
      </c>
      <c r="K177">
        <f t="shared" si="32"/>
        <v>179</v>
      </c>
      <c r="L177">
        <f t="shared" si="33"/>
        <v>0</v>
      </c>
      <c r="M177">
        <f t="shared" si="34"/>
        <v>0</v>
      </c>
      <c r="N177">
        <f t="shared" si="35"/>
        <v>0</v>
      </c>
      <c r="O177">
        <f t="shared" si="38"/>
        <v>0</v>
      </c>
      <c r="P177">
        <f t="shared" si="39"/>
        <v>0</v>
      </c>
      <c r="W177">
        <v>1</v>
      </c>
    </row>
    <row r="178" spans="1:28" x14ac:dyDescent="0.25">
      <c r="A178" s="1">
        <v>42217</v>
      </c>
      <c r="B178">
        <v>154.0185773953873</v>
      </c>
      <c r="C178" s="2">
        <v>176</v>
      </c>
      <c r="D178" s="2">
        <v>178</v>
      </c>
      <c r="E178">
        <f t="shared" si="36"/>
        <v>0</v>
      </c>
      <c r="F178">
        <f t="shared" si="37"/>
        <v>0</v>
      </c>
      <c r="G178">
        <f t="shared" si="28"/>
        <v>0</v>
      </c>
      <c r="H178">
        <f t="shared" si="29"/>
        <v>0</v>
      </c>
      <c r="I178">
        <f t="shared" si="30"/>
        <v>0</v>
      </c>
      <c r="J178">
        <f t="shared" si="31"/>
        <v>0</v>
      </c>
      <c r="K178">
        <f t="shared" si="32"/>
        <v>0</v>
      </c>
      <c r="L178">
        <f t="shared" si="33"/>
        <v>178</v>
      </c>
      <c r="M178">
        <f t="shared" si="34"/>
        <v>0</v>
      </c>
      <c r="N178">
        <f t="shared" si="35"/>
        <v>0</v>
      </c>
      <c r="O178">
        <f t="shared" si="38"/>
        <v>0</v>
      </c>
      <c r="P178">
        <f t="shared" si="39"/>
        <v>0</v>
      </c>
      <c r="X178">
        <v>1</v>
      </c>
    </row>
    <row r="179" spans="1:28" x14ac:dyDescent="0.25">
      <c r="A179" s="1">
        <v>42248</v>
      </c>
      <c r="B179">
        <v>154.21924209654878</v>
      </c>
      <c r="C179" s="2">
        <v>177</v>
      </c>
      <c r="D179" s="2">
        <v>180</v>
      </c>
      <c r="E179">
        <f t="shared" si="36"/>
        <v>0</v>
      </c>
      <c r="F179">
        <f t="shared" si="37"/>
        <v>0</v>
      </c>
      <c r="G179">
        <f t="shared" si="28"/>
        <v>0</v>
      </c>
      <c r="H179">
        <f t="shared" si="29"/>
        <v>0</v>
      </c>
      <c r="I179">
        <f t="shared" si="30"/>
        <v>0</v>
      </c>
      <c r="J179">
        <f t="shared" si="31"/>
        <v>0</v>
      </c>
      <c r="K179">
        <f t="shared" si="32"/>
        <v>0</v>
      </c>
      <c r="L179">
        <f t="shared" si="33"/>
        <v>0</v>
      </c>
      <c r="M179">
        <f t="shared" si="34"/>
        <v>180</v>
      </c>
      <c r="N179">
        <f t="shared" si="35"/>
        <v>0</v>
      </c>
      <c r="O179">
        <f t="shared" si="38"/>
        <v>0</v>
      </c>
      <c r="P179">
        <f t="shared" si="39"/>
        <v>0</v>
      </c>
      <c r="Y179">
        <v>1</v>
      </c>
    </row>
    <row r="180" spans="1:28" x14ac:dyDescent="0.25">
      <c r="A180" s="1">
        <v>42278</v>
      </c>
      <c r="B180">
        <v>153.5187872630259</v>
      </c>
      <c r="C180" s="2">
        <v>178</v>
      </c>
      <c r="D180" s="2">
        <v>176</v>
      </c>
      <c r="E180">
        <f t="shared" si="36"/>
        <v>0</v>
      </c>
      <c r="F180">
        <f t="shared" si="37"/>
        <v>0</v>
      </c>
      <c r="G180">
        <f t="shared" si="28"/>
        <v>0</v>
      </c>
      <c r="H180">
        <f t="shared" si="29"/>
        <v>0</v>
      </c>
      <c r="I180">
        <f t="shared" si="30"/>
        <v>0</v>
      </c>
      <c r="J180">
        <f t="shared" si="31"/>
        <v>0</v>
      </c>
      <c r="K180">
        <f t="shared" si="32"/>
        <v>0</v>
      </c>
      <c r="L180">
        <f t="shared" si="33"/>
        <v>0</v>
      </c>
      <c r="M180">
        <f t="shared" si="34"/>
        <v>0</v>
      </c>
      <c r="N180">
        <f t="shared" si="35"/>
        <v>176</v>
      </c>
      <c r="O180">
        <f t="shared" si="38"/>
        <v>0</v>
      </c>
      <c r="P180">
        <f t="shared" si="39"/>
        <v>0</v>
      </c>
      <c r="Z180">
        <v>1</v>
      </c>
    </row>
    <row r="181" spans="1:28" x14ac:dyDescent="0.25">
      <c r="A181" s="1">
        <v>42309</v>
      </c>
      <c r="B181">
        <v>153.19288174594109</v>
      </c>
      <c r="C181" s="2">
        <v>179</v>
      </c>
      <c r="D181" s="2">
        <v>175</v>
      </c>
      <c r="E181">
        <f t="shared" si="36"/>
        <v>0</v>
      </c>
      <c r="F181">
        <f t="shared" si="37"/>
        <v>0</v>
      </c>
      <c r="G181">
        <f t="shared" si="28"/>
        <v>0</v>
      </c>
      <c r="H181">
        <f t="shared" si="29"/>
        <v>0</v>
      </c>
      <c r="I181">
        <f t="shared" si="30"/>
        <v>0</v>
      </c>
      <c r="J181">
        <f t="shared" si="31"/>
        <v>0</v>
      </c>
      <c r="K181">
        <f t="shared" si="32"/>
        <v>0</v>
      </c>
      <c r="L181">
        <f t="shared" si="33"/>
        <v>0</v>
      </c>
      <c r="M181">
        <f t="shared" si="34"/>
        <v>0</v>
      </c>
      <c r="N181">
        <f t="shared" si="35"/>
        <v>0</v>
      </c>
      <c r="O181">
        <f t="shared" si="38"/>
        <v>175</v>
      </c>
      <c r="P181">
        <f t="shared" si="39"/>
        <v>0</v>
      </c>
      <c r="AA181">
        <v>1</v>
      </c>
    </row>
    <row r="182" spans="1:28" x14ac:dyDescent="0.25">
      <c r="A182" s="1">
        <v>42339</v>
      </c>
      <c r="B182">
        <v>153.0713641469946</v>
      </c>
      <c r="C182" s="2">
        <v>180</v>
      </c>
      <c r="D182" s="2">
        <v>174</v>
      </c>
      <c r="E182">
        <f t="shared" si="36"/>
        <v>0</v>
      </c>
      <c r="F182">
        <f t="shared" si="37"/>
        <v>0</v>
      </c>
      <c r="G182">
        <f t="shared" si="28"/>
        <v>0</v>
      </c>
      <c r="H182">
        <f t="shared" si="29"/>
        <v>0</v>
      </c>
      <c r="I182">
        <f t="shared" si="30"/>
        <v>0</v>
      </c>
      <c r="J182">
        <f t="shared" si="31"/>
        <v>0</v>
      </c>
      <c r="K182">
        <f t="shared" si="32"/>
        <v>0</v>
      </c>
      <c r="L182">
        <f t="shared" si="33"/>
        <v>0</v>
      </c>
      <c r="M182">
        <f t="shared" si="34"/>
        <v>0</v>
      </c>
      <c r="N182">
        <f t="shared" si="35"/>
        <v>0</v>
      </c>
      <c r="O182">
        <f t="shared" si="38"/>
        <v>0</v>
      </c>
      <c r="P182">
        <f t="shared" si="39"/>
        <v>174</v>
      </c>
      <c r="AB182">
        <v>1</v>
      </c>
    </row>
    <row r="184" spans="1:28" x14ac:dyDescent="0.25">
      <c r="D184" s="16" t="s">
        <v>33</v>
      </c>
      <c r="E184">
        <f>SUM(E3:E182)</f>
        <v>1217</v>
      </c>
      <c r="F184">
        <f t="shared" ref="F184:P184" si="40">SUM(F3:F182)</f>
        <v>1170</v>
      </c>
      <c r="G184">
        <f t="shared" si="40"/>
        <v>1202</v>
      </c>
      <c r="H184">
        <f t="shared" si="40"/>
        <v>1253</v>
      </c>
      <c r="I184">
        <f t="shared" si="40"/>
        <v>1310</v>
      </c>
      <c r="J184">
        <f t="shared" si="40"/>
        <v>1397</v>
      </c>
      <c r="K184">
        <f t="shared" si="40"/>
        <v>1444</v>
      </c>
      <c r="L184">
        <f t="shared" si="40"/>
        <v>1498</v>
      </c>
      <c r="M184">
        <f t="shared" si="40"/>
        <v>1491</v>
      </c>
      <c r="N184">
        <f t="shared" si="40"/>
        <v>1471</v>
      </c>
      <c r="O184">
        <f t="shared" si="40"/>
        <v>1421</v>
      </c>
      <c r="P184">
        <f t="shared" si="40"/>
        <v>1416</v>
      </c>
    </row>
    <row r="185" spans="1:28" x14ac:dyDescent="0.25">
      <c r="D185" s="16" t="s">
        <v>34</v>
      </c>
      <c r="E185">
        <f>E184^2</f>
        <v>1481089</v>
      </c>
      <c r="F185">
        <f t="shared" ref="F185:P185" si="41">F184^2</f>
        <v>1368900</v>
      </c>
      <c r="G185">
        <f t="shared" si="41"/>
        <v>1444804</v>
      </c>
      <c r="H185">
        <f t="shared" si="41"/>
        <v>1570009</v>
      </c>
      <c r="I185">
        <f t="shared" si="41"/>
        <v>1716100</v>
      </c>
      <c r="J185">
        <f t="shared" si="41"/>
        <v>1951609</v>
      </c>
      <c r="K185">
        <f t="shared" si="41"/>
        <v>2085136</v>
      </c>
      <c r="L185">
        <f t="shared" si="41"/>
        <v>2244004</v>
      </c>
      <c r="M185">
        <f t="shared" si="41"/>
        <v>2223081</v>
      </c>
      <c r="N185">
        <f t="shared" si="41"/>
        <v>2163841</v>
      </c>
      <c r="O185">
        <f t="shared" si="41"/>
        <v>2019241</v>
      </c>
      <c r="P185">
        <f t="shared" si="41"/>
        <v>2005056</v>
      </c>
    </row>
    <row r="186" spans="1:28" x14ac:dyDescent="0.25">
      <c r="D186" s="16" t="s">
        <v>36</v>
      </c>
      <c r="E186">
        <f>E185/15</f>
        <v>98739.266666666663</v>
      </c>
      <c r="F186">
        <f t="shared" ref="F186:P186" si="42">F185/15</f>
        <v>91260</v>
      </c>
      <c r="G186">
        <f t="shared" si="42"/>
        <v>96320.266666666663</v>
      </c>
      <c r="H186">
        <f t="shared" si="42"/>
        <v>104667.26666666666</v>
      </c>
      <c r="I186">
        <f t="shared" si="42"/>
        <v>114406.66666666667</v>
      </c>
      <c r="J186">
        <f t="shared" si="42"/>
        <v>130107.26666666666</v>
      </c>
      <c r="K186">
        <f t="shared" si="42"/>
        <v>139009.06666666668</v>
      </c>
      <c r="L186">
        <f t="shared" si="42"/>
        <v>149600.26666666666</v>
      </c>
      <c r="M186">
        <f t="shared" si="42"/>
        <v>148205.4</v>
      </c>
      <c r="N186">
        <f t="shared" si="42"/>
        <v>144256.06666666668</v>
      </c>
      <c r="O186">
        <f t="shared" si="42"/>
        <v>134616.06666666668</v>
      </c>
      <c r="P186">
        <f t="shared" si="42"/>
        <v>133670.39999999999</v>
      </c>
    </row>
    <row r="187" spans="1:28" x14ac:dyDescent="0.25">
      <c r="D187" s="16" t="s">
        <v>38</v>
      </c>
      <c r="E187">
        <f>SUM(E186:P186)</f>
        <v>1484857.9999999998</v>
      </c>
    </row>
    <row r="188" spans="1:28" x14ac:dyDescent="0.25">
      <c r="D188" s="16" t="s">
        <v>17</v>
      </c>
      <c r="E188">
        <v>180</v>
      </c>
    </row>
    <row r="189" spans="1:28" x14ac:dyDescent="0.25">
      <c r="D189" s="16" t="s">
        <v>35</v>
      </c>
      <c r="E189">
        <v>15</v>
      </c>
    </row>
    <row r="191" spans="1:28" x14ac:dyDescent="0.25">
      <c r="D191" s="17" t="s">
        <v>37</v>
      </c>
      <c r="E191" s="10">
        <f>(12/(E188*(E188+1))*(E187))-3*(E188+1)</f>
        <v>3.9090239410680852</v>
      </c>
    </row>
    <row r="192" spans="1:28" x14ac:dyDescent="0.25">
      <c r="D192" s="7" t="s">
        <v>39</v>
      </c>
      <c r="E192" s="14" t="s">
        <v>40</v>
      </c>
    </row>
    <row r="193" spans="4:13" x14ac:dyDescent="0.25">
      <c r="D193" s="7" t="s">
        <v>41</v>
      </c>
      <c r="E193" s="2">
        <f>CHIINV(0.05,11)</f>
        <v>19.675137572682498</v>
      </c>
    </row>
    <row r="195" spans="4:13" x14ac:dyDescent="0.25">
      <c r="E195" s="2"/>
      <c r="F195" s="14" t="s">
        <v>42</v>
      </c>
    </row>
    <row r="196" spans="4:13" x14ac:dyDescent="0.25">
      <c r="E196" s="2"/>
      <c r="F196" s="18" t="s">
        <v>43</v>
      </c>
    </row>
    <row r="197" spans="4:13" x14ac:dyDescent="0.25">
      <c r="E197" s="2"/>
      <c r="F197" s="19" t="s">
        <v>44</v>
      </c>
    </row>
    <row r="198" spans="4:13" x14ac:dyDescent="0.25">
      <c r="E198" s="2"/>
      <c r="F198" s="2"/>
    </row>
    <row r="199" spans="4:13" x14ac:dyDescent="0.25">
      <c r="E199" s="20" t="s">
        <v>45</v>
      </c>
      <c r="F199" s="21"/>
      <c r="G199" s="22"/>
      <c r="H199" s="22"/>
      <c r="I199" s="22"/>
      <c r="J199" s="22"/>
      <c r="K199" s="22"/>
      <c r="L199" s="22"/>
      <c r="M199" s="22"/>
    </row>
    <row r="200" spans="4:13" x14ac:dyDescent="0.25">
      <c r="E200" s="20" t="s">
        <v>46</v>
      </c>
      <c r="F200" s="21"/>
      <c r="G200" s="22"/>
      <c r="H200" s="22"/>
      <c r="I200" s="22"/>
      <c r="J200" s="22"/>
      <c r="K200" s="22"/>
      <c r="L200" s="22"/>
      <c r="M20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2"/>
  <sheetViews>
    <sheetView topLeftCell="A142" workbookViewId="0">
      <selection activeCell="J178" sqref="J178"/>
    </sheetView>
  </sheetViews>
  <sheetFormatPr defaultRowHeight="15" x14ac:dyDescent="0.25"/>
  <cols>
    <col min="9" max="9" width="11.7109375" customWidth="1"/>
  </cols>
  <sheetData>
    <row r="2" spans="1:14" x14ac:dyDescent="0.25">
      <c r="A2" s="6" t="s">
        <v>6</v>
      </c>
      <c r="B2" s="6" t="s">
        <v>0</v>
      </c>
      <c r="C2" s="6" t="s">
        <v>1</v>
      </c>
      <c r="D2" s="6" t="s">
        <v>47</v>
      </c>
      <c r="E2" s="6" t="s">
        <v>48</v>
      </c>
      <c r="F2" s="6" t="s">
        <v>49</v>
      </c>
      <c r="G2" s="6" t="s">
        <v>50</v>
      </c>
    </row>
    <row r="3" spans="1:14" x14ac:dyDescent="0.25">
      <c r="A3" s="1">
        <v>36892</v>
      </c>
      <c r="B3">
        <v>85.445138977736207</v>
      </c>
      <c r="C3" s="2">
        <v>1</v>
      </c>
      <c r="D3">
        <f>$J$19+$J$20*C3</f>
        <v>74.179124345447434</v>
      </c>
      <c r="E3">
        <f>B3-D3</f>
        <v>11.266014632288773</v>
      </c>
      <c r="F3">
        <f>ABS(E3)</f>
        <v>11.266014632288773</v>
      </c>
      <c r="G3">
        <f>E3^2</f>
        <v>126.92308569494473</v>
      </c>
      <c r="I3" t="s">
        <v>63</v>
      </c>
    </row>
    <row r="4" spans="1:14" ht="15.75" thickBot="1" x14ac:dyDescent="0.3">
      <c r="A4" s="1">
        <v>36923</v>
      </c>
      <c r="B4">
        <v>84.612211764500401</v>
      </c>
      <c r="C4" s="2">
        <v>2</v>
      </c>
      <c r="D4">
        <f t="shared" ref="D4:D67" si="0">$J$19+$J$20*C4</f>
        <v>74.39898710065107</v>
      </c>
      <c r="E4">
        <f t="shared" ref="E4:E67" si="1">B4-D4</f>
        <v>10.213224663849331</v>
      </c>
      <c r="F4">
        <f t="shared" ref="F4:F67" si="2">ABS(E4)</f>
        <v>10.213224663849331</v>
      </c>
      <c r="G4">
        <f t="shared" ref="G4:G67" si="3">E4^2</f>
        <v>104.30995803426029</v>
      </c>
    </row>
    <row r="5" spans="1:14" x14ac:dyDescent="0.25">
      <c r="A5" s="1">
        <v>36951</v>
      </c>
      <c r="B5">
        <v>85.820296104965394</v>
      </c>
      <c r="C5" s="2">
        <v>3</v>
      </c>
      <c r="D5">
        <f t="shared" si="0"/>
        <v>74.618849855854691</v>
      </c>
      <c r="E5">
        <f t="shared" si="1"/>
        <v>11.201446249110703</v>
      </c>
      <c r="F5">
        <f t="shared" si="2"/>
        <v>11.201446249110703</v>
      </c>
      <c r="G5">
        <f t="shared" si="3"/>
        <v>125.47239807171623</v>
      </c>
      <c r="I5" s="26" t="s">
        <v>64</v>
      </c>
      <c r="J5" s="26"/>
    </row>
    <row r="6" spans="1:14" x14ac:dyDescent="0.25">
      <c r="A6" s="1">
        <v>36982</v>
      </c>
      <c r="B6">
        <v>86.324239182182907</v>
      </c>
      <c r="C6" s="2">
        <v>4</v>
      </c>
      <c r="D6">
        <f t="shared" si="0"/>
        <v>74.838712611058327</v>
      </c>
      <c r="E6">
        <f t="shared" si="1"/>
        <v>11.485526571124581</v>
      </c>
      <c r="F6">
        <f t="shared" si="2"/>
        <v>11.485526571124581</v>
      </c>
      <c r="G6">
        <f t="shared" si="3"/>
        <v>131.91732061600877</v>
      </c>
      <c r="I6" s="23" t="s">
        <v>65</v>
      </c>
      <c r="J6" s="23">
        <v>0.7258895222860805</v>
      </c>
    </row>
    <row r="7" spans="1:14" x14ac:dyDescent="0.25">
      <c r="A7" s="1">
        <v>37012</v>
      </c>
      <c r="B7">
        <v>85.193016252952901</v>
      </c>
      <c r="C7" s="2">
        <v>5</v>
      </c>
      <c r="D7">
        <f t="shared" si="0"/>
        <v>75.058575366261948</v>
      </c>
      <c r="E7">
        <f t="shared" si="1"/>
        <v>10.134440886690953</v>
      </c>
      <c r="F7">
        <f t="shared" si="2"/>
        <v>10.134440886690953</v>
      </c>
      <c r="G7">
        <f t="shared" si="3"/>
        <v>102.70689208583332</v>
      </c>
      <c r="I7" s="23" t="s">
        <v>66</v>
      </c>
      <c r="J7" s="23">
        <v>0.52691559856471415</v>
      </c>
    </row>
    <row r="8" spans="1:14" x14ac:dyDescent="0.25">
      <c r="A8" s="1">
        <v>37043</v>
      </c>
      <c r="B8">
        <v>83.8158916449744</v>
      </c>
      <c r="C8" s="2">
        <v>6</v>
      </c>
      <c r="D8">
        <f t="shared" si="0"/>
        <v>75.278438121465584</v>
      </c>
      <c r="E8">
        <f t="shared" si="1"/>
        <v>8.537453523508816</v>
      </c>
      <c r="F8">
        <f t="shared" si="2"/>
        <v>8.537453523508816</v>
      </c>
      <c r="G8">
        <f t="shared" si="3"/>
        <v>72.888112666073098</v>
      </c>
      <c r="I8" s="23" t="s">
        <v>67</v>
      </c>
      <c r="J8" s="23">
        <v>0.52406569253197144</v>
      </c>
    </row>
    <row r="9" spans="1:14" x14ac:dyDescent="0.25">
      <c r="A9" s="1">
        <v>37073</v>
      </c>
      <c r="B9">
        <v>82.159386916056093</v>
      </c>
      <c r="C9" s="2">
        <v>7</v>
      </c>
      <c r="D9">
        <f t="shared" si="0"/>
        <v>75.498300876669205</v>
      </c>
      <c r="E9">
        <f t="shared" si="1"/>
        <v>6.6610860393868876</v>
      </c>
      <c r="F9">
        <f t="shared" si="2"/>
        <v>6.6610860393868876</v>
      </c>
      <c r="G9">
        <f t="shared" si="3"/>
        <v>44.370067224114891</v>
      </c>
      <c r="I9" s="23" t="s">
        <v>68</v>
      </c>
      <c r="J9" s="23">
        <v>10.163938167772855</v>
      </c>
    </row>
    <row r="10" spans="1:14" ht="15.75" thickBot="1" x14ac:dyDescent="0.3">
      <c r="A10" s="1">
        <v>37104</v>
      </c>
      <c r="B10">
        <v>81.497772193279602</v>
      </c>
      <c r="C10" s="2">
        <v>8</v>
      </c>
      <c r="D10">
        <f t="shared" si="0"/>
        <v>75.718163631872841</v>
      </c>
      <c r="E10">
        <f t="shared" si="1"/>
        <v>5.7796085614067607</v>
      </c>
      <c r="F10">
        <f t="shared" si="2"/>
        <v>5.7796085614067607</v>
      </c>
      <c r="G10">
        <f t="shared" si="3"/>
        <v>33.403875123086323</v>
      </c>
      <c r="I10" s="24" t="s">
        <v>69</v>
      </c>
      <c r="J10" s="24">
        <v>168</v>
      </c>
    </row>
    <row r="11" spans="1:14" x14ac:dyDescent="0.25">
      <c r="A11" s="1">
        <v>37135</v>
      </c>
      <c r="B11">
        <v>81.037867789500496</v>
      </c>
      <c r="C11" s="2">
        <v>9</v>
      </c>
      <c r="D11">
        <f t="shared" si="0"/>
        <v>75.938026387076462</v>
      </c>
      <c r="E11">
        <f t="shared" si="1"/>
        <v>5.0998414024240333</v>
      </c>
      <c r="F11">
        <f t="shared" si="2"/>
        <v>5.0998414024240333</v>
      </c>
      <c r="G11">
        <f t="shared" si="3"/>
        <v>26.00838232987833</v>
      </c>
    </row>
    <row r="12" spans="1:14" ht="15.75" thickBot="1" x14ac:dyDescent="0.3">
      <c r="A12" s="1">
        <v>37165</v>
      </c>
      <c r="B12">
        <v>79.3228719732233</v>
      </c>
      <c r="C12" s="2">
        <v>10</v>
      </c>
      <c r="D12">
        <f t="shared" si="0"/>
        <v>76.157889142280098</v>
      </c>
      <c r="E12">
        <f t="shared" si="1"/>
        <v>3.1649828309432024</v>
      </c>
      <c r="F12">
        <f t="shared" si="2"/>
        <v>3.1649828309432024</v>
      </c>
      <c r="G12">
        <f t="shared" si="3"/>
        <v>10.017116320165249</v>
      </c>
      <c r="I12" t="s">
        <v>70</v>
      </c>
    </row>
    <row r="13" spans="1:14" x14ac:dyDescent="0.25">
      <c r="A13" s="1">
        <v>37196</v>
      </c>
      <c r="B13">
        <v>78.225489120381795</v>
      </c>
      <c r="C13" s="2">
        <v>11</v>
      </c>
      <c r="D13">
        <f t="shared" si="0"/>
        <v>76.377751897483719</v>
      </c>
      <c r="E13">
        <f t="shared" si="1"/>
        <v>1.8477372228980755</v>
      </c>
      <c r="F13">
        <f t="shared" si="2"/>
        <v>1.8477372228980755</v>
      </c>
      <c r="G13">
        <f t="shared" si="3"/>
        <v>3.4141328448830923</v>
      </c>
      <c r="I13" s="25"/>
      <c r="J13" s="25" t="s">
        <v>74</v>
      </c>
      <c r="K13" s="25" t="s">
        <v>75</v>
      </c>
      <c r="L13" s="25" t="s">
        <v>76</v>
      </c>
      <c r="M13" s="25" t="s">
        <v>52</v>
      </c>
      <c r="N13" s="25" t="s">
        <v>77</v>
      </c>
    </row>
    <row r="14" spans="1:14" x14ac:dyDescent="0.25">
      <c r="A14" s="1">
        <v>37226</v>
      </c>
      <c r="B14">
        <v>77.387009377156403</v>
      </c>
      <c r="C14" s="2">
        <v>12</v>
      </c>
      <c r="D14">
        <f t="shared" si="0"/>
        <v>76.597614652687355</v>
      </c>
      <c r="E14">
        <f t="shared" si="1"/>
        <v>0.78939472446904801</v>
      </c>
      <c r="F14">
        <f t="shared" si="2"/>
        <v>0.78939472446904801</v>
      </c>
      <c r="G14">
        <f t="shared" si="3"/>
        <v>0.62314403101956428</v>
      </c>
      <c r="I14" s="23" t="s">
        <v>71</v>
      </c>
      <c r="J14" s="23">
        <v>1</v>
      </c>
      <c r="K14" s="23">
        <v>19100.051729660892</v>
      </c>
      <c r="L14" s="23">
        <v>19100.051729660892</v>
      </c>
      <c r="M14" s="23">
        <v>184.88876212442077</v>
      </c>
      <c r="N14" s="23">
        <v>8.8710789861480955E-29</v>
      </c>
    </row>
    <row r="15" spans="1:14" x14ac:dyDescent="0.25">
      <c r="A15" s="1">
        <v>37257</v>
      </c>
      <c r="B15">
        <v>76.881467170613291</v>
      </c>
      <c r="C15" s="2">
        <v>13</v>
      </c>
      <c r="D15">
        <f t="shared" si="0"/>
        <v>76.817477407890976</v>
      </c>
      <c r="E15">
        <f t="shared" si="1"/>
        <v>6.3989762722314936E-2</v>
      </c>
      <c r="F15">
        <f t="shared" si="2"/>
        <v>6.3989762722314936E-2</v>
      </c>
      <c r="G15">
        <f t="shared" si="3"/>
        <v>4.0946897332581663E-3</v>
      </c>
      <c r="I15" s="23" t="s">
        <v>72</v>
      </c>
      <c r="J15" s="23">
        <v>166</v>
      </c>
      <c r="K15" s="23">
        <v>17148.736086999434</v>
      </c>
      <c r="L15" s="23">
        <v>103.30563907830984</v>
      </c>
      <c r="M15" s="23"/>
      <c r="N15" s="23"/>
    </row>
    <row r="16" spans="1:14" ht="15.75" thickBot="1" x14ac:dyDescent="0.3">
      <c r="A16" s="1">
        <v>37288</v>
      </c>
      <c r="B16">
        <v>76.054031131208802</v>
      </c>
      <c r="C16" s="2">
        <v>14</v>
      </c>
      <c r="D16">
        <f t="shared" si="0"/>
        <v>77.037340163094612</v>
      </c>
      <c r="E16">
        <f t="shared" si="1"/>
        <v>-0.98330903188580976</v>
      </c>
      <c r="F16">
        <f t="shared" si="2"/>
        <v>0.98330903188580976</v>
      </c>
      <c r="G16">
        <f t="shared" si="3"/>
        <v>0.96689665218820842</v>
      </c>
      <c r="I16" s="24" t="s">
        <v>51</v>
      </c>
      <c r="J16" s="24">
        <v>167</v>
      </c>
      <c r="K16" s="24">
        <v>36248.787816660326</v>
      </c>
      <c r="L16" s="24"/>
      <c r="M16" s="24"/>
      <c r="N16" s="24"/>
    </row>
    <row r="17" spans="1:17" ht="15.75" thickBot="1" x14ac:dyDescent="0.3">
      <c r="A17" s="1">
        <v>37316</v>
      </c>
      <c r="B17">
        <v>75.850074593020196</v>
      </c>
      <c r="C17" s="2">
        <v>15</v>
      </c>
      <c r="D17">
        <f t="shared" si="0"/>
        <v>77.257202918298233</v>
      </c>
      <c r="E17">
        <f t="shared" si="1"/>
        <v>-1.4071283252780376</v>
      </c>
      <c r="F17">
        <f t="shared" si="2"/>
        <v>1.4071283252780376</v>
      </c>
      <c r="G17">
        <f t="shared" si="3"/>
        <v>1.9800101237997747</v>
      </c>
    </row>
    <row r="18" spans="1:17" x14ac:dyDescent="0.25">
      <c r="A18" s="1">
        <v>37347</v>
      </c>
      <c r="B18">
        <v>76.597998611396406</v>
      </c>
      <c r="C18" s="2">
        <v>16</v>
      </c>
      <c r="D18">
        <f t="shared" si="0"/>
        <v>77.477065673501869</v>
      </c>
      <c r="E18">
        <f t="shared" si="1"/>
        <v>-0.87906706210546304</v>
      </c>
      <c r="F18">
        <f t="shared" si="2"/>
        <v>0.87906706210546304</v>
      </c>
      <c r="G18">
        <f t="shared" si="3"/>
        <v>0.77275889967873002</v>
      </c>
      <c r="I18" s="25"/>
      <c r="J18" s="25" t="s">
        <v>78</v>
      </c>
      <c r="K18" s="25" t="s">
        <v>68</v>
      </c>
      <c r="L18" s="25" t="s">
        <v>79</v>
      </c>
      <c r="M18" s="25" t="s">
        <v>80</v>
      </c>
      <c r="N18" s="25" t="s">
        <v>81</v>
      </c>
      <c r="O18" s="25" t="s">
        <v>82</v>
      </c>
      <c r="P18" s="25" t="s">
        <v>83</v>
      </c>
      <c r="Q18" s="25" t="s">
        <v>84</v>
      </c>
    </row>
    <row r="19" spans="1:17" x14ac:dyDescent="0.25">
      <c r="A19" s="1">
        <v>37377</v>
      </c>
      <c r="B19">
        <v>77.031820435713897</v>
      </c>
      <c r="C19" s="2">
        <v>17</v>
      </c>
      <c r="D19">
        <f t="shared" si="0"/>
        <v>77.69692842870549</v>
      </c>
      <c r="E19">
        <f t="shared" si="1"/>
        <v>-0.66510799299159373</v>
      </c>
      <c r="F19">
        <f t="shared" si="2"/>
        <v>0.66510799299159373</v>
      </c>
      <c r="G19">
        <f t="shared" si="3"/>
        <v>0.44236864234130591</v>
      </c>
      <c r="I19" s="23" t="s">
        <v>73</v>
      </c>
      <c r="J19" s="27">
        <v>73.959261590243813</v>
      </c>
      <c r="K19" s="23">
        <v>1.5753573596103072</v>
      </c>
      <c r="L19" s="23">
        <v>46.947609149798851</v>
      </c>
      <c r="M19" s="23">
        <v>9.3428100086065161E-98</v>
      </c>
      <c r="N19" s="23">
        <v>70.848942556761386</v>
      </c>
      <c r="O19" s="23">
        <v>77.069580623726239</v>
      </c>
      <c r="P19" s="23">
        <v>70.848942556761386</v>
      </c>
      <c r="Q19" s="23">
        <v>77.069580623726239</v>
      </c>
    </row>
    <row r="20" spans="1:17" ht="15.75" thickBot="1" x14ac:dyDescent="0.3">
      <c r="A20" s="1">
        <v>37408</v>
      </c>
      <c r="B20">
        <v>78.479728775966493</v>
      </c>
      <c r="C20" s="2">
        <v>18</v>
      </c>
      <c r="D20">
        <f t="shared" si="0"/>
        <v>77.916791183909112</v>
      </c>
      <c r="E20">
        <f t="shared" si="1"/>
        <v>0.5629375920573807</v>
      </c>
      <c r="F20">
        <f t="shared" si="2"/>
        <v>0.5629375920573807</v>
      </c>
      <c r="G20">
        <f t="shared" si="3"/>
        <v>0.31689873255136197</v>
      </c>
      <c r="I20" s="24" t="s">
        <v>85</v>
      </c>
      <c r="J20" s="28">
        <v>0.21986275520362808</v>
      </c>
      <c r="K20" s="24">
        <v>1.6169493222369463E-2</v>
      </c>
      <c r="L20" s="24">
        <v>13.597380708225412</v>
      </c>
      <c r="M20" s="24">
        <v>8.8710789861483478E-29</v>
      </c>
      <c r="N20" s="24">
        <v>0.18793839072562696</v>
      </c>
      <c r="O20" s="24">
        <v>0.2517871196816292</v>
      </c>
      <c r="P20" s="24">
        <v>0.18793839072562696</v>
      </c>
      <c r="Q20" s="24">
        <v>0.2517871196816292</v>
      </c>
    </row>
    <row r="21" spans="1:17" x14ac:dyDescent="0.25">
      <c r="A21" s="1">
        <v>37438</v>
      </c>
      <c r="B21">
        <v>79.831068089808099</v>
      </c>
      <c r="C21" s="2">
        <v>19</v>
      </c>
      <c r="D21">
        <f t="shared" si="0"/>
        <v>78.136653939112747</v>
      </c>
      <c r="E21">
        <f t="shared" si="1"/>
        <v>1.6944141506953514</v>
      </c>
      <c r="F21">
        <f t="shared" si="2"/>
        <v>1.6944141506953514</v>
      </c>
      <c r="G21">
        <f t="shared" si="3"/>
        <v>2.8710393140766488</v>
      </c>
    </row>
    <row r="22" spans="1:17" x14ac:dyDescent="0.25">
      <c r="A22" s="1">
        <v>37469</v>
      </c>
      <c r="B22">
        <v>82.739796732640499</v>
      </c>
      <c r="C22" s="2">
        <v>20</v>
      </c>
      <c r="D22">
        <f t="shared" si="0"/>
        <v>78.356516694316369</v>
      </c>
      <c r="E22">
        <f t="shared" si="1"/>
        <v>4.3832800383241306</v>
      </c>
      <c r="F22">
        <f t="shared" si="2"/>
        <v>4.3832800383241306</v>
      </c>
      <c r="G22">
        <f t="shared" si="3"/>
        <v>19.213143894370791</v>
      </c>
    </row>
    <row r="23" spans="1:17" x14ac:dyDescent="0.25">
      <c r="A23" s="1">
        <v>37500</v>
      </c>
      <c r="B23">
        <v>85.060678332806106</v>
      </c>
      <c r="C23" s="2">
        <v>21</v>
      </c>
      <c r="D23">
        <f t="shared" si="0"/>
        <v>78.576379449520005</v>
      </c>
      <c r="E23">
        <f t="shared" si="1"/>
        <v>6.484298883286101</v>
      </c>
      <c r="F23">
        <f t="shared" si="2"/>
        <v>6.484298883286101</v>
      </c>
      <c r="G23">
        <f t="shared" si="3"/>
        <v>42.046132007785374</v>
      </c>
    </row>
    <row r="24" spans="1:17" x14ac:dyDescent="0.25">
      <c r="A24" s="1">
        <v>37530</v>
      </c>
      <c r="B24">
        <v>86.820909563602697</v>
      </c>
      <c r="C24" s="2">
        <v>22</v>
      </c>
      <c r="D24">
        <f t="shared" si="0"/>
        <v>78.796242204723626</v>
      </c>
      <c r="E24">
        <f t="shared" si="1"/>
        <v>8.0246673588790713</v>
      </c>
      <c r="F24">
        <f t="shared" si="2"/>
        <v>8.0246673588790713</v>
      </c>
      <c r="G24">
        <f t="shared" si="3"/>
        <v>64.395286220659216</v>
      </c>
    </row>
    <row r="25" spans="1:17" x14ac:dyDescent="0.25">
      <c r="A25" s="1">
        <v>37561</v>
      </c>
      <c r="B25">
        <v>86.061364110114198</v>
      </c>
      <c r="C25" s="2">
        <v>23</v>
      </c>
      <c r="D25">
        <f t="shared" si="0"/>
        <v>79.016104959927262</v>
      </c>
      <c r="E25">
        <f t="shared" si="1"/>
        <v>7.0452591501869364</v>
      </c>
      <c r="F25">
        <f t="shared" si="2"/>
        <v>7.0452591501869364</v>
      </c>
      <c r="G25">
        <f t="shared" si="3"/>
        <v>49.635676493292756</v>
      </c>
    </row>
    <row r="26" spans="1:17" x14ac:dyDescent="0.25">
      <c r="A26" s="1">
        <v>37591</v>
      </c>
      <c r="B26">
        <v>86.173191607129297</v>
      </c>
      <c r="C26" s="2">
        <v>24</v>
      </c>
      <c r="D26">
        <f t="shared" si="0"/>
        <v>79.235967715130883</v>
      </c>
      <c r="E26">
        <f t="shared" si="1"/>
        <v>6.9372238919984142</v>
      </c>
      <c r="F26">
        <f t="shared" si="2"/>
        <v>6.9372238919984142</v>
      </c>
      <c r="G26">
        <f t="shared" si="3"/>
        <v>48.125075327713624</v>
      </c>
    </row>
    <row r="27" spans="1:17" x14ac:dyDescent="0.25">
      <c r="A27" s="1">
        <v>37622</v>
      </c>
      <c r="B27">
        <v>84.843498810876696</v>
      </c>
      <c r="C27" s="2">
        <v>25</v>
      </c>
      <c r="D27">
        <f t="shared" si="0"/>
        <v>79.455830470334519</v>
      </c>
      <c r="E27">
        <f t="shared" si="1"/>
        <v>5.3876683405421772</v>
      </c>
      <c r="F27">
        <f t="shared" si="2"/>
        <v>5.3876683405421772</v>
      </c>
      <c r="G27">
        <f t="shared" si="3"/>
        <v>29.026970147680498</v>
      </c>
    </row>
    <row r="28" spans="1:17" x14ac:dyDescent="0.25">
      <c r="A28" s="1">
        <v>37653</v>
      </c>
      <c r="B28">
        <v>84.257946125738798</v>
      </c>
      <c r="C28" s="2">
        <v>26</v>
      </c>
      <c r="D28">
        <f t="shared" si="0"/>
        <v>79.67569322553814</v>
      </c>
      <c r="E28">
        <f t="shared" si="1"/>
        <v>4.5822529002006576</v>
      </c>
      <c r="F28">
        <f t="shared" si="2"/>
        <v>4.5822529002006576</v>
      </c>
      <c r="G28">
        <f t="shared" si="3"/>
        <v>20.997041641397338</v>
      </c>
    </row>
    <row r="29" spans="1:17" x14ac:dyDescent="0.25">
      <c r="A29" s="1">
        <v>37681</v>
      </c>
      <c r="B29">
        <v>84.454955238405702</v>
      </c>
      <c r="C29" s="2">
        <v>27</v>
      </c>
      <c r="D29">
        <f t="shared" si="0"/>
        <v>79.895555980741776</v>
      </c>
      <c r="E29">
        <f t="shared" si="1"/>
        <v>4.5593992576639266</v>
      </c>
      <c r="F29">
        <f t="shared" si="2"/>
        <v>4.5593992576639266</v>
      </c>
      <c r="G29">
        <f t="shared" si="3"/>
        <v>20.788121590786364</v>
      </c>
    </row>
    <row r="30" spans="1:17" x14ac:dyDescent="0.25">
      <c r="A30" s="1">
        <v>37712</v>
      </c>
      <c r="B30">
        <v>85.216796679472097</v>
      </c>
      <c r="C30" s="2">
        <v>28</v>
      </c>
      <c r="D30">
        <f t="shared" si="0"/>
        <v>80.115418735945397</v>
      </c>
      <c r="E30">
        <f t="shared" si="1"/>
        <v>5.1013779435266997</v>
      </c>
      <c r="F30">
        <f t="shared" si="2"/>
        <v>5.1013779435266997</v>
      </c>
      <c r="G30">
        <f t="shared" si="3"/>
        <v>26.024056922700701</v>
      </c>
    </row>
    <row r="31" spans="1:17" x14ac:dyDescent="0.25">
      <c r="A31" s="1">
        <v>37742</v>
      </c>
      <c r="B31">
        <v>86.802152428057695</v>
      </c>
      <c r="C31" s="2">
        <v>29</v>
      </c>
      <c r="D31">
        <f t="shared" si="0"/>
        <v>80.335281491149033</v>
      </c>
      <c r="E31">
        <f t="shared" si="1"/>
        <v>6.4668709369086628</v>
      </c>
      <c r="F31">
        <f t="shared" si="2"/>
        <v>6.4668709369086628</v>
      </c>
      <c r="G31">
        <f t="shared" si="3"/>
        <v>41.820419714633928</v>
      </c>
    </row>
    <row r="32" spans="1:17" x14ac:dyDescent="0.25">
      <c r="A32" s="1">
        <v>37773</v>
      </c>
      <c r="B32">
        <v>88.277369733847095</v>
      </c>
      <c r="C32" s="2">
        <v>30</v>
      </c>
      <c r="D32">
        <f t="shared" si="0"/>
        <v>80.555144246352654</v>
      </c>
      <c r="E32">
        <f t="shared" si="1"/>
        <v>7.7222254874944412</v>
      </c>
      <c r="F32">
        <f t="shared" si="2"/>
        <v>7.7222254874944412</v>
      </c>
      <c r="G32">
        <f t="shared" si="3"/>
        <v>59.632766479708756</v>
      </c>
    </row>
    <row r="33" spans="1:7" x14ac:dyDescent="0.25">
      <c r="A33" s="1">
        <v>37803</v>
      </c>
      <c r="B33">
        <v>89.697076712621296</v>
      </c>
      <c r="C33" s="2">
        <v>31</v>
      </c>
      <c r="D33">
        <f t="shared" si="0"/>
        <v>80.775007001556276</v>
      </c>
      <c r="E33">
        <f t="shared" si="1"/>
        <v>8.9220697110650207</v>
      </c>
      <c r="F33">
        <f t="shared" si="2"/>
        <v>8.9220697110650207</v>
      </c>
      <c r="G33">
        <f t="shared" si="3"/>
        <v>79.603327929103855</v>
      </c>
    </row>
    <row r="34" spans="1:7" x14ac:dyDescent="0.25">
      <c r="A34" s="1">
        <v>37834</v>
      </c>
      <c r="B34">
        <v>89.815791046956903</v>
      </c>
      <c r="C34" s="2">
        <v>32</v>
      </c>
      <c r="D34">
        <f t="shared" si="0"/>
        <v>80.994869756759911</v>
      </c>
      <c r="E34">
        <f t="shared" si="1"/>
        <v>8.820921290196992</v>
      </c>
      <c r="F34">
        <f t="shared" si="2"/>
        <v>8.820921290196992</v>
      </c>
      <c r="G34">
        <f t="shared" si="3"/>
        <v>77.808652407850559</v>
      </c>
    </row>
    <row r="35" spans="1:7" x14ac:dyDescent="0.25">
      <c r="A35" s="1">
        <v>37865</v>
      </c>
      <c r="B35">
        <v>91.032960769642003</v>
      </c>
      <c r="C35" s="2">
        <v>33</v>
      </c>
      <c r="D35">
        <f t="shared" si="0"/>
        <v>81.214732511963547</v>
      </c>
      <c r="E35">
        <f t="shared" si="1"/>
        <v>9.8182282576784559</v>
      </c>
      <c r="F35">
        <f t="shared" si="2"/>
        <v>9.8182282576784559</v>
      </c>
      <c r="G35">
        <f t="shared" si="3"/>
        <v>96.397606119875732</v>
      </c>
    </row>
    <row r="36" spans="1:7" x14ac:dyDescent="0.25">
      <c r="A36" s="1">
        <v>37895</v>
      </c>
      <c r="B36">
        <v>90.152778595823506</v>
      </c>
      <c r="C36" s="2">
        <v>34</v>
      </c>
      <c r="D36">
        <f t="shared" si="0"/>
        <v>81.434595267167168</v>
      </c>
      <c r="E36">
        <f t="shared" si="1"/>
        <v>8.7181833286563375</v>
      </c>
      <c r="F36">
        <f t="shared" si="2"/>
        <v>8.7181833286563375</v>
      </c>
      <c r="G36">
        <f t="shared" si="3"/>
        <v>76.006720552061296</v>
      </c>
    </row>
    <row r="37" spans="1:7" x14ac:dyDescent="0.25">
      <c r="A37" s="1">
        <v>37926</v>
      </c>
      <c r="B37">
        <v>89.664519519979095</v>
      </c>
      <c r="C37" s="2">
        <v>35</v>
      </c>
      <c r="D37">
        <f t="shared" si="0"/>
        <v>81.65445802237079</v>
      </c>
      <c r="E37">
        <f t="shared" si="1"/>
        <v>8.0100614976083051</v>
      </c>
      <c r="F37">
        <f t="shared" si="2"/>
        <v>8.0100614976083051</v>
      </c>
      <c r="G37">
        <f t="shared" si="3"/>
        <v>64.16108519546701</v>
      </c>
    </row>
    <row r="38" spans="1:7" x14ac:dyDescent="0.25">
      <c r="A38" s="1">
        <v>37956</v>
      </c>
      <c r="B38">
        <v>88.338378292262291</v>
      </c>
      <c r="C38" s="2">
        <v>36</v>
      </c>
      <c r="D38">
        <f t="shared" si="0"/>
        <v>81.874320777574425</v>
      </c>
      <c r="E38">
        <f t="shared" si="1"/>
        <v>6.464057514687866</v>
      </c>
      <c r="F38">
        <f t="shared" si="2"/>
        <v>6.464057514687866</v>
      </c>
      <c r="G38">
        <f t="shared" si="3"/>
        <v>41.78403955319267</v>
      </c>
    </row>
    <row r="39" spans="1:7" x14ac:dyDescent="0.25">
      <c r="A39" s="1">
        <v>37987</v>
      </c>
      <c r="B39">
        <v>86.5290243457668</v>
      </c>
      <c r="C39" s="2">
        <v>37</v>
      </c>
      <c r="D39">
        <f t="shared" si="0"/>
        <v>82.094183532778047</v>
      </c>
      <c r="E39">
        <f t="shared" si="1"/>
        <v>4.4348408129887531</v>
      </c>
      <c r="F39">
        <f t="shared" si="2"/>
        <v>4.4348408129887531</v>
      </c>
      <c r="G39">
        <f t="shared" si="3"/>
        <v>19.667813036550744</v>
      </c>
    </row>
    <row r="40" spans="1:7" x14ac:dyDescent="0.25">
      <c r="A40" s="1">
        <v>38018</v>
      </c>
      <c r="B40">
        <v>85.720597088231102</v>
      </c>
      <c r="C40" s="2">
        <v>38</v>
      </c>
      <c r="D40">
        <f t="shared" si="0"/>
        <v>82.314046287981682</v>
      </c>
      <c r="E40">
        <f t="shared" si="1"/>
        <v>3.4065508002494198</v>
      </c>
      <c r="F40">
        <f t="shared" si="2"/>
        <v>3.4065508002494198</v>
      </c>
      <c r="G40">
        <f t="shared" si="3"/>
        <v>11.604588354679963</v>
      </c>
    </row>
    <row r="41" spans="1:7" x14ac:dyDescent="0.25">
      <c r="A41" s="1">
        <v>38047</v>
      </c>
      <c r="B41">
        <v>85.875003188976592</v>
      </c>
      <c r="C41" s="2">
        <v>39</v>
      </c>
      <c r="D41">
        <f t="shared" si="0"/>
        <v>82.533909043185304</v>
      </c>
      <c r="E41">
        <f t="shared" si="1"/>
        <v>3.3410941457912884</v>
      </c>
      <c r="F41">
        <f t="shared" si="2"/>
        <v>3.3410941457912884</v>
      </c>
      <c r="G41">
        <f t="shared" si="3"/>
        <v>11.162910091040819</v>
      </c>
    </row>
    <row r="42" spans="1:7" x14ac:dyDescent="0.25">
      <c r="A42" s="1">
        <v>38078</v>
      </c>
      <c r="B42">
        <v>86.110198009931707</v>
      </c>
      <c r="C42" s="2">
        <v>40</v>
      </c>
      <c r="D42">
        <f t="shared" si="0"/>
        <v>82.753771798388939</v>
      </c>
      <c r="E42">
        <f t="shared" si="1"/>
        <v>3.3564262115427681</v>
      </c>
      <c r="F42">
        <f t="shared" si="2"/>
        <v>3.3564262115427681</v>
      </c>
      <c r="G42">
        <f t="shared" si="3"/>
        <v>11.265596913531338</v>
      </c>
    </row>
    <row r="43" spans="1:7" x14ac:dyDescent="0.25">
      <c r="A43" s="1">
        <v>38108</v>
      </c>
      <c r="B43">
        <v>87.7518937571744</v>
      </c>
      <c r="C43" s="2">
        <v>41</v>
      </c>
      <c r="D43">
        <f t="shared" si="0"/>
        <v>82.973634553592561</v>
      </c>
      <c r="E43">
        <f t="shared" si="1"/>
        <v>4.7782592035818396</v>
      </c>
      <c r="F43">
        <f t="shared" si="2"/>
        <v>4.7782592035818396</v>
      </c>
      <c r="G43">
        <f t="shared" si="3"/>
        <v>22.831761016614557</v>
      </c>
    </row>
    <row r="44" spans="1:7" x14ac:dyDescent="0.25">
      <c r="A44" s="1">
        <v>38139</v>
      </c>
      <c r="B44">
        <v>89.042792457136301</v>
      </c>
      <c r="C44" s="2">
        <v>42</v>
      </c>
      <c r="D44">
        <f t="shared" si="0"/>
        <v>83.193497308796196</v>
      </c>
      <c r="E44">
        <f t="shared" si="1"/>
        <v>5.8492951483401043</v>
      </c>
      <c r="F44">
        <f t="shared" si="2"/>
        <v>5.8492951483401043</v>
      </c>
      <c r="G44">
        <f t="shared" si="3"/>
        <v>34.214253732395086</v>
      </c>
    </row>
    <row r="45" spans="1:7" x14ac:dyDescent="0.25">
      <c r="A45" s="1">
        <v>38169</v>
      </c>
      <c r="B45">
        <v>88.877282363600301</v>
      </c>
      <c r="C45" s="2">
        <v>43</v>
      </c>
      <c r="D45">
        <f t="shared" si="0"/>
        <v>83.413360063999818</v>
      </c>
      <c r="E45">
        <f t="shared" si="1"/>
        <v>5.4639222996004833</v>
      </c>
      <c r="F45">
        <f t="shared" si="2"/>
        <v>5.4639222996004833</v>
      </c>
      <c r="G45">
        <f t="shared" si="3"/>
        <v>29.854446896071433</v>
      </c>
    </row>
    <row r="46" spans="1:7" x14ac:dyDescent="0.25">
      <c r="A46" s="1">
        <v>38200</v>
      </c>
      <c r="B46">
        <v>88.1750474888333</v>
      </c>
      <c r="C46" s="2">
        <v>44</v>
      </c>
      <c r="D46">
        <f t="shared" si="0"/>
        <v>83.633222819203453</v>
      </c>
      <c r="E46">
        <f t="shared" si="1"/>
        <v>4.5418246696298468</v>
      </c>
      <c r="F46">
        <f t="shared" si="2"/>
        <v>4.5418246696298468</v>
      </c>
      <c r="G46">
        <f t="shared" si="3"/>
        <v>20.628171329658265</v>
      </c>
    </row>
    <row r="47" spans="1:7" x14ac:dyDescent="0.25">
      <c r="A47" s="1">
        <v>38231</v>
      </c>
      <c r="B47">
        <v>86.9176321981613</v>
      </c>
      <c r="C47" s="2">
        <v>45</v>
      </c>
      <c r="D47">
        <f t="shared" si="0"/>
        <v>83.853085574407075</v>
      </c>
      <c r="E47">
        <f t="shared" si="1"/>
        <v>3.0645466237542252</v>
      </c>
      <c r="F47">
        <f t="shared" si="2"/>
        <v>3.0645466237542252</v>
      </c>
      <c r="G47">
        <f t="shared" si="3"/>
        <v>9.3914460091634204</v>
      </c>
    </row>
    <row r="48" spans="1:7" x14ac:dyDescent="0.25">
      <c r="A48" s="1">
        <v>38261</v>
      </c>
      <c r="B48">
        <v>85.518283354948096</v>
      </c>
      <c r="C48" s="2">
        <v>46</v>
      </c>
      <c r="D48">
        <f t="shared" si="0"/>
        <v>84.072948329610711</v>
      </c>
      <c r="E48">
        <f t="shared" si="1"/>
        <v>1.4453350253373856</v>
      </c>
      <c r="F48">
        <f t="shared" si="2"/>
        <v>1.4453350253373856</v>
      </c>
      <c r="G48">
        <f t="shared" si="3"/>
        <v>2.0889933354670212</v>
      </c>
    </row>
    <row r="49" spans="1:7" x14ac:dyDescent="0.25">
      <c r="A49" s="1">
        <v>38292</v>
      </c>
      <c r="B49">
        <v>84.799231756622703</v>
      </c>
      <c r="C49" s="2">
        <v>47</v>
      </c>
      <c r="D49">
        <f t="shared" si="0"/>
        <v>84.292811084814332</v>
      </c>
      <c r="E49">
        <f t="shared" si="1"/>
        <v>0.50642067180837103</v>
      </c>
      <c r="F49">
        <f t="shared" si="2"/>
        <v>0.50642067180837103</v>
      </c>
      <c r="G49">
        <f t="shared" si="3"/>
        <v>0.25646189683484183</v>
      </c>
    </row>
    <row r="50" spans="1:7" x14ac:dyDescent="0.25">
      <c r="A50" s="1">
        <v>38322</v>
      </c>
      <c r="B50">
        <v>85.112934054132296</v>
      </c>
      <c r="C50" s="2">
        <v>48</v>
      </c>
      <c r="D50">
        <f t="shared" si="0"/>
        <v>84.512673840017953</v>
      </c>
      <c r="E50">
        <f t="shared" si="1"/>
        <v>0.60026021411434272</v>
      </c>
      <c r="F50">
        <f t="shared" si="2"/>
        <v>0.60026021411434272</v>
      </c>
      <c r="G50">
        <f t="shared" si="3"/>
        <v>0.36031232464859658</v>
      </c>
    </row>
    <row r="51" spans="1:7" x14ac:dyDescent="0.25">
      <c r="A51" s="1">
        <v>38353</v>
      </c>
      <c r="B51">
        <v>84.925547099615798</v>
      </c>
      <c r="C51" s="2">
        <v>49</v>
      </c>
      <c r="D51">
        <f t="shared" si="0"/>
        <v>84.732536595221589</v>
      </c>
      <c r="E51">
        <f t="shared" si="1"/>
        <v>0.19301050439420919</v>
      </c>
      <c r="F51">
        <f t="shared" si="2"/>
        <v>0.19301050439420919</v>
      </c>
      <c r="G51">
        <f t="shared" si="3"/>
        <v>3.7253054806507049E-2</v>
      </c>
    </row>
    <row r="52" spans="1:7" x14ac:dyDescent="0.25">
      <c r="A52" s="1">
        <v>38384</v>
      </c>
      <c r="B52">
        <v>81.955220670707206</v>
      </c>
      <c r="C52" s="2">
        <v>50</v>
      </c>
      <c r="D52">
        <f t="shared" si="0"/>
        <v>84.952399350425225</v>
      </c>
      <c r="E52">
        <f t="shared" si="1"/>
        <v>-2.9971786797180187</v>
      </c>
      <c r="F52">
        <f t="shared" si="2"/>
        <v>2.9971786797180187</v>
      </c>
      <c r="G52">
        <f t="shared" si="3"/>
        <v>8.9830800381562455</v>
      </c>
    </row>
    <row r="53" spans="1:7" x14ac:dyDescent="0.25">
      <c r="A53" s="1">
        <v>38412</v>
      </c>
      <c r="B53">
        <v>79.319791800606495</v>
      </c>
      <c r="C53" s="2">
        <v>51</v>
      </c>
      <c r="D53">
        <f t="shared" si="0"/>
        <v>85.172262105628846</v>
      </c>
      <c r="E53">
        <f t="shared" si="1"/>
        <v>-5.8524703050223508</v>
      </c>
      <c r="F53">
        <f t="shared" si="2"/>
        <v>5.8524703050223508</v>
      </c>
      <c r="G53">
        <f t="shared" si="3"/>
        <v>34.251408671168406</v>
      </c>
    </row>
    <row r="54" spans="1:7" x14ac:dyDescent="0.25">
      <c r="A54" s="1">
        <v>38443</v>
      </c>
      <c r="B54">
        <v>77.749083194857207</v>
      </c>
      <c r="C54" s="2">
        <v>52</v>
      </c>
      <c r="D54">
        <f t="shared" si="0"/>
        <v>85.392124860832467</v>
      </c>
      <c r="E54">
        <f t="shared" si="1"/>
        <v>-7.6430416659752609</v>
      </c>
      <c r="F54">
        <f t="shared" si="2"/>
        <v>7.6430416659752609</v>
      </c>
      <c r="G54">
        <f t="shared" si="3"/>
        <v>58.416085907833889</v>
      </c>
    </row>
    <row r="55" spans="1:7" x14ac:dyDescent="0.25">
      <c r="A55" s="1">
        <v>38473</v>
      </c>
      <c r="B55">
        <v>77.122256586084703</v>
      </c>
      <c r="C55" s="2">
        <v>53</v>
      </c>
      <c r="D55">
        <f t="shared" si="0"/>
        <v>85.611987616036103</v>
      </c>
      <c r="E55">
        <f t="shared" si="1"/>
        <v>-8.4897310299514004</v>
      </c>
      <c r="F55">
        <f t="shared" si="2"/>
        <v>8.4897310299514004</v>
      </c>
      <c r="G55">
        <f t="shared" si="3"/>
        <v>72.075532960919659</v>
      </c>
    </row>
    <row r="56" spans="1:7" x14ac:dyDescent="0.25">
      <c r="A56" s="1">
        <v>38504</v>
      </c>
      <c r="B56">
        <v>76.911842858521197</v>
      </c>
      <c r="C56" s="2">
        <v>54</v>
      </c>
      <c r="D56">
        <f t="shared" si="0"/>
        <v>85.831850371239724</v>
      </c>
      <c r="E56">
        <f t="shared" si="1"/>
        <v>-8.9200075127185272</v>
      </c>
      <c r="F56">
        <f t="shared" si="2"/>
        <v>8.9200075127185272</v>
      </c>
      <c r="G56">
        <f t="shared" si="3"/>
        <v>79.566534026954969</v>
      </c>
    </row>
    <row r="57" spans="1:7" x14ac:dyDescent="0.25">
      <c r="A57" s="1">
        <v>38534</v>
      </c>
      <c r="B57">
        <v>76.2531954861239</v>
      </c>
      <c r="C57" s="2">
        <v>55</v>
      </c>
      <c r="D57">
        <f t="shared" si="0"/>
        <v>86.05171312644336</v>
      </c>
      <c r="E57">
        <f t="shared" si="1"/>
        <v>-9.79851764031946</v>
      </c>
      <c r="F57">
        <f t="shared" si="2"/>
        <v>9.79851764031946</v>
      </c>
      <c r="G57">
        <f t="shared" si="3"/>
        <v>96.010947947651644</v>
      </c>
    </row>
    <row r="58" spans="1:7" x14ac:dyDescent="0.25">
      <c r="A58" s="1">
        <v>38565</v>
      </c>
      <c r="B58">
        <v>76.762466717460597</v>
      </c>
      <c r="C58" s="2">
        <v>56</v>
      </c>
      <c r="D58">
        <f t="shared" si="0"/>
        <v>86.271575881646982</v>
      </c>
      <c r="E58">
        <f t="shared" si="1"/>
        <v>-9.5091091641863841</v>
      </c>
      <c r="F58">
        <f t="shared" si="2"/>
        <v>9.5091091641863841</v>
      </c>
      <c r="G58">
        <f t="shared" si="3"/>
        <v>90.423157096413476</v>
      </c>
    </row>
    <row r="59" spans="1:7" x14ac:dyDescent="0.25">
      <c r="A59" s="1">
        <v>38596</v>
      </c>
      <c r="B59">
        <v>75.935486374538698</v>
      </c>
      <c r="C59" s="2">
        <v>57</v>
      </c>
      <c r="D59">
        <f t="shared" si="0"/>
        <v>86.491438636850617</v>
      </c>
      <c r="E59">
        <f t="shared" si="1"/>
        <v>-10.555952262311919</v>
      </c>
      <c r="F59">
        <f t="shared" si="2"/>
        <v>10.555952262311919</v>
      </c>
      <c r="G59">
        <f t="shared" si="3"/>
        <v>111.42812816420813</v>
      </c>
    </row>
    <row r="60" spans="1:7" x14ac:dyDescent="0.25">
      <c r="A60" s="1">
        <v>38626</v>
      </c>
      <c r="B60">
        <v>76.078932641873507</v>
      </c>
      <c r="C60" s="2">
        <v>58</v>
      </c>
      <c r="D60">
        <f t="shared" si="0"/>
        <v>86.711301392054239</v>
      </c>
      <c r="E60">
        <f t="shared" si="1"/>
        <v>-10.632368750180731</v>
      </c>
      <c r="F60">
        <f t="shared" si="2"/>
        <v>10.632368750180731</v>
      </c>
      <c r="G60">
        <f t="shared" si="3"/>
        <v>113.04726523981977</v>
      </c>
    </row>
    <row r="61" spans="1:7" x14ac:dyDescent="0.25">
      <c r="A61" s="1">
        <v>38657</v>
      </c>
      <c r="B61">
        <v>75.482763529893802</v>
      </c>
      <c r="C61" s="2">
        <v>59</v>
      </c>
      <c r="D61">
        <f t="shared" si="0"/>
        <v>86.931164147257874</v>
      </c>
      <c r="E61">
        <f t="shared" si="1"/>
        <v>-11.448400617364072</v>
      </c>
      <c r="F61">
        <f t="shared" si="2"/>
        <v>11.448400617364072</v>
      </c>
      <c r="G61">
        <f t="shared" si="3"/>
        <v>131.06587669566207</v>
      </c>
    </row>
    <row r="62" spans="1:7" x14ac:dyDescent="0.25">
      <c r="A62" s="1">
        <v>38687</v>
      </c>
      <c r="B62">
        <v>75.043085777735001</v>
      </c>
      <c r="C62" s="2">
        <v>60</v>
      </c>
      <c r="D62">
        <f t="shared" si="0"/>
        <v>87.151026902461496</v>
      </c>
      <c r="E62">
        <f t="shared" si="1"/>
        <v>-12.107941124726494</v>
      </c>
      <c r="F62">
        <f t="shared" si="2"/>
        <v>12.107941124726494</v>
      </c>
      <c r="G62">
        <f t="shared" si="3"/>
        <v>146.60223827984308</v>
      </c>
    </row>
    <row r="63" spans="1:7" x14ac:dyDescent="0.25">
      <c r="A63" s="1">
        <v>38718</v>
      </c>
      <c r="B63">
        <v>75.818686284750498</v>
      </c>
      <c r="C63" s="2">
        <v>61</v>
      </c>
      <c r="D63">
        <f t="shared" si="0"/>
        <v>87.370889657665131</v>
      </c>
      <c r="E63">
        <f t="shared" si="1"/>
        <v>-11.552203372914633</v>
      </c>
      <c r="F63">
        <f t="shared" si="2"/>
        <v>11.552203372914633</v>
      </c>
      <c r="G63">
        <f t="shared" si="3"/>
        <v>133.45340276918023</v>
      </c>
    </row>
    <row r="64" spans="1:7" x14ac:dyDescent="0.25">
      <c r="A64" s="1">
        <v>38749</v>
      </c>
      <c r="B64">
        <v>77.451878078697291</v>
      </c>
      <c r="C64" s="2">
        <v>62</v>
      </c>
      <c r="D64">
        <f t="shared" si="0"/>
        <v>87.590752412868753</v>
      </c>
      <c r="E64">
        <f t="shared" si="1"/>
        <v>-10.138874334171462</v>
      </c>
      <c r="F64">
        <f t="shared" si="2"/>
        <v>10.138874334171462</v>
      </c>
      <c r="G64">
        <f t="shared" si="3"/>
        <v>102.7967727641208</v>
      </c>
    </row>
    <row r="65" spans="1:7" x14ac:dyDescent="0.25">
      <c r="A65" s="1">
        <v>38777</v>
      </c>
      <c r="B65">
        <v>80.6539169467178</v>
      </c>
      <c r="C65" s="2">
        <v>63</v>
      </c>
      <c r="D65">
        <f t="shared" si="0"/>
        <v>87.810615168072388</v>
      </c>
      <c r="E65">
        <f t="shared" si="1"/>
        <v>-7.1566982213545884</v>
      </c>
      <c r="F65">
        <f t="shared" si="2"/>
        <v>7.1566982213545884</v>
      </c>
      <c r="G65">
        <f t="shared" si="3"/>
        <v>51.218329431539928</v>
      </c>
    </row>
    <row r="66" spans="1:7" x14ac:dyDescent="0.25">
      <c r="A66" s="1">
        <v>38808</v>
      </c>
      <c r="B66">
        <v>82.250303290765999</v>
      </c>
      <c r="C66" s="2">
        <v>64</v>
      </c>
      <c r="D66">
        <f t="shared" si="0"/>
        <v>88.03047792327601</v>
      </c>
      <c r="E66">
        <f t="shared" si="1"/>
        <v>-5.7801746325100112</v>
      </c>
      <c r="F66">
        <f t="shared" si="2"/>
        <v>5.7801746325100112</v>
      </c>
      <c r="G66">
        <f t="shared" si="3"/>
        <v>33.410418782312242</v>
      </c>
    </row>
    <row r="67" spans="1:7" x14ac:dyDescent="0.25">
      <c r="A67" s="1">
        <v>38838</v>
      </c>
      <c r="B67">
        <v>83.993813075792701</v>
      </c>
      <c r="C67" s="2">
        <v>65</v>
      </c>
      <c r="D67">
        <f t="shared" si="0"/>
        <v>88.250340678479631</v>
      </c>
      <c r="E67">
        <f t="shared" si="1"/>
        <v>-4.2565276026869299</v>
      </c>
      <c r="F67">
        <f t="shared" si="2"/>
        <v>4.2565276026869299</v>
      </c>
      <c r="G67">
        <f t="shared" si="3"/>
        <v>18.118027232435743</v>
      </c>
    </row>
    <row r="68" spans="1:7" x14ac:dyDescent="0.25">
      <c r="A68" s="1">
        <v>38869</v>
      </c>
      <c r="B68">
        <v>85.723781891793209</v>
      </c>
      <c r="C68" s="2">
        <v>66</v>
      </c>
      <c r="D68">
        <f t="shared" ref="D68:D131" si="4">$J$19+$J$20*C68</f>
        <v>88.470203433683267</v>
      </c>
      <c r="E68">
        <f t="shared" ref="E68:E131" si="5">B68-D68</f>
        <v>-2.7464215418900579</v>
      </c>
      <c r="F68">
        <f t="shared" ref="F68:F131" si="6">ABS(E68)</f>
        <v>2.7464215418900579</v>
      </c>
      <c r="G68">
        <f t="shared" ref="G68:G131" si="7">E68^2</f>
        <v>7.5428312857577628</v>
      </c>
    </row>
    <row r="69" spans="1:7" x14ac:dyDescent="0.25">
      <c r="A69" s="1">
        <v>38899</v>
      </c>
      <c r="B69">
        <v>87.652903967175504</v>
      </c>
      <c r="C69" s="2">
        <v>67</v>
      </c>
      <c r="D69">
        <f t="shared" si="4"/>
        <v>88.690066188886888</v>
      </c>
      <c r="E69">
        <f t="shared" si="5"/>
        <v>-1.0371622217113838</v>
      </c>
      <c r="F69">
        <f t="shared" si="6"/>
        <v>1.0371622217113838</v>
      </c>
      <c r="G69">
        <f t="shared" si="7"/>
        <v>1.0757054741452938</v>
      </c>
    </row>
    <row r="70" spans="1:7" x14ac:dyDescent="0.25">
      <c r="A70" s="1">
        <v>38930</v>
      </c>
      <c r="B70">
        <v>89.594911086741504</v>
      </c>
      <c r="C70" s="2">
        <v>68</v>
      </c>
      <c r="D70">
        <f t="shared" si="4"/>
        <v>88.909928944090524</v>
      </c>
      <c r="E70">
        <f t="shared" si="5"/>
        <v>0.68498214265098056</v>
      </c>
      <c r="F70">
        <f t="shared" si="6"/>
        <v>0.68498214265098056</v>
      </c>
      <c r="G70">
        <f t="shared" si="7"/>
        <v>0.46920053575072829</v>
      </c>
    </row>
    <row r="71" spans="1:7" x14ac:dyDescent="0.25">
      <c r="A71" s="1">
        <v>38961</v>
      </c>
      <c r="B71">
        <v>90.082222724844897</v>
      </c>
      <c r="C71" s="2">
        <v>69</v>
      </c>
      <c r="D71">
        <f t="shared" si="4"/>
        <v>89.129791699294145</v>
      </c>
      <c r="E71">
        <f t="shared" si="5"/>
        <v>0.95243102555075154</v>
      </c>
      <c r="F71">
        <f t="shared" si="6"/>
        <v>0.95243102555075154</v>
      </c>
      <c r="G71">
        <f t="shared" si="7"/>
        <v>0.90712485843165636</v>
      </c>
    </row>
    <row r="72" spans="1:7" x14ac:dyDescent="0.25">
      <c r="A72" s="1">
        <v>38991</v>
      </c>
      <c r="B72">
        <v>89.154185899863194</v>
      </c>
      <c r="C72" s="2">
        <v>70</v>
      </c>
      <c r="D72">
        <f t="shared" si="4"/>
        <v>89.349654454497781</v>
      </c>
      <c r="E72">
        <f t="shared" si="5"/>
        <v>-0.19546855463458712</v>
      </c>
      <c r="F72">
        <f t="shared" si="6"/>
        <v>0.19546855463458712</v>
      </c>
      <c r="G72">
        <f t="shared" si="7"/>
        <v>3.8207955850934568E-2</v>
      </c>
    </row>
    <row r="73" spans="1:7" x14ac:dyDescent="0.25">
      <c r="A73" s="1">
        <v>39022</v>
      </c>
      <c r="B73">
        <v>87.962804634619303</v>
      </c>
      <c r="C73" s="2">
        <v>71</v>
      </c>
      <c r="D73">
        <f t="shared" si="4"/>
        <v>89.569517209701402</v>
      </c>
      <c r="E73">
        <f t="shared" si="5"/>
        <v>-1.6067125750820992</v>
      </c>
      <c r="F73">
        <f t="shared" si="6"/>
        <v>1.6067125750820992</v>
      </c>
      <c r="G73">
        <f t="shared" si="7"/>
        <v>2.5815252989269504</v>
      </c>
    </row>
    <row r="74" spans="1:7" x14ac:dyDescent="0.25">
      <c r="A74" s="1">
        <v>39052</v>
      </c>
      <c r="B74">
        <v>88.176989619104504</v>
      </c>
      <c r="C74" s="2">
        <v>72</v>
      </c>
      <c r="D74">
        <f t="shared" si="4"/>
        <v>89.789379964905038</v>
      </c>
      <c r="E74">
        <f t="shared" si="5"/>
        <v>-1.6123903458005344</v>
      </c>
      <c r="F74">
        <f t="shared" si="6"/>
        <v>1.6123903458005344</v>
      </c>
      <c r="G74">
        <f t="shared" si="7"/>
        <v>2.5998026272307668</v>
      </c>
    </row>
    <row r="75" spans="1:7" x14ac:dyDescent="0.25">
      <c r="A75" s="1">
        <v>39083</v>
      </c>
      <c r="B75">
        <v>88.663812624986704</v>
      </c>
      <c r="C75" s="2">
        <v>73</v>
      </c>
      <c r="D75">
        <f t="shared" si="4"/>
        <v>90.009242720108659</v>
      </c>
      <c r="E75">
        <f t="shared" si="5"/>
        <v>-1.3454300951219551</v>
      </c>
      <c r="F75">
        <f t="shared" si="6"/>
        <v>1.3454300951219551</v>
      </c>
      <c r="G75">
        <f t="shared" si="7"/>
        <v>1.8101821408598731</v>
      </c>
    </row>
    <row r="76" spans="1:7" x14ac:dyDescent="0.25">
      <c r="A76" s="1">
        <v>39114</v>
      </c>
      <c r="B76">
        <v>88.414246881350493</v>
      </c>
      <c r="C76" s="2">
        <v>74</v>
      </c>
      <c r="D76">
        <f t="shared" si="4"/>
        <v>90.229105475312295</v>
      </c>
      <c r="E76">
        <f t="shared" si="5"/>
        <v>-1.8148585939618016</v>
      </c>
      <c r="F76">
        <f t="shared" si="6"/>
        <v>1.8148585939618016</v>
      </c>
      <c r="G76">
        <f t="shared" si="7"/>
        <v>3.2937117160770075</v>
      </c>
    </row>
    <row r="77" spans="1:7" x14ac:dyDescent="0.25">
      <c r="A77" s="1">
        <v>39142</v>
      </c>
      <c r="B77">
        <v>88.845019332682298</v>
      </c>
      <c r="C77" s="2">
        <v>75</v>
      </c>
      <c r="D77">
        <f t="shared" si="4"/>
        <v>90.448968230515916</v>
      </c>
      <c r="E77">
        <f t="shared" si="5"/>
        <v>-1.603948897833618</v>
      </c>
      <c r="F77">
        <f t="shared" si="6"/>
        <v>1.603948897833618</v>
      </c>
      <c r="G77">
        <f t="shared" si="7"/>
        <v>2.5726520668616781</v>
      </c>
    </row>
    <row r="78" spans="1:7" x14ac:dyDescent="0.25">
      <c r="A78" s="1">
        <v>39173</v>
      </c>
      <c r="B78">
        <v>88.786991236305496</v>
      </c>
      <c r="C78" s="2">
        <v>76</v>
      </c>
      <c r="D78">
        <f t="shared" si="4"/>
        <v>90.668830985719552</v>
      </c>
      <c r="E78">
        <f t="shared" si="5"/>
        <v>-1.8818397494140555</v>
      </c>
      <c r="F78">
        <f t="shared" si="6"/>
        <v>1.8818397494140555</v>
      </c>
      <c r="G78">
        <f t="shared" si="7"/>
        <v>3.5413208424747551</v>
      </c>
    </row>
    <row r="79" spans="1:7" x14ac:dyDescent="0.25">
      <c r="A79" s="1">
        <v>39203</v>
      </c>
      <c r="B79">
        <v>88.317663433532701</v>
      </c>
      <c r="C79" s="2">
        <v>77</v>
      </c>
      <c r="D79">
        <f t="shared" si="4"/>
        <v>90.888693740923173</v>
      </c>
      <c r="E79">
        <f t="shared" si="5"/>
        <v>-2.5710303073904726</v>
      </c>
      <c r="F79">
        <f t="shared" si="6"/>
        <v>2.5710303073904726</v>
      </c>
      <c r="G79">
        <f t="shared" si="7"/>
        <v>6.6101968415203478</v>
      </c>
    </row>
    <row r="80" spans="1:7" x14ac:dyDescent="0.25">
      <c r="A80" s="1">
        <v>39234</v>
      </c>
      <c r="B80">
        <v>87.528665844702303</v>
      </c>
      <c r="C80" s="2">
        <v>78</v>
      </c>
      <c r="D80">
        <f t="shared" si="4"/>
        <v>91.108556496126795</v>
      </c>
      <c r="E80">
        <f t="shared" si="5"/>
        <v>-3.5798906514244919</v>
      </c>
      <c r="F80">
        <f t="shared" si="6"/>
        <v>3.5798906514244919</v>
      </c>
      <c r="G80">
        <f t="shared" si="7"/>
        <v>12.815617076156473</v>
      </c>
    </row>
    <row r="81" spans="1:7" x14ac:dyDescent="0.25">
      <c r="A81" s="1">
        <v>39264</v>
      </c>
      <c r="B81">
        <v>86.827850175452696</v>
      </c>
      <c r="C81" s="2">
        <v>79</v>
      </c>
      <c r="D81">
        <f t="shared" si="4"/>
        <v>91.32841925133043</v>
      </c>
      <c r="E81">
        <f t="shared" si="5"/>
        <v>-4.5005690758777348</v>
      </c>
      <c r="F81">
        <f t="shared" si="6"/>
        <v>4.5005690758777348</v>
      </c>
      <c r="G81">
        <f t="shared" si="7"/>
        <v>20.255122006746969</v>
      </c>
    </row>
    <row r="82" spans="1:7" x14ac:dyDescent="0.25">
      <c r="A82" s="1">
        <v>39295</v>
      </c>
      <c r="B82">
        <v>87.182865069144398</v>
      </c>
      <c r="C82" s="2">
        <v>80</v>
      </c>
      <c r="D82">
        <f t="shared" si="4"/>
        <v>91.548282006534066</v>
      </c>
      <c r="E82">
        <f t="shared" si="5"/>
        <v>-4.3654169373896679</v>
      </c>
      <c r="F82">
        <f t="shared" si="6"/>
        <v>4.3654169373896679</v>
      </c>
      <c r="G82">
        <f t="shared" si="7"/>
        <v>19.056865037248588</v>
      </c>
    </row>
    <row r="83" spans="1:7" x14ac:dyDescent="0.25">
      <c r="A83" s="1">
        <v>39326</v>
      </c>
      <c r="B83">
        <v>84.750425585914002</v>
      </c>
      <c r="C83" s="2">
        <v>81</v>
      </c>
      <c r="D83">
        <f t="shared" si="4"/>
        <v>91.768144761737688</v>
      </c>
      <c r="E83">
        <f t="shared" si="5"/>
        <v>-7.0177191758236859</v>
      </c>
      <c r="F83">
        <f t="shared" si="6"/>
        <v>7.0177191758236859</v>
      </c>
      <c r="G83">
        <f t="shared" si="7"/>
        <v>49.248382430723474</v>
      </c>
    </row>
    <row r="84" spans="1:7" x14ac:dyDescent="0.25">
      <c r="A84" s="1">
        <v>39356</v>
      </c>
      <c r="B84">
        <v>83.761523377326796</v>
      </c>
      <c r="C84" s="2">
        <v>82</v>
      </c>
      <c r="D84">
        <f t="shared" si="4"/>
        <v>91.988007516941309</v>
      </c>
      <c r="E84">
        <f t="shared" si="5"/>
        <v>-8.226484139614513</v>
      </c>
      <c r="F84">
        <f t="shared" si="6"/>
        <v>8.226484139614513</v>
      </c>
      <c r="G84">
        <f t="shared" si="7"/>
        <v>67.675041299329138</v>
      </c>
    </row>
    <row r="85" spans="1:7" x14ac:dyDescent="0.25">
      <c r="A85" s="1">
        <v>39387</v>
      </c>
      <c r="B85">
        <v>83.870251480160505</v>
      </c>
      <c r="C85" s="2">
        <v>83</v>
      </c>
      <c r="D85">
        <f t="shared" si="4"/>
        <v>92.207870272144945</v>
      </c>
      <c r="E85">
        <f t="shared" si="5"/>
        <v>-8.3376187919844398</v>
      </c>
      <c r="F85">
        <f t="shared" si="6"/>
        <v>8.3376187919844398</v>
      </c>
      <c r="G85">
        <f t="shared" si="7"/>
        <v>69.515887120452064</v>
      </c>
    </row>
    <row r="86" spans="1:7" x14ac:dyDescent="0.25">
      <c r="A86" s="1">
        <v>39417</v>
      </c>
      <c r="B86">
        <v>84.131685048243398</v>
      </c>
      <c r="C86" s="2">
        <v>84</v>
      </c>
      <c r="D86">
        <f t="shared" si="4"/>
        <v>92.42773302734858</v>
      </c>
      <c r="E86">
        <f t="shared" si="5"/>
        <v>-8.2960479791051824</v>
      </c>
      <c r="F86">
        <f t="shared" si="6"/>
        <v>8.2960479791051824</v>
      </c>
      <c r="G86">
        <f t="shared" si="7"/>
        <v>68.824412071615185</v>
      </c>
    </row>
    <row r="87" spans="1:7" x14ac:dyDescent="0.25">
      <c r="A87" s="1">
        <v>39448</v>
      </c>
      <c r="B87">
        <v>84.531608059494303</v>
      </c>
      <c r="C87" s="2">
        <v>85</v>
      </c>
      <c r="D87">
        <f t="shared" si="4"/>
        <v>92.647595782552202</v>
      </c>
      <c r="E87">
        <f t="shared" si="5"/>
        <v>-8.1159877230578985</v>
      </c>
      <c r="F87">
        <f t="shared" si="6"/>
        <v>8.1159877230578985</v>
      </c>
      <c r="G87">
        <f t="shared" si="7"/>
        <v>65.869256720826527</v>
      </c>
    </row>
    <row r="88" spans="1:7" x14ac:dyDescent="0.25">
      <c r="A88" s="1">
        <v>39479</v>
      </c>
      <c r="B88">
        <v>85.424083333432208</v>
      </c>
      <c r="C88" s="2">
        <v>86</v>
      </c>
      <c r="D88">
        <f t="shared" si="4"/>
        <v>92.867458537755823</v>
      </c>
      <c r="E88">
        <f t="shared" si="5"/>
        <v>-7.4433752043236154</v>
      </c>
      <c r="F88">
        <f t="shared" si="6"/>
        <v>7.4433752043236154</v>
      </c>
      <c r="G88">
        <f t="shared" si="7"/>
        <v>55.403834432339622</v>
      </c>
    </row>
    <row r="89" spans="1:7" x14ac:dyDescent="0.25">
      <c r="A89" s="1">
        <v>39508</v>
      </c>
      <c r="B89">
        <v>86.805447547512202</v>
      </c>
      <c r="C89" s="2">
        <v>87</v>
      </c>
      <c r="D89">
        <f t="shared" si="4"/>
        <v>93.087321292959459</v>
      </c>
      <c r="E89">
        <f t="shared" si="5"/>
        <v>-6.2818737454472569</v>
      </c>
      <c r="F89">
        <f t="shared" si="6"/>
        <v>6.2818737454472569</v>
      </c>
      <c r="G89">
        <f t="shared" si="7"/>
        <v>39.461937753739548</v>
      </c>
    </row>
    <row r="90" spans="1:7" x14ac:dyDescent="0.25">
      <c r="A90" s="1">
        <v>39539</v>
      </c>
      <c r="B90">
        <v>88.770055260352706</v>
      </c>
      <c r="C90" s="2">
        <v>88</v>
      </c>
      <c r="D90">
        <f t="shared" si="4"/>
        <v>93.30718404816308</v>
      </c>
      <c r="E90">
        <f t="shared" si="5"/>
        <v>-4.5371287878103743</v>
      </c>
      <c r="F90">
        <f t="shared" si="6"/>
        <v>4.5371287878103743</v>
      </c>
      <c r="G90">
        <f t="shared" si="7"/>
        <v>20.585537637177637</v>
      </c>
    </row>
    <row r="91" spans="1:7" x14ac:dyDescent="0.25">
      <c r="A91" s="1">
        <v>39569</v>
      </c>
      <c r="B91">
        <v>92.473138916255806</v>
      </c>
      <c r="C91" s="2">
        <v>89</v>
      </c>
      <c r="D91">
        <f t="shared" si="4"/>
        <v>93.527046803366716</v>
      </c>
      <c r="E91">
        <f t="shared" si="5"/>
        <v>-1.0539078871109098</v>
      </c>
      <c r="F91">
        <f t="shared" si="6"/>
        <v>1.0539078871109098</v>
      </c>
      <c r="G91">
        <f t="shared" si="7"/>
        <v>1.1107218345145822</v>
      </c>
    </row>
    <row r="92" spans="1:7" x14ac:dyDescent="0.25">
      <c r="A92" s="1">
        <v>39600</v>
      </c>
      <c r="B92">
        <v>94.231612904078503</v>
      </c>
      <c r="C92" s="2">
        <v>90</v>
      </c>
      <c r="D92">
        <f t="shared" si="4"/>
        <v>93.746909558570337</v>
      </c>
      <c r="E92">
        <f t="shared" si="5"/>
        <v>0.48470334550816574</v>
      </c>
      <c r="F92">
        <f t="shared" si="6"/>
        <v>0.48470334550816574</v>
      </c>
      <c r="G92">
        <f t="shared" si="7"/>
        <v>0.23493733314680829</v>
      </c>
    </row>
    <row r="93" spans="1:7" x14ac:dyDescent="0.25">
      <c r="A93" s="1">
        <v>39630</v>
      </c>
      <c r="B93">
        <v>94.606264088494598</v>
      </c>
      <c r="C93" s="2">
        <v>91</v>
      </c>
      <c r="D93">
        <f t="shared" si="4"/>
        <v>93.966772313773973</v>
      </c>
      <c r="E93">
        <f t="shared" si="5"/>
        <v>0.63949177472062502</v>
      </c>
      <c r="F93">
        <f t="shared" si="6"/>
        <v>0.63949177472062502</v>
      </c>
      <c r="G93">
        <f t="shared" si="7"/>
        <v>0.40894972993533463</v>
      </c>
    </row>
    <row r="94" spans="1:7" x14ac:dyDescent="0.25">
      <c r="A94" s="1">
        <v>39661</v>
      </c>
      <c r="B94">
        <v>95.024449870511717</v>
      </c>
      <c r="C94" s="2">
        <v>92</v>
      </c>
      <c r="D94">
        <f t="shared" si="4"/>
        <v>94.186635068977594</v>
      </c>
      <c r="E94">
        <f t="shared" si="5"/>
        <v>0.83781480153412247</v>
      </c>
      <c r="F94">
        <f t="shared" si="6"/>
        <v>0.83781480153412247</v>
      </c>
      <c r="G94">
        <f t="shared" si="7"/>
        <v>0.70193364166966099</v>
      </c>
    </row>
    <row r="95" spans="1:7" x14ac:dyDescent="0.25">
      <c r="A95" s="1">
        <v>39692</v>
      </c>
      <c r="B95">
        <v>94.577595540106898</v>
      </c>
      <c r="C95" s="2">
        <v>93</v>
      </c>
      <c r="D95">
        <f t="shared" si="4"/>
        <v>94.40649782418123</v>
      </c>
      <c r="E95">
        <f t="shared" si="5"/>
        <v>0.17109771592566858</v>
      </c>
      <c r="F95">
        <f t="shared" si="6"/>
        <v>0.17109771592566858</v>
      </c>
      <c r="G95">
        <f t="shared" si="7"/>
        <v>2.9274428394980782E-2</v>
      </c>
    </row>
    <row r="96" spans="1:7" x14ac:dyDescent="0.25">
      <c r="A96" s="1">
        <v>39722</v>
      </c>
      <c r="B96">
        <v>94.958315571937803</v>
      </c>
      <c r="C96" s="2">
        <v>94</v>
      </c>
      <c r="D96">
        <f t="shared" si="4"/>
        <v>94.626360579384851</v>
      </c>
      <c r="E96">
        <f t="shared" si="5"/>
        <v>0.33195499255295147</v>
      </c>
      <c r="F96">
        <f t="shared" si="6"/>
        <v>0.33195499255295147</v>
      </c>
      <c r="G96">
        <f t="shared" si="7"/>
        <v>0.11019411708083006</v>
      </c>
    </row>
    <row r="97" spans="1:7" x14ac:dyDescent="0.25">
      <c r="A97" s="1">
        <v>39753</v>
      </c>
      <c r="B97">
        <v>95.645529551822221</v>
      </c>
      <c r="C97" s="2">
        <v>95</v>
      </c>
      <c r="D97">
        <f t="shared" si="4"/>
        <v>94.846223334588473</v>
      </c>
      <c r="E97">
        <f t="shared" si="5"/>
        <v>0.79930621723374884</v>
      </c>
      <c r="F97">
        <f t="shared" si="6"/>
        <v>0.79930621723374884</v>
      </c>
      <c r="G97">
        <f t="shared" si="7"/>
        <v>0.63889042890852488</v>
      </c>
    </row>
    <row r="98" spans="1:7" x14ac:dyDescent="0.25">
      <c r="A98" s="1">
        <v>39783</v>
      </c>
      <c r="B98">
        <v>97.169717686529637</v>
      </c>
      <c r="C98" s="2">
        <v>96</v>
      </c>
      <c r="D98">
        <f t="shared" si="4"/>
        <v>95.066086089792108</v>
      </c>
      <c r="E98">
        <f t="shared" si="5"/>
        <v>2.1036315967375288</v>
      </c>
      <c r="F98">
        <f t="shared" si="6"/>
        <v>2.1036315967375288</v>
      </c>
      <c r="G98">
        <f t="shared" si="7"/>
        <v>4.425265894792485</v>
      </c>
    </row>
    <row r="99" spans="1:7" x14ac:dyDescent="0.25">
      <c r="A99" s="1">
        <v>39814</v>
      </c>
      <c r="B99">
        <v>98.462714870270645</v>
      </c>
      <c r="C99" s="2">
        <v>97</v>
      </c>
      <c r="D99">
        <f t="shared" si="4"/>
        <v>95.285948844995744</v>
      </c>
      <c r="E99">
        <f t="shared" si="5"/>
        <v>3.176766025274901</v>
      </c>
      <c r="F99">
        <f t="shared" si="6"/>
        <v>3.176766025274901</v>
      </c>
      <c r="G99">
        <f t="shared" si="7"/>
        <v>10.091842379340893</v>
      </c>
    </row>
    <row r="100" spans="1:7" x14ac:dyDescent="0.25">
      <c r="A100" s="1">
        <v>39845</v>
      </c>
      <c r="B100">
        <v>97.781005144586061</v>
      </c>
      <c r="C100" s="2">
        <v>98</v>
      </c>
      <c r="D100">
        <f t="shared" si="4"/>
        <v>95.505811600199365</v>
      </c>
      <c r="E100">
        <f t="shared" si="5"/>
        <v>2.2751935443866955</v>
      </c>
      <c r="F100">
        <f t="shared" si="6"/>
        <v>2.2751935443866955</v>
      </c>
      <c r="G100">
        <f t="shared" si="7"/>
        <v>5.1765056644188938</v>
      </c>
    </row>
    <row r="101" spans="1:7" x14ac:dyDescent="0.25">
      <c r="A101" s="1">
        <v>39873</v>
      </c>
      <c r="B101">
        <v>96.951561836669939</v>
      </c>
      <c r="C101" s="2">
        <v>99</v>
      </c>
      <c r="D101">
        <f t="shared" si="4"/>
        <v>95.725674355402987</v>
      </c>
      <c r="E101">
        <f t="shared" si="5"/>
        <v>1.2258874812669518</v>
      </c>
      <c r="F101">
        <f t="shared" si="6"/>
        <v>1.2258874812669518</v>
      </c>
      <c r="G101">
        <f t="shared" si="7"/>
        <v>1.5028001167270311</v>
      </c>
    </row>
    <row r="102" spans="1:7" x14ac:dyDescent="0.25">
      <c r="A102" s="1">
        <v>39904</v>
      </c>
      <c r="B102">
        <v>95.949983220024734</v>
      </c>
      <c r="C102" s="2">
        <v>100</v>
      </c>
      <c r="D102">
        <f t="shared" si="4"/>
        <v>95.945537110606622</v>
      </c>
      <c r="E102">
        <f t="shared" si="5"/>
        <v>4.4461094181116323E-3</v>
      </c>
      <c r="F102">
        <f t="shared" si="6"/>
        <v>4.4461094181116323E-3</v>
      </c>
      <c r="G102">
        <f t="shared" si="7"/>
        <v>1.9767888957820958E-5</v>
      </c>
    </row>
    <row r="103" spans="1:7" x14ac:dyDescent="0.25">
      <c r="A103" s="1">
        <v>39934</v>
      </c>
      <c r="B103">
        <v>96.147176596291189</v>
      </c>
      <c r="C103" s="2">
        <v>101</v>
      </c>
      <c r="D103">
        <f t="shared" si="4"/>
        <v>96.165399865810244</v>
      </c>
      <c r="E103">
        <f t="shared" si="5"/>
        <v>-1.8223269519054952E-2</v>
      </c>
      <c r="F103">
        <f t="shared" si="6"/>
        <v>1.8223269519054952E-2</v>
      </c>
      <c r="G103">
        <f t="shared" si="7"/>
        <v>3.3208755196411732E-4</v>
      </c>
    </row>
    <row r="104" spans="1:7" x14ac:dyDescent="0.25">
      <c r="A104" s="1">
        <v>39965</v>
      </c>
      <c r="B104">
        <v>96.190749884729968</v>
      </c>
      <c r="C104" s="2">
        <v>102</v>
      </c>
      <c r="D104">
        <f t="shared" si="4"/>
        <v>96.385262621013879</v>
      </c>
      <c r="E104">
        <f t="shared" si="5"/>
        <v>-0.19451273628391164</v>
      </c>
      <c r="F104">
        <f t="shared" si="6"/>
        <v>0.19451273628391164</v>
      </c>
      <c r="G104">
        <f t="shared" si="7"/>
        <v>3.7835204576654555E-2</v>
      </c>
    </row>
    <row r="105" spans="1:7" x14ac:dyDescent="0.25">
      <c r="A105" s="1">
        <v>39995</v>
      </c>
      <c r="B105">
        <v>96.29854278862382</v>
      </c>
      <c r="C105" s="2">
        <v>103</v>
      </c>
      <c r="D105">
        <f t="shared" si="4"/>
        <v>96.605125376217501</v>
      </c>
      <c r="E105">
        <f t="shared" si="5"/>
        <v>-0.30658258759368096</v>
      </c>
      <c r="F105">
        <f t="shared" si="6"/>
        <v>0.30658258759368096</v>
      </c>
      <c r="G105">
        <f t="shared" si="7"/>
        <v>9.399288301563706E-2</v>
      </c>
    </row>
    <row r="106" spans="1:7" x14ac:dyDescent="0.25">
      <c r="A106" s="1">
        <v>40026</v>
      </c>
      <c r="B106">
        <v>95.937362564607653</v>
      </c>
      <c r="C106" s="2">
        <v>104</v>
      </c>
      <c r="D106">
        <f t="shared" si="4"/>
        <v>96.824988131421136</v>
      </c>
      <c r="E106">
        <f t="shared" si="5"/>
        <v>-0.88762556681348315</v>
      </c>
      <c r="F106">
        <f t="shared" si="6"/>
        <v>0.88762556681348315</v>
      </c>
      <c r="G106">
        <f t="shared" si="7"/>
        <v>0.78787914686095728</v>
      </c>
    </row>
    <row r="107" spans="1:7" x14ac:dyDescent="0.25">
      <c r="A107" s="1">
        <v>40057</v>
      </c>
      <c r="B107">
        <v>95.795226640606927</v>
      </c>
      <c r="C107" s="2">
        <v>105</v>
      </c>
      <c r="D107">
        <f t="shared" si="4"/>
        <v>97.044850886624758</v>
      </c>
      <c r="E107">
        <f t="shared" si="5"/>
        <v>-1.2496242460178308</v>
      </c>
      <c r="F107">
        <f t="shared" si="6"/>
        <v>1.2496242460178308</v>
      </c>
      <c r="G107">
        <f t="shared" si="7"/>
        <v>1.5615607562356322</v>
      </c>
    </row>
    <row r="108" spans="1:7" x14ac:dyDescent="0.25">
      <c r="A108" s="1">
        <v>40087</v>
      </c>
      <c r="B108">
        <v>96.153118056534339</v>
      </c>
      <c r="C108" s="2">
        <v>106</v>
      </c>
      <c r="D108">
        <f t="shared" si="4"/>
        <v>97.264713641828394</v>
      </c>
      <c r="E108">
        <f t="shared" si="5"/>
        <v>-1.1115955852940544</v>
      </c>
      <c r="F108">
        <f t="shared" si="6"/>
        <v>1.1115955852940544</v>
      </c>
      <c r="G108">
        <f t="shared" si="7"/>
        <v>1.2356447452452315</v>
      </c>
    </row>
    <row r="109" spans="1:7" x14ac:dyDescent="0.25">
      <c r="A109" s="1">
        <v>40118</v>
      </c>
      <c r="B109">
        <v>95.732443692416155</v>
      </c>
      <c r="C109" s="2">
        <v>107</v>
      </c>
      <c r="D109">
        <f t="shared" si="4"/>
        <v>97.484576397032015</v>
      </c>
      <c r="E109">
        <f t="shared" si="5"/>
        <v>-1.7521327046158603</v>
      </c>
      <c r="F109">
        <f t="shared" si="6"/>
        <v>1.7521327046158603</v>
      </c>
      <c r="G109">
        <f t="shared" si="7"/>
        <v>3.0699690145844896</v>
      </c>
    </row>
    <row r="110" spans="1:7" x14ac:dyDescent="0.25">
      <c r="A110" s="1">
        <v>40148</v>
      </c>
      <c r="B110">
        <v>94.921068213903908</v>
      </c>
      <c r="C110" s="2">
        <v>108</v>
      </c>
      <c r="D110">
        <f t="shared" si="4"/>
        <v>97.704439152235636</v>
      </c>
      <c r="E110">
        <f t="shared" si="5"/>
        <v>-2.7833709383317284</v>
      </c>
      <c r="F110">
        <f t="shared" si="6"/>
        <v>2.7833709383317284</v>
      </c>
      <c r="G110">
        <f t="shared" si="7"/>
        <v>7.7471537803496462</v>
      </c>
    </row>
    <row r="111" spans="1:7" x14ac:dyDescent="0.25">
      <c r="A111" s="1">
        <v>40179</v>
      </c>
      <c r="B111">
        <v>94.398083292622601</v>
      </c>
      <c r="C111" s="2">
        <v>109</v>
      </c>
      <c r="D111">
        <f t="shared" si="4"/>
        <v>97.924301907439272</v>
      </c>
      <c r="E111">
        <f t="shared" si="5"/>
        <v>-3.5262186148166705</v>
      </c>
      <c r="F111">
        <f t="shared" si="6"/>
        <v>3.5262186148166705</v>
      </c>
      <c r="G111">
        <f t="shared" si="7"/>
        <v>12.434217719479598</v>
      </c>
    </row>
    <row r="112" spans="1:7" x14ac:dyDescent="0.25">
      <c r="A112" s="1">
        <v>40210</v>
      </c>
      <c r="B112">
        <v>93.838947312869692</v>
      </c>
      <c r="C112" s="2">
        <v>110</v>
      </c>
      <c r="D112">
        <f t="shared" si="4"/>
        <v>98.144164662642908</v>
      </c>
      <c r="E112">
        <f t="shared" si="5"/>
        <v>-4.3052173497732156</v>
      </c>
      <c r="F112">
        <f t="shared" si="6"/>
        <v>4.3052173497732156</v>
      </c>
      <c r="G112">
        <f t="shared" si="7"/>
        <v>18.534896428788311</v>
      </c>
    </row>
    <row r="113" spans="1:7" x14ac:dyDescent="0.25">
      <c r="A113" s="1">
        <v>40238</v>
      </c>
      <c r="B113">
        <v>93.2125707057846</v>
      </c>
      <c r="C113" s="2">
        <v>111</v>
      </c>
      <c r="D113">
        <f t="shared" si="4"/>
        <v>98.364027417846529</v>
      </c>
      <c r="E113">
        <f t="shared" si="5"/>
        <v>-5.151456712061929</v>
      </c>
      <c r="F113">
        <f t="shared" si="6"/>
        <v>5.151456712061929</v>
      </c>
      <c r="G113">
        <f t="shared" si="7"/>
        <v>26.537506256247902</v>
      </c>
    </row>
    <row r="114" spans="1:7" x14ac:dyDescent="0.25">
      <c r="A114" s="1">
        <v>40269</v>
      </c>
      <c r="B114">
        <v>92.232517929034302</v>
      </c>
      <c r="C114" s="2">
        <v>112</v>
      </c>
      <c r="D114">
        <f t="shared" si="4"/>
        <v>98.58389017305015</v>
      </c>
      <c r="E114">
        <f t="shared" si="5"/>
        <v>-6.3513722440158489</v>
      </c>
      <c r="F114">
        <f t="shared" si="6"/>
        <v>6.3513722440158489</v>
      </c>
      <c r="G114">
        <f t="shared" si="7"/>
        <v>40.339929382054919</v>
      </c>
    </row>
    <row r="115" spans="1:7" x14ac:dyDescent="0.25">
      <c r="A115" s="1">
        <v>40299</v>
      </c>
      <c r="B115">
        <v>91.315820865031</v>
      </c>
      <c r="C115" s="2">
        <v>113</v>
      </c>
      <c r="D115">
        <f t="shared" si="4"/>
        <v>98.803752928253786</v>
      </c>
      <c r="E115">
        <f t="shared" si="5"/>
        <v>-7.4879320632227859</v>
      </c>
      <c r="F115">
        <f t="shared" si="6"/>
        <v>7.4879320632227859</v>
      </c>
      <c r="G115">
        <f t="shared" si="7"/>
        <v>56.069126583439846</v>
      </c>
    </row>
    <row r="116" spans="1:7" x14ac:dyDescent="0.25">
      <c r="A116" s="1">
        <v>40330</v>
      </c>
      <c r="B116">
        <v>91.476080889216092</v>
      </c>
      <c r="C116" s="2">
        <v>114</v>
      </c>
      <c r="D116">
        <f t="shared" si="4"/>
        <v>99.023615683457422</v>
      </c>
      <c r="E116">
        <f t="shared" si="5"/>
        <v>-7.5475347942413293</v>
      </c>
      <c r="F116">
        <f t="shared" si="6"/>
        <v>7.5475347942413293</v>
      </c>
      <c r="G116">
        <f t="shared" si="7"/>
        <v>56.965281470283507</v>
      </c>
    </row>
    <row r="117" spans="1:7" x14ac:dyDescent="0.25">
      <c r="A117" s="1">
        <v>40360</v>
      </c>
      <c r="B117">
        <v>90.899974690860304</v>
      </c>
      <c r="C117" s="2">
        <v>115</v>
      </c>
      <c r="D117">
        <f t="shared" si="4"/>
        <v>99.243478438661043</v>
      </c>
      <c r="E117">
        <f t="shared" si="5"/>
        <v>-8.3435037478007388</v>
      </c>
      <c r="F117">
        <f t="shared" si="6"/>
        <v>8.3435037478007388</v>
      </c>
      <c r="G117">
        <f t="shared" si="7"/>
        <v>69.614054789564975</v>
      </c>
    </row>
    <row r="118" spans="1:7" x14ac:dyDescent="0.25">
      <c r="A118" s="1">
        <v>40391</v>
      </c>
      <c r="B118">
        <v>90.842479964578899</v>
      </c>
      <c r="C118" s="2">
        <v>116</v>
      </c>
      <c r="D118">
        <f t="shared" si="4"/>
        <v>99.463341193864665</v>
      </c>
      <c r="E118">
        <f t="shared" si="5"/>
        <v>-8.6208612292857651</v>
      </c>
      <c r="F118">
        <f t="shared" si="6"/>
        <v>8.6208612292857651</v>
      </c>
      <c r="G118">
        <f t="shared" si="7"/>
        <v>74.319248334602477</v>
      </c>
    </row>
    <row r="119" spans="1:7" x14ac:dyDescent="0.25">
      <c r="A119" s="1">
        <v>40422</v>
      </c>
      <c r="B119">
        <v>90.639500562686294</v>
      </c>
      <c r="C119" s="2">
        <v>117</v>
      </c>
      <c r="D119">
        <f t="shared" si="4"/>
        <v>99.6832039490683</v>
      </c>
      <c r="E119">
        <f t="shared" si="5"/>
        <v>-9.0437033863820062</v>
      </c>
      <c r="F119">
        <f t="shared" si="6"/>
        <v>9.0437033863820062</v>
      </c>
      <c r="G119">
        <f t="shared" si="7"/>
        <v>81.788570940857369</v>
      </c>
    </row>
    <row r="120" spans="1:7" x14ac:dyDescent="0.25">
      <c r="A120" s="1">
        <v>40452</v>
      </c>
      <c r="B120">
        <v>89.786645236667397</v>
      </c>
      <c r="C120" s="2">
        <v>118</v>
      </c>
      <c r="D120">
        <f t="shared" si="4"/>
        <v>99.903066704271922</v>
      </c>
      <c r="E120">
        <f t="shared" si="5"/>
        <v>-10.116421467604525</v>
      </c>
      <c r="F120">
        <f t="shared" si="6"/>
        <v>10.116421467604525</v>
      </c>
      <c r="G120">
        <f t="shared" si="7"/>
        <v>102.34198331020968</v>
      </c>
    </row>
    <row r="121" spans="1:7" x14ac:dyDescent="0.25">
      <c r="A121" s="1">
        <v>40483</v>
      </c>
      <c r="B121">
        <v>89.795550059048395</v>
      </c>
      <c r="C121" s="2">
        <v>119</v>
      </c>
      <c r="D121">
        <f t="shared" si="4"/>
        <v>100.12292945947556</v>
      </c>
      <c r="E121">
        <f t="shared" si="5"/>
        <v>-10.327379400427162</v>
      </c>
      <c r="F121">
        <f t="shared" si="6"/>
        <v>10.327379400427162</v>
      </c>
      <c r="G121">
        <f t="shared" si="7"/>
        <v>106.65476528036729</v>
      </c>
    </row>
    <row r="122" spans="1:7" x14ac:dyDescent="0.25">
      <c r="A122" s="1">
        <v>40513</v>
      </c>
      <c r="B122">
        <v>89.9916291836998</v>
      </c>
      <c r="C122" s="2">
        <v>120</v>
      </c>
      <c r="D122">
        <f t="shared" si="4"/>
        <v>100.34279221467918</v>
      </c>
      <c r="E122">
        <f t="shared" si="5"/>
        <v>-10.351163030979379</v>
      </c>
      <c r="F122">
        <f t="shared" si="6"/>
        <v>10.351163030979379</v>
      </c>
      <c r="G122">
        <f t="shared" si="7"/>
        <v>107.14657609391421</v>
      </c>
    </row>
    <row r="123" spans="1:7" x14ac:dyDescent="0.25">
      <c r="A123" s="1">
        <v>40544</v>
      </c>
      <c r="B123">
        <v>88.4288332038779</v>
      </c>
      <c r="C123" s="2">
        <v>121</v>
      </c>
      <c r="D123">
        <f t="shared" si="4"/>
        <v>100.56265496988281</v>
      </c>
      <c r="E123">
        <f t="shared" si="5"/>
        <v>-12.133821766004914</v>
      </c>
      <c r="F123">
        <f t="shared" si="6"/>
        <v>12.133821766004914</v>
      </c>
      <c r="G123">
        <f t="shared" si="7"/>
        <v>147.2296306491746</v>
      </c>
    </row>
    <row r="124" spans="1:7" x14ac:dyDescent="0.25">
      <c r="A124" s="1">
        <v>40575</v>
      </c>
      <c r="B124">
        <v>87.724860628695097</v>
      </c>
      <c r="C124" s="2">
        <v>122</v>
      </c>
      <c r="D124">
        <f t="shared" si="4"/>
        <v>100.78251772508644</v>
      </c>
      <c r="E124">
        <f t="shared" si="5"/>
        <v>-13.057657096391338</v>
      </c>
      <c r="F124">
        <f t="shared" si="6"/>
        <v>13.057657096391338</v>
      </c>
      <c r="G124">
        <f t="shared" si="7"/>
        <v>170.50240884693909</v>
      </c>
    </row>
    <row r="125" spans="1:7" x14ac:dyDescent="0.25">
      <c r="A125" s="1">
        <v>40603</v>
      </c>
      <c r="B125">
        <v>87.564097240994002</v>
      </c>
      <c r="C125" s="2">
        <v>123</v>
      </c>
      <c r="D125">
        <f t="shared" si="4"/>
        <v>101.00238048029007</v>
      </c>
      <c r="E125">
        <f t="shared" si="5"/>
        <v>-13.438283239296069</v>
      </c>
      <c r="F125">
        <f t="shared" si="6"/>
        <v>13.438283239296069</v>
      </c>
      <c r="G125">
        <f t="shared" si="7"/>
        <v>180.58745641954565</v>
      </c>
    </row>
    <row r="126" spans="1:7" x14ac:dyDescent="0.25">
      <c r="A126" s="1">
        <v>40634</v>
      </c>
      <c r="B126">
        <v>87.211078555495902</v>
      </c>
      <c r="C126" s="2">
        <v>124</v>
      </c>
      <c r="D126">
        <f t="shared" si="4"/>
        <v>101.22224323549369</v>
      </c>
      <c r="E126">
        <f t="shared" si="5"/>
        <v>-14.01116467999779</v>
      </c>
      <c r="F126">
        <f t="shared" si="6"/>
        <v>14.01116467999779</v>
      </c>
      <c r="G126">
        <f t="shared" si="7"/>
        <v>196.31273569001758</v>
      </c>
    </row>
    <row r="127" spans="1:7" x14ac:dyDescent="0.25">
      <c r="A127" s="1">
        <v>40664</v>
      </c>
      <c r="B127">
        <v>87.973968224559798</v>
      </c>
      <c r="C127" s="2">
        <v>125</v>
      </c>
      <c r="D127">
        <f t="shared" si="4"/>
        <v>101.44210599069731</v>
      </c>
      <c r="E127">
        <f t="shared" si="5"/>
        <v>-13.468137766137517</v>
      </c>
      <c r="F127">
        <f t="shared" si="6"/>
        <v>13.468137766137517</v>
      </c>
      <c r="G127">
        <f t="shared" si="7"/>
        <v>181.39073488765965</v>
      </c>
    </row>
    <row r="128" spans="1:7" x14ac:dyDescent="0.25">
      <c r="A128" s="1">
        <v>40695</v>
      </c>
      <c r="B128">
        <v>88.567102976379502</v>
      </c>
      <c r="C128" s="2">
        <v>126</v>
      </c>
      <c r="D128">
        <f t="shared" si="4"/>
        <v>101.66196874590095</v>
      </c>
      <c r="E128">
        <f t="shared" si="5"/>
        <v>-13.094865769521448</v>
      </c>
      <c r="F128">
        <f t="shared" si="6"/>
        <v>13.094865769521448</v>
      </c>
      <c r="G128">
        <f t="shared" si="7"/>
        <v>171.47550952178455</v>
      </c>
    </row>
    <row r="129" spans="1:7" x14ac:dyDescent="0.25">
      <c r="A129" s="1">
        <v>40725</v>
      </c>
      <c r="B129">
        <v>89.410266261474106</v>
      </c>
      <c r="C129" s="2">
        <v>127</v>
      </c>
      <c r="D129">
        <f t="shared" si="4"/>
        <v>101.88183150110459</v>
      </c>
      <c r="E129">
        <f t="shared" si="5"/>
        <v>-12.471565239630479</v>
      </c>
      <c r="F129">
        <f t="shared" si="6"/>
        <v>12.471565239630479</v>
      </c>
      <c r="G129">
        <f t="shared" si="7"/>
        <v>155.53993952635923</v>
      </c>
    </row>
    <row r="130" spans="1:7" x14ac:dyDescent="0.25">
      <c r="A130" s="1">
        <v>40756</v>
      </c>
      <c r="B130">
        <v>91.704824551430193</v>
      </c>
      <c r="C130" s="2">
        <v>128</v>
      </c>
      <c r="D130">
        <f t="shared" si="4"/>
        <v>102.10169425630821</v>
      </c>
      <c r="E130">
        <f t="shared" si="5"/>
        <v>-10.396869704878014</v>
      </c>
      <c r="F130">
        <f t="shared" si="6"/>
        <v>10.396869704878014</v>
      </c>
      <c r="G130">
        <f t="shared" si="7"/>
        <v>108.09489966021025</v>
      </c>
    </row>
    <row r="131" spans="1:7" x14ac:dyDescent="0.25">
      <c r="A131" s="1">
        <v>40787</v>
      </c>
      <c r="B131">
        <v>92.114342368539894</v>
      </c>
      <c r="C131" s="2">
        <v>129</v>
      </c>
      <c r="D131">
        <f t="shared" si="4"/>
        <v>102.32155701151183</v>
      </c>
      <c r="E131">
        <f t="shared" si="5"/>
        <v>-10.207214642971934</v>
      </c>
      <c r="F131">
        <f t="shared" si="6"/>
        <v>10.207214642971934</v>
      </c>
      <c r="G131">
        <f t="shared" si="7"/>
        <v>104.18723076770067</v>
      </c>
    </row>
    <row r="132" spans="1:7" x14ac:dyDescent="0.25">
      <c r="A132" s="1">
        <v>40817</v>
      </c>
      <c r="B132">
        <v>92.167251690633208</v>
      </c>
      <c r="C132" s="2">
        <v>130</v>
      </c>
      <c r="D132">
        <f t="shared" ref="D132:D182" si="8">$J$19+$J$20*C132</f>
        <v>102.54141976671546</v>
      </c>
      <c r="E132">
        <f t="shared" ref="E132:E182" si="9">B132-D132</f>
        <v>-10.374168076082256</v>
      </c>
      <c r="F132">
        <f t="shared" ref="F132:F182" si="10">ABS(E132)</f>
        <v>10.374168076082256</v>
      </c>
      <c r="G132">
        <f t="shared" ref="G132:G182" si="11">E132^2</f>
        <v>107.62336327080422</v>
      </c>
    </row>
    <row r="133" spans="1:7" x14ac:dyDescent="0.25">
      <c r="A133" s="1">
        <v>40848</v>
      </c>
      <c r="B133">
        <v>91.659857172445498</v>
      </c>
      <c r="C133" s="2">
        <v>131</v>
      </c>
      <c r="D133">
        <f t="shared" si="8"/>
        <v>102.7612825219191</v>
      </c>
      <c r="E133">
        <f t="shared" si="9"/>
        <v>-11.101425349473601</v>
      </c>
      <c r="F133">
        <f t="shared" si="10"/>
        <v>11.101425349473601</v>
      </c>
      <c r="G133">
        <f t="shared" si="11"/>
        <v>123.24164478993507</v>
      </c>
    </row>
    <row r="134" spans="1:7" x14ac:dyDescent="0.25">
      <c r="A134" s="1">
        <v>40878</v>
      </c>
      <c r="B134">
        <v>90.013911115484106</v>
      </c>
      <c r="C134" s="2">
        <v>132</v>
      </c>
      <c r="D134">
        <f t="shared" si="8"/>
        <v>102.98114527712272</v>
      </c>
      <c r="E134">
        <f t="shared" si="9"/>
        <v>-12.967234161638615</v>
      </c>
      <c r="F134">
        <f t="shared" si="10"/>
        <v>12.967234161638615</v>
      </c>
      <c r="G134">
        <f t="shared" si="11"/>
        <v>168.14916180276751</v>
      </c>
    </row>
    <row r="135" spans="1:7" x14ac:dyDescent="0.25">
      <c r="A135" s="1">
        <v>40909</v>
      </c>
      <c r="B135">
        <v>88.134011503479002</v>
      </c>
      <c r="C135" s="2">
        <v>133</v>
      </c>
      <c r="D135">
        <f t="shared" si="8"/>
        <v>103.20100803232634</v>
      </c>
      <c r="E135">
        <f t="shared" si="9"/>
        <v>-15.066996528847341</v>
      </c>
      <c r="F135">
        <f t="shared" si="10"/>
        <v>15.066996528847341</v>
      </c>
      <c r="G135">
        <f t="shared" si="11"/>
        <v>227.01438440029781</v>
      </c>
    </row>
    <row r="136" spans="1:7" x14ac:dyDescent="0.25">
      <c r="A136" s="1">
        <v>40940</v>
      </c>
      <c r="B136">
        <v>87.654754300575902</v>
      </c>
      <c r="C136" s="2">
        <v>134</v>
      </c>
      <c r="D136">
        <f t="shared" si="8"/>
        <v>103.42087078752998</v>
      </c>
      <c r="E136">
        <f t="shared" si="9"/>
        <v>-15.766116486954076</v>
      </c>
      <c r="F136">
        <f t="shared" si="10"/>
        <v>15.766116486954076</v>
      </c>
      <c r="G136">
        <f t="shared" si="11"/>
        <v>248.57042908020512</v>
      </c>
    </row>
    <row r="137" spans="1:7" x14ac:dyDescent="0.25">
      <c r="A137" s="1">
        <v>40969</v>
      </c>
      <c r="B137">
        <v>87.3603165244416</v>
      </c>
      <c r="C137" s="2">
        <v>135</v>
      </c>
      <c r="D137">
        <f t="shared" si="8"/>
        <v>103.6407335427336</v>
      </c>
      <c r="E137">
        <f t="shared" si="9"/>
        <v>-16.280417018291999</v>
      </c>
      <c r="F137">
        <f t="shared" si="10"/>
        <v>16.280417018291999</v>
      </c>
      <c r="G137">
        <f t="shared" si="11"/>
        <v>265.05197828949173</v>
      </c>
    </row>
    <row r="138" spans="1:7" x14ac:dyDescent="0.25">
      <c r="A138" s="1">
        <v>41000</v>
      </c>
      <c r="B138">
        <v>88.003696009487498</v>
      </c>
      <c r="C138" s="2">
        <v>136</v>
      </c>
      <c r="D138">
        <f t="shared" si="8"/>
        <v>103.86059629793724</v>
      </c>
      <c r="E138">
        <f t="shared" si="9"/>
        <v>-15.856900288449737</v>
      </c>
      <c r="F138">
        <f t="shared" si="10"/>
        <v>15.856900288449737</v>
      </c>
      <c r="G138">
        <f t="shared" si="11"/>
        <v>251.44128675783733</v>
      </c>
    </row>
    <row r="139" spans="1:7" x14ac:dyDescent="0.25">
      <c r="A139" s="1">
        <v>41030</v>
      </c>
      <c r="B139">
        <v>88.253389138212498</v>
      </c>
      <c r="C139" s="2">
        <v>137</v>
      </c>
      <c r="D139">
        <f t="shared" si="8"/>
        <v>104.08045905314086</v>
      </c>
      <c r="E139">
        <f t="shared" si="9"/>
        <v>-15.827069914928359</v>
      </c>
      <c r="F139">
        <f t="shared" si="10"/>
        <v>15.827069914928359</v>
      </c>
      <c r="G139">
        <f t="shared" si="11"/>
        <v>250.49614209203037</v>
      </c>
    </row>
    <row r="140" spans="1:7" x14ac:dyDescent="0.25">
      <c r="A140" s="1">
        <v>41061</v>
      </c>
      <c r="B140">
        <v>90.985739285056795</v>
      </c>
      <c r="C140" s="2">
        <v>138</v>
      </c>
      <c r="D140">
        <f t="shared" si="8"/>
        <v>104.30032180834449</v>
      </c>
      <c r="E140">
        <f t="shared" si="9"/>
        <v>-13.314582523287697</v>
      </c>
      <c r="F140">
        <f t="shared" si="10"/>
        <v>13.314582523287697</v>
      </c>
      <c r="G140">
        <f t="shared" si="11"/>
        <v>177.27810776943818</v>
      </c>
    </row>
    <row r="141" spans="1:7" x14ac:dyDescent="0.25">
      <c r="A141" s="1">
        <v>41091</v>
      </c>
      <c r="B141">
        <v>94.291259250654903</v>
      </c>
      <c r="C141" s="2">
        <v>139</v>
      </c>
      <c r="D141">
        <f t="shared" si="8"/>
        <v>104.52018456354811</v>
      </c>
      <c r="E141">
        <f t="shared" si="9"/>
        <v>-10.22892531289321</v>
      </c>
      <c r="F141">
        <f t="shared" si="10"/>
        <v>10.22892531289321</v>
      </c>
      <c r="G141">
        <f t="shared" si="11"/>
        <v>104.63091305674746</v>
      </c>
    </row>
    <row r="142" spans="1:7" x14ac:dyDescent="0.25">
      <c r="A142" s="1">
        <v>41122</v>
      </c>
      <c r="B142">
        <v>96.152393075593366</v>
      </c>
      <c r="C142" s="2">
        <v>140</v>
      </c>
      <c r="D142">
        <f t="shared" si="8"/>
        <v>104.74004731875175</v>
      </c>
      <c r="E142">
        <f t="shared" si="9"/>
        <v>-8.5876542431583829</v>
      </c>
      <c r="F142">
        <f t="shared" si="10"/>
        <v>8.5876542431583829</v>
      </c>
      <c r="G142">
        <f t="shared" si="11"/>
        <v>73.747805400036171</v>
      </c>
    </row>
    <row r="143" spans="1:7" x14ac:dyDescent="0.25">
      <c r="A143" s="1">
        <v>41153</v>
      </c>
      <c r="B143">
        <v>98.857084347950561</v>
      </c>
      <c r="C143" s="2">
        <v>141</v>
      </c>
      <c r="D143">
        <f t="shared" si="8"/>
        <v>104.95991007395537</v>
      </c>
      <c r="E143">
        <f t="shared" si="9"/>
        <v>-6.1028257260048093</v>
      </c>
      <c r="F143">
        <f t="shared" si="10"/>
        <v>6.1028257260048093</v>
      </c>
      <c r="G143">
        <f t="shared" si="11"/>
        <v>37.244481841986129</v>
      </c>
    </row>
    <row r="144" spans="1:7" x14ac:dyDescent="0.25">
      <c r="A144" s="1">
        <v>41183</v>
      </c>
      <c r="B144">
        <v>100.23515782598865</v>
      </c>
      <c r="C144" s="2">
        <v>142</v>
      </c>
      <c r="D144">
        <f t="shared" si="8"/>
        <v>105.17977282915899</v>
      </c>
      <c r="E144">
        <f t="shared" si="9"/>
        <v>-4.9446150031703411</v>
      </c>
      <c r="F144">
        <f t="shared" si="10"/>
        <v>4.9446150031703411</v>
      </c>
      <c r="G144">
        <f t="shared" si="11"/>
        <v>24.449217529577233</v>
      </c>
    </row>
    <row r="145" spans="1:7" x14ac:dyDescent="0.25">
      <c r="A145" s="1">
        <v>41214</v>
      </c>
      <c r="B145">
        <v>100.91679117909413</v>
      </c>
      <c r="C145" s="2">
        <v>143</v>
      </c>
      <c r="D145">
        <f t="shared" si="8"/>
        <v>105.39963558436263</v>
      </c>
      <c r="E145">
        <f t="shared" si="9"/>
        <v>-4.4828444052684944</v>
      </c>
      <c r="F145">
        <f t="shared" si="10"/>
        <v>4.4828444052684944</v>
      </c>
      <c r="G145">
        <f t="shared" si="11"/>
        <v>20.09589396184704</v>
      </c>
    </row>
    <row r="146" spans="1:7" x14ac:dyDescent="0.25">
      <c r="A146" s="1">
        <v>41244</v>
      </c>
      <c r="B146">
        <v>101.10238020470275</v>
      </c>
      <c r="C146" s="2">
        <v>144</v>
      </c>
      <c r="D146">
        <f t="shared" si="8"/>
        <v>105.61949833956626</v>
      </c>
      <c r="E146">
        <f t="shared" si="9"/>
        <v>-4.5171181348635088</v>
      </c>
      <c r="F146">
        <f t="shared" si="10"/>
        <v>4.5171181348635088</v>
      </c>
      <c r="G146">
        <f t="shared" si="11"/>
        <v>20.404356244312783</v>
      </c>
    </row>
    <row r="147" spans="1:7" x14ac:dyDescent="0.25">
      <c r="A147" s="1">
        <v>41275</v>
      </c>
      <c r="B147">
        <v>101.95491661533623</v>
      </c>
      <c r="C147" s="2">
        <v>145</v>
      </c>
      <c r="D147">
        <f t="shared" si="8"/>
        <v>105.83936109476988</v>
      </c>
      <c r="E147">
        <f t="shared" si="9"/>
        <v>-3.8844444794336539</v>
      </c>
      <c r="F147">
        <f t="shared" si="10"/>
        <v>3.8844444794336539</v>
      </c>
      <c r="G147">
        <f t="shared" si="11"/>
        <v>15.088908913802591</v>
      </c>
    </row>
    <row r="148" spans="1:7" x14ac:dyDescent="0.25">
      <c r="A148" s="1">
        <v>41306</v>
      </c>
      <c r="B148">
        <v>103.77900150679974</v>
      </c>
      <c r="C148" s="2">
        <v>146</v>
      </c>
      <c r="D148">
        <f t="shared" si="8"/>
        <v>106.05922384997351</v>
      </c>
      <c r="E148">
        <f t="shared" si="9"/>
        <v>-2.2802223431737616</v>
      </c>
      <c r="F148">
        <f t="shared" si="10"/>
        <v>2.2802223431737616</v>
      </c>
      <c r="G148">
        <f t="shared" si="11"/>
        <v>5.1994139343088399</v>
      </c>
    </row>
    <row r="149" spans="1:7" x14ac:dyDescent="0.25">
      <c r="A149" s="1">
        <v>41334</v>
      </c>
      <c r="B149">
        <v>105.1241782144555</v>
      </c>
      <c r="C149" s="2">
        <v>147</v>
      </c>
      <c r="D149">
        <f t="shared" si="8"/>
        <v>106.27908660517714</v>
      </c>
      <c r="E149">
        <f t="shared" si="9"/>
        <v>-1.1549083907216442</v>
      </c>
      <c r="F149">
        <f t="shared" si="10"/>
        <v>1.1549083907216442</v>
      </c>
      <c r="G149">
        <f t="shared" si="11"/>
        <v>1.333813390959258</v>
      </c>
    </row>
    <row r="150" spans="1:7" x14ac:dyDescent="0.25">
      <c r="A150" s="1">
        <v>41365</v>
      </c>
      <c r="B150">
        <v>106.70624537170002</v>
      </c>
      <c r="C150" s="2">
        <v>148</v>
      </c>
      <c r="D150">
        <f t="shared" si="8"/>
        <v>106.49894936038078</v>
      </c>
      <c r="E150">
        <f t="shared" si="9"/>
        <v>0.20729601131924369</v>
      </c>
      <c r="F150">
        <f t="shared" si="10"/>
        <v>0.20729601131924369</v>
      </c>
      <c r="G150">
        <f t="shared" si="11"/>
        <v>4.2971636308868008E-2</v>
      </c>
    </row>
    <row r="151" spans="1:7" x14ac:dyDescent="0.25">
      <c r="A151" s="1">
        <v>41395</v>
      </c>
      <c r="B151">
        <v>107.9235736606374</v>
      </c>
      <c r="C151" s="2">
        <v>149</v>
      </c>
      <c r="D151">
        <f t="shared" si="8"/>
        <v>106.7188121155844</v>
      </c>
      <c r="E151">
        <f t="shared" si="9"/>
        <v>1.2047615450530031</v>
      </c>
      <c r="F151">
        <f t="shared" si="10"/>
        <v>1.2047615450530031</v>
      </c>
      <c r="G151">
        <f t="shared" si="11"/>
        <v>1.4514503804384993</v>
      </c>
    </row>
    <row r="152" spans="1:7" x14ac:dyDescent="0.25">
      <c r="A152" s="1">
        <v>41426</v>
      </c>
      <c r="B152">
        <v>109.49983827394357</v>
      </c>
      <c r="C152" s="2">
        <v>150</v>
      </c>
      <c r="D152">
        <f t="shared" si="8"/>
        <v>106.93867487078802</v>
      </c>
      <c r="E152">
        <f t="shared" si="9"/>
        <v>2.5611634031555468</v>
      </c>
      <c r="F152">
        <f t="shared" si="10"/>
        <v>2.5611634031555468</v>
      </c>
      <c r="G152">
        <f t="shared" si="11"/>
        <v>6.5595579776633022</v>
      </c>
    </row>
    <row r="153" spans="1:7" x14ac:dyDescent="0.25">
      <c r="A153" s="1">
        <v>41456</v>
      </c>
      <c r="B153">
        <v>109.44045923646681</v>
      </c>
      <c r="C153" s="2">
        <v>151</v>
      </c>
      <c r="D153">
        <f t="shared" si="8"/>
        <v>107.15853762599166</v>
      </c>
      <c r="E153">
        <f t="shared" si="9"/>
        <v>2.2819216104751519</v>
      </c>
      <c r="F153">
        <f t="shared" si="10"/>
        <v>2.2819216104751519</v>
      </c>
      <c r="G153">
        <f t="shared" si="11"/>
        <v>5.2071662363535109</v>
      </c>
    </row>
    <row r="154" spans="1:7" x14ac:dyDescent="0.25">
      <c r="A154" s="1">
        <v>41487</v>
      </c>
      <c r="B154">
        <v>111.67178260198244</v>
      </c>
      <c r="C154" s="2">
        <v>152</v>
      </c>
      <c r="D154">
        <f t="shared" si="8"/>
        <v>107.37840038119528</v>
      </c>
      <c r="E154">
        <f t="shared" si="9"/>
        <v>4.2933822207871657</v>
      </c>
      <c r="F154">
        <f t="shared" si="10"/>
        <v>4.2933822207871657</v>
      </c>
      <c r="G154">
        <f t="shared" si="11"/>
        <v>18.433130893771335</v>
      </c>
    </row>
    <row r="155" spans="1:7" x14ac:dyDescent="0.25">
      <c r="A155" s="1">
        <v>41518</v>
      </c>
      <c r="B155">
        <v>112.96692890541303</v>
      </c>
      <c r="C155" s="2">
        <v>153</v>
      </c>
      <c r="D155">
        <f t="shared" si="8"/>
        <v>107.59826313639891</v>
      </c>
      <c r="E155">
        <f t="shared" si="9"/>
        <v>5.3686657690141146</v>
      </c>
      <c r="F155">
        <f t="shared" si="10"/>
        <v>5.3686657690141146</v>
      </c>
      <c r="G155">
        <f t="shared" si="11"/>
        <v>28.822572139383915</v>
      </c>
    </row>
    <row r="156" spans="1:7" x14ac:dyDescent="0.25">
      <c r="A156" s="1">
        <v>41548</v>
      </c>
      <c r="B156">
        <v>114.61234454785175</v>
      </c>
      <c r="C156" s="2">
        <v>154</v>
      </c>
      <c r="D156">
        <f t="shared" si="8"/>
        <v>107.81812589160253</v>
      </c>
      <c r="E156">
        <f t="shared" si="9"/>
        <v>6.794218656249214</v>
      </c>
      <c r="F156">
        <f t="shared" si="10"/>
        <v>6.794218656249214</v>
      </c>
      <c r="G156">
        <f t="shared" si="11"/>
        <v>46.161407148924873</v>
      </c>
    </row>
    <row r="157" spans="1:7" x14ac:dyDescent="0.25">
      <c r="A157" s="1">
        <v>41579</v>
      </c>
      <c r="B157">
        <v>117.2541288757408</v>
      </c>
      <c r="C157" s="2">
        <v>155</v>
      </c>
      <c r="D157">
        <f t="shared" si="8"/>
        <v>108.03798864680616</v>
      </c>
      <c r="E157">
        <f t="shared" si="9"/>
        <v>9.2161402289346483</v>
      </c>
      <c r="F157">
        <f t="shared" si="10"/>
        <v>9.2161402289346483</v>
      </c>
      <c r="G157">
        <f t="shared" si="11"/>
        <v>84.937240719387589</v>
      </c>
    </row>
    <row r="158" spans="1:7" x14ac:dyDescent="0.25">
      <c r="A158" s="1">
        <v>41609</v>
      </c>
      <c r="B158">
        <v>119.61291376258549</v>
      </c>
      <c r="C158" s="2">
        <v>156</v>
      </c>
      <c r="D158">
        <f t="shared" si="8"/>
        <v>108.25785140200979</v>
      </c>
      <c r="E158">
        <f t="shared" si="9"/>
        <v>11.355062360575701</v>
      </c>
      <c r="F158">
        <f t="shared" si="10"/>
        <v>11.355062360575701</v>
      </c>
      <c r="G158">
        <f t="shared" si="11"/>
        <v>128.93744121256302</v>
      </c>
    </row>
    <row r="159" spans="1:7" x14ac:dyDescent="0.25">
      <c r="A159" s="1">
        <v>41640</v>
      </c>
      <c r="B159">
        <v>120.49362997351309</v>
      </c>
      <c r="C159" s="2">
        <v>157</v>
      </c>
      <c r="D159">
        <f t="shared" si="8"/>
        <v>108.47771415721343</v>
      </c>
      <c r="E159">
        <f t="shared" si="9"/>
        <v>12.015915816299668</v>
      </c>
      <c r="F159">
        <f t="shared" si="10"/>
        <v>12.015915816299668</v>
      </c>
      <c r="G159">
        <f t="shared" si="11"/>
        <v>144.3822329044005</v>
      </c>
    </row>
    <row r="160" spans="1:7" x14ac:dyDescent="0.25">
      <c r="A160" s="1">
        <v>41671</v>
      </c>
      <c r="B160">
        <v>121.7770871844709</v>
      </c>
      <c r="C160" s="2">
        <v>158</v>
      </c>
      <c r="D160">
        <f t="shared" si="8"/>
        <v>108.69757691241705</v>
      </c>
      <c r="E160">
        <f t="shared" si="9"/>
        <v>13.079510272053852</v>
      </c>
      <c r="F160">
        <f t="shared" si="10"/>
        <v>13.079510272053852</v>
      </c>
      <c r="G160">
        <f t="shared" si="11"/>
        <v>171.07358895676225</v>
      </c>
    </row>
    <row r="161" spans="1:11" x14ac:dyDescent="0.25">
      <c r="A161" s="1">
        <v>41699</v>
      </c>
      <c r="B161">
        <v>124.64040902074589</v>
      </c>
      <c r="C161" s="2">
        <v>159</v>
      </c>
      <c r="D161">
        <f t="shared" si="8"/>
        <v>108.91743966762067</v>
      </c>
      <c r="E161">
        <f t="shared" si="9"/>
        <v>15.722969353125222</v>
      </c>
      <c r="F161">
        <f t="shared" si="10"/>
        <v>15.722969353125222</v>
      </c>
      <c r="G161">
        <f t="shared" si="11"/>
        <v>247.21176527931496</v>
      </c>
    </row>
    <row r="162" spans="1:11" x14ac:dyDescent="0.25">
      <c r="A162" s="1">
        <v>41730</v>
      </c>
      <c r="B162">
        <v>128.84633490661662</v>
      </c>
      <c r="C162" s="2">
        <v>160</v>
      </c>
      <c r="D162">
        <f t="shared" si="8"/>
        <v>109.13730242282431</v>
      </c>
      <c r="E162">
        <f t="shared" si="9"/>
        <v>19.709032483792313</v>
      </c>
      <c r="F162">
        <f t="shared" si="10"/>
        <v>19.709032483792313</v>
      </c>
      <c r="G162">
        <f t="shared" si="11"/>
        <v>388.44596144718059</v>
      </c>
    </row>
    <row r="163" spans="1:11" x14ac:dyDescent="0.25">
      <c r="A163" s="1">
        <v>41760</v>
      </c>
      <c r="B163">
        <v>133.1084935179629</v>
      </c>
      <c r="C163" s="2">
        <v>161</v>
      </c>
      <c r="D163">
        <f t="shared" si="8"/>
        <v>109.35716517802794</v>
      </c>
      <c r="E163">
        <f t="shared" si="9"/>
        <v>23.751328339934958</v>
      </c>
      <c r="F163">
        <f t="shared" si="10"/>
        <v>23.751328339934958</v>
      </c>
      <c r="G163">
        <f t="shared" si="11"/>
        <v>564.12559791139745</v>
      </c>
    </row>
    <row r="164" spans="1:11" x14ac:dyDescent="0.25">
      <c r="A164" s="1">
        <v>41791</v>
      </c>
      <c r="B164">
        <v>135.8154979287745</v>
      </c>
      <c r="C164" s="2">
        <v>162</v>
      </c>
      <c r="D164">
        <f t="shared" si="8"/>
        <v>109.57702793323156</v>
      </c>
      <c r="E164">
        <f t="shared" si="9"/>
        <v>26.238469995542943</v>
      </c>
      <c r="F164">
        <f t="shared" si="10"/>
        <v>26.238469995542943</v>
      </c>
      <c r="G164">
        <f t="shared" si="11"/>
        <v>688.45730770700732</v>
      </c>
    </row>
    <row r="165" spans="1:11" x14ac:dyDescent="0.25">
      <c r="A165" s="1">
        <v>41821</v>
      </c>
      <c r="B165">
        <v>137.40760757923411</v>
      </c>
      <c r="C165" s="2">
        <v>163</v>
      </c>
      <c r="D165">
        <f t="shared" si="8"/>
        <v>109.79689068843518</v>
      </c>
      <c r="E165">
        <f t="shared" si="9"/>
        <v>27.610716890798926</v>
      </c>
      <c r="F165">
        <f t="shared" si="10"/>
        <v>27.610716890798926</v>
      </c>
      <c r="G165">
        <f t="shared" si="11"/>
        <v>762.35168722384913</v>
      </c>
    </row>
    <row r="166" spans="1:11" x14ac:dyDescent="0.25">
      <c r="A166" s="1">
        <v>41852</v>
      </c>
      <c r="B166">
        <v>139.8254666170852</v>
      </c>
      <c r="C166" s="2">
        <v>164</v>
      </c>
      <c r="D166">
        <f t="shared" si="8"/>
        <v>110.01675344363882</v>
      </c>
      <c r="E166">
        <f t="shared" si="9"/>
        <v>29.808713173446378</v>
      </c>
      <c r="F166">
        <f t="shared" si="10"/>
        <v>29.808713173446378</v>
      </c>
      <c r="G166">
        <f t="shared" si="11"/>
        <v>888.5593810567957</v>
      </c>
    </row>
    <row r="167" spans="1:11" x14ac:dyDescent="0.25">
      <c r="A167" s="1">
        <v>41883</v>
      </c>
      <c r="B167">
        <v>142.98533247583009</v>
      </c>
      <c r="C167" s="2">
        <v>165</v>
      </c>
      <c r="D167">
        <f t="shared" si="8"/>
        <v>110.23661619884246</v>
      </c>
      <c r="E167">
        <f t="shared" si="9"/>
        <v>32.748716276987636</v>
      </c>
      <c r="F167">
        <f t="shared" si="10"/>
        <v>32.748716276987636</v>
      </c>
      <c r="G167">
        <f t="shared" si="11"/>
        <v>1072.4784177906349</v>
      </c>
      <c r="I167" s="4" t="s">
        <v>53</v>
      </c>
      <c r="J167" s="4" t="s">
        <v>54</v>
      </c>
    </row>
    <row r="168" spans="1:11" x14ac:dyDescent="0.25">
      <c r="A168" s="1">
        <v>41913</v>
      </c>
      <c r="B168">
        <v>146.1440141430669</v>
      </c>
      <c r="C168" s="2">
        <v>166</v>
      </c>
      <c r="D168">
        <f t="shared" si="8"/>
        <v>110.45647895404608</v>
      </c>
      <c r="E168">
        <f t="shared" si="9"/>
        <v>35.687535189020821</v>
      </c>
      <c r="F168">
        <f t="shared" si="10"/>
        <v>35.687535189020821</v>
      </c>
      <c r="G168">
        <f t="shared" si="11"/>
        <v>1273.6001678675993</v>
      </c>
      <c r="I168">
        <f>AVERAGE(F3:F170)</f>
        <v>7.302852050913522</v>
      </c>
      <c r="J168">
        <f>AVERAGE(G3:G170)</f>
        <v>102.07581004166327</v>
      </c>
    </row>
    <row r="169" spans="1:11" x14ac:dyDescent="0.25">
      <c r="A169" s="1">
        <v>41944</v>
      </c>
      <c r="B169">
        <v>147.37533899757699</v>
      </c>
      <c r="C169" s="2">
        <v>167</v>
      </c>
      <c r="D169">
        <f t="shared" si="8"/>
        <v>110.6763417092497</v>
      </c>
      <c r="E169">
        <f t="shared" si="9"/>
        <v>36.698997288327291</v>
      </c>
      <c r="F169">
        <f t="shared" si="10"/>
        <v>36.698997288327291</v>
      </c>
      <c r="G169">
        <f t="shared" si="11"/>
        <v>1346.816401968654</v>
      </c>
    </row>
    <row r="170" spans="1:11" x14ac:dyDescent="0.25">
      <c r="A170" s="1">
        <v>41974</v>
      </c>
      <c r="B170">
        <v>147.36162214992152</v>
      </c>
      <c r="C170" s="2">
        <v>168</v>
      </c>
      <c r="D170">
        <f t="shared" si="8"/>
        <v>110.89620446445333</v>
      </c>
      <c r="E170">
        <f t="shared" si="9"/>
        <v>36.465417685468182</v>
      </c>
      <c r="F170">
        <f t="shared" si="10"/>
        <v>36.465417685468182</v>
      </c>
      <c r="G170">
        <f t="shared" si="11"/>
        <v>1329.7266869756556</v>
      </c>
    </row>
    <row r="171" spans="1:11" s="30" customFormat="1" x14ac:dyDescent="0.25">
      <c r="A171" s="29">
        <v>42005</v>
      </c>
      <c r="B171">
        <v>147.33714474913481</v>
      </c>
      <c r="C171" s="31">
        <v>169</v>
      </c>
      <c r="D171" s="30">
        <f t="shared" si="8"/>
        <v>111.11606721965695</v>
      </c>
      <c r="E171" s="30">
        <f t="shared" si="9"/>
        <v>36.221077529477853</v>
      </c>
      <c r="F171" s="30">
        <f t="shared" si="10"/>
        <v>36.221077529477853</v>
      </c>
      <c r="G171" s="30">
        <f t="shared" si="11"/>
        <v>1311.9664573964455</v>
      </c>
      <c r="H171" s="30">
        <f>F171/B171</f>
        <v>0.24583805795307126</v>
      </c>
    </row>
    <row r="172" spans="1:11" s="30" customFormat="1" x14ac:dyDescent="0.25">
      <c r="A172" s="29">
        <v>42036</v>
      </c>
      <c r="B172">
        <v>147.03174774726801</v>
      </c>
      <c r="C172" s="31">
        <v>170</v>
      </c>
      <c r="D172" s="30">
        <f t="shared" si="8"/>
        <v>111.33592997486059</v>
      </c>
      <c r="E172" s="30">
        <f t="shared" si="9"/>
        <v>35.695817772407423</v>
      </c>
      <c r="F172" s="30">
        <f t="shared" si="10"/>
        <v>35.695817772407423</v>
      </c>
      <c r="G172" s="30">
        <f t="shared" si="11"/>
        <v>1274.1914064409177</v>
      </c>
      <c r="H172" s="30">
        <f t="shared" ref="H172:H182" si="12">F172/B172</f>
        <v>0.24277625968076466</v>
      </c>
    </row>
    <row r="173" spans="1:11" s="30" customFormat="1" x14ac:dyDescent="0.25">
      <c r="A173" s="29">
        <v>42064</v>
      </c>
      <c r="B173">
        <v>148.0490726806417</v>
      </c>
      <c r="C173" s="31">
        <v>171</v>
      </c>
      <c r="D173" s="30">
        <f t="shared" si="8"/>
        <v>111.55579273006421</v>
      </c>
      <c r="E173" s="30">
        <f t="shared" si="9"/>
        <v>36.493279950577488</v>
      </c>
      <c r="F173" s="30">
        <f t="shared" si="10"/>
        <v>36.493279950577488</v>
      </c>
      <c r="G173" s="30">
        <f t="shared" si="11"/>
        <v>1331.7594815512209</v>
      </c>
      <c r="H173" s="30">
        <f t="shared" si="12"/>
        <v>0.24649448517180211</v>
      </c>
      <c r="I173" s="32" t="s">
        <v>53</v>
      </c>
      <c r="J173" s="32" t="s">
        <v>54</v>
      </c>
      <c r="K173" s="32" t="s">
        <v>55</v>
      </c>
    </row>
    <row r="174" spans="1:11" s="30" customFormat="1" x14ac:dyDescent="0.25">
      <c r="A174" s="29">
        <v>42095</v>
      </c>
      <c r="B174">
        <v>150.69945422107742</v>
      </c>
      <c r="C174" s="31">
        <v>172</v>
      </c>
      <c r="D174" s="30">
        <f t="shared" si="8"/>
        <v>111.77565548526783</v>
      </c>
      <c r="E174" s="30">
        <f t="shared" si="9"/>
        <v>38.923798735809584</v>
      </c>
      <c r="F174" s="30">
        <f t="shared" si="10"/>
        <v>38.923798735809584</v>
      </c>
      <c r="G174" s="30">
        <f t="shared" si="11"/>
        <v>1515.0621080258118</v>
      </c>
      <c r="H174" s="30">
        <f t="shared" si="12"/>
        <v>0.25828758927492884</v>
      </c>
      <c r="I174" s="30">
        <f>AVERAGE(F171:F182)</f>
        <v>39.47689217416368</v>
      </c>
      <c r="J174" s="30">
        <f>AVERAGE(G171:G182)</f>
        <v>1562.844794312605</v>
      </c>
      <c r="K174" s="33">
        <f>AVERAGE(H171:H182)</f>
        <v>0.25989472203427449</v>
      </c>
    </row>
    <row r="175" spans="1:11" s="30" customFormat="1" x14ac:dyDescent="0.25">
      <c r="A175" s="29">
        <v>42125</v>
      </c>
      <c r="B175">
        <v>152.4393309233177</v>
      </c>
      <c r="C175" s="31">
        <v>173</v>
      </c>
      <c r="D175" s="30">
        <f t="shared" si="8"/>
        <v>111.99551824047147</v>
      </c>
      <c r="E175" s="30">
        <f t="shared" si="9"/>
        <v>40.443812682846229</v>
      </c>
      <c r="F175" s="30">
        <f t="shared" si="10"/>
        <v>40.443812682846229</v>
      </c>
      <c r="G175" s="30">
        <f t="shared" si="11"/>
        <v>1635.7019843251535</v>
      </c>
      <c r="H175" s="30">
        <f t="shared" si="12"/>
        <v>0.26531087769724521</v>
      </c>
    </row>
    <row r="176" spans="1:11" s="30" customFormat="1" x14ac:dyDescent="0.25">
      <c r="A176" s="29">
        <v>42156</v>
      </c>
      <c r="B176">
        <v>153.83288334042109</v>
      </c>
      <c r="C176" s="31">
        <v>174</v>
      </c>
      <c r="D176" s="30">
        <f t="shared" si="8"/>
        <v>112.2153809956751</v>
      </c>
      <c r="E176" s="30">
        <f t="shared" si="9"/>
        <v>41.617502344745986</v>
      </c>
      <c r="F176" s="30">
        <f t="shared" si="10"/>
        <v>41.617502344745986</v>
      </c>
      <c r="G176" s="30">
        <f t="shared" si="11"/>
        <v>1732.0165014149377</v>
      </c>
      <c r="H176" s="30">
        <f t="shared" si="12"/>
        <v>0.2705371013078488</v>
      </c>
    </row>
    <row r="177" spans="1:8" s="30" customFormat="1" x14ac:dyDescent="0.25">
      <c r="A177" s="29">
        <v>42186</v>
      </c>
      <c r="B177">
        <v>154.21596825952869</v>
      </c>
      <c r="C177" s="31">
        <v>175</v>
      </c>
      <c r="D177" s="30">
        <f t="shared" si="8"/>
        <v>112.43524375087873</v>
      </c>
      <c r="E177" s="30">
        <f t="shared" si="9"/>
        <v>41.780724508649968</v>
      </c>
      <c r="F177" s="30">
        <f t="shared" si="10"/>
        <v>41.780724508649968</v>
      </c>
      <c r="G177" s="30">
        <f t="shared" si="11"/>
        <v>1745.6289404677041</v>
      </c>
      <c r="H177" s="30">
        <f t="shared" si="12"/>
        <v>0.27092346519095578</v>
      </c>
    </row>
    <row r="178" spans="1:8" s="30" customFormat="1" x14ac:dyDescent="0.25">
      <c r="A178" s="29">
        <v>42217</v>
      </c>
      <c r="B178">
        <v>154.0185773953873</v>
      </c>
      <c r="C178" s="31">
        <v>176</v>
      </c>
      <c r="D178" s="30">
        <f t="shared" si="8"/>
        <v>112.65510650608235</v>
      </c>
      <c r="E178" s="30">
        <f t="shared" si="9"/>
        <v>41.363470889304949</v>
      </c>
      <c r="F178" s="30">
        <f t="shared" si="10"/>
        <v>41.363470889304949</v>
      </c>
      <c r="G178" s="30">
        <f t="shared" si="11"/>
        <v>1710.9367240103779</v>
      </c>
      <c r="H178" s="30">
        <f t="shared" si="12"/>
        <v>0.26856156957689015</v>
      </c>
    </row>
    <row r="179" spans="1:8" s="30" customFormat="1" x14ac:dyDescent="0.25">
      <c r="A179" s="29">
        <v>42248</v>
      </c>
      <c r="B179">
        <v>154.21924209654878</v>
      </c>
      <c r="C179" s="31">
        <v>177</v>
      </c>
      <c r="D179" s="30">
        <f t="shared" si="8"/>
        <v>112.87496926128598</v>
      </c>
      <c r="E179" s="30">
        <f t="shared" si="9"/>
        <v>41.3442728352628</v>
      </c>
      <c r="F179" s="30">
        <f t="shared" si="10"/>
        <v>41.3442728352628</v>
      </c>
      <c r="G179" s="30">
        <f t="shared" si="11"/>
        <v>1709.3488962766494</v>
      </c>
      <c r="H179" s="30">
        <f t="shared" si="12"/>
        <v>0.26808764116075257</v>
      </c>
    </row>
    <row r="180" spans="1:8" s="30" customFormat="1" x14ac:dyDescent="0.25">
      <c r="A180" s="29">
        <v>42278</v>
      </c>
      <c r="B180">
        <v>153.5187872630259</v>
      </c>
      <c r="C180" s="31">
        <v>178</v>
      </c>
      <c r="D180" s="30">
        <f t="shared" si="8"/>
        <v>113.09483201648962</v>
      </c>
      <c r="E180" s="30">
        <f t="shared" si="9"/>
        <v>40.423955246536281</v>
      </c>
      <c r="F180" s="30">
        <f t="shared" si="10"/>
        <v>40.423955246536281</v>
      </c>
      <c r="G180" s="30">
        <f t="shared" si="11"/>
        <v>1634.0961577739681</v>
      </c>
      <c r="H180" s="30">
        <f t="shared" si="12"/>
        <v>0.26331601471862431</v>
      </c>
    </row>
    <row r="181" spans="1:8" s="30" customFormat="1" x14ac:dyDescent="0.25">
      <c r="A181" s="29">
        <v>42309</v>
      </c>
      <c r="B181">
        <v>153.19288174594109</v>
      </c>
      <c r="C181" s="31">
        <v>179</v>
      </c>
      <c r="D181" s="30">
        <f t="shared" si="8"/>
        <v>113.31469477169324</v>
      </c>
      <c r="E181" s="30">
        <f t="shared" si="9"/>
        <v>39.878186974247853</v>
      </c>
      <c r="F181" s="30">
        <f t="shared" si="10"/>
        <v>39.878186974247853</v>
      </c>
      <c r="G181" s="30">
        <f t="shared" si="11"/>
        <v>1590.2697963530711</v>
      </c>
      <c r="H181" s="30">
        <f t="shared" si="12"/>
        <v>0.26031357671293653</v>
      </c>
    </row>
    <row r="182" spans="1:8" s="30" customFormat="1" x14ac:dyDescent="0.25">
      <c r="A182" s="29">
        <v>42339</v>
      </c>
      <c r="B182">
        <v>153.0713641469946</v>
      </c>
      <c r="C182" s="31">
        <v>180</v>
      </c>
      <c r="D182" s="30">
        <f t="shared" si="8"/>
        <v>113.53455752689686</v>
      </c>
      <c r="E182" s="30">
        <f t="shared" si="9"/>
        <v>39.536806620097735</v>
      </c>
      <c r="F182" s="30">
        <f t="shared" si="10"/>
        <v>39.536806620097735</v>
      </c>
      <c r="G182" s="30">
        <f t="shared" si="11"/>
        <v>1563.1590777150041</v>
      </c>
      <c r="H182" s="30">
        <f t="shared" si="12"/>
        <v>0.25829002596547385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2"/>
  <sheetViews>
    <sheetView topLeftCell="A148" workbookViewId="0">
      <selection activeCell="B3" sqref="B3:B182"/>
    </sheetView>
  </sheetViews>
  <sheetFormatPr defaultRowHeight="15" x14ac:dyDescent="0.25"/>
  <cols>
    <col min="13" max="15" width="9.140625" style="2"/>
  </cols>
  <sheetData>
    <row r="2" spans="1:11" x14ac:dyDescent="0.25">
      <c r="A2" s="6" t="s">
        <v>6</v>
      </c>
      <c r="B2" s="6" t="s">
        <v>0</v>
      </c>
      <c r="C2" s="6" t="s">
        <v>1</v>
      </c>
      <c r="D2" s="6" t="s">
        <v>56</v>
      </c>
      <c r="E2" s="6" t="s">
        <v>57</v>
      </c>
      <c r="F2" s="6" t="s">
        <v>58</v>
      </c>
      <c r="G2" s="6" t="s">
        <v>59</v>
      </c>
      <c r="H2" s="6" t="s">
        <v>47</v>
      </c>
      <c r="I2" s="6" t="s">
        <v>48</v>
      </c>
      <c r="J2" s="6" t="s">
        <v>49</v>
      </c>
      <c r="K2" s="6" t="s">
        <v>50</v>
      </c>
    </row>
    <row r="3" spans="1:11" x14ac:dyDescent="0.25">
      <c r="A3" s="1">
        <v>36892</v>
      </c>
      <c r="B3">
        <v>85.445138977736207</v>
      </c>
      <c r="C3" s="2">
        <v>1</v>
      </c>
    </row>
    <row r="4" spans="1:11" x14ac:dyDescent="0.25">
      <c r="A4" s="1">
        <v>36923</v>
      </c>
      <c r="B4">
        <v>84.612211764500401</v>
      </c>
      <c r="C4" s="2">
        <v>2</v>
      </c>
    </row>
    <row r="5" spans="1:11" x14ac:dyDescent="0.25">
      <c r="A5" s="1">
        <v>36951</v>
      </c>
      <c r="B5">
        <v>85.820296104965394</v>
      </c>
      <c r="C5" s="2">
        <v>3</v>
      </c>
    </row>
    <row r="6" spans="1:11" x14ac:dyDescent="0.25">
      <c r="A6" s="1">
        <v>36982</v>
      </c>
      <c r="B6">
        <v>86.324239182182907</v>
      </c>
      <c r="C6" s="2">
        <v>4</v>
      </c>
      <c r="D6">
        <f>AVERAGE(B3:B6)</f>
        <v>85.550471507346231</v>
      </c>
    </row>
    <row r="7" spans="1:11" x14ac:dyDescent="0.25">
      <c r="A7" s="1">
        <v>37012</v>
      </c>
      <c r="B7">
        <v>85.193016252952901</v>
      </c>
      <c r="C7" s="2">
        <v>5</v>
      </c>
      <c r="D7">
        <f t="shared" ref="D7:D70" si="0">AVERAGE(B4:B7)</f>
        <v>85.48744082615039</v>
      </c>
    </row>
    <row r="8" spans="1:11" x14ac:dyDescent="0.25">
      <c r="A8" s="1">
        <v>37043</v>
      </c>
      <c r="B8">
        <v>83.8158916449744</v>
      </c>
      <c r="C8" s="2">
        <v>6</v>
      </c>
      <c r="D8">
        <f t="shared" si="0"/>
        <v>85.288360796268904</v>
      </c>
    </row>
    <row r="9" spans="1:11" x14ac:dyDescent="0.25">
      <c r="A9" s="1">
        <v>37073</v>
      </c>
      <c r="B9">
        <v>82.159386916056093</v>
      </c>
      <c r="C9" s="2">
        <v>7</v>
      </c>
      <c r="D9">
        <f t="shared" si="0"/>
        <v>84.373133499041586</v>
      </c>
      <c r="E9">
        <f>AVERAGE(D6:D9)</f>
        <v>85.174851657201771</v>
      </c>
      <c r="F9">
        <f>2*D9-E9</f>
        <v>83.571415340881401</v>
      </c>
      <c r="G9">
        <f>(2/(4-1))*(D9-E9)</f>
        <v>-0.53447877210678973</v>
      </c>
    </row>
    <row r="10" spans="1:11" x14ac:dyDescent="0.25">
      <c r="A10" s="1">
        <v>37104</v>
      </c>
      <c r="B10">
        <v>81.497772193279602</v>
      </c>
      <c r="C10" s="2">
        <v>8</v>
      </c>
      <c r="D10">
        <f t="shared" si="0"/>
        <v>83.166516751815749</v>
      </c>
      <c r="E10">
        <f t="shared" ref="E10:E73" si="1">AVERAGE(D7:D10)</f>
        <v>84.578862968319157</v>
      </c>
      <c r="F10">
        <f t="shared" ref="F10:F73" si="2">2*D10-E10</f>
        <v>81.75417053531234</v>
      </c>
      <c r="G10">
        <f t="shared" ref="G10:G73" si="3">(2/(4-1))*(D10-E10)</f>
        <v>-0.94156414433560554</v>
      </c>
      <c r="H10">
        <f>F9+G9</f>
        <v>83.036936568774607</v>
      </c>
      <c r="I10">
        <f>B10-H10</f>
        <v>-1.5391643754950053</v>
      </c>
      <c r="J10">
        <f>ABS(I10)</f>
        <v>1.5391643754950053</v>
      </c>
      <c r="K10">
        <f>I10^2</f>
        <v>2.3690269747929298</v>
      </c>
    </row>
    <row r="11" spans="1:11" x14ac:dyDescent="0.25">
      <c r="A11" s="1">
        <v>37135</v>
      </c>
      <c r="B11">
        <v>81.037867789500496</v>
      </c>
      <c r="C11" s="2">
        <v>9</v>
      </c>
      <c r="D11">
        <f t="shared" si="0"/>
        <v>82.127729635952647</v>
      </c>
      <c r="E11">
        <f t="shared" si="1"/>
        <v>83.738935170769722</v>
      </c>
      <c r="F11">
        <f t="shared" si="2"/>
        <v>80.516524101135573</v>
      </c>
      <c r="G11">
        <f t="shared" si="3"/>
        <v>-1.0741370232113827</v>
      </c>
      <c r="H11">
        <f t="shared" ref="H11:H74" si="4">F10+G10</f>
        <v>80.81260639097674</v>
      </c>
      <c r="I11">
        <f t="shared" ref="I11:I74" si="5">B11-H11</f>
        <v>0.22526139852375593</v>
      </c>
      <c r="J11">
        <f t="shared" ref="J11:J74" si="6">ABS(I11)</f>
        <v>0.22526139852375593</v>
      </c>
      <c r="K11">
        <f t="shared" ref="K11:K74" si="7">I11^2</f>
        <v>5.0742697664878392E-2</v>
      </c>
    </row>
    <row r="12" spans="1:11" x14ac:dyDescent="0.25">
      <c r="A12" s="1">
        <v>37165</v>
      </c>
      <c r="B12">
        <v>79.3228719732233</v>
      </c>
      <c r="C12" s="2">
        <v>10</v>
      </c>
      <c r="D12">
        <f t="shared" si="0"/>
        <v>81.004474718014876</v>
      </c>
      <c r="E12">
        <f t="shared" si="1"/>
        <v>82.667963651206207</v>
      </c>
      <c r="F12">
        <f t="shared" si="2"/>
        <v>79.340985784823545</v>
      </c>
      <c r="G12">
        <f t="shared" si="3"/>
        <v>-1.1089926221275541</v>
      </c>
      <c r="H12">
        <f t="shared" si="4"/>
        <v>79.442387077924195</v>
      </c>
      <c r="I12">
        <f t="shared" si="5"/>
        <v>-0.11951510470089488</v>
      </c>
      <c r="J12">
        <f t="shared" si="6"/>
        <v>0.11951510470089488</v>
      </c>
      <c r="K12">
        <f t="shared" si="7"/>
        <v>1.4283860251665866E-2</v>
      </c>
    </row>
    <row r="13" spans="1:11" x14ac:dyDescent="0.25">
      <c r="A13" s="1">
        <v>37196</v>
      </c>
      <c r="B13">
        <v>78.225489120381795</v>
      </c>
      <c r="C13" s="2">
        <v>11</v>
      </c>
      <c r="D13">
        <f t="shared" si="0"/>
        <v>80.021000269096291</v>
      </c>
      <c r="E13">
        <f t="shared" si="1"/>
        <v>81.579930343719894</v>
      </c>
      <c r="F13">
        <f t="shared" si="2"/>
        <v>78.462070194472687</v>
      </c>
      <c r="G13">
        <f t="shared" si="3"/>
        <v>-1.0392867164157356</v>
      </c>
      <c r="H13">
        <f t="shared" si="4"/>
        <v>78.231993162695986</v>
      </c>
      <c r="I13">
        <f t="shared" si="5"/>
        <v>-6.5040423141908832E-3</v>
      </c>
      <c r="J13">
        <f t="shared" si="6"/>
        <v>6.5040423141908832E-3</v>
      </c>
      <c r="K13">
        <f t="shared" si="7"/>
        <v>4.2302566424785503E-5</v>
      </c>
    </row>
    <row r="14" spans="1:11" x14ac:dyDescent="0.25">
      <c r="A14" s="1">
        <v>37226</v>
      </c>
      <c r="B14">
        <v>77.387009377156403</v>
      </c>
      <c r="C14" s="2">
        <v>12</v>
      </c>
      <c r="D14">
        <f t="shared" si="0"/>
        <v>78.993309565065502</v>
      </c>
      <c r="E14">
        <f t="shared" si="1"/>
        <v>80.536628547032322</v>
      </c>
      <c r="F14">
        <f t="shared" si="2"/>
        <v>77.449990583098682</v>
      </c>
      <c r="G14">
        <f t="shared" si="3"/>
        <v>-1.0288793213112133</v>
      </c>
      <c r="H14">
        <f t="shared" si="4"/>
        <v>77.422783478056957</v>
      </c>
      <c r="I14">
        <f t="shared" si="5"/>
        <v>-3.5774100900553663E-2</v>
      </c>
      <c r="J14">
        <f t="shared" si="6"/>
        <v>3.5774100900553663E-2</v>
      </c>
      <c r="K14">
        <f t="shared" si="7"/>
        <v>1.2797862952429943E-3</v>
      </c>
    </row>
    <row r="15" spans="1:11" x14ac:dyDescent="0.25">
      <c r="A15" s="1">
        <v>37257</v>
      </c>
      <c r="B15">
        <v>76.881467170613291</v>
      </c>
      <c r="C15" s="2">
        <v>13</v>
      </c>
      <c r="D15">
        <f t="shared" si="0"/>
        <v>77.954209410343694</v>
      </c>
      <c r="E15">
        <f t="shared" si="1"/>
        <v>79.493248490630094</v>
      </c>
      <c r="F15">
        <f t="shared" si="2"/>
        <v>76.415170330057293</v>
      </c>
      <c r="G15">
        <f t="shared" si="3"/>
        <v>-1.0260260535242669</v>
      </c>
      <c r="H15">
        <f t="shared" si="4"/>
        <v>76.421111261787473</v>
      </c>
      <c r="I15">
        <f t="shared" si="5"/>
        <v>0.46035590882581801</v>
      </c>
      <c r="J15">
        <f t="shared" si="6"/>
        <v>0.46035590882581801</v>
      </c>
      <c r="K15">
        <f t="shared" si="7"/>
        <v>0.21192756279084485</v>
      </c>
    </row>
    <row r="16" spans="1:11" x14ac:dyDescent="0.25">
      <c r="A16" s="1">
        <v>37288</v>
      </c>
      <c r="B16">
        <v>76.054031131208802</v>
      </c>
      <c r="C16" s="2">
        <v>14</v>
      </c>
      <c r="D16">
        <f t="shared" si="0"/>
        <v>77.136999199840062</v>
      </c>
      <c r="E16">
        <f t="shared" si="1"/>
        <v>78.526379611086384</v>
      </c>
      <c r="F16">
        <f t="shared" si="2"/>
        <v>75.747618788593741</v>
      </c>
      <c r="G16">
        <f t="shared" si="3"/>
        <v>-0.92625360749754759</v>
      </c>
      <c r="H16">
        <f t="shared" si="4"/>
        <v>75.389144276533031</v>
      </c>
      <c r="I16">
        <f t="shared" si="5"/>
        <v>0.66488685467577113</v>
      </c>
      <c r="J16">
        <f t="shared" si="6"/>
        <v>0.66488685467577113</v>
      </c>
      <c r="K16">
        <f t="shared" si="7"/>
        <v>0.44207452952064002</v>
      </c>
    </row>
    <row r="17" spans="1:11" x14ac:dyDescent="0.25">
      <c r="A17" s="1">
        <v>37316</v>
      </c>
      <c r="B17">
        <v>75.850074593020196</v>
      </c>
      <c r="C17" s="2">
        <v>15</v>
      </c>
      <c r="D17">
        <f t="shared" si="0"/>
        <v>76.543145567999673</v>
      </c>
      <c r="E17">
        <f t="shared" si="1"/>
        <v>77.656915935812236</v>
      </c>
      <c r="F17">
        <f t="shared" si="2"/>
        <v>75.42937520018711</v>
      </c>
      <c r="G17">
        <f t="shared" si="3"/>
        <v>-0.74251357854170874</v>
      </c>
      <c r="H17">
        <f t="shared" si="4"/>
        <v>74.821365181096198</v>
      </c>
      <c r="I17">
        <f t="shared" si="5"/>
        <v>1.0287094119239981</v>
      </c>
      <c r="J17">
        <f t="shared" si="6"/>
        <v>1.0287094119239981</v>
      </c>
      <c r="K17">
        <f t="shared" si="7"/>
        <v>1.0582430541810179</v>
      </c>
    </row>
    <row r="18" spans="1:11" x14ac:dyDescent="0.25">
      <c r="A18" s="1">
        <v>37347</v>
      </c>
      <c r="B18">
        <v>76.597998611396406</v>
      </c>
      <c r="C18" s="2">
        <v>16</v>
      </c>
      <c r="D18">
        <f t="shared" si="0"/>
        <v>76.345892876559674</v>
      </c>
      <c r="E18">
        <f t="shared" si="1"/>
        <v>76.995061763685769</v>
      </c>
      <c r="F18">
        <f t="shared" si="2"/>
        <v>75.696723989433579</v>
      </c>
      <c r="G18">
        <f t="shared" si="3"/>
        <v>-0.43277925808406315</v>
      </c>
      <c r="H18">
        <f t="shared" si="4"/>
        <v>74.686861621645406</v>
      </c>
      <c r="I18">
        <f t="shared" si="5"/>
        <v>1.9111369897510002</v>
      </c>
      <c r="J18">
        <f t="shared" si="6"/>
        <v>1.9111369897510002</v>
      </c>
      <c r="K18">
        <f t="shared" si="7"/>
        <v>3.6524445935945149</v>
      </c>
    </row>
    <row r="19" spans="1:11" x14ac:dyDescent="0.25">
      <c r="A19" s="1">
        <v>37377</v>
      </c>
      <c r="B19">
        <v>77.031820435713897</v>
      </c>
      <c r="C19" s="2">
        <v>17</v>
      </c>
      <c r="D19">
        <f t="shared" si="0"/>
        <v>76.383481192834822</v>
      </c>
      <c r="E19">
        <f t="shared" si="1"/>
        <v>76.602379709308565</v>
      </c>
      <c r="F19">
        <f t="shared" si="2"/>
        <v>76.164582676361078</v>
      </c>
      <c r="G19">
        <f t="shared" si="3"/>
        <v>-0.14593234431582874</v>
      </c>
      <c r="H19">
        <f t="shared" si="4"/>
        <v>75.263944731349511</v>
      </c>
      <c r="I19">
        <f t="shared" si="5"/>
        <v>1.7678757043643856</v>
      </c>
      <c r="J19">
        <f t="shared" si="6"/>
        <v>1.7678757043643856</v>
      </c>
      <c r="K19">
        <f t="shared" si="7"/>
        <v>3.1253845060818723</v>
      </c>
    </row>
    <row r="20" spans="1:11" x14ac:dyDescent="0.25">
      <c r="A20" s="1">
        <v>37408</v>
      </c>
      <c r="B20">
        <v>78.479728775966493</v>
      </c>
      <c r="C20" s="2">
        <v>18</v>
      </c>
      <c r="D20">
        <f t="shared" si="0"/>
        <v>76.989905604024244</v>
      </c>
      <c r="E20">
        <f t="shared" si="1"/>
        <v>76.56560631035461</v>
      </c>
      <c r="F20">
        <f t="shared" si="2"/>
        <v>77.414204897693878</v>
      </c>
      <c r="G20">
        <f t="shared" si="3"/>
        <v>0.28286619577975591</v>
      </c>
      <c r="H20">
        <f t="shared" si="4"/>
        <v>76.018650332045254</v>
      </c>
      <c r="I20">
        <f t="shared" si="5"/>
        <v>2.4610784439212381</v>
      </c>
      <c r="J20">
        <f t="shared" si="6"/>
        <v>2.4610784439212381</v>
      </c>
      <c r="K20">
        <f t="shared" si="7"/>
        <v>6.0569071071337826</v>
      </c>
    </row>
    <row r="21" spans="1:11" x14ac:dyDescent="0.25">
      <c r="A21" s="1">
        <v>37438</v>
      </c>
      <c r="B21">
        <v>79.831068089808099</v>
      </c>
      <c r="C21" s="2">
        <v>19</v>
      </c>
      <c r="D21">
        <f t="shared" si="0"/>
        <v>77.98515397822122</v>
      </c>
      <c r="E21">
        <f t="shared" si="1"/>
        <v>76.926108412909997</v>
      </c>
      <c r="F21">
        <f t="shared" si="2"/>
        <v>79.044199543532443</v>
      </c>
      <c r="G21">
        <f t="shared" si="3"/>
        <v>0.7060303768741486</v>
      </c>
      <c r="H21">
        <f t="shared" si="4"/>
        <v>77.697071093473639</v>
      </c>
      <c r="I21">
        <f t="shared" si="5"/>
        <v>2.1339969963344601</v>
      </c>
      <c r="J21">
        <f t="shared" si="6"/>
        <v>2.1339969963344601</v>
      </c>
      <c r="K21">
        <f t="shared" si="7"/>
        <v>4.5539431803644979</v>
      </c>
    </row>
    <row r="22" spans="1:11" x14ac:dyDescent="0.25">
      <c r="A22" s="1">
        <v>37469</v>
      </c>
      <c r="B22">
        <v>82.739796732640499</v>
      </c>
      <c r="C22" s="2">
        <v>20</v>
      </c>
      <c r="D22">
        <f t="shared" si="0"/>
        <v>79.520603508532247</v>
      </c>
      <c r="E22">
        <f t="shared" si="1"/>
        <v>77.719786070903126</v>
      </c>
      <c r="F22">
        <f t="shared" si="2"/>
        <v>81.321420946161368</v>
      </c>
      <c r="G22">
        <f t="shared" si="3"/>
        <v>1.2005449584194139</v>
      </c>
      <c r="H22">
        <f t="shared" si="4"/>
        <v>79.750229920406596</v>
      </c>
      <c r="I22">
        <f t="shared" si="5"/>
        <v>2.9895668122339032</v>
      </c>
      <c r="J22">
        <f t="shared" si="6"/>
        <v>2.9895668122339032</v>
      </c>
      <c r="K22">
        <f t="shared" si="7"/>
        <v>8.937509724810381</v>
      </c>
    </row>
    <row r="23" spans="1:11" x14ac:dyDescent="0.25">
      <c r="A23" s="1">
        <v>37500</v>
      </c>
      <c r="B23">
        <v>85.060678332806106</v>
      </c>
      <c r="C23" s="2">
        <v>21</v>
      </c>
      <c r="D23">
        <f t="shared" si="0"/>
        <v>81.527817982805303</v>
      </c>
      <c r="E23">
        <f t="shared" si="1"/>
        <v>79.005870268395753</v>
      </c>
      <c r="F23">
        <f t="shared" si="2"/>
        <v>84.049765697214852</v>
      </c>
      <c r="G23">
        <f t="shared" si="3"/>
        <v>1.6812984762730327</v>
      </c>
      <c r="H23">
        <f t="shared" si="4"/>
        <v>82.521965904580782</v>
      </c>
      <c r="I23">
        <f t="shared" si="5"/>
        <v>2.5387124282253239</v>
      </c>
      <c r="J23">
        <f t="shared" si="6"/>
        <v>2.5387124282253239</v>
      </c>
      <c r="K23">
        <f t="shared" si="7"/>
        <v>6.4450607932257205</v>
      </c>
    </row>
    <row r="24" spans="1:11" x14ac:dyDescent="0.25">
      <c r="A24" s="1">
        <v>37530</v>
      </c>
      <c r="B24">
        <v>86.820909563602697</v>
      </c>
      <c r="C24" s="2">
        <v>22</v>
      </c>
      <c r="D24">
        <f t="shared" si="0"/>
        <v>83.613113179714347</v>
      </c>
      <c r="E24">
        <f t="shared" si="1"/>
        <v>80.661672162318268</v>
      </c>
      <c r="F24">
        <f t="shared" si="2"/>
        <v>86.564554197110425</v>
      </c>
      <c r="G24">
        <f t="shared" si="3"/>
        <v>1.9676273449307189</v>
      </c>
      <c r="H24">
        <f t="shared" si="4"/>
        <v>85.73106417348788</v>
      </c>
      <c r="I24">
        <f t="shared" si="5"/>
        <v>1.0898453901148173</v>
      </c>
      <c r="J24">
        <f t="shared" si="6"/>
        <v>1.0898453901148173</v>
      </c>
      <c r="K24">
        <f t="shared" si="7"/>
        <v>1.1877629743545184</v>
      </c>
    </row>
    <row r="25" spans="1:11" x14ac:dyDescent="0.25">
      <c r="A25" s="1">
        <v>37561</v>
      </c>
      <c r="B25">
        <v>86.061364110114198</v>
      </c>
      <c r="C25" s="2">
        <v>23</v>
      </c>
      <c r="D25">
        <f t="shared" si="0"/>
        <v>85.170687184790879</v>
      </c>
      <c r="E25">
        <f t="shared" si="1"/>
        <v>82.45805546396069</v>
      </c>
      <c r="F25">
        <f t="shared" si="2"/>
        <v>87.883318905621067</v>
      </c>
      <c r="G25">
        <f t="shared" si="3"/>
        <v>1.8084211472201255</v>
      </c>
      <c r="H25">
        <f t="shared" si="4"/>
        <v>88.532181542041144</v>
      </c>
      <c r="I25">
        <f t="shared" si="5"/>
        <v>-2.470817431926946</v>
      </c>
      <c r="J25">
        <f t="shared" si="6"/>
        <v>2.470817431926946</v>
      </c>
      <c r="K25">
        <f t="shared" si="7"/>
        <v>6.1049387819140684</v>
      </c>
    </row>
    <row r="26" spans="1:11" x14ac:dyDescent="0.25">
      <c r="A26" s="1">
        <v>37591</v>
      </c>
      <c r="B26">
        <v>86.173191607129297</v>
      </c>
      <c r="C26" s="2">
        <v>24</v>
      </c>
      <c r="D26">
        <f t="shared" si="0"/>
        <v>86.029035903413074</v>
      </c>
      <c r="E26">
        <f t="shared" si="1"/>
        <v>84.08516356268089</v>
      </c>
      <c r="F26">
        <f t="shared" si="2"/>
        <v>87.972908244145259</v>
      </c>
      <c r="G26">
        <f t="shared" si="3"/>
        <v>1.2959148938214562</v>
      </c>
      <c r="H26">
        <f t="shared" si="4"/>
        <v>89.691740052841197</v>
      </c>
      <c r="I26">
        <f t="shared" si="5"/>
        <v>-3.5185484457119003</v>
      </c>
      <c r="J26">
        <f t="shared" si="6"/>
        <v>3.5185484457119003</v>
      </c>
      <c r="K26">
        <f t="shared" si="7"/>
        <v>12.380183164821629</v>
      </c>
    </row>
    <row r="27" spans="1:11" x14ac:dyDescent="0.25">
      <c r="A27" s="1">
        <v>37622</v>
      </c>
      <c r="B27">
        <v>84.843498810876696</v>
      </c>
      <c r="C27" s="2">
        <v>25</v>
      </c>
      <c r="D27">
        <f t="shared" si="0"/>
        <v>85.974741022930715</v>
      </c>
      <c r="E27">
        <f t="shared" si="1"/>
        <v>85.196894322712254</v>
      </c>
      <c r="F27">
        <f t="shared" si="2"/>
        <v>86.752587723149176</v>
      </c>
      <c r="G27">
        <f t="shared" si="3"/>
        <v>0.5185644668123075</v>
      </c>
      <c r="H27">
        <f t="shared" si="4"/>
        <v>89.26882313796672</v>
      </c>
      <c r="I27">
        <f t="shared" si="5"/>
        <v>-4.4253243270900242</v>
      </c>
      <c r="J27">
        <f t="shared" si="6"/>
        <v>4.4253243270900242</v>
      </c>
      <c r="K27">
        <f t="shared" si="7"/>
        <v>19.583495399934776</v>
      </c>
    </row>
    <row r="28" spans="1:11" x14ac:dyDescent="0.25">
      <c r="A28" s="1">
        <v>37653</v>
      </c>
      <c r="B28">
        <v>84.257946125738798</v>
      </c>
      <c r="C28" s="2">
        <v>26</v>
      </c>
      <c r="D28">
        <f t="shared" si="0"/>
        <v>85.334000163464751</v>
      </c>
      <c r="E28">
        <f t="shared" si="1"/>
        <v>85.62711606864984</v>
      </c>
      <c r="F28">
        <f t="shared" si="2"/>
        <v>85.040884258279661</v>
      </c>
      <c r="G28">
        <f t="shared" si="3"/>
        <v>-0.19541060345672651</v>
      </c>
      <c r="H28">
        <f t="shared" si="4"/>
        <v>87.271152189961484</v>
      </c>
      <c r="I28">
        <f t="shared" si="5"/>
        <v>-3.0132060642226861</v>
      </c>
      <c r="J28">
        <f t="shared" si="6"/>
        <v>3.0132060642226861</v>
      </c>
      <c r="K28">
        <f t="shared" si="7"/>
        <v>9.0794107854683705</v>
      </c>
    </row>
    <row r="29" spans="1:11" x14ac:dyDescent="0.25">
      <c r="A29" s="1">
        <v>37681</v>
      </c>
      <c r="B29">
        <v>84.454955238405702</v>
      </c>
      <c r="C29" s="2">
        <v>27</v>
      </c>
      <c r="D29">
        <f t="shared" si="0"/>
        <v>84.93239794553763</v>
      </c>
      <c r="E29">
        <f t="shared" si="1"/>
        <v>85.567543758836536</v>
      </c>
      <c r="F29">
        <f t="shared" si="2"/>
        <v>84.297252132238725</v>
      </c>
      <c r="G29">
        <f t="shared" si="3"/>
        <v>-0.42343054219927012</v>
      </c>
      <c r="H29">
        <f t="shared" si="4"/>
        <v>84.845473654822939</v>
      </c>
      <c r="I29">
        <f t="shared" si="5"/>
        <v>-0.39051841641723684</v>
      </c>
      <c r="J29">
        <f t="shared" si="6"/>
        <v>0.39051841641723684</v>
      </c>
      <c r="K29">
        <f t="shared" si="7"/>
        <v>0.15250463356102639</v>
      </c>
    </row>
    <row r="30" spans="1:11" x14ac:dyDescent="0.25">
      <c r="A30" s="1">
        <v>37712</v>
      </c>
      <c r="B30">
        <v>85.216796679472097</v>
      </c>
      <c r="C30" s="2">
        <v>28</v>
      </c>
      <c r="D30">
        <f t="shared" si="0"/>
        <v>84.693299213623334</v>
      </c>
      <c r="E30">
        <f t="shared" si="1"/>
        <v>85.233609586389107</v>
      </c>
      <c r="F30">
        <f t="shared" si="2"/>
        <v>84.15298884085756</v>
      </c>
      <c r="G30">
        <f t="shared" si="3"/>
        <v>-0.3602069151771824</v>
      </c>
      <c r="H30">
        <f t="shared" si="4"/>
        <v>83.873821590039455</v>
      </c>
      <c r="I30">
        <f t="shared" si="5"/>
        <v>1.3429750894326418</v>
      </c>
      <c r="J30">
        <f t="shared" si="6"/>
        <v>1.3429750894326418</v>
      </c>
      <c r="K30">
        <f t="shared" si="7"/>
        <v>1.8035820908366123</v>
      </c>
    </row>
    <row r="31" spans="1:11" x14ac:dyDescent="0.25">
      <c r="A31" s="1">
        <v>37742</v>
      </c>
      <c r="B31">
        <v>86.802152428057695</v>
      </c>
      <c r="C31" s="2">
        <v>29</v>
      </c>
      <c r="D31">
        <f t="shared" si="0"/>
        <v>85.182962617918577</v>
      </c>
      <c r="E31">
        <f t="shared" si="1"/>
        <v>85.035664985136066</v>
      </c>
      <c r="F31">
        <f t="shared" si="2"/>
        <v>85.330260250701087</v>
      </c>
      <c r="G31">
        <f t="shared" si="3"/>
        <v>9.8198421855007226E-2</v>
      </c>
      <c r="H31">
        <f t="shared" si="4"/>
        <v>83.792781925680373</v>
      </c>
      <c r="I31">
        <f t="shared" si="5"/>
        <v>3.0093705023773225</v>
      </c>
      <c r="J31">
        <f t="shared" si="6"/>
        <v>3.0093705023773225</v>
      </c>
      <c r="K31">
        <f t="shared" si="7"/>
        <v>9.056310820578739</v>
      </c>
    </row>
    <row r="32" spans="1:11" x14ac:dyDescent="0.25">
      <c r="A32" s="1">
        <v>37773</v>
      </c>
      <c r="B32">
        <v>88.277369733847095</v>
      </c>
      <c r="C32" s="2">
        <v>30</v>
      </c>
      <c r="D32">
        <f t="shared" si="0"/>
        <v>86.187818519945637</v>
      </c>
      <c r="E32">
        <f t="shared" si="1"/>
        <v>85.249119574256298</v>
      </c>
      <c r="F32">
        <f t="shared" si="2"/>
        <v>87.126517465634976</v>
      </c>
      <c r="G32">
        <f t="shared" si="3"/>
        <v>0.62579929712622584</v>
      </c>
      <c r="H32">
        <f t="shared" si="4"/>
        <v>85.42845867255609</v>
      </c>
      <c r="I32">
        <f t="shared" si="5"/>
        <v>2.8489110612910054</v>
      </c>
      <c r="J32">
        <f t="shared" si="6"/>
        <v>2.8489110612910054</v>
      </c>
      <c r="K32">
        <f t="shared" si="7"/>
        <v>8.1162942351462419</v>
      </c>
    </row>
    <row r="33" spans="1:11" x14ac:dyDescent="0.25">
      <c r="A33" s="1">
        <v>37803</v>
      </c>
      <c r="B33">
        <v>89.697076712621296</v>
      </c>
      <c r="C33" s="2">
        <v>31</v>
      </c>
      <c r="D33">
        <f t="shared" si="0"/>
        <v>87.49834888849955</v>
      </c>
      <c r="E33">
        <f t="shared" si="1"/>
        <v>85.890607309996767</v>
      </c>
      <c r="F33">
        <f t="shared" si="2"/>
        <v>89.106090467002332</v>
      </c>
      <c r="G33">
        <f t="shared" si="3"/>
        <v>1.0718277190018548</v>
      </c>
      <c r="H33">
        <f t="shared" si="4"/>
        <v>87.752316762761197</v>
      </c>
      <c r="I33">
        <f t="shared" si="5"/>
        <v>1.9447599498600994</v>
      </c>
      <c r="J33">
        <f t="shared" si="6"/>
        <v>1.9447599498600994</v>
      </c>
      <c r="K33">
        <f t="shared" si="7"/>
        <v>3.7820912625798564</v>
      </c>
    </row>
    <row r="34" spans="1:11" x14ac:dyDescent="0.25">
      <c r="A34" s="1">
        <v>37834</v>
      </c>
      <c r="B34">
        <v>89.815791046956903</v>
      </c>
      <c r="C34" s="2">
        <v>32</v>
      </c>
      <c r="D34">
        <f t="shared" si="0"/>
        <v>88.648097480370751</v>
      </c>
      <c r="E34">
        <f t="shared" si="1"/>
        <v>86.879306876683643</v>
      </c>
      <c r="F34">
        <f t="shared" si="2"/>
        <v>90.416888084057859</v>
      </c>
      <c r="G34">
        <f t="shared" si="3"/>
        <v>1.1791937357914055</v>
      </c>
      <c r="H34">
        <f t="shared" si="4"/>
        <v>90.177918186004192</v>
      </c>
      <c r="I34">
        <f t="shared" si="5"/>
        <v>-0.36212713904728844</v>
      </c>
      <c r="J34">
        <f t="shared" si="6"/>
        <v>0.36212713904728844</v>
      </c>
      <c r="K34">
        <f t="shared" si="7"/>
        <v>0.13113606483457418</v>
      </c>
    </row>
    <row r="35" spans="1:11" x14ac:dyDescent="0.25">
      <c r="A35" s="1">
        <v>37865</v>
      </c>
      <c r="B35">
        <v>91.032960769642003</v>
      </c>
      <c r="C35" s="2">
        <v>33</v>
      </c>
      <c r="D35">
        <f t="shared" si="0"/>
        <v>89.705799565766824</v>
      </c>
      <c r="E35">
        <f t="shared" si="1"/>
        <v>88.01001611364569</v>
      </c>
      <c r="F35">
        <f t="shared" si="2"/>
        <v>91.401583017887958</v>
      </c>
      <c r="G35">
        <f t="shared" si="3"/>
        <v>1.1305223014140893</v>
      </c>
      <c r="H35">
        <f t="shared" si="4"/>
        <v>91.59608181984926</v>
      </c>
      <c r="I35">
        <f t="shared" si="5"/>
        <v>-0.56312105020725767</v>
      </c>
      <c r="J35">
        <f t="shared" si="6"/>
        <v>0.56312105020725767</v>
      </c>
      <c r="K35">
        <f t="shared" si="7"/>
        <v>0.31710531718652479</v>
      </c>
    </row>
    <row r="36" spans="1:11" x14ac:dyDescent="0.25">
      <c r="A36" s="1">
        <v>37895</v>
      </c>
      <c r="B36">
        <v>90.152778595823506</v>
      </c>
      <c r="C36" s="2">
        <v>34</v>
      </c>
      <c r="D36">
        <f t="shared" si="0"/>
        <v>90.174651781260934</v>
      </c>
      <c r="E36">
        <f t="shared" si="1"/>
        <v>89.006724428974522</v>
      </c>
      <c r="F36">
        <f t="shared" si="2"/>
        <v>91.342579133547346</v>
      </c>
      <c r="G36">
        <f t="shared" si="3"/>
        <v>0.77861823485760806</v>
      </c>
      <c r="H36">
        <f t="shared" si="4"/>
        <v>92.532105319302048</v>
      </c>
      <c r="I36">
        <f t="shared" si="5"/>
        <v>-2.3793267234785418</v>
      </c>
      <c r="J36">
        <f t="shared" si="6"/>
        <v>2.3793267234785418</v>
      </c>
      <c r="K36">
        <f t="shared" si="7"/>
        <v>5.6611956570591335</v>
      </c>
    </row>
    <row r="37" spans="1:11" x14ac:dyDescent="0.25">
      <c r="A37" s="1">
        <v>37926</v>
      </c>
      <c r="B37">
        <v>89.664519519979095</v>
      </c>
      <c r="C37" s="2">
        <v>35</v>
      </c>
      <c r="D37">
        <f t="shared" si="0"/>
        <v>90.166512483100377</v>
      </c>
      <c r="E37">
        <f t="shared" si="1"/>
        <v>89.673765327624722</v>
      </c>
      <c r="F37">
        <f t="shared" si="2"/>
        <v>90.659259638576032</v>
      </c>
      <c r="G37">
        <f t="shared" si="3"/>
        <v>0.32849810365043669</v>
      </c>
      <c r="H37">
        <f t="shared" si="4"/>
        <v>92.12119736840495</v>
      </c>
      <c r="I37">
        <f t="shared" si="5"/>
        <v>-2.4566778484258549</v>
      </c>
      <c r="J37">
        <f t="shared" si="6"/>
        <v>2.4566778484258549</v>
      </c>
      <c r="K37">
        <f t="shared" si="7"/>
        <v>6.0352660509462881</v>
      </c>
    </row>
    <row r="38" spans="1:11" x14ac:dyDescent="0.25">
      <c r="A38" s="1">
        <v>37956</v>
      </c>
      <c r="B38">
        <v>88.338378292262291</v>
      </c>
      <c r="C38" s="2">
        <v>36</v>
      </c>
      <c r="D38">
        <f t="shared" si="0"/>
        <v>89.79715929442672</v>
      </c>
      <c r="E38">
        <f t="shared" si="1"/>
        <v>89.961030781138703</v>
      </c>
      <c r="F38">
        <f t="shared" si="2"/>
        <v>89.633287807714737</v>
      </c>
      <c r="G38">
        <f t="shared" si="3"/>
        <v>-0.10924765780798869</v>
      </c>
      <c r="H38">
        <f t="shared" si="4"/>
        <v>90.987757742226464</v>
      </c>
      <c r="I38">
        <f t="shared" si="5"/>
        <v>-2.6493794499641723</v>
      </c>
      <c r="J38">
        <f t="shared" si="6"/>
        <v>2.6493794499641723</v>
      </c>
      <c r="K38">
        <f t="shared" si="7"/>
        <v>7.0192114698924604</v>
      </c>
    </row>
    <row r="39" spans="1:11" x14ac:dyDescent="0.25">
      <c r="A39" s="1">
        <v>37987</v>
      </c>
      <c r="B39">
        <v>86.5290243457668</v>
      </c>
      <c r="C39" s="2">
        <v>37</v>
      </c>
      <c r="D39">
        <f t="shared" si="0"/>
        <v>88.671175188457923</v>
      </c>
      <c r="E39">
        <f t="shared" si="1"/>
        <v>89.702374686811496</v>
      </c>
      <c r="F39">
        <f t="shared" si="2"/>
        <v>87.63997569010435</v>
      </c>
      <c r="G39">
        <f t="shared" si="3"/>
        <v>-0.68746633223571507</v>
      </c>
      <c r="H39">
        <f t="shared" si="4"/>
        <v>89.524040149906753</v>
      </c>
      <c r="I39">
        <f t="shared" si="5"/>
        <v>-2.9950158041399533</v>
      </c>
      <c r="J39">
        <f t="shared" si="6"/>
        <v>2.9950158041399533</v>
      </c>
      <c r="K39">
        <f t="shared" si="7"/>
        <v>8.9701196670480918</v>
      </c>
    </row>
    <row r="40" spans="1:11" x14ac:dyDescent="0.25">
      <c r="A40" s="1">
        <v>38018</v>
      </c>
      <c r="B40">
        <v>85.720597088231102</v>
      </c>
      <c r="C40" s="2">
        <v>38</v>
      </c>
      <c r="D40">
        <f t="shared" si="0"/>
        <v>87.563129811559818</v>
      </c>
      <c r="E40">
        <f t="shared" si="1"/>
        <v>89.049494194386213</v>
      </c>
      <c r="F40">
        <f t="shared" si="2"/>
        <v>86.076765428733424</v>
      </c>
      <c r="G40">
        <f t="shared" si="3"/>
        <v>-0.9909095885509297</v>
      </c>
      <c r="H40">
        <f t="shared" si="4"/>
        <v>86.952509357868635</v>
      </c>
      <c r="I40">
        <f t="shared" si="5"/>
        <v>-1.2319122696375331</v>
      </c>
      <c r="J40">
        <f t="shared" si="6"/>
        <v>1.2319122696375331</v>
      </c>
      <c r="K40">
        <f t="shared" si="7"/>
        <v>1.517607840083498</v>
      </c>
    </row>
    <row r="41" spans="1:11" x14ac:dyDescent="0.25">
      <c r="A41" s="1">
        <v>38047</v>
      </c>
      <c r="B41">
        <v>85.875003188976592</v>
      </c>
      <c r="C41" s="2">
        <v>39</v>
      </c>
      <c r="D41">
        <f t="shared" si="0"/>
        <v>86.615750728809189</v>
      </c>
      <c r="E41">
        <f t="shared" si="1"/>
        <v>88.161803755813409</v>
      </c>
      <c r="F41">
        <f t="shared" si="2"/>
        <v>85.069697701804969</v>
      </c>
      <c r="G41">
        <f t="shared" si="3"/>
        <v>-1.0307020180028132</v>
      </c>
      <c r="H41">
        <f t="shared" si="4"/>
        <v>85.085855840182489</v>
      </c>
      <c r="I41">
        <f t="shared" si="5"/>
        <v>0.78914734879410275</v>
      </c>
      <c r="J41">
        <f t="shared" si="6"/>
        <v>0.78914734879410275</v>
      </c>
      <c r="K41">
        <f t="shared" si="7"/>
        <v>0.62275353810876122</v>
      </c>
    </row>
    <row r="42" spans="1:11" x14ac:dyDescent="0.25">
      <c r="A42" s="1">
        <v>38078</v>
      </c>
      <c r="B42">
        <v>86.110198009931707</v>
      </c>
      <c r="C42" s="2">
        <v>40</v>
      </c>
      <c r="D42">
        <f t="shared" si="0"/>
        <v>86.058705658226543</v>
      </c>
      <c r="E42">
        <f t="shared" si="1"/>
        <v>87.227190346763365</v>
      </c>
      <c r="F42">
        <f t="shared" si="2"/>
        <v>84.890220969689722</v>
      </c>
      <c r="G42">
        <f t="shared" si="3"/>
        <v>-0.77898979235788102</v>
      </c>
      <c r="H42">
        <f t="shared" si="4"/>
        <v>84.038995683802156</v>
      </c>
      <c r="I42">
        <f t="shared" si="5"/>
        <v>2.0712023261295514</v>
      </c>
      <c r="J42">
        <f t="shared" si="6"/>
        <v>2.0712023261295514</v>
      </c>
      <c r="K42">
        <f t="shared" si="7"/>
        <v>4.289879075764464</v>
      </c>
    </row>
    <row r="43" spans="1:11" x14ac:dyDescent="0.25">
      <c r="A43" s="1">
        <v>38108</v>
      </c>
      <c r="B43">
        <v>87.7518937571744</v>
      </c>
      <c r="C43" s="2">
        <v>41</v>
      </c>
      <c r="D43">
        <f t="shared" si="0"/>
        <v>86.364423011078443</v>
      </c>
      <c r="E43">
        <f t="shared" si="1"/>
        <v>86.650502302418488</v>
      </c>
      <c r="F43">
        <f t="shared" si="2"/>
        <v>86.078343719738399</v>
      </c>
      <c r="G43">
        <f t="shared" si="3"/>
        <v>-0.19071952756002966</v>
      </c>
      <c r="H43">
        <f t="shared" si="4"/>
        <v>84.111231177331845</v>
      </c>
      <c r="I43">
        <f t="shared" si="5"/>
        <v>3.6406625798425551</v>
      </c>
      <c r="J43">
        <f t="shared" si="6"/>
        <v>3.6406625798425551</v>
      </c>
      <c r="K43">
        <f t="shared" si="7"/>
        <v>13.25442402026585</v>
      </c>
    </row>
    <row r="44" spans="1:11" x14ac:dyDescent="0.25">
      <c r="A44" s="1">
        <v>38139</v>
      </c>
      <c r="B44">
        <v>89.042792457136301</v>
      </c>
      <c r="C44" s="2">
        <v>42</v>
      </c>
      <c r="D44">
        <f t="shared" si="0"/>
        <v>87.194971853304764</v>
      </c>
      <c r="E44">
        <f t="shared" si="1"/>
        <v>86.558462812854728</v>
      </c>
      <c r="F44">
        <f t="shared" si="2"/>
        <v>87.831480893754801</v>
      </c>
      <c r="G44">
        <f t="shared" si="3"/>
        <v>0.42433936030002428</v>
      </c>
      <c r="H44">
        <f t="shared" si="4"/>
        <v>85.887624192178365</v>
      </c>
      <c r="I44">
        <f t="shared" si="5"/>
        <v>3.1551682649579362</v>
      </c>
      <c r="J44">
        <f t="shared" si="6"/>
        <v>3.1551682649579362</v>
      </c>
      <c r="K44">
        <f t="shared" si="7"/>
        <v>9.9550867801976732</v>
      </c>
    </row>
    <row r="45" spans="1:11" x14ac:dyDescent="0.25">
      <c r="A45" s="1">
        <v>38169</v>
      </c>
      <c r="B45">
        <v>88.877282363600301</v>
      </c>
      <c r="C45" s="2">
        <v>43</v>
      </c>
      <c r="D45">
        <f t="shared" si="0"/>
        <v>87.945541646960692</v>
      </c>
      <c r="E45">
        <f t="shared" si="1"/>
        <v>86.890910542392618</v>
      </c>
      <c r="F45">
        <f t="shared" si="2"/>
        <v>89.000172751528766</v>
      </c>
      <c r="G45">
        <f t="shared" si="3"/>
        <v>0.70308740304538253</v>
      </c>
      <c r="H45">
        <f t="shared" si="4"/>
        <v>88.255820254054825</v>
      </c>
      <c r="I45">
        <f t="shared" si="5"/>
        <v>0.62146210954547598</v>
      </c>
      <c r="J45">
        <f t="shared" si="6"/>
        <v>0.62146210954547598</v>
      </c>
      <c r="K45">
        <f t="shared" si="7"/>
        <v>0.38621515360071318</v>
      </c>
    </row>
    <row r="46" spans="1:11" x14ac:dyDescent="0.25">
      <c r="A46" s="1">
        <v>38200</v>
      </c>
      <c r="B46">
        <v>88.1750474888333</v>
      </c>
      <c r="C46" s="2">
        <v>44</v>
      </c>
      <c r="D46">
        <f t="shared" si="0"/>
        <v>88.461754016686072</v>
      </c>
      <c r="E46">
        <f t="shared" si="1"/>
        <v>87.491672632007493</v>
      </c>
      <c r="F46">
        <f t="shared" si="2"/>
        <v>89.431835401364651</v>
      </c>
      <c r="G46">
        <f t="shared" si="3"/>
        <v>0.64672092311905272</v>
      </c>
      <c r="H46">
        <f t="shared" si="4"/>
        <v>89.703260154574153</v>
      </c>
      <c r="I46">
        <f t="shared" si="5"/>
        <v>-1.5282126657408526</v>
      </c>
      <c r="J46">
        <f t="shared" si="6"/>
        <v>1.5282126657408526</v>
      </c>
      <c r="K46">
        <f t="shared" si="7"/>
        <v>2.3354339517307627</v>
      </c>
    </row>
    <row r="47" spans="1:11" x14ac:dyDescent="0.25">
      <c r="A47" s="1">
        <v>38231</v>
      </c>
      <c r="B47">
        <v>86.9176321981613</v>
      </c>
      <c r="C47" s="2">
        <v>45</v>
      </c>
      <c r="D47">
        <f t="shared" si="0"/>
        <v>88.253188626932797</v>
      </c>
      <c r="E47">
        <f t="shared" si="1"/>
        <v>87.963864035971085</v>
      </c>
      <c r="F47">
        <f t="shared" si="2"/>
        <v>88.542513217894509</v>
      </c>
      <c r="G47">
        <f t="shared" si="3"/>
        <v>0.19288306064114141</v>
      </c>
      <c r="H47">
        <f t="shared" si="4"/>
        <v>90.078556324483699</v>
      </c>
      <c r="I47">
        <f t="shared" si="5"/>
        <v>-3.1609241263223993</v>
      </c>
      <c r="J47">
        <f t="shared" si="6"/>
        <v>3.1609241263223993</v>
      </c>
      <c r="K47">
        <f t="shared" si="7"/>
        <v>9.9914413323670228</v>
      </c>
    </row>
    <row r="48" spans="1:11" x14ac:dyDescent="0.25">
      <c r="A48" s="1">
        <v>38261</v>
      </c>
      <c r="B48">
        <v>85.518283354948096</v>
      </c>
      <c r="C48" s="2">
        <v>46</v>
      </c>
      <c r="D48">
        <f t="shared" si="0"/>
        <v>87.372061351385753</v>
      </c>
      <c r="E48">
        <f t="shared" si="1"/>
        <v>88.008136410491332</v>
      </c>
      <c r="F48">
        <f t="shared" si="2"/>
        <v>86.735986292280174</v>
      </c>
      <c r="G48">
        <f t="shared" si="3"/>
        <v>-0.42405003940371933</v>
      </c>
      <c r="H48">
        <f t="shared" si="4"/>
        <v>88.735396278535646</v>
      </c>
      <c r="I48">
        <f t="shared" si="5"/>
        <v>-3.2171129235875497</v>
      </c>
      <c r="J48">
        <f t="shared" si="6"/>
        <v>3.2171129235875497</v>
      </c>
      <c r="K48">
        <f t="shared" si="7"/>
        <v>10.349815563114031</v>
      </c>
    </row>
    <row r="49" spans="1:11" x14ac:dyDescent="0.25">
      <c r="A49" s="1">
        <v>38292</v>
      </c>
      <c r="B49">
        <v>84.799231756622703</v>
      </c>
      <c r="C49" s="2">
        <v>47</v>
      </c>
      <c r="D49">
        <f t="shared" si="0"/>
        <v>86.352548699641346</v>
      </c>
      <c r="E49">
        <f t="shared" si="1"/>
        <v>87.609888173661489</v>
      </c>
      <c r="F49">
        <f t="shared" si="2"/>
        <v>85.095209225621204</v>
      </c>
      <c r="G49">
        <f t="shared" si="3"/>
        <v>-0.83822631601342812</v>
      </c>
      <c r="H49">
        <f t="shared" si="4"/>
        <v>86.31193625287645</v>
      </c>
      <c r="I49">
        <f t="shared" si="5"/>
        <v>-1.5127044962537468</v>
      </c>
      <c r="J49">
        <f t="shared" si="6"/>
        <v>1.5127044962537468</v>
      </c>
      <c r="K49">
        <f t="shared" si="7"/>
        <v>2.2882748929863017</v>
      </c>
    </row>
    <row r="50" spans="1:11" x14ac:dyDescent="0.25">
      <c r="A50" s="1">
        <v>38322</v>
      </c>
      <c r="B50">
        <v>85.112934054132296</v>
      </c>
      <c r="C50" s="2">
        <v>48</v>
      </c>
      <c r="D50">
        <f t="shared" si="0"/>
        <v>85.587020340966092</v>
      </c>
      <c r="E50">
        <f t="shared" si="1"/>
        <v>86.89120475473149</v>
      </c>
      <c r="F50">
        <f t="shared" si="2"/>
        <v>84.282835927200694</v>
      </c>
      <c r="G50">
        <f t="shared" si="3"/>
        <v>-0.86945627584359875</v>
      </c>
      <c r="H50">
        <f t="shared" si="4"/>
        <v>84.256982909607771</v>
      </c>
      <c r="I50">
        <f t="shared" si="5"/>
        <v>0.85595114452452492</v>
      </c>
      <c r="J50">
        <f t="shared" si="6"/>
        <v>0.85595114452452492</v>
      </c>
      <c r="K50">
        <f t="shared" si="7"/>
        <v>0.7326523618128441</v>
      </c>
    </row>
    <row r="51" spans="1:11" x14ac:dyDescent="0.25">
      <c r="A51" s="1">
        <v>38353</v>
      </c>
      <c r="B51">
        <v>84.925547099615798</v>
      </c>
      <c r="C51" s="2">
        <v>49</v>
      </c>
      <c r="D51">
        <f t="shared" si="0"/>
        <v>85.08899906632972</v>
      </c>
      <c r="E51">
        <f t="shared" si="1"/>
        <v>86.100157364580724</v>
      </c>
      <c r="F51">
        <f t="shared" si="2"/>
        <v>84.077840768078715</v>
      </c>
      <c r="G51">
        <f t="shared" si="3"/>
        <v>-0.67410553216733615</v>
      </c>
      <c r="H51">
        <f t="shared" si="4"/>
        <v>83.41337965135709</v>
      </c>
      <c r="I51">
        <f t="shared" si="5"/>
        <v>1.5121674482587082</v>
      </c>
      <c r="J51">
        <f t="shared" si="6"/>
        <v>1.5121674482587082</v>
      </c>
      <c r="K51">
        <f t="shared" si="7"/>
        <v>2.2866503915732528</v>
      </c>
    </row>
    <row r="52" spans="1:11" x14ac:dyDescent="0.25">
      <c r="A52" s="1">
        <v>38384</v>
      </c>
      <c r="B52">
        <v>81.955220670707206</v>
      </c>
      <c r="C52" s="2">
        <v>50</v>
      </c>
      <c r="D52">
        <f t="shared" si="0"/>
        <v>84.198233395269497</v>
      </c>
      <c r="E52">
        <f t="shared" si="1"/>
        <v>85.306700375551657</v>
      </c>
      <c r="F52">
        <f t="shared" si="2"/>
        <v>83.089766414987338</v>
      </c>
      <c r="G52">
        <f t="shared" si="3"/>
        <v>-0.73897798685477289</v>
      </c>
      <c r="H52">
        <f t="shared" si="4"/>
        <v>83.403735235911384</v>
      </c>
      <c r="I52">
        <f t="shared" si="5"/>
        <v>-1.448514565204178</v>
      </c>
      <c r="J52">
        <f t="shared" si="6"/>
        <v>1.448514565204178</v>
      </c>
      <c r="K52">
        <f t="shared" si="7"/>
        <v>2.098194445608649</v>
      </c>
    </row>
    <row r="53" spans="1:11" x14ac:dyDescent="0.25">
      <c r="A53" s="1">
        <v>38412</v>
      </c>
      <c r="B53">
        <v>79.319791800606495</v>
      </c>
      <c r="C53" s="2">
        <v>51</v>
      </c>
      <c r="D53">
        <f t="shared" si="0"/>
        <v>82.828373406265442</v>
      </c>
      <c r="E53">
        <f t="shared" si="1"/>
        <v>84.425656552207684</v>
      </c>
      <c r="F53">
        <f t="shared" si="2"/>
        <v>81.231090260323199</v>
      </c>
      <c r="G53">
        <f t="shared" si="3"/>
        <v>-1.0648554306281615</v>
      </c>
      <c r="H53">
        <f t="shared" si="4"/>
        <v>82.35078842813256</v>
      </c>
      <c r="I53">
        <f t="shared" si="5"/>
        <v>-3.0309966275260649</v>
      </c>
      <c r="J53">
        <f t="shared" si="6"/>
        <v>3.0309966275260649</v>
      </c>
      <c r="K53">
        <f t="shared" si="7"/>
        <v>9.1869405560743793</v>
      </c>
    </row>
    <row r="54" spans="1:11" x14ac:dyDescent="0.25">
      <c r="A54" s="1">
        <v>38443</v>
      </c>
      <c r="B54">
        <v>77.749083194857207</v>
      </c>
      <c r="C54" s="2">
        <v>52</v>
      </c>
      <c r="D54">
        <f t="shared" si="0"/>
        <v>80.987410691446684</v>
      </c>
      <c r="E54">
        <f t="shared" si="1"/>
        <v>83.275754139827825</v>
      </c>
      <c r="F54">
        <f t="shared" si="2"/>
        <v>78.699067243065542</v>
      </c>
      <c r="G54">
        <f t="shared" si="3"/>
        <v>-1.5255622989207609</v>
      </c>
      <c r="H54">
        <f t="shared" si="4"/>
        <v>80.166234829695043</v>
      </c>
      <c r="I54">
        <f t="shared" si="5"/>
        <v>-2.4171516348378361</v>
      </c>
      <c r="J54">
        <f t="shared" si="6"/>
        <v>2.4171516348378361</v>
      </c>
      <c r="K54">
        <f t="shared" si="7"/>
        <v>5.8426220257992236</v>
      </c>
    </row>
    <row r="55" spans="1:11" x14ac:dyDescent="0.25">
      <c r="A55" s="1">
        <v>38473</v>
      </c>
      <c r="B55">
        <v>77.122256586084703</v>
      </c>
      <c r="C55" s="2">
        <v>53</v>
      </c>
      <c r="D55">
        <f t="shared" si="0"/>
        <v>79.036588063063903</v>
      </c>
      <c r="E55">
        <f t="shared" si="1"/>
        <v>81.762651389011381</v>
      </c>
      <c r="F55">
        <f t="shared" si="2"/>
        <v>76.310524737116424</v>
      </c>
      <c r="G55">
        <f t="shared" si="3"/>
        <v>-1.8173755506316525</v>
      </c>
      <c r="H55">
        <f t="shared" si="4"/>
        <v>77.173504944144781</v>
      </c>
      <c r="I55">
        <f t="shared" si="5"/>
        <v>-5.1248358060078658E-2</v>
      </c>
      <c r="J55">
        <f t="shared" si="6"/>
        <v>5.1248358060078658E-2</v>
      </c>
      <c r="K55">
        <f t="shared" si="7"/>
        <v>2.6263942038540294E-3</v>
      </c>
    </row>
    <row r="56" spans="1:11" x14ac:dyDescent="0.25">
      <c r="A56" s="1">
        <v>38504</v>
      </c>
      <c r="B56">
        <v>76.911842858521197</v>
      </c>
      <c r="C56" s="2">
        <v>54</v>
      </c>
      <c r="D56">
        <f t="shared" si="0"/>
        <v>77.7757436100174</v>
      </c>
      <c r="E56">
        <f t="shared" si="1"/>
        <v>80.157028942698361</v>
      </c>
      <c r="F56">
        <f t="shared" si="2"/>
        <v>75.39445827733644</v>
      </c>
      <c r="G56">
        <f t="shared" si="3"/>
        <v>-1.5875235551206401</v>
      </c>
      <c r="H56">
        <f t="shared" si="4"/>
        <v>74.493149186484771</v>
      </c>
      <c r="I56">
        <f t="shared" si="5"/>
        <v>2.4186936720364258</v>
      </c>
      <c r="J56">
        <f t="shared" si="6"/>
        <v>2.4186936720364258</v>
      </c>
      <c r="K56">
        <f t="shared" si="7"/>
        <v>5.8500790791490491</v>
      </c>
    </row>
    <row r="57" spans="1:11" x14ac:dyDescent="0.25">
      <c r="A57" s="1">
        <v>38534</v>
      </c>
      <c r="B57">
        <v>76.2531954861239</v>
      </c>
      <c r="C57" s="2">
        <v>55</v>
      </c>
      <c r="D57">
        <f t="shared" si="0"/>
        <v>77.009094531396755</v>
      </c>
      <c r="E57">
        <f t="shared" si="1"/>
        <v>78.702209223981185</v>
      </c>
      <c r="F57">
        <f t="shared" si="2"/>
        <v>75.315979838812325</v>
      </c>
      <c r="G57">
        <f t="shared" si="3"/>
        <v>-1.1287431283896201</v>
      </c>
      <c r="H57">
        <f t="shared" si="4"/>
        <v>73.8069347222158</v>
      </c>
      <c r="I57">
        <f t="shared" si="5"/>
        <v>2.4462607639081</v>
      </c>
      <c r="J57">
        <f t="shared" si="6"/>
        <v>2.4462607639081</v>
      </c>
      <c r="K57">
        <f t="shared" si="7"/>
        <v>5.9841917250362409</v>
      </c>
    </row>
    <row r="58" spans="1:11" x14ac:dyDescent="0.25">
      <c r="A58" s="1">
        <v>38565</v>
      </c>
      <c r="B58">
        <v>76.762466717460597</v>
      </c>
      <c r="C58" s="2">
        <v>56</v>
      </c>
      <c r="D58">
        <f t="shared" si="0"/>
        <v>76.762440412047596</v>
      </c>
      <c r="E58">
        <f t="shared" si="1"/>
        <v>77.645966654131414</v>
      </c>
      <c r="F58">
        <f t="shared" si="2"/>
        <v>75.878914169963778</v>
      </c>
      <c r="G58">
        <f t="shared" si="3"/>
        <v>-0.58901749472254505</v>
      </c>
      <c r="H58">
        <f t="shared" si="4"/>
        <v>74.18723671042271</v>
      </c>
      <c r="I58">
        <f t="shared" si="5"/>
        <v>2.575230007037888</v>
      </c>
      <c r="J58">
        <f t="shared" si="6"/>
        <v>2.575230007037888</v>
      </c>
      <c r="K58">
        <f t="shared" si="7"/>
        <v>6.6318095891483608</v>
      </c>
    </row>
    <row r="59" spans="1:11" x14ac:dyDescent="0.25">
      <c r="A59" s="1">
        <v>38596</v>
      </c>
      <c r="B59">
        <v>75.935486374538698</v>
      </c>
      <c r="C59" s="2">
        <v>57</v>
      </c>
      <c r="D59">
        <f t="shared" si="0"/>
        <v>76.465747859161098</v>
      </c>
      <c r="E59">
        <f t="shared" si="1"/>
        <v>77.003256603155705</v>
      </c>
      <c r="F59">
        <f t="shared" si="2"/>
        <v>75.928239115166491</v>
      </c>
      <c r="G59">
        <f t="shared" si="3"/>
        <v>-0.35833916266307142</v>
      </c>
      <c r="H59">
        <f t="shared" si="4"/>
        <v>75.289896675241238</v>
      </c>
      <c r="I59">
        <f t="shared" si="5"/>
        <v>0.64558969929746013</v>
      </c>
      <c r="J59">
        <f t="shared" si="6"/>
        <v>0.64558969929746013</v>
      </c>
      <c r="K59">
        <f t="shared" si="7"/>
        <v>0.41678605983898498</v>
      </c>
    </row>
    <row r="60" spans="1:11" x14ac:dyDescent="0.25">
      <c r="A60" s="1">
        <v>38626</v>
      </c>
      <c r="B60">
        <v>76.078932641873507</v>
      </c>
      <c r="C60" s="2">
        <v>58</v>
      </c>
      <c r="D60">
        <f t="shared" si="0"/>
        <v>76.257520304999176</v>
      </c>
      <c r="E60">
        <f t="shared" si="1"/>
        <v>76.62370077690116</v>
      </c>
      <c r="F60">
        <f t="shared" si="2"/>
        <v>75.891339833097192</v>
      </c>
      <c r="G60">
        <f t="shared" si="3"/>
        <v>-0.24412031460132272</v>
      </c>
      <c r="H60">
        <f t="shared" si="4"/>
        <v>75.56989995250342</v>
      </c>
      <c r="I60">
        <f t="shared" si="5"/>
        <v>0.50903268937008761</v>
      </c>
      <c r="J60">
        <f t="shared" si="6"/>
        <v>0.50903268937008761</v>
      </c>
      <c r="K60">
        <f t="shared" si="7"/>
        <v>0.25911427884734411</v>
      </c>
    </row>
    <row r="61" spans="1:11" x14ac:dyDescent="0.25">
      <c r="A61" s="1">
        <v>38657</v>
      </c>
      <c r="B61">
        <v>75.482763529893802</v>
      </c>
      <c r="C61" s="2">
        <v>59</v>
      </c>
      <c r="D61">
        <f t="shared" si="0"/>
        <v>76.064912315941655</v>
      </c>
      <c r="E61">
        <f t="shared" si="1"/>
        <v>76.38765522303737</v>
      </c>
      <c r="F61">
        <f t="shared" si="2"/>
        <v>75.742169408845939</v>
      </c>
      <c r="G61">
        <f t="shared" si="3"/>
        <v>-0.21516193806381048</v>
      </c>
      <c r="H61">
        <f t="shared" si="4"/>
        <v>75.647219518495874</v>
      </c>
      <c r="I61">
        <f t="shared" si="5"/>
        <v>-0.16445598860207156</v>
      </c>
      <c r="J61">
        <f t="shared" si="6"/>
        <v>0.16445598860207156</v>
      </c>
      <c r="K61">
        <f t="shared" si="7"/>
        <v>2.7045772187084691E-2</v>
      </c>
    </row>
    <row r="62" spans="1:11" x14ac:dyDescent="0.25">
      <c r="A62" s="1">
        <v>38687</v>
      </c>
      <c r="B62">
        <v>75.043085777735001</v>
      </c>
      <c r="C62" s="2">
        <v>60</v>
      </c>
      <c r="D62">
        <f t="shared" si="0"/>
        <v>75.635067081010249</v>
      </c>
      <c r="E62">
        <f t="shared" si="1"/>
        <v>76.105811890278048</v>
      </c>
      <c r="F62">
        <f t="shared" si="2"/>
        <v>75.164322271742449</v>
      </c>
      <c r="G62">
        <f t="shared" si="3"/>
        <v>-0.31382987284519948</v>
      </c>
      <c r="H62">
        <f t="shared" si="4"/>
        <v>75.527007470782124</v>
      </c>
      <c r="I62">
        <f t="shared" si="5"/>
        <v>-0.4839216930471224</v>
      </c>
      <c r="J62">
        <f t="shared" si="6"/>
        <v>0.4839216930471224</v>
      </c>
      <c r="K62">
        <f t="shared" si="7"/>
        <v>0.23418020500159337</v>
      </c>
    </row>
    <row r="63" spans="1:11" x14ac:dyDescent="0.25">
      <c r="A63" s="1">
        <v>38718</v>
      </c>
      <c r="B63">
        <v>75.818686284750498</v>
      </c>
      <c r="C63" s="2">
        <v>61</v>
      </c>
      <c r="D63">
        <f t="shared" si="0"/>
        <v>75.605867058563206</v>
      </c>
      <c r="E63">
        <f t="shared" si="1"/>
        <v>75.890841690128582</v>
      </c>
      <c r="F63">
        <f t="shared" si="2"/>
        <v>75.32089242699783</v>
      </c>
      <c r="G63">
        <f t="shared" si="3"/>
        <v>-0.18998308771025069</v>
      </c>
      <c r="H63">
        <f t="shared" si="4"/>
        <v>74.850492398897245</v>
      </c>
      <c r="I63">
        <f t="shared" si="5"/>
        <v>0.96819388585325328</v>
      </c>
      <c r="J63">
        <f t="shared" si="6"/>
        <v>0.96819388585325328</v>
      </c>
      <c r="K63">
        <f t="shared" si="7"/>
        <v>0.93739940060362248</v>
      </c>
    </row>
    <row r="64" spans="1:11" x14ac:dyDescent="0.25">
      <c r="A64" s="1">
        <v>38749</v>
      </c>
      <c r="B64">
        <v>77.451878078697291</v>
      </c>
      <c r="C64" s="2">
        <v>62</v>
      </c>
      <c r="D64">
        <f t="shared" si="0"/>
        <v>75.949103417769152</v>
      </c>
      <c r="E64">
        <f t="shared" si="1"/>
        <v>75.813737468321065</v>
      </c>
      <c r="F64">
        <f t="shared" si="2"/>
        <v>76.084469367217238</v>
      </c>
      <c r="G64">
        <f t="shared" si="3"/>
        <v>9.024396629872436E-2</v>
      </c>
      <c r="H64">
        <f t="shared" si="4"/>
        <v>75.130909339287584</v>
      </c>
      <c r="I64">
        <f t="shared" si="5"/>
        <v>2.3209687394097074</v>
      </c>
      <c r="J64">
        <f t="shared" si="6"/>
        <v>2.3209687394097074</v>
      </c>
      <c r="K64">
        <f t="shared" si="7"/>
        <v>5.3868958893170857</v>
      </c>
    </row>
    <row r="65" spans="1:11" x14ac:dyDescent="0.25">
      <c r="A65" s="1">
        <v>38777</v>
      </c>
      <c r="B65">
        <v>80.6539169467178</v>
      </c>
      <c r="C65" s="2">
        <v>63</v>
      </c>
      <c r="D65">
        <f t="shared" si="0"/>
        <v>77.241891771975148</v>
      </c>
      <c r="E65">
        <f t="shared" si="1"/>
        <v>76.107982332329442</v>
      </c>
      <c r="F65">
        <f t="shared" si="2"/>
        <v>78.375801211620853</v>
      </c>
      <c r="G65">
        <f t="shared" si="3"/>
        <v>0.75593962643047041</v>
      </c>
      <c r="H65">
        <f t="shared" si="4"/>
        <v>76.174713333515967</v>
      </c>
      <c r="I65">
        <f t="shared" si="5"/>
        <v>4.4792036132018325</v>
      </c>
      <c r="J65">
        <f t="shared" si="6"/>
        <v>4.4792036132018325</v>
      </c>
      <c r="K65">
        <f t="shared" si="7"/>
        <v>20.06326500852035</v>
      </c>
    </row>
    <row r="66" spans="1:11" x14ac:dyDescent="0.25">
      <c r="A66" s="1">
        <v>38808</v>
      </c>
      <c r="B66">
        <v>82.250303290765999</v>
      </c>
      <c r="C66" s="2">
        <v>64</v>
      </c>
      <c r="D66">
        <f t="shared" si="0"/>
        <v>79.043696150232904</v>
      </c>
      <c r="E66">
        <f t="shared" si="1"/>
        <v>76.960139599635099</v>
      </c>
      <c r="F66">
        <f t="shared" si="2"/>
        <v>81.127252700830709</v>
      </c>
      <c r="G66">
        <f t="shared" si="3"/>
        <v>1.3890377003985368</v>
      </c>
      <c r="H66">
        <f t="shared" si="4"/>
        <v>79.131740838051329</v>
      </c>
      <c r="I66">
        <f t="shared" si="5"/>
        <v>3.11856245271467</v>
      </c>
      <c r="J66">
        <f t="shared" si="6"/>
        <v>3.11856245271467</v>
      </c>
      <c r="K66">
        <f t="shared" si="7"/>
        <v>9.7254317714817393</v>
      </c>
    </row>
    <row r="67" spans="1:11" x14ac:dyDescent="0.25">
      <c r="A67" s="1">
        <v>38838</v>
      </c>
      <c r="B67">
        <v>83.993813075792701</v>
      </c>
      <c r="C67" s="2">
        <v>65</v>
      </c>
      <c r="D67">
        <f t="shared" si="0"/>
        <v>81.087477847993455</v>
      </c>
      <c r="E67">
        <f t="shared" si="1"/>
        <v>78.330542296992661</v>
      </c>
      <c r="F67">
        <f t="shared" si="2"/>
        <v>83.844413398994249</v>
      </c>
      <c r="G67">
        <f t="shared" si="3"/>
        <v>1.8379570340005291</v>
      </c>
      <c r="H67">
        <f t="shared" si="4"/>
        <v>82.516290401229242</v>
      </c>
      <c r="I67">
        <f t="shared" si="5"/>
        <v>1.4775226745634598</v>
      </c>
      <c r="J67">
        <f t="shared" si="6"/>
        <v>1.4775226745634598</v>
      </c>
      <c r="K67">
        <f t="shared" si="7"/>
        <v>2.1830732538491593</v>
      </c>
    </row>
    <row r="68" spans="1:11" x14ac:dyDescent="0.25">
      <c r="A68" s="1">
        <v>38869</v>
      </c>
      <c r="B68">
        <v>85.723781891793209</v>
      </c>
      <c r="C68" s="2">
        <v>66</v>
      </c>
      <c r="D68">
        <f t="shared" si="0"/>
        <v>83.155453801267427</v>
      </c>
      <c r="E68">
        <f t="shared" si="1"/>
        <v>80.132129892867226</v>
      </c>
      <c r="F68">
        <f t="shared" si="2"/>
        <v>86.178777709667628</v>
      </c>
      <c r="G68">
        <f t="shared" si="3"/>
        <v>2.0155492722668003</v>
      </c>
      <c r="H68">
        <f t="shared" si="4"/>
        <v>85.682370432994773</v>
      </c>
      <c r="I68">
        <f t="shared" si="5"/>
        <v>4.1411458798435774E-2</v>
      </c>
      <c r="J68">
        <f t="shared" si="6"/>
        <v>4.1411458798435774E-2</v>
      </c>
      <c r="K68">
        <f t="shared" si="7"/>
        <v>1.7149089198145438E-3</v>
      </c>
    </row>
    <row r="69" spans="1:11" x14ac:dyDescent="0.25">
      <c r="A69" s="1">
        <v>38899</v>
      </c>
      <c r="B69">
        <v>87.652903967175504</v>
      </c>
      <c r="C69" s="2">
        <v>67</v>
      </c>
      <c r="D69">
        <f t="shared" si="0"/>
        <v>84.905200556381857</v>
      </c>
      <c r="E69">
        <f t="shared" si="1"/>
        <v>82.0479570889689</v>
      </c>
      <c r="F69">
        <f t="shared" si="2"/>
        <v>87.762444023794814</v>
      </c>
      <c r="G69">
        <f t="shared" si="3"/>
        <v>1.9048289782753045</v>
      </c>
      <c r="H69">
        <f t="shared" si="4"/>
        <v>88.194326981934424</v>
      </c>
      <c r="I69">
        <f t="shared" si="5"/>
        <v>-0.54142301475891941</v>
      </c>
      <c r="J69">
        <f t="shared" si="6"/>
        <v>0.54142301475891941</v>
      </c>
      <c r="K69">
        <f t="shared" si="7"/>
        <v>0.29313888091063706</v>
      </c>
    </row>
    <row r="70" spans="1:11" x14ac:dyDescent="0.25">
      <c r="A70" s="1">
        <v>38930</v>
      </c>
      <c r="B70">
        <v>89.594911086741504</v>
      </c>
      <c r="C70" s="2">
        <v>68</v>
      </c>
      <c r="D70">
        <f t="shared" si="0"/>
        <v>86.74135250537573</v>
      </c>
      <c r="E70">
        <f t="shared" si="1"/>
        <v>83.97237117775461</v>
      </c>
      <c r="F70">
        <f t="shared" si="2"/>
        <v>89.510333832996849</v>
      </c>
      <c r="G70">
        <f t="shared" si="3"/>
        <v>1.8459875517474131</v>
      </c>
      <c r="H70">
        <f t="shared" si="4"/>
        <v>89.667273002070118</v>
      </c>
      <c r="I70">
        <f t="shared" si="5"/>
        <v>-7.2361915328613691E-2</v>
      </c>
      <c r="J70">
        <f t="shared" si="6"/>
        <v>7.2361915328613691E-2</v>
      </c>
      <c r="K70">
        <f t="shared" si="7"/>
        <v>5.2362467900254573E-3</v>
      </c>
    </row>
    <row r="71" spans="1:11" x14ac:dyDescent="0.25">
      <c r="A71" s="1">
        <v>38961</v>
      </c>
      <c r="B71">
        <v>90.082222724844897</v>
      </c>
      <c r="C71" s="2">
        <v>69</v>
      </c>
      <c r="D71">
        <f t="shared" ref="D71:D134" si="8">AVERAGE(B68:B71)</f>
        <v>88.263454917638768</v>
      </c>
      <c r="E71">
        <f t="shared" si="1"/>
        <v>85.766365445165945</v>
      </c>
      <c r="F71">
        <f t="shared" si="2"/>
        <v>90.76054439011159</v>
      </c>
      <c r="G71">
        <f t="shared" si="3"/>
        <v>1.6647263149818816</v>
      </c>
      <c r="H71">
        <f t="shared" si="4"/>
        <v>91.356321384744263</v>
      </c>
      <c r="I71">
        <f t="shared" si="5"/>
        <v>-1.2740986598993658</v>
      </c>
      <c r="J71">
        <f t="shared" si="6"/>
        <v>1.2740986598993658</v>
      </c>
      <c r="K71">
        <f t="shared" si="7"/>
        <v>1.6233273951573597</v>
      </c>
    </row>
    <row r="72" spans="1:11" x14ac:dyDescent="0.25">
      <c r="A72" s="1">
        <v>38991</v>
      </c>
      <c r="B72">
        <v>89.154185899863194</v>
      </c>
      <c r="C72" s="2">
        <v>70</v>
      </c>
      <c r="D72">
        <f t="shared" si="8"/>
        <v>89.121055919656271</v>
      </c>
      <c r="E72">
        <f t="shared" si="1"/>
        <v>87.25776597476316</v>
      </c>
      <c r="F72">
        <f t="shared" si="2"/>
        <v>90.984345864549383</v>
      </c>
      <c r="G72">
        <f t="shared" si="3"/>
        <v>1.2421932965954074</v>
      </c>
      <c r="H72">
        <f t="shared" si="4"/>
        <v>92.425270705093467</v>
      </c>
      <c r="I72">
        <f t="shared" si="5"/>
        <v>-3.2710848052302737</v>
      </c>
      <c r="J72">
        <f t="shared" si="6"/>
        <v>3.2710848052302737</v>
      </c>
      <c r="K72">
        <f t="shared" si="7"/>
        <v>10.699995803008377</v>
      </c>
    </row>
    <row r="73" spans="1:11" x14ac:dyDescent="0.25">
      <c r="A73" s="1">
        <v>39022</v>
      </c>
      <c r="B73">
        <v>87.962804634619303</v>
      </c>
      <c r="C73" s="2">
        <v>71</v>
      </c>
      <c r="D73">
        <f t="shared" si="8"/>
        <v>89.198531086517235</v>
      </c>
      <c r="E73">
        <f t="shared" si="1"/>
        <v>88.331098607296994</v>
      </c>
      <c r="F73">
        <f t="shared" si="2"/>
        <v>90.065963565737476</v>
      </c>
      <c r="G73">
        <f t="shared" si="3"/>
        <v>0.5782883194801608</v>
      </c>
      <c r="H73">
        <f t="shared" si="4"/>
        <v>92.226539161144785</v>
      </c>
      <c r="I73">
        <f t="shared" si="5"/>
        <v>-4.2637345265254822</v>
      </c>
      <c r="J73">
        <f t="shared" si="6"/>
        <v>4.2637345265254822</v>
      </c>
      <c r="K73">
        <f t="shared" si="7"/>
        <v>18.179432112685479</v>
      </c>
    </row>
    <row r="74" spans="1:11" x14ac:dyDescent="0.25">
      <c r="A74" s="1">
        <v>39052</v>
      </c>
      <c r="B74">
        <v>88.176989619104504</v>
      </c>
      <c r="C74" s="2">
        <v>72</v>
      </c>
      <c r="D74">
        <f t="shared" si="8"/>
        <v>88.844050719607978</v>
      </c>
      <c r="E74">
        <f t="shared" ref="E74:E137" si="9">AVERAGE(D71:D74)</f>
        <v>88.85677316085507</v>
      </c>
      <c r="F74">
        <f t="shared" ref="F74:F137" si="10">2*D74-E74</f>
        <v>88.831328278360886</v>
      </c>
      <c r="G74">
        <f t="shared" ref="G74:G137" si="11">(2/(4-1))*(D74-E74)</f>
        <v>-8.4816274980615454E-3</v>
      </c>
      <c r="H74">
        <f t="shared" si="4"/>
        <v>90.644251885217642</v>
      </c>
      <c r="I74">
        <f t="shared" si="5"/>
        <v>-2.4672622661131385</v>
      </c>
      <c r="J74">
        <f t="shared" si="6"/>
        <v>2.4672622661131385</v>
      </c>
      <c r="K74">
        <f t="shared" si="7"/>
        <v>6.0873830897857397</v>
      </c>
    </row>
    <row r="75" spans="1:11" x14ac:dyDescent="0.25">
      <c r="A75" s="1">
        <v>39083</v>
      </c>
      <c r="B75">
        <v>88.663812624986704</v>
      </c>
      <c r="C75" s="2">
        <v>73</v>
      </c>
      <c r="D75">
        <f t="shared" si="8"/>
        <v>88.48944819464343</v>
      </c>
      <c r="E75">
        <f t="shared" si="9"/>
        <v>88.913271480106232</v>
      </c>
      <c r="F75">
        <f t="shared" si="10"/>
        <v>88.065624909180627</v>
      </c>
      <c r="G75">
        <f t="shared" si="11"/>
        <v>-0.28254885697520155</v>
      </c>
      <c r="H75">
        <f t="shared" ref="H75:H138" si="12">F74+G74</f>
        <v>88.822846650862829</v>
      </c>
      <c r="I75">
        <f t="shared" ref="I75:I138" si="13">B75-H75</f>
        <v>-0.15903402587612447</v>
      </c>
      <c r="J75">
        <f t="shared" ref="J75:J138" si="14">ABS(I75)</f>
        <v>0.15903402587612447</v>
      </c>
      <c r="K75">
        <f t="shared" ref="K75:K138" si="15">I75^2</f>
        <v>2.5291821386367829E-2</v>
      </c>
    </row>
    <row r="76" spans="1:11" x14ac:dyDescent="0.25">
      <c r="A76" s="1">
        <v>39114</v>
      </c>
      <c r="B76">
        <v>88.414246881350493</v>
      </c>
      <c r="C76" s="2">
        <v>74</v>
      </c>
      <c r="D76">
        <f t="shared" si="8"/>
        <v>88.304463440015255</v>
      </c>
      <c r="E76">
        <f t="shared" si="9"/>
        <v>88.709123360195974</v>
      </c>
      <c r="F76">
        <f t="shared" si="10"/>
        <v>87.899803519834535</v>
      </c>
      <c r="G76">
        <f t="shared" si="11"/>
        <v>-0.2697732801204798</v>
      </c>
      <c r="H76">
        <f t="shared" si="12"/>
        <v>87.783076052205431</v>
      </c>
      <c r="I76">
        <f t="shared" si="13"/>
        <v>0.63117082914506284</v>
      </c>
      <c r="J76">
        <f t="shared" si="14"/>
        <v>0.63117082914506284</v>
      </c>
      <c r="K76">
        <f t="shared" si="15"/>
        <v>0.3983766155636661</v>
      </c>
    </row>
    <row r="77" spans="1:11" x14ac:dyDescent="0.25">
      <c r="A77" s="1">
        <v>39142</v>
      </c>
      <c r="B77">
        <v>88.845019332682298</v>
      </c>
      <c r="C77" s="2">
        <v>75</v>
      </c>
      <c r="D77">
        <f t="shared" si="8"/>
        <v>88.525017114530996</v>
      </c>
      <c r="E77">
        <f t="shared" si="9"/>
        <v>88.540744867199422</v>
      </c>
      <c r="F77">
        <f t="shared" si="10"/>
        <v>88.509289361862571</v>
      </c>
      <c r="G77">
        <f t="shared" si="11"/>
        <v>-1.0485168445616939E-2</v>
      </c>
      <c r="H77">
        <f t="shared" si="12"/>
        <v>87.63003023971406</v>
      </c>
      <c r="I77">
        <f t="shared" si="13"/>
        <v>1.2149890929682385</v>
      </c>
      <c r="J77">
        <f t="shared" si="14"/>
        <v>1.2149890929682385</v>
      </c>
      <c r="K77">
        <f t="shared" si="15"/>
        <v>1.4761984960317829</v>
      </c>
    </row>
    <row r="78" spans="1:11" x14ac:dyDescent="0.25">
      <c r="A78" s="1">
        <v>39173</v>
      </c>
      <c r="B78">
        <v>88.786991236305496</v>
      </c>
      <c r="C78" s="2">
        <v>76</v>
      </c>
      <c r="D78">
        <f t="shared" si="8"/>
        <v>88.677517518831237</v>
      </c>
      <c r="E78">
        <f t="shared" si="9"/>
        <v>88.49911156700523</v>
      </c>
      <c r="F78">
        <f t="shared" si="10"/>
        <v>88.855923470657245</v>
      </c>
      <c r="G78">
        <f t="shared" si="11"/>
        <v>0.11893730121733861</v>
      </c>
      <c r="H78">
        <f t="shared" si="12"/>
        <v>88.498804193416959</v>
      </c>
      <c r="I78">
        <f t="shared" si="13"/>
        <v>0.2881870428885378</v>
      </c>
      <c r="J78">
        <f t="shared" si="14"/>
        <v>0.2881870428885378</v>
      </c>
      <c r="K78">
        <f t="shared" si="15"/>
        <v>8.3051771688839926E-2</v>
      </c>
    </row>
    <row r="79" spans="1:11" x14ac:dyDescent="0.25">
      <c r="A79" s="1">
        <v>39203</v>
      </c>
      <c r="B79">
        <v>88.317663433532701</v>
      </c>
      <c r="C79" s="2">
        <v>77</v>
      </c>
      <c r="D79">
        <f t="shared" si="8"/>
        <v>88.590980220967737</v>
      </c>
      <c r="E79">
        <f t="shared" si="9"/>
        <v>88.52449457358631</v>
      </c>
      <c r="F79">
        <f t="shared" si="10"/>
        <v>88.657465868349163</v>
      </c>
      <c r="G79">
        <f t="shared" si="11"/>
        <v>4.4323764920951206E-2</v>
      </c>
      <c r="H79">
        <f t="shared" si="12"/>
        <v>88.974860771874589</v>
      </c>
      <c r="I79">
        <f t="shared" si="13"/>
        <v>-0.65719733834188787</v>
      </c>
      <c r="J79">
        <f t="shared" si="14"/>
        <v>0.65719733834188787</v>
      </c>
      <c r="K79">
        <f t="shared" si="15"/>
        <v>0.43190834152366187</v>
      </c>
    </row>
    <row r="80" spans="1:11" x14ac:dyDescent="0.25">
      <c r="A80" s="1">
        <v>39234</v>
      </c>
      <c r="B80">
        <v>87.528665844702303</v>
      </c>
      <c r="C80" s="2">
        <v>78</v>
      </c>
      <c r="D80">
        <f t="shared" si="8"/>
        <v>88.3695849618057</v>
      </c>
      <c r="E80">
        <f t="shared" si="9"/>
        <v>88.540774954033907</v>
      </c>
      <c r="F80">
        <f t="shared" si="10"/>
        <v>88.198394969577492</v>
      </c>
      <c r="G80">
        <f t="shared" si="11"/>
        <v>-0.11412666148547146</v>
      </c>
      <c r="H80">
        <f t="shared" si="12"/>
        <v>88.70178963327011</v>
      </c>
      <c r="I80">
        <f t="shared" si="13"/>
        <v>-1.173123788567807</v>
      </c>
      <c r="J80">
        <f t="shared" si="14"/>
        <v>1.173123788567807</v>
      </c>
      <c r="K80">
        <f t="shared" si="15"/>
        <v>1.3762194233036846</v>
      </c>
    </row>
    <row r="81" spans="1:11" x14ac:dyDescent="0.25">
      <c r="A81" s="1">
        <v>39264</v>
      </c>
      <c r="B81">
        <v>86.827850175452696</v>
      </c>
      <c r="C81" s="2">
        <v>79</v>
      </c>
      <c r="D81">
        <f t="shared" si="8"/>
        <v>87.865292672498299</v>
      </c>
      <c r="E81">
        <f t="shared" si="9"/>
        <v>88.375843843525743</v>
      </c>
      <c r="F81">
        <f t="shared" si="10"/>
        <v>87.354741501470855</v>
      </c>
      <c r="G81">
        <f t="shared" si="11"/>
        <v>-0.34036744735162944</v>
      </c>
      <c r="H81">
        <f t="shared" si="12"/>
        <v>88.084268308092021</v>
      </c>
      <c r="I81">
        <f t="shared" si="13"/>
        <v>-1.2564181326393253</v>
      </c>
      <c r="J81">
        <f t="shared" si="14"/>
        <v>1.2564181326393253</v>
      </c>
      <c r="K81">
        <f t="shared" si="15"/>
        <v>1.5785865240248893</v>
      </c>
    </row>
    <row r="82" spans="1:11" x14ac:dyDescent="0.25">
      <c r="A82" s="1">
        <v>39295</v>
      </c>
      <c r="B82">
        <v>87.182865069144398</v>
      </c>
      <c r="C82" s="2">
        <v>80</v>
      </c>
      <c r="D82">
        <f t="shared" si="8"/>
        <v>87.464261130708024</v>
      </c>
      <c r="E82">
        <f t="shared" si="9"/>
        <v>88.072529746494951</v>
      </c>
      <c r="F82">
        <f t="shared" si="10"/>
        <v>86.855992514921098</v>
      </c>
      <c r="G82">
        <f t="shared" si="11"/>
        <v>-0.40551241052461739</v>
      </c>
      <c r="H82">
        <f t="shared" si="12"/>
        <v>87.01437405411923</v>
      </c>
      <c r="I82">
        <f t="shared" si="13"/>
        <v>0.16849101502516817</v>
      </c>
      <c r="J82">
        <f t="shared" si="14"/>
        <v>0.16849101502516817</v>
      </c>
      <c r="K82">
        <f t="shared" si="15"/>
        <v>2.8389222144211444E-2</v>
      </c>
    </row>
    <row r="83" spans="1:11" x14ac:dyDescent="0.25">
      <c r="A83" s="1">
        <v>39326</v>
      </c>
      <c r="B83">
        <v>84.750425585914002</v>
      </c>
      <c r="C83" s="2">
        <v>81</v>
      </c>
      <c r="D83">
        <f t="shared" si="8"/>
        <v>86.572451668803353</v>
      </c>
      <c r="E83">
        <f t="shared" si="9"/>
        <v>87.567897608453833</v>
      </c>
      <c r="F83">
        <f t="shared" si="10"/>
        <v>85.577005729152873</v>
      </c>
      <c r="G83">
        <f t="shared" si="11"/>
        <v>-0.66363062643365345</v>
      </c>
      <c r="H83">
        <f t="shared" si="12"/>
        <v>86.450480104396476</v>
      </c>
      <c r="I83">
        <f t="shared" si="13"/>
        <v>-1.7000545184824745</v>
      </c>
      <c r="J83">
        <f t="shared" si="14"/>
        <v>1.7000545184824745</v>
      </c>
      <c r="K83">
        <f t="shared" si="15"/>
        <v>2.8901853658126782</v>
      </c>
    </row>
    <row r="84" spans="1:11" x14ac:dyDescent="0.25">
      <c r="A84" s="1">
        <v>39356</v>
      </c>
      <c r="B84">
        <v>83.761523377326796</v>
      </c>
      <c r="C84" s="2">
        <v>82</v>
      </c>
      <c r="D84">
        <f t="shared" si="8"/>
        <v>85.630666051959466</v>
      </c>
      <c r="E84">
        <f t="shared" si="9"/>
        <v>86.883167880992289</v>
      </c>
      <c r="F84">
        <f t="shared" si="10"/>
        <v>84.378164222926642</v>
      </c>
      <c r="G84">
        <f t="shared" si="11"/>
        <v>-0.83500121935521554</v>
      </c>
      <c r="H84">
        <f t="shared" si="12"/>
        <v>84.913375102719215</v>
      </c>
      <c r="I84">
        <f t="shared" si="13"/>
        <v>-1.1518517253924188</v>
      </c>
      <c r="J84">
        <f t="shared" si="14"/>
        <v>1.1518517253924188</v>
      </c>
      <c r="K84">
        <f t="shared" si="15"/>
        <v>1.326762397289492</v>
      </c>
    </row>
    <row r="85" spans="1:11" x14ac:dyDescent="0.25">
      <c r="A85" s="1">
        <v>39387</v>
      </c>
      <c r="B85">
        <v>83.870251480160505</v>
      </c>
      <c r="C85" s="2">
        <v>83</v>
      </c>
      <c r="D85">
        <f t="shared" si="8"/>
        <v>84.891266378136422</v>
      </c>
      <c r="E85">
        <f t="shared" si="9"/>
        <v>86.139661307401823</v>
      </c>
      <c r="F85">
        <f t="shared" si="10"/>
        <v>83.64287144887102</v>
      </c>
      <c r="G85">
        <f t="shared" si="11"/>
        <v>-0.83226328617693446</v>
      </c>
      <c r="H85">
        <f t="shared" si="12"/>
        <v>83.543163003571422</v>
      </c>
      <c r="I85">
        <f t="shared" si="13"/>
        <v>0.32708847658908269</v>
      </c>
      <c r="J85">
        <f t="shared" si="14"/>
        <v>0.32708847658908269</v>
      </c>
      <c r="K85">
        <f t="shared" si="15"/>
        <v>0.1069868715173669</v>
      </c>
    </row>
    <row r="86" spans="1:11" x14ac:dyDescent="0.25">
      <c r="A86" s="1">
        <v>39417</v>
      </c>
      <c r="B86">
        <v>84.131685048243398</v>
      </c>
      <c r="C86" s="2">
        <v>84</v>
      </c>
      <c r="D86">
        <f t="shared" si="8"/>
        <v>84.128471372911179</v>
      </c>
      <c r="E86">
        <f t="shared" si="9"/>
        <v>85.305713867952605</v>
      </c>
      <c r="F86">
        <f t="shared" si="10"/>
        <v>82.951228877869752</v>
      </c>
      <c r="G86">
        <f t="shared" si="11"/>
        <v>-0.78482833002761743</v>
      </c>
      <c r="H86">
        <f t="shared" si="12"/>
        <v>82.810608162694081</v>
      </c>
      <c r="I86">
        <f t="shared" si="13"/>
        <v>1.3210768855493171</v>
      </c>
      <c r="J86">
        <f t="shared" si="14"/>
        <v>1.3210768855493171</v>
      </c>
      <c r="K86">
        <f t="shared" si="15"/>
        <v>1.7452441375326835</v>
      </c>
    </row>
    <row r="87" spans="1:11" x14ac:dyDescent="0.25">
      <c r="A87" s="1">
        <v>39448</v>
      </c>
      <c r="B87">
        <v>84.531608059494303</v>
      </c>
      <c r="C87" s="2">
        <v>85</v>
      </c>
      <c r="D87">
        <f t="shared" si="8"/>
        <v>84.073766991306258</v>
      </c>
      <c r="E87">
        <f t="shared" si="9"/>
        <v>84.681042698578324</v>
      </c>
      <c r="F87">
        <f t="shared" si="10"/>
        <v>83.466491284034191</v>
      </c>
      <c r="G87">
        <f t="shared" si="11"/>
        <v>-0.40485047151471082</v>
      </c>
      <c r="H87">
        <f t="shared" si="12"/>
        <v>82.16640054784213</v>
      </c>
      <c r="I87">
        <f t="shared" si="13"/>
        <v>2.3652075116521729</v>
      </c>
      <c r="J87">
        <f t="shared" si="14"/>
        <v>2.3652075116521729</v>
      </c>
      <c r="K87">
        <f t="shared" si="15"/>
        <v>5.5942065731758639</v>
      </c>
    </row>
    <row r="88" spans="1:11" x14ac:dyDescent="0.25">
      <c r="A88" s="1">
        <v>39479</v>
      </c>
      <c r="B88">
        <v>85.424083333432208</v>
      </c>
      <c r="C88" s="2">
        <v>86</v>
      </c>
      <c r="D88">
        <f t="shared" si="8"/>
        <v>84.489406980332603</v>
      </c>
      <c r="E88">
        <f t="shared" si="9"/>
        <v>84.395727930671626</v>
      </c>
      <c r="F88">
        <f t="shared" si="10"/>
        <v>84.583086029993581</v>
      </c>
      <c r="G88">
        <f t="shared" si="11"/>
        <v>6.2452699773984932E-2</v>
      </c>
      <c r="H88">
        <f t="shared" si="12"/>
        <v>83.061640812519485</v>
      </c>
      <c r="I88">
        <f t="shared" si="13"/>
        <v>2.3624425209127224</v>
      </c>
      <c r="J88">
        <f t="shared" si="14"/>
        <v>2.3624425209127224</v>
      </c>
      <c r="K88">
        <f t="shared" si="15"/>
        <v>5.5811346646164592</v>
      </c>
    </row>
    <row r="89" spans="1:11" x14ac:dyDescent="0.25">
      <c r="A89" s="1">
        <v>39508</v>
      </c>
      <c r="B89">
        <v>86.805447547512202</v>
      </c>
      <c r="C89" s="2">
        <v>87</v>
      </c>
      <c r="D89">
        <f t="shared" si="8"/>
        <v>85.223205997170524</v>
      </c>
      <c r="E89">
        <f t="shared" si="9"/>
        <v>84.478712835430144</v>
      </c>
      <c r="F89">
        <f t="shared" si="10"/>
        <v>85.967699158910904</v>
      </c>
      <c r="G89">
        <f t="shared" si="11"/>
        <v>0.49632877449358637</v>
      </c>
      <c r="H89">
        <f t="shared" si="12"/>
        <v>84.645538729767566</v>
      </c>
      <c r="I89">
        <f t="shared" si="13"/>
        <v>2.1599088177446362</v>
      </c>
      <c r="J89">
        <f t="shared" si="14"/>
        <v>2.1599088177446362</v>
      </c>
      <c r="K89">
        <f t="shared" si="15"/>
        <v>4.6652061009710319</v>
      </c>
    </row>
    <row r="90" spans="1:11" x14ac:dyDescent="0.25">
      <c r="A90" s="1">
        <v>39539</v>
      </c>
      <c r="B90">
        <v>88.770055260352706</v>
      </c>
      <c r="C90" s="2">
        <v>88</v>
      </c>
      <c r="D90">
        <f t="shared" si="8"/>
        <v>86.382798550197847</v>
      </c>
      <c r="E90">
        <f t="shared" si="9"/>
        <v>85.042294629751808</v>
      </c>
      <c r="F90">
        <f t="shared" si="10"/>
        <v>87.723302470643887</v>
      </c>
      <c r="G90">
        <f t="shared" si="11"/>
        <v>0.89366928029735959</v>
      </c>
      <c r="H90">
        <f t="shared" si="12"/>
        <v>86.464027933404495</v>
      </c>
      <c r="I90">
        <f t="shared" si="13"/>
        <v>2.306027326948211</v>
      </c>
      <c r="J90">
        <f t="shared" si="14"/>
        <v>2.306027326948211</v>
      </c>
      <c r="K90">
        <f t="shared" si="15"/>
        <v>5.3177620326319115</v>
      </c>
    </row>
    <row r="91" spans="1:11" x14ac:dyDescent="0.25">
      <c r="A91" s="1">
        <v>39569</v>
      </c>
      <c r="B91">
        <v>92.473138916255806</v>
      </c>
      <c r="C91" s="2">
        <v>89</v>
      </c>
      <c r="D91">
        <f t="shared" si="8"/>
        <v>88.368181264388227</v>
      </c>
      <c r="E91">
        <f t="shared" si="9"/>
        <v>86.115898198022293</v>
      </c>
      <c r="F91">
        <f t="shared" si="10"/>
        <v>90.62046433075416</v>
      </c>
      <c r="G91">
        <f t="shared" si="11"/>
        <v>1.5015220442439556</v>
      </c>
      <c r="H91">
        <f t="shared" si="12"/>
        <v>88.616971750941246</v>
      </c>
      <c r="I91">
        <f t="shared" si="13"/>
        <v>3.8561671653145595</v>
      </c>
      <c r="J91">
        <f t="shared" si="14"/>
        <v>3.8561671653145595</v>
      </c>
      <c r="K91">
        <f t="shared" si="15"/>
        <v>14.870025206850125</v>
      </c>
    </row>
    <row r="92" spans="1:11" x14ac:dyDescent="0.25">
      <c r="A92" s="1">
        <v>39600</v>
      </c>
      <c r="B92">
        <v>94.231612904078503</v>
      </c>
      <c r="C92" s="2">
        <v>90</v>
      </c>
      <c r="D92">
        <f t="shared" si="8"/>
        <v>90.570063657049786</v>
      </c>
      <c r="E92">
        <f t="shared" si="9"/>
        <v>87.636062367201589</v>
      </c>
      <c r="F92">
        <f t="shared" si="10"/>
        <v>93.504064946897984</v>
      </c>
      <c r="G92">
        <f t="shared" si="11"/>
        <v>1.9560008598987981</v>
      </c>
      <c r="H92">
        <f t="shared" si="12"/>
        <v>92.121986374998116</v>
      </c>
      <c r="I92">
        <f t="shared" si="13"/>
        <v>2.1096265290803871</v>
      </c>
      <c r="J92">
        <f t="shared" si="14"/>
        <v>2.1096265290803871</v>
      </c>
      <c r="K92">
        <f t="shared" si="15"/>
        <v>4.4505240921997613</v>
      </c>
    </row>
    <row r="93" spans="1:11" x14ac:dyDescent="0.25">
      <c r="A93" s="1">
        <v>39630</v>
      </c>
      <c r="B93">
        <v>94.606264088494598</v>
      </c>
      <c r="C93" s="2">
        <v>91</v>
      </c>
      <c r="D93">
        <f t="shared" si="8"/>
        <v>92.5202677922954</v>
      </c>
      <c r="E93">
        <f t="shared" si="9"/>
        <v>89.460327815982808</v>
      </c>
      <c r="F93">
        <f t="shared" si="10"/>
        <v>95.580207768607991</v>
      </c>
      <c r="G93">
        <f t="shared" si="11"/>
        <v>2.0399599842083944</v>
      </c>
      <c r="H93">
        <f t="shared" si="12"/>
        <v>95.460065806796777</v>
      </c>
      <c r="I93">
        <f t="shared" si="13"/>
        <v>-0.85380171830217932</v>
      </c>
      <c r="J93">
        <f t="shared" si="14"/>
        <v>0.85380171830217932</v>
      </c>
      <c r="K93">
        <f t="shared" si="15"/>
        <v>0.72897737417575392</v>
      </c>
    </row>
    <row r="94" spans="1:11" x14ac:dyDescent="0.25">
      <c r="A94" s="1">
        <v>39661</v>
      </c>
      <c r="B94">
        <v>95.024449870511717</v>
      </c>
      <c r="C94" s="2">
        <v>92</v>
      </c>
      <c r="D94">
        <f t="shared" si="8"/>
        <v>94.083866444835152</v>
      </c>
      <c r="E94">
        <f t="shared" si="9"/>
        <v>91.385594789642141</v>
      </c>
      <c r="F94">
        <f t="shared" si="10"/>
        <v>96.782138100028163</v>
      </c>
      <c r="G94">
        <f t="shared" si="11"/>
        <v>1.798847770128674</v>
      </c>
      <c r="H94">
        <f t="shared" si="12"/>
        <v>97.620167752816386</v>
      </c>
      <c r="I94">
        <f t="shared" si="13"/>
        <v>-2.5957178823046689</v>
      </c>
      <c r="J94">
        <f t="shared" si="14"/>
        <v>2.5957178823046689</v>
      </c>
      <c r="K94">
        <f t="shared" si="15"/>
        <v>6.7377513245162355</v>
      </c>
    </row>
    <row r="95" spans="1:11" x14ac:dyDescent="0.25">
      <c r="A95" s="1">
        <v>39692</v>
      </c>
      <c r="B95">
        <v>94.577595540106898</v>
      </c>
      <c r="C95" s="2">
        <v>93</v>
      </c>
      <c r="D95">
        <f t="shared" si="8"/>
        <v>94.60998060079794</v>
      </c>
      <c r="E95">
        <f t="shared" si="9"/>
        <v>92.946044623744569</v>
      </c>
      <c r="F95">
        <f t="shared" si="10"/>
        <v>96.27391657785131</v>
      </c>
      <c r="G95">
        <f t="shared" si="11"/>
        <v>1.1092906513689134</v>
      </c>
      <c r="H95">
        <f t="shared" si="12"/>
        <v>98.580985870156837</v>
      </c>
      <c r="I95">
        <f t="shared" si="13"/>
        <v>-4.0033903300499389</v>
      </c>
      <c r="J95">
        <f t="shared" si="14"/>
        <v>4.0033903300499389</v>
      </c>
      <c r="K95">
        <f t="shared" si="15"/>
        <v>16.027134134737359</v>
      </c>
    </row>
    <row r="96" spans="1:11" x14ac:dyDescent="0.25">
      <c r="A96" s="1">
        <v>39722</v>
      </c>
      <c r="B96">
        <v>94.958315571937803</v>
      </c>
      <c r="C96" s="2">
        <v>94</v>
      </c>
      <c r="D96">
        <f t="shared" si="8"/>
        <v>94.791656267762747</v>
      </c>
      <c r="E96">
        <f t="shared" si="9"/>
        <v>94.001442776422806</v>
      </c>
      <c r="F96">
        <f t="shared" si="10"/>
        <v>95.581869759102688</v>
      </c>
      <c r="G96">
        <f t="shared" si="11"/>
        <v>0.52680899422662719</v>
      </c>
      <c r="H96">
        <f t="shared" si="12"/>
        <v>97.383207229220218</v>
      </c>
      <c r="I96">
        <f t="shared" si="13"/>
        <v>-2.4248916572824157</v>
      </c>
      <c r="J96">
        <f t="shared" si="14"/>
        <v>2.4248916572824157</v>
      </c>
      <c r="K96">
        <f t="shared" si="15"/>
        <v>5.880099549557861</v>
      </c>
    </row>
    <row r="97" spans="1:11" x14ac:dyDescent="0.25">
      <c r="A97" s="1">
        <v>39753</v>
      </c>
      <c r="B97">
        <v>95.645529551822221</v>
      </c>
      <c r="C97" s="2">
        <v>95</v>
      </c>
      <c r="D97">
        <f t="shared" si="8"/>
        <v>95.051472633594656</v>
      </c>
      <c r="E97">
        <f t="shared" si="9"/>
        <v>94.63424398674762</v>
      </c>
      <c r="F97">
        <f t="shared" si="10"/>
        <v>95.468701280441692</v>
      </c>
      <c r="G97">
        <f t="shared" si="11"/>
        <v>0.27815243123135736</v>
      </c>
      <c r="H97">
        <f t="shared" si="12"/>
        <v>96.108678753329315</v>
      </c>
      <c r="I97">
        <f t="shared" si="13"/>
        <v>-0.46314920150709327</v>
      </c>
      <c r="J97">
        <f t="shared" si="14"/>
        <v>0.46314920150709327</v>
      </c>
      <c r="K97">
        <f t="shared" si="15"/>
        <v>0.2145071828566581</v>
      </c>
    </row>
    <row r="98" spans="1:11" x14ac:dyDescent="0.25">
      <c r="A98" s="1">
        <v>39783</v>
      </c>
      <c r="B98">
        <v>97.169717686529637</v>
      </c>
      <c r="C98" s="2">
        <v>96</v>
      </c>
      <c r="D98">
        <f t="shared" si="8"/>
        <v>95.587789587599133</v>
      </c>
      <c r="E98">
        <f t="shared" si="9"/>
        <v>95.010224772438619</v>
      </c>
      <c r="F98">
        <f t="shared" si="10"/>
        <v>96.165354402759647</v>
      </c>
      <c r="G98">
        <f t="shared" si="11"/>
        <v>0.38504321010700926</v>
      </c>
      <c r="H98">
        <f t="shared" si="12"/>
        <v>95.746853711673054</v>
      </c>
      <c r="I98">
        <f t="shared" si="13"/>
        <v>1.4228639748565826</v>
      </c>
      <c r="J98">
        <f t="shared" si="14"/>
        <v>1.4228639748565826</v>
      </c>
      <c r="K98">
        <f t="shared" si="15"/>
        <v>2.0245418909446737</v>
      </c>
    </row>
    <row r="99" spans="1:11" x14ac:dyDescent="0.25">
      <c r="A99" s="1">
        <v>39814</v>
      </c>
      <c r="B99">
        <v>98.462714870270645</v>
      </c>
      <c r="C99" s="2">
        <v>97</v>
      </c>
      <c r="D99">
        <f t="shared" si="8"/>
        <v>96.559069420140077</v>
      </c>
      <c r="E99">
        <f t="shared" si="9"/>
        <v>95.497496977274153</v>
      </c>
      <c r="F99">
        <f t="shared" si="10"/>
        <v>97.620641863006</v>
      </c>
      <c r="G99">
        <f t="shared" si="11"/>
        <v>0.70771496191061556</v>
      </c>
      <c r="H99">
        <f t="shared" si="12"/>
        <v>96.550397612866661</v>
      </c>
      <c r="I99">
        <f t="shared" si="13"/>
        <v>1.9123172574039842</v>
      </c>
      <c r="J99">
        <f t="shared" si="14"/>
        <v>1.9123172574039842</v>
      </c>
      <c r="K99">
        <f t="shared" si="15"/>
        <v>3.656957292965096</v>
      </c>
    </row>
    <row r="100" spans="1:11" x14ac:dyDescent="0.25">
      <c r="A100" s="1">
        <v>39845</v>
      </c>
      <c r="B100">
        <v>97.781005144586061</v>
      </c>
      <c r="C100" s="2">
        <v>98</v>
      </c>
      <c r="D100">
        <f t="shared" si="8"/>
        <v>97.264741813302138</v>
      </c>
      <c r="E100">
        <f t="shared" si="9"/>
        <v>96.115768363659001</v>
      </c>
      <c r="F100">
        <f t="shared" si="10"/>
        <v>98.413715262945274</v>
      </c>
      <c r="G100">
        <f t="shared" si="11"/>
        <v>0.76598229976209109</v>
      </c>
      <c r="H100">
        <f t="shared" si="12"/>
        <v>98.328356824916611</v>
      </c>
      <c r="I100">
        <f t="shared" si="13"/>
        <v>-0.54735168033055004</v>
      </c>
      <c r="J100">
        <f t="shared" si="14"/>
        <v>0.54735168033055004</v>
      </c>
      <c r="K100">
        <f t="shared" si="15"/>
        <v>0.29959386196067661</v>
      </c>
    </row>
    <row r="101" spans="1:11" x14ac:dyDescent="0.25">
      <c r="A101" s="1">
        <v>39873</v>
      </c>
      <c r="B101">
        <v>96.951561836669939</v>
      </c>
      <c r="C101" s="2">
        <v>99</v>
      </c>
      <c r="D101">
        <f t="shared" si="8"/>
        <v>97.59124988451407</v>
      </c>
      <c r="E101">
        <f t="shared" si="9"/>
        <v>96.750712676388858</v>
      </c>
      <c r="F101">
        <f t="shared" si="10"/>
        <v>98.431787092639283</v>
      </c>
      <c r="G101">
        <f t="shared" si="11"/>
        <v>0.56035813875014162</v>
      </c>
      <c r="H101">
        <f t="shared" si="12"/>
        <v>99.179697562707361</v>
      </c>
      <c r="I101">
        <f t="shared" si="13"/>
        <v>-2.2281357260374222</v>
      </c>
      <c r="J101">
        <f t="shared" si="14"/>
        <v>2.2281357260374222</v>
      </c>
      <c r="K101">
        <f t="shared" si="15"/>
        <v>4.9645888136443102</v>
      </c>
    </row>
    <row r="102" spans="1:11" x14ac:dyDescent="0.25">
      <c r="A102" s="1">
        <v>39904</v>
      </c>
      <c r="B102">
        <v>95.949983220024734</v>
      </c>
      <c r="C102" s="2">
        <v>100</v>
      </c>
      <c r="D102">
        <f t="shared" si="8"/>
        <v>97.286316267887855</v>
      </c>
      <c r="E102">
        <f t="shared" si="9"/>
        <v>97.175344346461031</v>
      </c>
      <c r="F102">
        <f t="shared" si="10"/>
        <v>97.397288189314679</v>
      </c>
      <c r="G102">
        <f t="shared" si="11"/>
        <v>7.3981280951215922E-2</v>
      </c>
      <c r="H102">
        <f t="shared" si="12"/>
        <v>98.992145231389429</v>
      </c>
      <c r="I102">
        <f t="shared" si="13"/>
        <v>-3.0421620113646952</v>
      </c>
      <c r="J102">
        <f t="shared" si="14"/>
        <v>3.0421620113646952</v>
      </c>
      <c r="K102">
        <f t="shared" si="15"/>
        <v>9.2547497033904875</v>
      </c>
    </row>
    <row r="103" spans="1:11" x14ac:dyDescent="0.25">
      <c r="A103" s="1">
        <v>39934</v>
      </c>
      <c r="B103">
        <v>96.147176596291189</v>
      </c>
      <c r="C103" s="2">
        <v>101</v>
      </c>
      <c r="D103">
        <f t="shared" si="8"/>
        <v>96.70743169939297</v>
      </c>
      <c r="E103">
        <f t="shared" si="9"/>
        <v>97.212434916274248</v>
      </c>
      <c r="F103">
        <f t="shared" si="10"/>
        <v>96.202428482511692</v>
      </c>
      <c r="G103">
        <f t="shared" si="11"/>
        <v>-0.33666881125418513</v>
      </c>
      <c r="H103">
        <f t="shared" si="12"/>
        <v>97.471269470265895</v>
      </c>
      <c r="I103">
        <f t="shared" si="13"/>
        <v>-1.3240928739747062</v>
      </c>
      <c r="J103">
        <f t="shared" si="14"/>
        <v>1.3240928739747062</v>
      </c>
      <c r="K103">
        <f t="shared" si="15"/>
        <v>1.7532219389105972</v>
      </c>
    </row>
    <row r="104" spans="1:11" x14ac:dyDescent="0.25">
      <c r="A104" s="1">
        <v>39965</v>
      </c>
      <c r="B104">
        <v>96.190749884729968</v>
      </c>
      <c r="C104" s="2">
        <v>102</v>
      </c>
      <c r="D104">
        <f t="shared" si="8"/>
        <v>96.30986788442894</v>
      </c>
      <c r="E104">
        <f t="shared" si="9"/>
        <v>96.973716434055973</v>
      </c>
      <c r="F104">
        <f t="shared" si="10"/>
        <v>95.646019334801906</v>
      </c>
      <c r="G104">
        <f t="shared" si="11"/>
        <v>-0.44256569975135562</v>
      </c>
      <c r="H104">
        <f t="shared" si="12"/>
        <v>95.865759671257507</v>
      </c>
      <c r="I104">
        <f t="shared" si="13"/>
        <v>0.32499021347246071</v>
      </c>
      <c r="J104">
        <f t="shared" si="14"/>
        <v>0.32499021347246071</v>
      </c>
      <c r="K104">
        <f t="shared" si="15"/>
        <v>0.10561863885287558</v>
      </c>
    </row>
    <row r="105" spans="1:11" x14ac:dyDescent="0.25">
      <c r="A105" s="1">
        <v>39995</v>
      </c>
      <c r="B105">
        <v>96.29854278862382</v>
      </c>
      <c r="C105" s="2">
        <v>103</v>
      </c>
      <c r="D105">
        <f t="shared" si="8"/>
        <v>96.146613122417435</v>
      </c>
      <c r="E105">
        <f t="shared" si="9"/>
        <v>96.612557243531796</v>
      </c>
      <c r="F105">
        <f t="shared" si="10"/>
        <v>95.680669001303073</v>
      </c>
      <c r="G105">
        <f t="shared" si="11"/>
        <v>-0.31062941407624101</v>
      </c>
      <c r="H105">
        <f t="shared" si="12"/>
        <v>95.20345363505055</v>
      </c>
      <c r="I105">
        <f t="shared" si="13"/>
        <v>1.0950891535732694</v>
      </c>
      <c r="J105">
        <f t="shared" si="14"/>
        <v>1.0950891535732694</v>
      </c>
      <c r="K105">
        <f t="shared" si="15"/>
        <v>1.1992202542738197</v>
      </c>
    </row>
    <row r="106" spans="1:11" x14ac:dyDescent="0.25">
      <c r="A106" s="1">
        <v>40026</v>
      </c>
      <c r="B106">
        <v>95.937362564607653</v>
      </c>
      <c r="C106" s="2">
        <v>104</v>
      </c>
      <c r="D106">
        <f t="shared" si="8"/>
        <v>96.143457958563161</v>
      </c>
      <c r="E106">
        <f t="shared" si="9"/>
        <v>96.326842666200619</v>
      </c>
      <c r="F106">
        <f t="shared" si="10"/>
        <v>95.960073250925703</v>
      </c>
      <c r="G106">
        <f t="shared" si="11"/>
        <v>-0.12225647175830545</v>
      </c>
      <c r="H106">
        <f t="shared" si="12"/>
        <v>95.370039587226827</v>
      </c>
      <c r="I106">
        <f t="shared" si="13"/>
        <v>0.56732297738082593</v>
      </c>
      <c r="J106">
        <f t="shared" si="14"/>
        <v>0.56732297738082593</v>
      </c>
      <c r="K106">
        <f t="shared" si="15"/>
        <v>0.32185536066424514</v>
      </c>
    </row>
    <row r="107" spans="1:11" x14ac:dyDescent="0.25">
      <c r="A107" s="1">
        <v>40057</v>
      </c>
      <c r="B107">
        <v>95.795226640606927</v>
      </c>
      <c r="C107" s="2">
        <v>105</v>
      </c>
      <c r="D107">
        <f t="shared" si="8"/>
        <v>96.055470469642088</v>
      </c>
      <c r="E107">
        <f t="shared" si="9"/>
        <v>96.163852358762909</v>
      </c>
      <c r="F107">
        <f t="shared" si="10"/>
        <v>95.947088580521267</v>
      </c>
      <c r="G107">
        <f t="shared" si="11"/>
        <v>-7.2254592747214019E-2</v>
      </c>
      <c r="H107">
        <f t="shared" si="12"/>
        <v>95.837816779167397</v>
      </c>
      <c r="I107">
        <f t="shared" si="13"/>
        <v>-4.2590138560470336E-2</v>
      </c>
      <c r="J107">
        <f t="shared" si="14"/>
        <v>4.2590138560470336E-2</v>
      </c>
      <c r="K107">
        <f t="shared" si="15"/>
        <v>1.8139199026000622E-3</v>
      </c>
    </row>
    <row r="108" spans="1:11" x14ac:dyDescent="0.25">
      <c r="A108" s="1">
        <v>40087</v>
      </c>
      <c r="B108">
        <v>96.153118056534339</v>
      </c>
      <c r="C108" s="2">
        <v>106</v>
      </c>
      <c r="D108">
        <f t="shared" si="8"/>
        <v>96.046062512593181</v>
      </c>
      <c r="E108">
        <f t="shared" si="9"/>
        <v>96.097901015803956</v>
      </c>
      <c r="F108">
        <f t="shared" si="10"/>
        <v>95.994224009382407</v>
      </c>
      <c r="G108">
        <f t="shared" si="11"/>
        <v>-3.4559002140516284E-2</v>
      </c>
      <c r="H108">
        <f t="shared" si="12"/>
        <v>95.874833987774053</v>
      </c>
      <c r="I108">
        <f t="shared" si="13"/>
        <v>0.27828406876028566</v>
      </c>
      <c r="J108">
        <f t="shared" si="14"/>
        <v>0.27828406876028566</v>
      </c>
      <c r="K108">
        <f t="shared" si="15"/>
        <v>7.7442022925779397E-2</v>
      </c>
    </row>
    <row r="109" spans="1:11" x14ac:dyDescent="0.25">
      <c r="A109" s="1">
        <v>40118</v>
      </c>
      <c r="B109">
        <v>95.732443692416155</v>
      </c>
      <c r="C109" s="2">
        <v>107</v>
      </c>
      <c r="D109">
        <f t="shared" si="8"/>
        <v>95.904537738541279</v>
      </c>
      <c r="E109">
        <f t="shared" si="9"/>
        <v>96.037382169834927</v>
      </c>
      <c r="F109">
        <f t="shared" si="10"/>
        <v>95.771693307247631</v>
      </c>
      <c r="G109">
        <f t="shared" si="11"/>
        <v>-8.8562954195765542E-2</v>
      </c>
      <c r="H109">
        <f t="shared" si="12"/>
        <v>95.959665007241895</v>
      </c>
      <c r="I109">
        <f t="shared" si="13"/>
        <v>-0.22722131482574071</v>
      </c>
      <c r="J109">
        <f t="shared" si="14"/>
        <v>0.22722131482574071</v>
      </c>
      <c r="K109">
        <f t="shared" si="15"/>
        <v>5.1629525911138376E-2</v>
      </c>
    </row>
    <row r="110" spans="1:11" x14ac:dyDescent="0.25">
      <c r="A110" s="1">
        <v>40148</v>
      </c>
      <c r="B110">
        <v>94.921068213903908</v>
      </c>
      <c r="C110" s="2">
        <v>108</v>
      </c>
      <c r="D110">
        <f t="shared" si="8"/>
        <v>95.650464150865332</v>
      </c>
      <c r="E110">
        <f t="shared" si="9"/>
        <v>95.91413371791046</v>
      </c>
      <c r="F110">
        <f t="shared" si="10"/>
        <v>95.386794583820205</v>
      </c>
      <c r="G110">
        <f t="shared" si="11"/>
        <v>-0.1757797113634183</v>
      </c>
      <c r="H110">
        <f t="shared" si="12"/>
        <v>95.683130353051865</v>
      </c>
      <c r="I110">
        <f t="shared" si="13"/>
        <v>-0.7620621391479574</v>
      </c>
      <c r="J110">
        <f t="shared" si="14"/>
        <v>0.7620621391479574</v>
      </c>
      <c r="K110">
        <f t="shared" si="15"/>
        <v>0.58073870392276083</v>
      </c>
    </row>
    <row r="111" spans="1:11" x14ac:dyDescent="0.25">
      <c r="A111" s="1">
        <v>40179</v>
      </c>
      <c r="B111">
        <v>94.398083292622601</v>
      </c>
      <c r="C111" s="2">
        <v>109</v>
      </c>
      <c r="D111">
        <f t="shared" si="8"/>
        <v>95.301178313869258</v>
      </c>
      <c r="E111">
        <f t="shared" si="9"/>
        <v>95.72556067896727</v>
      </c>
      <c r="F111">
        <f t="shared" si="10"/>
        <v>94.876795948771246</v>
      </c>
      <c r="G111">
        <f t="shared" si="11"/>
        <v>-0.28292157673200791</v>
      </c>
      <c r="H111">
        <f t="shared" si="12"/>
        <v>95.211014872456786</v>
      </c>
      <c r="I111">
        <f t="shared" si="13"/>
        <v>-0.81293157983418496</v>
      </c>
      <c r="J111">
        <f t="shared" si="14"/>
        <v>0.81293157983418496</v>
      </c>
      <c r="K111">
        <f t="shared" si="15"/>
        <v>0.66085775349170384</v>
      </c>
    </row>
    <row r="112" spans="1:11" x14ac:dyDescent="0.25">
      <c r="A112" s="1">
        <v>40210</v>
      </c>
      <c r="B112">
        <v>93.838947312869692</v>
      </c>
      <c r="C112" s="2">
        <v>110</v>
      </c>
      <c r="D112">
        <f t="shared" si="8"/>
        <v>94.722635627953082</v>
      </c>
      <c r="E112">
        <f t="shared" si="9"/>
        <v>95.394703957807238</v>
      </c>
      <c r="F112">
        <f t="shared" si="10"/>
        <v>94.050567298098926</v>
      </c>
      <c r="G112">
        <f t="shared" si="11"/>
        <v>-0.4480455532361039</v>
      </c>
      <c r="H112">
        <f t="shared" si="12"/>
        <v>94.593874372039238</v>
      </c>
      <c r="I112">
        <f t="shared" si="13"/>
        <v>-0.75492705916954606</v>
      </c>
      <c r="J112">
        <f t="shared" si="14"/>
        <v>0.75492705916954606</v>
      </c>
      <c r="K112">
        <f t="shared" si="15"/>
        <v>0.56991486466637931</v>
      </c>
    </row>
    <row r="113" spans="1:11" x14ac:dyDescent="0.25">
      <c r="A113" s="1">
        <v>40238</v>
      </c>
      <c r="B113">
        <v>93.2125707057846</v>
      </c>
      <c r="C113" s="2">
        <v>111</v>
      </c>
      <c r="D113">
        <f t="shared" si="8"/>
        <v>94.0926673812952</v>
      </c>
      <c r="E113">
        <f t="shared" si="9"/>
        <v>94.941736368495725</v>
      </c>
      <c r="F113">
        <f t="shared" si="10"/>
        <v>93.243598394094676</v>
      </c>
      <c r="G113">
        <f t="shared" si="11"/>
        <v>-0.56604599146701651</v>
      </c>
      <c r="H113">
        <f t="shared" si="12"/>
        <v>93.602521744862827</v>
      </c>
      <c r="I113">
        <f t="shared" si="13"/>
        <v>-0.38995103907822681</v>
      </c>
      <c r="J113">
        <f t="shared" si="14"/>
        <v>0.38995103907822681</v>
      </c>
      <c r="K113">
        <f t="shared" si="15"/>
        <v>0.15206181287818876</v>
      </c>
    </row>
    <row r="114" spans="1:11" x14ac:dyDescent="0.25">
      <c r="A114" s="1">
        <v>40269</v>
      </c>
      <c r="B114">
        <v>92.232517929034302</v>
      </c>
      <c r="C114" s="2">
        <v>112</v>
      </c>
      <c r="D114">
        <f t="shared" si="8"/>
        <v>93.420529810077795</v>
      </c>
      <c r="E114">
        <f t="shared" si="9"/>
        <v>94.384252783298848</v>
      </c>
      <c r="F114">
        <f t="shared" si="10"/>
        <v>92.456806836856742</v>
      </c>
      <c r="G114">
        <f t="shared" si="11"/>
        <v>-0.64248198214736851</v>
      </c>
      <c r="H114">
        <f t="shared" si="12"/>
        <v>92.677552402627654</v>
      </c>
      <c r="I114">
        <f t="shared" si="13"/>
        <v>-0.44503447359335269</v>
      </c>
      <c r="J114">
        <f t="shared" si="14"/>
        <v>0.44503447359335269</v>
      </c>
      <c r="K114">
        <f t="shared" si="15"/>
        <v>0.19805568268651252</v>
      </c>
    </row>
    <row r="115" spans="1:11" x14ac:dyDescent="0.25">
      <c r="A115" s="1">
        <v>40299</v>
      </c>
      <c r="B115">
        <v>91.315820865031</v>
      </c>
      <c r="C115" s="2">
        <v>113</v>
      </c>
      <c r="D115">
        <f t="shared" si="8"/>
        <v>92.649964203179906</v>
      </c>
      <c r="E115">
        <f t="shared" si="9"/>
        <v>93.72144925562651</v>
      </c>
      <c r="F115">
        <f t="shared" si="10"/>
        <v>91.578479150733301</v>
      </c>
      <c r="G115">
        <f t="shared" si="11"/>
        <v>-0.71432336829773624</v>
      </c>
      <c r="H115">
        <f t="shared" si="12"/>
        <v>91.814324854709369</v>
      </c>
      <c r="I115">
        <f t="shared" si="13"/>
        <v>-0.49850398967836895</v>
      </c>
      <c r="J115">
        <f t="shared" si="14"/>
        <v>0.49850398967836895</v>
      </c>
      <c r="K115">
        <f t="shared" si="15"/>
        <v>0.24850622772525138</v>
      </c>
    </row>
    <row r="116" spans="1:11" x14ac:dyDescent="0.25">
      <c r="A116" s="1">
        <v>40330</v>
      </c>
      <c r="B116">
        <v>91.476080889216092</v>
      </c>
      <c r="C116" s="2">
        <v>114</v>
      </c>
      <c r="D116">
        <f t="shared" si="8"/>
        <v>92.059247597266506</v>
      </c>
      <c r="E116">
        <f t="shared" si="9"/>
        <v>93.055602247954852</v>
      </c>
      <c r="F116">
        <f t="shared" si="10"/>
        <v>91.06289294657816</v>
      </c>
      <c r="G116">
        <f t="shared" si="11"/>
        <v>-0.66423643379223063</v>
      </c>
      <c r="H116">
        <f t="shared" si="12"/>
        <v>90.86415578243556</v>
      </c>
      <c r="I116">
        <f t="shared" si="13"/>
        <v>0.61192510678053225</v>
      </c>
      <c r="J116">
        <f t="shared" si="14"/>
        <v>0.61192510678053225</v>
      </c>
      <c r="K116">
        <f t="shared" si="15"/>
        <v>0.37445233630836577</v>
      </c>
    </row>
    <row r="117" spans="1:11" x14ac:dyDescent="0.25">
      <c r="A117" s="1">
        <v>40360</v>
      </c>
      <c r="B117">
        <v>90.899974690860304</v>
      </c>
      <c r="C117" s="2">
        <v>115</v>
      </c>
      <c r="D117">
        <f t="shared" si="8"/>
        <v>91.481098593535421</v>
      </c>
      <c r="E117">
        <f t="shared" si="9"/>
        <v>92.402710051014907</v>
      </c>
      <c r="F117">
        <f t="shared" si="10"/>
        <v>90.559487136055935</v>
      </c>
      <c r="G117">
        <f t="shared" si="11"/>
        <v>-0.61440763831965717</v>
      </c>
      <c r="H117">
        <f t="shared" si="12"/>
        <v>90.398656512785934</v>
      </c>
      <c r="I117">
        <f t="shared" si="13"/>
        <v>0.50131817807437073</v>
      </c>
      <c r="J117">
        <f t="shared" si="14"/>
        <v>0.50131817807437073</v>
      </c>
      <c r="K117">
        <f t="shared" si="15"/>
        <v>0.25131991566780648</v>
      </c>
    </row>
    <row r="118" spans="1:11" x14ac:dyDescent="0.25">
      <c r="A118" s="1">
        <v>40391</v>
      </c>
      <c r="B118">
        <v>90.842479964578899</v>
      </c>
      <c r="C118" s="2">
        <v>116</v>
      </c>
      <c r="D118">
        <f t="shared" si="8"/>
        <v>91.133589102421567</v>
      </c>
      <c r="E118">
        <f t="shared" si="9"/>
        <v>91.830974874100846</v>
      </c>
      <c r="F118">
        <f t="shared" si="10"/>
        <v>90.436203330742288</v>
      </c>
      <c r="G118">
        <f t="shared" si="11"/>
        <v>-0.46492384778618617</v>
      </c>
      <c r="H118">
        <f t="shared" si="12"/>
        <v>89.945079497736273</v>
      </c>
      <c r="I118">
        <f t="shared" si="13"/>
        <v>0.89740046684262609</v>
      </c>
      <c r="J118">
        <f t="shared" si="14"/>
        <v>0.89740046684262609</v>
      </c>
      <c r="K118">
        <f t="shared" si="15"/>
        <v>0.80532759788936326</v>
      </c>
    </row>
    <row r="119" spans="1:11" x14ac:dyDescent="0.25">
      <c r="A119" s="1">
        <v>40422</v>
      </c>
      <c r="B119">
        <v>90.639500562686294</v>
      </c>
      <c r="C119" s="2">
        <v>117</v>
      </c>
      <c r="D119">
        <f t="shared" si="8"/>
        <v>90.964509026835401</v>
      </c>
      <c r="E119">
        <f t="shared" si="9"/>
        <v>91.409611080014727</v>
      </c>
      <c r="F119">
        <f t="shared" si="10"/>
        <v>90.519406973656075</v>
      </c>
      <c r="G119">
        <f t="shared" si="11"/>
        <v>-0.29673470211955078</v>
      </c>
      <c r="H119">
        <f t="shared" si="12"/>
        <v>89.971279482956106</v>
      </c>
      <c r="I119">
        <f t="shared" si="13"/>
        <v>0.66822107973018774</v>
      </c>
      <c r="J119">
        <f t="shared" si="14"/>
        <v>0.66822107973018774</v>
      </c>
      <c r="K119">
        <f t="shared" si="15"/>
        <v>0.44651941139577794</v>
      </c>
    </row>
    <row r="120" spans="1:11" x14ac:dyDescent="0.25">
      <c r="A120" s="1">
        <v>40452</v>
      </c>
      <c r="B120">
        <v>89.786645236667397</v>
      </c>
      <c r="C120" s="2">
        <v>118</v>
      </c>
      <c r="D120">
        <f t="shared" si="8"/>
        <v>90.542150113698227</v>
      </c>
      <c r="E120">
        <f t="shared" si="9"/>
        <v>91.030336709122651</v>
      </c>
      <c r="F120">
        <f t="shared" si="10"/>
        <v>90.053963518273804</v>
      </c>
      <c r="G120">
        <f t="shared" si="11"/>
        <v>-0.32545773028294889</v>
      </c>
      <c r="H120">
        <f t="shared" si="12"/>
        <v>90.222672271536524</v>
      </c>
      <c r="I120">
        <f t="shared" si="13"/>
        <v>-0.43602703486912731</v>
      </c>
      <c r="J120">
        <f t="shared" si="14"/>
        <v>0.43602703486912731</v>
      </c>
      <c r="K120">
        <f t="shared" si="15"/>
        <v>0.19011957513676317</v>
      </c>
    </row>
    <row r="121" spans="1:11" x14ac:dyDescent="0.25">
      <c r="A121" s="1">
        <v>40483</v>
      </c>
      <c r="B121">
        <v>89.795550059048395</v>
      </c>
      <c r="C121" s="2">
        <v>119</v>
      </c>
      <c r="D121">
        <f t="shared" si="8"/>
        <v>90.266043955745261</v>
      </c>
      <c r="E121">
        <f t="shared" si="9"/>
        <v>90.72657304967511</v>
      </c>
      <c r="F121">
        <f t="shared" si="10"/>
        <v>89.805514861815411</v>
      </c>
      <c r="G121">
        <f t="shared" si="11"/>
        <v>-0.30701939595323324</v>
      </c>
      <c r="H121">
        <f t="shared" si="12"/>
        <v>89.728505787990855</v>
      </c>
      <c r="I121">
        <f t="shared" si="13"/>
        <v>6.7044271057540072E-2</v>
      </c>
      <c r="J121">
        <f t="shared" si="14"/>
        <v>6.7044271057540072E-2</v>
      </c>
      <c r="K121">
        <f t="shared" si="15"/>
        <v>4.4949342816369055E-3</v>
      </c>
    </row>
    <row r="122" spans="1:11" x14ac:dyDescent="0.25">
      <c r="A122" s="1">
        <v>40513</v>
      </c>
      <c r="B122">
        <v>89.9916291836998</v>
      </c>
      <c r="C122" s="2">
        <v>120</v>
      </c>
      <c r="D122">
        <f t="shared" si="8"/>
        <v>90.053331260525468</v>
      </c>
      <c r="E122">
        <f t="shared" si="9"/>
        <v>90.456508589201079</v>
      </c>
      <c r="F122">
        <f t="shared" si="10"/>
        <v>89.650153931849857</v>
      </c>
      <c r="G122">
        <f t="shared" si="11"/>
        <v>-0.26878488578374038</v>
      </c>
      <c r="H122">
        <f t="shared" si="12"/>
        <v>89.498495465862177</v>
      </c>
      <c r="I122">
        <f t="shared" si="13"/>
        <v>0.4931337178376225</v>
      </c>
      <c r="J122">
        <f t="shared" si="14"/>
        <v>0.4931337178376225</v>
      </c>
      <c r="K122">
        <f t="shared" si="15"/>
        <v>0.2431808636683559</v>
      </c>
    </row>
    <row r="123" spans="1:11" x14ac:dyDescent="0.25">
      <c r="A123" s="1">
        <v>40544</v>
      </c>
      <c r="B123">
        <v>88.4288332038779</v>
      </c>
      <c r="C123" s="2">
        <v>121</v>
      </c>
      <c r="D123">
        <f t="shared" si="8"/>
        <v>89.500664420823369</v>
      </c>
      <c r="E123">
        <f t="shared" si="9"/>
        <v>90.090547437698092</v>
      </c>
      <c r="F123">
        <f t="shared" si="10"/>
        <v>88.910781403948647</v>
      </c>
      <c r="G123">
        <f t="shared" si="11"/>
        <v>-0.39325534458314826</v>
      </c>
      <c r="H123">
        <f t="shared" si="12"/>
        <v>89.381369046066112</v>
      </c>
      <c r="I123">
        <f t="shared" si="13"/>
        <v>-0.95253584218821175</v>
      </c>
      <c r="J123">
        <f t="shared" si="14"/>
        <v>0.95253584218821175</v>
      </c>
      <c r="K123">
        <f t="shared" si="15"/>
        <v>0.90732453065320584</v>
      </c>
    </row>
    <row r="124" spans="1:11" x14ac:dyDescent="0.25">
      <c r="A124" s="1">
        <v>40575</v>
      </c>
      <c r="B124">
        <v>87.724860628695097</v>
      </c>
      <c r="C124" s="2">
        <v>122</v>
      </c>
      <c r="D124">
        <f t="shared" si="8"/>
        <v>88.985218268830295</v>
      </c>
      <c r="E124">
        <f t="shared" si="9"/>
        <v>89.701314476481087</v>
      </c>
      <c r="F124">
        <f t="shared" si="10"/>
        <v>88.269122061179502</v>
      </c>
      <c r="G124">
        <f t="shared" si="11"/>
        <v>-0.47739747176719521</v>
      </c>
      <c r="H124">
        <f t="shared" si="12"/>
        <v>88.517526059365494</v>
      </c>
      <c r="I124">
        <f t="shared" si="13"/>
        <v>-0.79266543067039663</v>
      </c>
      <c r="J124">
        <f t="shared" si="14"/>
        <v>0.79266543067039663</v>
      </c>
      <c r="K124">
        <f t="shared" si="15"/>
        <v>0.62831848497988541</v>
      </c>
    </row>
    <row r="125" spans="1:11" x14ac:dyDescent="0.25">
      <c r="A125" s="1">
        <v>40603</v>
      </c>
      <c r="B125">
        <v>87.564097240994002</v>
      </c>
      <c r="C125" s="2">
        <v>123</v>
      </c>
      <c r="D125">
        <f t="shared" si="8"/>
        <v>88.427355064316686</v>
      </c>
      <c r="E125">
        <f t="shared" si="9"/>
        <v>89.241642253623951</v>
      </c>
      <c r="F125">
        <f t="shared" si="10"/>
        <v>87.613067875009421</v>
      </c>
      <c r="G125">
        <f t="shared" si="11"/>
        <v>-0.54285812620484342</v>
      </c>
      <c r="H125">
        <f t="shared" si="12"/>
        <v>87.791724589412311</v>
      </c>
      <c r="I125">
        <f t="shared" si="13"/>
        <v>-0.22762734841830934</v>
      </c>
      <c r="J125">
        <f t="shared" si="14"/>
        <v>0.22762734841830934</v>
      </c>
      <c r="K125">
        <f t="shared" si="15"/>
        <v>5.1814209747950396E-2</v>
      </c>
    </row>
    <row r="126" spans="1:11" x14ac:dyDescent="0.25">
      <c r="A126" s="1">
        <v>40634</v>
      </c>
      <c r="B126">
        <v>87.211078555495902</v>
      </c>
      <c r="C126" s="2">
        <v>124</v>
      </c>
      <c r="D126">
        <f t="shared" si="8"/>
        <v>87.732217407265722</v>
      </c>
      <c r="E126">
        <f t="shared" si="9"/>
        <v>88.661363790309025</v>
      </c>
      <c r="F126">
        <f t="shared" si="10"/>
        <v>86.803071024222419</v>
      </c>
      <c r="G126">
        <f t="shared" si="11"/>
        <v>-0.61943092202886874</v>
      </c>
      <c r="H126">
        <f t="shared" si="12"/>
        <v>87.070209748804572</v>
      </c>
      <c r="I126">
        <f t="shared" si="13"/>
        <v>0.14086880669132995</v>
      </c>
      <c r="J126">
        <f t="shared" si="14"/>
        <v>0.14086880669132995</v>
      </c>
      <c r="K126">
        <f t="shared" si="15"/>
        <v>1.9844020698639286E-2</v>
      </c>
    </row>
    <row r="127" spans="1:11" x14ac:dyDescent="0.25">
      <c r="A127" s="1">
        <v>40664</v>
      </c>
      <c r="B127">
        <v>87.973968224559798</v>
      </c>
      <c r="C127" s="2">
        <v>125</v>
      </c>
      <c r="D127">
        <f t="shared" si="8"/>
        <v>87.618501162436218</v>
      </c>
      <c r="E127">
        <f t="shared" si="9"/>
        <v>88.190822975712223</v>
      </c>
      <c r="F127">
        <f t="shared" si="10"/>
        <v>87.046179349160212</v>
      </c>
      <c r="G127">
        <f t="shared" si="11"/>
        <v>-0.38154787551733682</v>
      </c>
      <c r="H127">
        <f t="shared" si="12"/>
        <v>86.18364010219355</v>
      </c>
      <c r="I127">
        <f t="shared" si="13"/>
        <v>1.7903281223662475</v>
      </c>
      <c r="J127">
        <f t="shared" si="14"/>
        <v>1.7903281223662475</v>
      </c>
      <c r="K127">
        <f t="shared" si="15"/>
        <v>3.2052747857354533</v>
      </c>
    </row>
    <row r="128" spans="1:11" x14ac:dyDescent="0.25">
      <c r="A128" s="1">
        <v>40695</v>
      </c>
      <c r="B128">
        <v>88.567102976379502</v>
      </c>
      <c r="C128" s="2">
        <v>126</v>
      </c>
      <c r="D128">
        <f t="shared" si="8"/>
        <v>87.829061749357294</v>
      </c>
      <c r="E128">
        <f t="shared" si="9"/>
        <v>87.901783845843966</v>
      </c>
      <c r="F128">
        <f t="shared" si="10"/>
        <v>87.756339652870622</v>
      </c>
      <c r="G128">
        <f t="shared" si="11"/>
        <v>-4.8481397657781145E-2</v>
      </c>
      <c r="H128">
        <f t="shared" si="12"/>
        <v>86.664631473642871</v>
      </c>
      <c r="I128">
        <f t="shared" si="13"/>
        <v>1.9024715027366312</v>
      </c>
      <c r="J128">
        <f t="shared" si="14"/>
        <v>1.9024715027366312</v>
      </c>
      <c r="K128">
        <f t="shared" si="15"/>
        <v>3.619397818724976</v>
      </c>
    </row>
    <row r="129" spans="1:11" x14ac:dyDescent="0.25">
      <c r="A129" s="1">
        <v>40725</v>
      </c>
      <c r="B129">
        <v>89.410266261474106</v>
      </c>
      <c r="C129" s="2">
        <v>127</v>
      </c>
      <c r="D129">
        <f t="shared" si="8"/>
        <v>88.290604004477331</v>
      </c>
      <c r="E129">
        <f t="shared" si="9"/>
        <v>87.867596080884141</v>
      </c>
      <c r="F129">
        <f t="shared" si="10"/>
        <v>88.71361192807052</v>
      </c>
      <c r="G129">
        <f t="shared" si="11"/>
        <v>0.28200528239545974</v>
      </c>
      <c r="H129">
        <f t="shared" si="12"/>
        <v>87.707858255212841</v>
      </c>
      <c r="I129">
        <f t="shared" si="13"/>
        <v>1.7024080062612654</v>
      </c>
      <c r="J129">
        <f t="shared" si="14"/>
        <v>1.7024080062612654</v>
      </c>
      <c r="K129">
        <f t="shared" si="15"/>
        <v>2.8981930197824566</v>
      </c>
    </row>
    <row r="130" spans="1:11" x14ac:dyDescent="0.25">
      <c r="A130" s="1">
        <v>40756</v>
      </c>
      <c r="B130">
        <v>91.704824551430193</v>
      </c>
      <c r="C130" s="2">
        <v>128</v>
      </c>
      <c r="D130">
        <f t="shared" si="8"/>
        <v>89.41404050346091</v>
      </c>
      <c r="E130">
        <f t="shared" si="9"/>
        <v>88.288051854932945</v>
      </c>
      <c r="F130">
        <f t="shared" si="10"/>
        <v>90.540029151988875</v>
      </c>
      <c r="G130">
        <f t="shared" si="11"/>
        <v>0.75065909901864336</v>
      </c>
      <c r="H130">
        <f t="shared" si="12"/>
        <v>88.99561721046598</v>
      </c>
      <c r="I130">
        <f t="shared" si="13"/>
        <v>2.7092073409642126</v>
      </c>
      <c r="J130">
        <f t="shared" si="14"/>
        <v>2.7092073409642126</v>
      </c>
      <c r="K130">
        <f t="shared" si="15"/>
        <v>7.3398044163343794</v>
      </c>
    </row>
    <row r="131" spans="1:11" x14ac:dyDescent="0.25">
      <c r="A131" s="1">
        <v>40787</v>
      </c>
      <c r="B131">
        <v>92.114342368539894</v>
      </c>
      <c r="C131" s="2">
        <v>129</v>
      </c>
      <c r="D131">
        <f t="shared" si="8"/>
        <v>90.449134039455927</v>
      </c>
      <c r="E131">
        <f t="shared" si="9"/>
        <v>88.995710074187869</v>
      </c>
      <c r="F131">
        <f t="shared" si="10"/>
        <v>91.902558004723986</v>
      </c>
      <c r="G131">
        <f t="shared" si="11"/>
        <v>0.96894931017870545</v>
      </c>
      <c r="H131">
        <f t="shared" si="12"/>
        <v>91.290688251007523</v>
      </c>
      <c r="I131">
        <f t="shared" si="13"/>
        <v>0.82365411753237083</v>
      </c>
      <c r="J131">
        <f t="shared" si="14"/>
        <v>0.82365411753237083</v>
      </c>
      <c r="K131">
        <f t="shared" si="15"/>
        <v>0.67840610532802859</v>
      </c>
    </row>
    <row r="132" spans="1:11" x14ac:dyDescent="0.25">
      <c r="A132" s="1">
        <v>40817</v>
      </c>
      <c r="B132">
        <v>92.167251690633208</v>
      </c>
      <c r="C132" s="2">
        <v>130</v>
      </c>
      <c r="D132">
        <f t="shared" si="8"/>
        <v>91.349171218019336</v>
      </c>
      <c r="E132">
        <f t="shared" si="9"/>
        <v>89.87573744135338</v>
      </c>
      <c r="F132">
        <f t="shared" si="10"/>
        <v>92.822604994685292</v>
      </c>
      <c r="G132">
        <f t="shared" si="11"/>
        <v>0.98228918444397095</v>
      </c>
      <c r="H132">
        <f t="shared" si="12"/>
        <v>92.871507314902686</v>
      </c>
      <c r="I132">
        <f t="shared" si="13"/>
        <v>-0.70425562426947863</v>
      </c>
      <c r="J132">
        <f t="shared" si="14"/>
        <v>0.70425562426947863</v>
      </c>
      <c r="K132">
        <f t="shared" si="15"/>
        <v>0.49597598431519307</v>
      </c>
    </row>
    <row r="133" spans="1:11" x14ac:dyDescent="0.25">
      <c r="A133" s="1">
        <v>40848</v>
      </c>
      <c r="B133">
        <v>91.659857172445498</v>
      </c>
      <c r="C133" s="2">
        <v>131</v>
      </c>
      <c r="D133">
        <f t="shared" si="8"/>
        <v>91.911568945762212</v>
      </c>
      <c r="E133">
        <f t="shared" si="9"/>
        <v>90.780978676674593</v>
      </c>
      <c r="F133">
        <f t="shared" si="10"/>
        <v>93.042159214849832</v>
      </c>
      <c r="G133">
        <f t="shared" si="11"/>
        <v>0.753726846058413</v>
      </c>
      <c r="H133">
        <f t="shared" si="12"/>
        <v>93.804894179129263</v>
      </c>
      <c r="I133">
        <f t="shared" si="13"/>
        <v>-2.145037006683765</v>
      </c>
      <c r="J133">
        <f t="shared" si="14"/>
        <v>2.145037006683765</v>
      </c>
      <c r="K133">
        <f t="shared" si="15"/>
        <v>4.6011837600428462</v>
      </c>
    </row>
    <row r="134" spans="1:11" x14ac:dyDescent="0.25">
      <c r="A134" s="1">
        <v>40878</v>
      </c>
      <c r="B134">
        <v>90.013911115484106</v>
      </c>
      <c r="C134" s="2">
        <v>132</v>
      </c>
      <c r="D134">
        <f t="shared" si="8"/>
        <v>91.48884058677568</v>
      </c>
      <c r="E134">
        <f t="shared" si="9"/>
        <v>91.299678697503282</v>
      </c>
      <c r="F134">
        <f t="shared" si="10"/>
        <v>91.678002476048079</v>
      </c>
      <c r="G134">
        <f t="shared" si="11"/>
        <v>0.12610792618159886</v>
      </c>
      <c r="H134">
        <f t="shared" si="12"/>
        <v>93.795886060908245</v>
      </c>
      <c r="I134">
        <f t="shared" si="13"/>
        <v>-3.7819749454241389</v>
      </c>
      <c r="J134">
        <f t="shared" si="14"/>
        <v>3.7819749454241389</v>
      </c>
      <c r="K134">
        <f t="shared" si="15"/>
        <v>14.303334487815919</v>
      </c>
    </row>
    <row r="135" spans="1:11" x14ac:dyDescent="0.25">
      <c r="A135" s="1">
        <v>40909</v>
      </c>
      <c r="B135">
        <v>88.134011503479002</v>
      </c>
      <c r="C135" s="2">
        <v>133</v>
      </c>
      <c r="D135">
        <f t="shared" ref="D135:D170" si="16">AVERAGE(B132:B135)</f>
        <v>90.49375787051045</v>
      </c>
      <c r="E135">
        <f t="shared" si="9"/>
        <v>91.310834655266916</v>
      </c>
      <c r="F135">
        <f t="shared" si="10"/>
        <v>89.676681085753984</v>
      </c>
      <c r="G135">
        <f t="shared" si="11"/>
        <v>-0.5447178565043107</v>
      </c>
      <c r="H135">
        <f t="shared" si="12"/>
        <v>91.804110402229682</v>
      </c>
      <c r="I135">
        <f t="shared" si="13"/>
        <v>-3.6700988987506804</v>
      </c>
      <c r="J135">
        <f t="shared" si="14"/>
        <v>3.6700988987506804</v>
      </c>
      <c r="K135">
        <f t="shared" si="15"/>
        <v>13.469625926610957</v>
      </c>
    </row>
    <row r="136" spans="1:11" x14ac:dyDescent="0.25">
      <c r="A136" s="1">
        <v>40940</v>
      </c>
      <c r="B136">
        <v>87.654754300575902</v>
      </c>
      <c r="C136" s="2">
        <v>134</v>
      </c>
      <c r="D136">
        <f t="shared" si="16"/>
        <v>89.365633522996134</v>
      </c>
      <c r="E136">
        <f t="shared" si="9"/>
        <v>90.814950231511105</v>
      </c>
      <c r="F136">
        <f t="shared" si="10"/>
        <v>87.916316814481164</v>
      </c>
      <c r="G136">
        <f t="shared" si="11"/>
        <v>-0.96621113900998046</v>
      </c>
      <c r="H136">
        <f t="shared" si="12"/>
        <v>89.131963229249678</v>
      </c>
      <c r="I136">
        <f t="shared" si="13"/>
        <v>-1.4772089286737753</v>
      </c>
      <c r="J136">
        <f t="shared" si="14"/>
        <v>1.4772089286737753</v>
      </c>
      <c r="K136">
        <f t="shared" si="15"/>
        <v>2.1821462189535228</v>
      </c>
    </row>
    <row r="137" spans="1:11" x14ac:dyDescent="0.25">
      <c r="A137" s="1">
        <v>40969</v>
      </c>
      <c r="B137">
        <v>87.3603165244416</v>
      </c>
      <c r="C137" s="2">
        <v>135</v>
      </c>
      <c r="D137">
        <f t="shared" si="16"/>
        <v>88.290748360995153</v>
      </c>
      <c r="E137">
        <f t="shared" si="9"/>
        <v>89.909745085319358</v>
      </c>
      <c r="F137">
        <f t="shared" si="10"/>
        <v>86.671751636670948</v>
      </c>
      <c r="G137">
        <f t="shared" si="11"/>
        <v>-1.07933114954947</v>
      </c>
      <c r="H137">
        <f t="shared" si="12"/>
        <v>86.950105675471178</v>
      </c>
      <c r="I137">
        <f t="shared" si="13"/>
        <v>0.41021084897042215</v>
      </c>
      <c r="J137">
        <f t="shared" si="14"/>
        <v>0.41021084897042215</v>
      </c>
      <c r="K137">
        <f t="shared" si="15"/>
        <v>0.16827294061303449</v>
      </c>
    </row>
    <row r="138" spans="1:11" x14ac:dyDescent="0.25">
      <c r="A138" s="1">
        <v>41000</v>
      </c>
      <c r="B138">
        <v>88.003696009487498</v>
      </c>
      <c r="C138" s="2">
        <v>136</v>
      </c>
      <c r="D138">
        <f t="shared" si="16"/>
        <v>87.788194584495997</v>
      </c>
      <c r="E138">
        <f t="shared" ref="E138:E170" si="17">AVERAGE(D135:D138)</f>
        <v>88.984583584749444</v>
      </c>
      <c r="F138">
        <f t="shared" ref="F138:F170" si="18">2*D138-E138</f>
        <v>86.59180558424255</v>
      </c>
      <c r="G138">
        <f t="shared" ref="G138:G170" si="19">(2/(4-1))*(D138-E138)</f>
        <v>-0.79759266683563124</v>
      </c>
      <c r="H138">
        <f t="shared" si="12"/>
        <v>85.592420487121473</v>
      </c>
      <c r="I138">
        <f t="shared" si="13"/>
        <v>2.4112755223660258</v>
      </c>
      <c r="J138">
        <f t="shared" si="14"/>
        <v>2.4112755223660258</v>
      </c>
      <c r="K138">
        <f t="shared" si="15"/>
        <v>5.814249644761551</v>
      </c>
    </row>
    <row r="139" spans="1:11" x14ac:dyDescent="0.25">
      <c r="A139" s="1">
        <v>41030</v>
      </c>
      <c r="B139">
        <v>88.253389138212498</v>
      </c>
      <c r="C139" s="2">
        <v>137</v>
      </c>
      <c r="D139">
        <f t="shared" si="16"/>
        <v>87.818038993179385</v>
      </c>
      <c r="E139">
        <f t="shared" si="17"/>
        <v>88.315653865416664</v>
      </c>
      <c r="F139">
        <f t="shared" si="18"/>
        <v>87.320424120942107</v>
      </c>
      <c r="G139">
        <f t="shared" si="19"/>
        <v>-0.33174324815818557</v>
      </c>
      <c r="H139">
        <f t="shared" ref="H139:H170" si="20">F138+G138</f>
        <v>85.794212917406924</v>
      </c>
      <c r="I139">
        <f t="shared" ref="I139:I182" si="21">B139-H139</f>
        <v>2.4591762208055741</v>
      </c>
      <c r="J139">
        <f t="shared" ref="J139:J182" si="22">ABS(I139)</f>
        <v>2.4591762208055741</v>
      </c>
      <c r="K139">
        <f t="shared" ref="K139:K182" si="23">I139^2</f>
        <v>6.0475476849755854</v>
      </c>
    </row>
    <row r="140" spans="1:11" x14ac:dyDescent="0.25">
      <c r="A140" s="1">
        <v>41061</v>
      </c>
      <c r="B140">
        <v>90.985739285056795</v>
      </c>
      <c r="C140" s="2">
        <v>138</v>
      </c>
      <c r="D140">
        <f t="shared" si="16"/>
        <v>88.650785239299594</v>
      </c>
      <c r="E140">
        <f t="shared" si="17"/>
        <v>88.136941794492529</v>
      </c>
      <c r="F140">
        <f t="shared" si="18"/>
        <v>89.16462868410666</v>
      </c>
      <c r="G140">
        <f t="shared" si="19"/>
        <v>0.3425622965380436</v>
      </c>
      <c r="H140">
        <f t="shared" si="20"/>
        <v>86.988680872783917</v>
      </c>
      <c r="I140">
        <f t="shared" si="21"/>
        <v>3.9970584122728781</v>
      </c>
      <c r="J140">
        <f t="shared" si="22"/>
        <v>3.9970584122728781</v>
      </c>
      <c r="K140">
        <f t="shared" si="23"/>
        <v>15.976475951121381</v>
      </c>
    </row>
    <row r="141" spans="1:11" x14ac:dyDescent="0.25">
      <c r="A141" s="1">
        <v>41091</v>
      </c>
      <c r="B141">
        <v>94.291259250654903</v>
      </c>
      <c r="C141" s="2">
        <v>139</v>
      </c>
      <c r="D141">
        <f t="shared" si="16"/>
        <v>90.383520920852916</v>
      </c>
      <c r="E141">
        <f t="shared" si="17"/>
        <v>88.660134934456963</v>
      </c>
      <c r="F141">
        <f t="shared" si="18"/>
        <v>92.10690690724887</v>
      </c>
      <c r="G141">
        <f t="shared" si="19"/>
        <v>1.1489239909306357</v>
      </c>
      <c r="H141">
        <f t="shared" si="20"/>
        <v>89.507190980644708</v>
      </c>
      <c r="I141">
        <f t="shared" si="21"/>
        <v>4.7840682700101951</v>
      </c>
      <c r="J141">
        <f t="shared" si="22"/>
        <v>4.7840682700101951</v>
      </c>
      <c r="K141">
        <f t="shared" si="23"/>
        <v>22.887309212118343</v>
      </c>
    </row>
    <row r="142" spans="1:11" x14ac:dyDescent="0.25">
      <c r="A142" s="1">
        <v>41122</v>
      </c>
      <c r="B142">
        <v>96.152393075593366</v>
      </c>
      <c r="C142" s="2">
        <v>140</v>
      </c>
      <c r="D142">
        <f t="shared" si="16"/>
        <v>92.42069518737938</v>
      </c>
      <c r="E142">
        <f t="shared" si="17"/>
        <v>89.818260085177826</v>
      </c>
      <c r="F142">
        <f t="shared" si="18"/>
        <v>95.023130289580934</v>
      </c>
      <c r="G142">
        <f t="shared" si="19"/>
        <v>1.7349567348010357</v>
      </c>
      <c r="H142">
        <f t="shared" si="20"/>
        <v>93.255830898179511</v>
      </c>
      <c r="I142">
        <f t="shared" si="21"/>
        <v>2.8965621774138555</v>
      </c>
      <c r="J142">
        <f t="shared" si="22"/>
        <v>2.8965621774138555</v>
      </c>
      <c r="K142">
        <f t="shared" si="23"/>
        <v>8.3900724476244957</v>
      </c>
    </row>
    <row r="143" spans="1:11" x14ac:dyDescent="0.25">
      <c r="A143" s="1">
        <v>41153</v>
      </c>
      <c r="B143">
        <v>98.857084347950561</v>
      </c>
      <c r="C143" s="2">
        <v>141</v>
      </c>
      <c r="D143">
        <f t="shared" si="16"/>
        <v>95.071618989813899</v>
      </c>
      <c r="E143">
        <f t="shared" si="17"/>
        <v>91.631655084336444</v>
      </c>
      <c r="F143">
        <f t="shared" si="18"/>
        <v>98.511582895291355</v>
      </c>
      <c r="G143">
        <f t="shared" si="19"/>
        <v>2.2933092703183036</v>
      </c>
      <c r="H143">
        <f t="shared" si="20"/>
        <v>96.758087024381965</v>
      </c>
      <c r="I143">
        <f t="shared" si="21"/>
        <v>2.0989973235685966</v>
      </c>
      <c r="J143">
        <f t="shared" si="22"/>
        <v>2.0989973235685966</v>
      </c>
      <c r="K143">
        <f t="shared" si="23"/>
        <v>4.4057897643481319</v>
      </c>
    </row>
    <row r="144" spans="1:11" x14ac:dyDescent="0.25">
      <c r="A144" s="1">
        <v>41183</v>
      </c>
      <c r="B144">
        <v>100.23515782598865</v>
      </c>
      <c r="C144" s="2">
        <v>142</v>
      </c>
      <c r="D144">
        <f t="shared" si="16"/>
        <v>97.383973625046877</v>
      </c>
      <c r="E144">
        <f t="shared" si="17"/>
        <v>93.814952180773275</v>
      </c>
      <c r="F144">
        <f t="shared" si="18"/>
        <v>100.95299506932048</v>
      </c>
      <c r="G144">
        <f t="shared" si="19"/>
        <v>2.3793476295157348</v>
      </c>
      <c r="H144">
        <f t="shared" si="20"/>
        <v>100.80489216560966</v>
      </c>
      <c r="I144">
        <f t="shared" si="21"/>
        <v>-0.56973433962100728</v>
      </c>
      <c r="J144">
        <f t="shared" si="22"/>
        <v>0.56973433962100728</v>
      </c>
      <c r="K144">
        <f t="shared" si="23"/>
        <v>0.32459721774338529</v>
      </c>
    </row>
    <row r="145" spans="1:11" x14ac:dyDescent="0.25">
      <c r="A145" s="1">
        <v>41214</v>
      </c>
      <c r="B145">
        <v>100.91679117909413</v>
      </c>
      <c r="C145" s="2">
        <v>143</v>
      </c>
      <c r="D145">
        <f t="shared" si="16"/>
        <v>99.040356607156667</v>
      </c>
      <c r="E145">
        <f t="shared" si="17"/>
        <v>95.979161102349224</v>
      </c>
      <c r="F145">
        <f t="shared" si="18"/>
        <v>102.10155211196411</v>
      </c>
      <c r="G145">
        <f t="shared" si="19"/>
        <v>2.040797003204962</v>
      </c>
      <c r="H145">
        <f t="shared" si="20"/>
        <v>103.33234269883621</v>
      </c>
      <c r="I145">
        <f t="shared" si="21"/>
        <v>-2.4155515197420812</v>
      </c>
      <c r="J145">
        <f t="shared" si="22"/>
        <v>2.4155515197420812</v>
      </c>
      <c r="K145">
        <f t="shared" si="23"/>
        <v>5.8348891445282778</v>
      </c>
    </row>
    <row r="146" spans="1:11" x14ac:dyDescent="0.25">
      <c r="A146" s="1">
        <v>41244</v>
      </c>
      <c r="B146">
        <v>101.10238020470275</v>
      </c>
      <c r="C146" s="2">
        <v>144</v>
      </c>
      <c r="D146">
        <f t="shared" si="16"/>
        <v>100.27785338943403</v>
      </c>
      <c r="E146">
        <f t="shared" si="17"/>
        <v>97.943450652862865</v>
      </c>
      <c r="F146">
        <f t="shared" si="18"/>
        <v>102.61225612600519</v>
      </c>
      <c r="G146">
        <f t="shared" si="19"/>
        <v>1.5562684910474425</v>
      </c>
      <c r="H146">
        <f t="shared" si="20"/>
        <v>104.14234911516907</v>
      </c>
      <c r="I146">
        <f t="shared" si="21"/>
        <v>-3.0399689104663139</v>
      </c>
      <c r="J146">
        <f t="shared" si="22"/>
        <v>3.0399689104663139</v>
      </c>
      <c r="K146">
        <f t="shared" si="23"/>
        <v>9.2414109766017472</v>
      </c>
    </row>
    <row r="147" spans="1:11" x14ac:dyDescent="0.25">
      <c r="A147" s="1">
        <v>41275</v>
      </c>
      <c r="B147">
        <v>101.95491661533623</v>
      </c>
      <c r="C147" s="2">
        <v>145</v>
      </c>
      <c r="D147">
        <f t="shared" si="16"/>
        <v>101.05231145628044</v>
      </c>
      <c r="E147">
        <f t="shared" si="17"/>
        <v>99.438623769479506</v>
      </c>
      <c r="F147">
        <f t="shared" si="18"/>
        <v>102.66599914308136</v>
      </c>
      <c r="G147">
        <f t="shared" si="19"/>
        <v>1.0757917912006196</v>
      </c>
      <c r="H147">
        <f t="shared" si="20"/>
        <v>104.16852461705264</v>
      </c>
      <c r="I147">
        <f t="shared" si="21"/>
        <v>-2.213608001716409</v>
      </c>
      <c r="J147">
        <f t="shared" si="22"/>
        <v>2.213608001716409</v>
      </c>
      <c r="K147">
        <f t="shared" si="23"/>
        <v>4.9000603852629139</v>
      </c>
    </row>
    <row r="148" spans="1:11" x14ac:dyDescent="0.25">
      <c r="A148" s="1">
        <v>41306</v>
      </c>
      <c r="B148">
        <v>103.77900150679974</v>
      </c>
      <c r="C148" s="2">
        <v>146</v>
      </c>
      <c r="D148">
        <f t="shared" si="16"/>
        <v>101.93827237648321</v>
      </c>
      <c r="E148">
        <f t="shared" si="17"/>
        <v>100.57719845733858</v>
      </c>
      <c r="F148">
        <f t="shared" si="18"/>
        <v>103.29934629562784</v>
      </c>
      <c r="G148">
        <f t="shared" si="19"/>
        <v>0.90738261276308663</v>
      </c>
      <c r="H148">
        <f t="shared" si="20"/>
        <v>103.74179093428198</v>
      </c>
      <c r="I148">
        <f t="shared" si="21"/>
        <v>3.7210572517764717E-2</v>
      </c>
      <c r="J148">
        <f t="shared" si="22"/>
        <v>3.7210572517764717E-2</v>
      </c>
      <c r="K148">
        <f t="shared" si="23"/>
        <v>1.384626707099827E-3</v>
      </c>
    </row>
    <row r="149" spans="1:11" x14ac:dyDescent="0.25">
      <c r="A149" s="1">
        <v>41334</v>
      </c>
      <c r="B149">
        <v>105.1241782144555</v>
      </c>
      <c r="C149" s="2">
        <v>147</v>
      </c>
      <c r="D149">
        <f t="shared" si="16"/>
        <v>102.99011913532354</v>
      </c>
      <c r="E149">
        <f t="shared" si="17"/>
        <v>101.56463908938031</v>
      </c>
      <c r="F149">
        <f t="shared" si="18"/>
        <v>104.41559918126677</v>
      </c>
      <c r="G149">
        <f t="shared" si="19"/>
        <v>0.95032003062882109</v>
      </c>
      <c r="H149">
        <f t="shared" si="20"/>
        <v>104.20672890839093</v>
      </c>
      <c r="I149">
        <f t="shared" si="21"/>
        <v>0.91744930606456876</v>
      </c>
      <c r="J149">
        <f t="shared" si="22"/>
        <v>0.91744930606456876</v>
      </c>
      <c r="K149">
        <f t="shared" si="23"/>
        <v>0.84171322919835878</v>
      </c>
    </row>
    <row r="150" spans="1:11" x14ac:dyDescent="0.25">
      <c r="A150" s="1">
        <v>41365</v>
      </c>
      <c r="B150">
        <v>106.70624537170002</v>
      </c>
      <c r="C150" s="2">
        <v>148</v>
      </c>
      <c r="D150">
        <f t="shared" si="16"/>
        <v>104.39108542707288</v>
      </c>
      <c r="E150">
        <f t="shared" si="17"/>
        <v>102.59294709879002</v>
      </c>
      <c r="F150">
        <f t="shared" si="18"/>
        <v>106.18922375535574</v>
      </c>
      <c r="G150">
        <f t="shared" si="19"/>
        <v>1.1987588855219067</v>
      </c>
      <c r="H150">
        <f t="shared" si="20"/>
        <v>105.36591921189559</v>
      </c>
      <c r="I150">
        <f t="shared" si="21"/>
        <v>1.3403261598044338</v>
      </c>
      <c r="J150">
        <f t="shared" si="22"/>
        <v>1.3403261598044338</v>
      </c>
      <c r="K150">
        <f t="shared" si="23"/>
        <v>1.7964742146561006</v>
      </c>
    </row>
    <row r="151" spans="1:11" x14ac:dyDescent="0.25">
      <c r="A151" s="1">
        <v>41395</v>
      </c>
      <c r="B151">
        <v>107.9235736606374</v>
      </c>
      <c r="C151" s="2">
        <v>149</v>
      </c>
      <c r="D151">
        <f t="shared" si="16"/>
        <v>105.88324968839817</v>
      </c>
      <c r="E151">
        <f t="shared" si="17"/>
        <v>103.80068165681945</v>
      </c>
      <c r="F151">
        <f t="shared" si="18"/>
        <v>107.96581771997688</v>
      </c>
      <c r="G151">
        <f t="shared" si="19"/>
        <v>1.3883786877191444</v>
      </c>
      <c r="H151">
        <f t="shared" si="20"/>
        <v>107.38798264087765</v>
      </c>
      <c r="I151">
        <f t="shared" si="21"/>
        <v>0.53559101975974954</v>
      </c>
      <c r="J151">
        <f t="shared" si="22"/>
        <v>0.53559101975974954</v>
      </c>
      <c r="K151">
        <f t="shared" si="23"/>
        <v>0.2868577404472884</v>
      </c>
    </row>
    <row r="152" spans="1:11" x14ac:dyDescent="0.25">
      <c r="A152" s="1">
        <v>41426</v>
      </c>
      <c r="B152">
        <v>109.49983827394357</v>
      </c>
      <c r="C152" s="2">
        <v>150</v>
      </c>
      <c r="D152">
        <f t="shared" si="16"/>
        <v>107.31345888018411</v>
      </c>
      <c r="E152">
        <f t="shared" si="17"/>
        <v>105.14447828274467</v>
      </c>
      <c r="F152">
        <f t="shared" si="18"/>
        <v>109.48243947762356</v>
      </c>
      <c r="G152">
        <f t="shared" si="19"/>
        <v>1.4459870649596287</v>
      </c>
      <c r="H152">
        <f t="shared" si="20"/>
        <v>109.35419640769602</v>
      </c>
      <c r="I152">
        <f t="shared" si="21"/>
        <v>0.14564186624754427</v>
      </c>
      <c r="J152">
        <f t="shared" si="22"/>
        <v>0.14564186624754427</v>
      </c>
      <c r="K152">
        <f t="shared" si="23"/>
        <v>2.1211553204067576E-2</v>
      </c>
    </row>
    <row r="153" spans="1:11" x14ac:dyDescent="0.25">
      <c r="A153" s="1">
        <v>41456</v>
      </c>
      <c r="B153">
        <v>109.44045923646681</v>
      </c>
      <c r="C153" s="2">
        <v>151</v>
      </c>
      <c r="D153">
        <f t="shared" si="16"/>
        <v>108.39252913568694</v>
      </c>
      <c r="E153">
        <f t="shared" si="17"/>
        <v>106.49508078283552</v>
      </c>
      <c r="F153">
        <f t="shared" si="18"/>
        <v>110.28997748853837</v>
      </c>
      <c r="G153">
        <f t="shared" si="19"/>
        <v>1.264965568567618</v>
      </c>
      <c r="H153">
        <f t="shared" si="20"/>
        <v>110.92842654258318</v>
      </c>
      <c r="I153">
        <f t="shared" si="21"/>
        <v>-1.4879673061163743</v>
      </c>
      <c r="J153">
        <f t="shared" si="22"/>
        <v>1.4879673061163743</v>
      </c>
      <c r="K153">
        <f t="shared" si="23"/>
        <v>2.2140467040712197</v>
      </c>
    </row>
    <row r="154" spans="1:11" x14ac:dyDescent="0.25">
      <c r="A154" s="1">
        <v>41487</v>
      </c>
      <c r="B154">
        <v>111.67178260198244</v>
      </c>
      <c r="C154" s="2">
        <v>152</v>
      </c>
      <c r="D154">
        <f t="shared" si="16"/>
        <v>109.63391344325755</v>
      </c>
      <c r="E154">
        <f t="shared" si="17"/>
        <v>107.80578778688168</v>
      </c>
      <c r="F154">
        <f t="shared" si="18"/>
        <v>111.46203909963343</v>
      </c>
      <c r="G154">
        <f t="shared" si="19"/>
        <v>1.2187504375839162</v>
      </c>
      <c r="H154">
        <f t="shared" si="20"/>
        <v>111.55494305710599</v>
      </c>
      <c r="I154">
        <f t="shared" si="21"/>
        <v>0.11683954487645565</v>
      </c>
      <c r="J154">
        <f t="shared" si="22"/>
        <v>0.11683954487645565</v>
      </c>
      <c r="K154">
        <f t="shared" si="23"/>
        <v>1.3651479246937293E-2</v>
      </c>
    </row>
    <row r="155" spans="1:11" x14ac:dyDescent="0.25">
      <c r="A155" s="1">
        <v>41518</v>
      </c>
      <c r="B155">
        <v>112.96692890541303</v>
      </c>
      <c r="C155" s="2">
        <v>153</v>
      </c>
      <c r="D155">
        <f t="shared" si="16"/>
        <v>110.89475225445148</v>
      </c>
      <c r="E155">
        <f t="shared" si="17"/>
        <v>109.05866342839502</v>
      </c>
      <c r="F155">
        <f t="shared" si="18"/>
        <v>112.73084108050793</v>
      </c>
      <c r="G155">
        <f t="shared" si="19"/>
        <v>1.224059217370969</v>
      </c>
      <c r="H155">
        <f t="shared" si="20"/>
        <v>112.68078953721735</v>
      </c>
      <c r="I155">
        <f t="shared" si="21"/>
        <v>0.28613936819567698</v>
      </c>
      <c r="J155">
        <f t="shared" si="22"/>
        <v>0.28613936819567698</v>
      </c>
      <c r="K155">
        <f t="shared" si="23"/>
        <v>8.1875738031421202E-2</v>
      </c>
    </row>
    <row r="156" spans="1:11" x14ac:dyDescent="0.25">
      <c r="A156" s="1">
        <v>41548</v>
      </c>
      <c r="B156">
        <v>114.61234454785175</v>
      </c>
      <c r="C156" s="2">
        <v>154</v>
      </c>
      <c r="D156">
        <f t="shared" si="16"/>
        <v>112.17287882292851</v>
      </c>
      <c r="E156">
        <f t="shared" si="17"/>
        <v>110.27351841408112</v>
      </c>
      <c r="F156">
        <f t="shared" si="18"/>
        <v>114.0722392317759</v>
      </c>
      <c r="G156">
        <f t="shared" si="19"/>
        <v>1.2662402725649238</v>
      </c>
      <c r="H156">
        <f t="shared" si="20"/>
        <v>113.95490029787889</v>
      </c>
      <c r="I156">
        <f t="shared" si="21"/>
        <v>0.65744424997285478</v>
      </c>
      <c r="J156">
        <f t="shared" si="22"/>
        <v>0.65744424997285478</v>
      </c>
      <c r="K156">
        <f t="shared" si="23"/>
        <v>0.43223294182236954</v>
      </c>
    </row>
    <row r="157" spans="1:11" x14ac:dyDescent="0.25">
      <c r="A157" s="1">
        <v>41579</v>
      </c>
      <c r="B157">
        <v>117.2541288757408</v>
      </c>
      <c r="C157" s="2">
        <v>155</v>
      </c>
      <c r="D157">
        <f t="shared" si="16"/>
        <v>114.12629623274699</v>
      </c>
      <c r="E157">
        <f t="shared" si="17"/>
        <v>111.70696018834613</v>
      </c>
      <c r="F157">
        <f t="shared" si="18"/>
        <v>116.54563227714786</v>
      </c>
      <c r="G157">
        <f t="shared" si="19"/>
        <v>1.6128906962672431</v>
      </c>
      <c r="H157">
        <f t="shared" si="20"/>
        <v>115.33847950434082</v>
      </c>
      <c r="I157">
        <f t="shared" si="21"/>
        <v>1.9156493713999794</v>
      </c>
      <c r="J157">
        <f t="shared" si="22"/>
        <v>1.9156493713999794</v>
      </c>
      <c r="K157">
        <f t="shared" si="23"/>
        <v>3.6697125141451363</v>
      </c>
    </row>
    <row r="158" spans="1:11" x14ac:dyDescent="0.25">
      <c r="A158" s="1">
        <v>41609</v>
      </c>
      <c r="B158">
        <v>119.61291376258549</v>
      </c>
      <c r="C158" s="2">
        <v>156</v>
      </c>
      <c r="D158">
        <f t="shared" si="16"/>
        <v>116.11157902289777</v>
      </c>
      <c r="E158">
        <f t="shared" si="17"/>
        <v>113.32637658325619</v>
      </c>
      <c r="F158">
        <f t="shared" si="18"/>
        <v>118.89678146253935</v>
      </c>
      <c r="G158">
        <f t="shared" si="19"/>
        <v>1.8568016264277198</v>
      </c>
      <c r="H158">
        <f t="shared" si="20"/>
        <v>118.1585229734151</v>
      </c>
      <c r="I158">
        <f t="shared" si="21"/>
        <v>1.4543907891703896</v>
      </c>
      <c r="J158">
        <f t="shared" si="22"/>
        <v>1.4543907891703896</v>
      </c>
      <c r="K158">
        <f t="shared" si="23"/>
        <v>2.1152525676236684</v>
      </c>
    </row>
    <row r="159" spans="1:11" x14ac:dyDescent="0.25">
      <c r="A159" s="1">
        <v>41640</v>
      </c>
      <c r="B159">
        <v>120.49362997351309</v>
      </c>
      <c r="C159" s="2">
        <v>157</v>
      </c>
      <c r="D159">
        <f t="shared" si="16"/>
        <v>117.99325428992279</v>
      </c>
      <c r="E159">
        <f t="shared" si="17"/>
        <v>115.10100209212402</v>
      </c>
      <c r="F159">
        <f t="shared" si="18"/>
        <v>120.88550648772156</v>
      </c>
      <c r="G159">
        <f t="shared" si="19"/>
        <v>1.9281681318658457</v>
      </c>
      <c r="H159">
        <f t="shared" si="20"/>
        <v>120.75358308896708</v>
      </c>
      <c r="I159">
        <f t="shared" si="21"/>
        <v>-0.25995311545398181</v>
      </c>
      <c r="J159">
        <f t="shared" si="22"/>
        <v>0.25995311545398181</v>
      </c>
      <c r="K159">
        <f t="shared" si="23"/>
        <v>6.7575622234231192E-2</v>
      </c>
    </row>
    <row r="160" spans="1:11" x14ac:dyDescent="0.25">
      <c r="A160" s="1">
        <v>41671</v>
      </c>
      <c r="B160">
        <v>121.7770871844709</v>
      </c>
      <c r="C160" s="2">
        <v>158</v>
      </c>
      <c r="D160">
        <f t="shared" si="16"/>
        <v>119.78443994907758</v>
      </c>
      <c r="E160">
        <f t="shared" si="17"/>
        <v>117.00389237366129</v>
      </c>
      <c r="F160">
        <f t="shared" si="18"/>
        <v>122.56498752449387</v>
      </c>
      <c r="G160">
        <f t="shared" si="19"/>
        <v>1.8536983836108618</v>
      </c>
      <c r="H160">
        <f t="shared" si="20"/>
        <v>122.8136746195874</v>
      </c>
      <c r="I160">
        <f t="shared" si="21"/>
        <v>-1.0365874351165019</v>
      </c>
      <c r="J160">
        <f t="shared" si="22"/>
        <v>1.0365874351165019</v>
      </c>
      <c r="K160">
        <f t="shared" si="23"/>
        <v>1.0745135106414079</v>
      </c>
    </row>
    <row r="161" spans="1:15" x14ac:dyDescent="0.25">
      <c r="A161" s="1">
        <v>41699</v>
      </c>
      <c r="B161">
        <v>124.64040902074589</v>
      </c>
      <c r="C161" s="2">
        <v>159</v>
      </c>
      <c r="D161">
        <f t="shared" si="16"/>
        <v>121.63100998532884</v>
      </c>
      <c r="E161">
        <f t="shared" si="17"/>
        <v>118.88007081180675</v>
      </c>
      <c r="F161">
        <f t="shared" si="18"/>
        <v>124.38194915885094</v>
      </c>
      <c r="G161">
        <f t="shared" si="19"/>
        <v>1.8339594490147324</v>
      </c>
      <c r="H161">
        <f t="shared" si="20"/>
        <v>124.41868590810473</v>
      </c>
      <c r="I161">
        <f t="shared" si="21"/>
        <v>0.22172311264115763</v>
      </c>
      <c r="J161">
        <f t="shared" si="22"/>
        <v>0.22172311264115763</v>
      </c>
      <c r="K161">
        <f t="shared" si="23"/>
        <v>4.916113867928347E-2</v>
      </c>
    </row>
    <row r="162" spans="1:15" x14ac:dyDescent="0.25">
      <c r="A162" s="1">
        <v>41730</v>
      </c>
      <c r="B162">
        <v>128.84633490661662</v>
      </c>
      <c r="C162" s="2">
        <v>160</v>
      </c>
      <c r="D162">
        <f t="shared" si="16"/>
        <v>123.93936527133663</v>
      </c>
      <c r="E162">
        <f t="shared" si="17"/>
        <v>120.83701737391645</v>
      </c>
      <c r="F162">
        <f t="shared" si="18"/>
        <v>127.0417131687568</v>
      </c>
      <c r="G162">
        <f t="shared" si="19"/>
        <v>2.068231931613449</v>
      </c>
      <c r="H162">
        <f t="shared" si="20"/>
        <v>126.21590860786567</v>
      </c>
      <c r="I162">
        <f t="shared" si="21"/>
        <v>2.6304262987509475</v>
      </c>
      <c r="J162">
        <f t="shared" si="22"/>
        <v>2.6304262987509475</v>
      </c>
      <c r="K162">
        <f t="shared" si="23"/>
        <v>6.919142513160609</v>
      </c>
    </row>
    <row r="163" spans="1:15" x14ac:dyDescent="0.25">
      <c r="A163" s="1">
        <v>41760</v>
      </c>
      <c r="B163">
        <v>133.1084935179629</v>
      </c>
      <c r="C163" s="2">
        <v>161</v>
      </c>
      <c r="D163">
        <f t="shared" si="16"/>
        <v>127.09308115744906</v>
      </c>
      <c r="E163">
        <f t="shared" si="17"/>
        <v>123.11197409079801</v>
      </c>
      <c r="F163">
        <f t="shared" si="18"/>
        <v>131.07418822410011</v>
      </c>
      <c r="G163">
        <f t="shared" si="19"/>
        <v>2.6540713777673659</v>
      </c>
      <c r="H163">
        <f t="shared" si="20"/>
        <v>129.10994510037025</v>
      </c>
      <c r="I163">
        <f t="shared" si="21"/>
        <v>3.9985484175926445</v>
      </c>
      <c r="J163">
        <f t="shared" si="22"/>
        <v>3.9985484175926445</v>
      </c>
      <c r="K163">
        <f t="shared" si="23"/>
        <v>15.988389447832642</v>
      </c>
    </row>
    <row r="164" spans="1:15" x14ac:dyDescent="0.25">
      <c r="A164" s="1">
        <v>41791</v>
      </c>
      <c r="B164">
        <v>135.8154979287745</v>
      </c>
      <c r="C164" s="2">
        <v>162</v>
      </c>
      <c r="D164">
        <f t="shared" si="16"/>
        <v>130.60268384352497</v>
      </c>
      <c r="E164">
        <f t="shared" si="17"/>
        <v>125.81653506440988</v>
      </c>
      <c r="F164">
        <f t="shared" si="18"/>
        <v>135.38883262264005</v>
      </c>
      <c r="G164">
        <f t="shared" si="19"/>
        <v>3.1907658527433966</v>
      </c>
      <c r="H164">
        <f t="shared" si="20"/>
        <v>133.72825960186748</v>
      </c>
      <c r="I164">
        <f t="shared" si="21"/>
        <v>2.0872383269070269</v>
      </c>
      <c r="J164">
        <f t="shared" si="22"/>
        <v>2.0872383269070269</v>
      </c>
      <c r="K164">
        <f t="shared" si="23"/>
        <v>4.3565638333096448</v>
      </c>
    </row>
    <row r="165" spans="1:15" x14ac:dyDescent="0.25">
      <c r="A165" s="1">
        <v>41821</v>
      </c>
      <c r="B165">
        <v>137.40760757923411</v>
      </c>
      <c r="C165" s="2">
        <v>163</v>
      </c>
      <c r="D165">
        <f t="shared" si="16"/>
        <v>133.79448348314705</v>
      </c>
      <c r="E165">
        <f t="shared" si="17"/>
        <v>128.85740343886442</v>
      </c>
      <c r="F165">
        <f t="shared" si="18"/>
        <v>138.73156352742967</v>
      </c>
      <c r="G165">
        <f t="shared" si="19"/>
        <v>3.2913866961884155</v>
      </c>
      <c r="H165">
        <f t="shared" si="20"/>
        <v>138.57959847538345</v>
      </c>
      <c r="I165">
        <f t="shared" si="21"/>
        <v>-1.1719908961493388</v>
      </c>
      <c r="J165">
        <f t="shared" si="22"/>
        <v>1.1719908961493388</v>
      </c>
      <c r="K165">
        <f t="shared" si="23"/>
        <v>1.3735626606569302</v>
      </c>
    </row>
    <row r="166" spans="1:15" x14ac:dyDescent="0.25">
      <c r="A166" s="1">
        <v>41852</v>
      </c>
      <c r="B166">
        <v>139.8254666170852</v>
      </c>
      <c r="C166" s="2">
        <v>164</v>
      </c>
      <c r="D166">
        <f t="shared" si="16"/>
        <v>136.53926641076418</v>
      </c>
      <c r="E166">
        <f t="shared" si="17"/>
        <v>132.0073787237213</v>
      </c>
      <c r="F166">
        <f t="shared" si="18"/>
        <v>141.07115409780707</v>
      </c>
      <c r="G166">
        <f t="shared" si="19"/>
        <v>3.0212584580285879</v>
      </c>
      <c r="H166">
        <f t="shared" si="20"/>
        <v>142.0229502236181</v>
      </c>
      <c r="I166">
        <f t="shared" si="21"/>
        <v>-2.1974836065328986</v>
      </c>
      <c r="J166">
        <f t="shared" si="22"/>
        <v>2.1974836065328986</v>
      </c>
      <c r="K166">
        <f t="shared" si="23"/>
        <v>4.8289342009808349</v>
      </c>
      <c r="M166" s="3" t="s">
        <v>53</v>
      </c>
      <c r="N166" s="3" t="s">
        <v>54</v>
      </c>
    </row>
    <row r="167" spans="1:15" x14ac:dyDescent="0.25">
      <c r="A167" s="1">
        <v>41883</v>
      </c>
      <c r="B167">
        <v>142.98533247583009</v>
      </c>
      <c r="C167" s="2">
        <v>165</v>
      </c>
      <c r="D167">
        <f t="shared" si="16"/>
        <v>139.00847615023099</v>
      </c>
      <c r="E167">
        <f t="shared" si="17"/>
        <v>134.98622747191681</v>
      </c>
      <c r="F167">
        <f t="shared" si="18"/>
        <v>143.03072482854517</v>
      </c>
      <c r="G167">
        <f t="shared" si="19"/>
        <v>2.6814991188761228</v>
      </c>
      <c r="H167">
        <f t="shared" si="20"/>
        <v>144.09241255583566</v>
      </c>
      <c r="I167">
        <f t="shared" si="21"/>
        <v>-1.1070800800055736</v>
      </c>
      <c r="J167">
        <f t="shared" si="22"/>
        <v>1.1070800800055736</v>
      </c>
      <c r="K167">
        <f t="shared" si="23"/>
        <v>1.2256263035451471</v>
      </c>
      <c r="M167" s="2">
        <f>AVERAGE(J10:J170)</f>
        <v>1.5580165197877898</v>
      </c>
      <c r="N167" s="2">
        <f>AVERAGE(K10:K170)</f>
        <v>3.7978295629512093</v>
      </c>
    </row>
    <row r="168" spans="1:15" x14ac:dyDescent="0.25">
      <c r="A168" s="1">
        <v>41913</v>
      </c>
      <c r="B168">
        <v>146.1440141430669</v>
      </c>
      <c r="C168" s="2">
        <v>166</v>
      </c>
      <c r="D168">
        <f t="shared" si="16"/>
        <v>141.59060520380407</v>
      </c>
      <c r="E168">
        <f t="shared" si="17"/>
        <v>137.73320781198657</v>
      </c>
      <c r="F168">
        <f t="shared" si="18"/>
        <v>145.44800259562157</v>
      </c>
      <c r="G168">
        <f t="shared" si="19"/>
        <v>2.5715982612116663</v>
      </c>
      <c r="H168">
        <f t="shared" si="20"/>
        <v>145.71222394742131</v>
      </c>
      <c r="I168">
        <f t="shared" si="21"/>
        <v>0.43179019564558985</v>
      </c>
      <c r="J168">
        <f t="shared" si="22"/>
        <v>0.43179019564558985</v>
      </c>
      <c r="K168">
        <f t="shared" si="23"/>
        <v>0.18644277305565676</v>
      </c>
    </row>
    <row r="169" spans="1:15" x14ac:dyDescent="0.25">
      <c r="A169" s="1">
        <v>41944</v>
      </c>
      <c r="B169">
        <v>147.37533899757699</v>
      </c>
      <c r="C169" s="2">
        <v>167</v>
      </c>
      <c r="D169">
        <f t="shared" si="16"/>
        <v>144.08253805838979</v>
      </c>
      <c r="E169">
        <f t="shared" si="17"/>
        <v>140.30522145579727</v>
      </c>
      <c r="F169">
        <f t="shared" si="18"/>
        <v>147.85985466098231</v>
      </c>
      <c r="G169">
        <f t="shared" si="19"/>
        <v>2.5182110683950136</v>
      </c>
      <c r="H169">
        <f t="shared" si="20"/>
        <v>148.01960085683325</v>
      </c>
      <c r="I169">
        <f t="shared" si="21"/>
        <v>-0.644261859256261</v>
      </c>
      <c r="J169">
        <f t="shared" si="22"/>
        <v>0.644261859256261</v>
      </c>
      <c r="K169">
        <f t="shared" si="23"/>
        <v>0.41507334329233425</v>
      </c>
    </row>
    <row r="170" spans="1:15" x14ac:dyDescent="0.25">
      <c r="A170" s="1">
        <v>41974</v>
      </c>
      <c r="B170">
        <v>147.36162214992152</v>
      </c>
      <c r="C170" s="2">
        <v>168</v>
      </c>
      <c r="D170">
        <f t="shared" si="16"/>
        <v>145.96657694159887</v>
      </c>
      <c r="E170">
        <f t="shared" si="17"/>
        <v>142.66204908850594</v>
      </c>
      <c r="F170">
        <f t="shared" si="18"/>
        <v>149.27110479469181</v>
      </c>
      <c r="G170">
        <f t="shared" si="19"/>
        <v>2.2030185687286234</v>
      </c>
      <c r="H170">
        <f t="shared" si="20"/>
        <v>150.37806572937731</v>
      </c>
      <c r="I170">
        <f t="shared" si="21"/>
        <v>-3.016443579455796</v>
      </c>
      <c r="J170">
        <f t="shared" si="22"/>
        <v>3.016443579455796</v>
      </c>
      <c r="K170">
        <f t="shared" si="23"/>
        <v>9.0989318680400952</v>
      </c>
    </row>
    <row r="171" spans="1:15" s="30" customFormat="1" x14ac:dyDescent="0.25">
      <c r="A171" s="29">
        <v>42005</v>
      </c>
      <c r="B171">
        <v>147.33714474913481</v>
      </c>
      <c r="C171" s="31">
        <v>169</v>
      </c>
      <c r="H171" s="30">
        <f>$F$170+$G$170*(C171-168)</f>
        <v>151.47412336342043</v>
      </c>
      <c r="I171" s="30">
        <f t="shared" si="21"/>
        <v>-4.1369786142856242</v>
      </c>
      <c r="J171" s="30">
        <f t="shared" si="22"/>
        <v>4.1369786142856242</v>
      </c>
      <c r="K171" s="30">
        <f t="shared" si="23"/>
        <v>17.114592055056605</v>
      </c>
      <c r="L171" s="30">
        <f>J171/B171</f>
        <v>2.8078314001058563E-2</v>
      </c>
      <c r="M171" s="31"/>
      <c r="N171" s="31"/>
      <c r="O171" s="31"/>
    </row>
    <row r="172" spans="1:15" s="30" customFormat="1" x14ac:dyDescent="0.25">
      <c r="A172" s="29">
        <v>42036</v>
      </c>
      <c r="B172">
        <v>147.03174774726801</v>
      </c>
      <c r="C172" s="31">
        <v>170</v>
      </c>
      <c r="H172" s="30">
        <f t="shared" ref="H172:H182" si="24">$F$170+$G$170*(C172-168)</f>
        <v>153.67714193214906</v>
      </c>
      <c r="I172" s="30">
        <f t="shared" si="21"/>
        <v>-6.6453941848810416</v>
      </c>
      <c r="J172" s="30">
        <f t="shared" si="22"/>
        <v>6.6453941848810416</v>
      </c>
      <c r="K172" s="30">
        <f t="shared" si="23"/>
        <v>44.16126387245076</v>
      </c>
      <c r="L172" s="30">
        <f t="shared" ref="L172:L182" si="25">J172/B172</f>
        <v>4.5197001917597887E-2</v>
      </c>
      <c r="M172" s="35" t="s">
        <v>53</v>
      </c>
      <c r="N172" s="35" t="s">
        <v>54</v>
      </c>
      <c r="O172" s="35" t="s">
        <v>55</v>
      </c>
    </row>
    <row r="173" spans="1:15" s="30" customFormat="1" x14ac:dyDescent="0.25">
      <c r="A173" s="29">
        <v>42064</v>
      </c>
      <c r="B173">
        <v>148.0490726806417</v>
      </c>
      <c r="C173" s="31">
        <v>171</v>
      </c>
      <c r="H173" s="30">
        <f t="shared" si="24"/>
        <v>155.88016050087768</v>
      </c>
      <c r="I173" s="30">
        <f t="shared" si="21"/>
        <v>-7.8310878202359788</v>
      </c>
      <c r="J173" s="30">
        <f t="shared" si="22"/>
        <v>7.8310878202359788</v>
      </c>
      <c r="K173" s="30">
        <f t="shared" si="23"/>
        <v>61.325936448248292</v>
      </c>
      <c r="L173" s="30">
        <f t="shared" si="25"/>
        <v>5.2895216960450034E-2</v>
      </c>
      <c r="M173" s="31">
        <f>AVERAGE(J171:J182)</f>
        <v>11.788520943987271</v>
      </c>
      <c r="N173" s="31">
        <f>AVERAGE(K171:K182)</f>
        <v>170.97761792295253</v>
      </c>
      <c r="O173" s="34">
        <f>AVERAGE(L171:L182)</f>
        <v>7.7269052793026247E-2</v>
      </c>
    </row>
    <row r="174" spans="1:15" s="30" customFormat="1" x14ac:dyDescent="0.25">
      <c r="A174" s="29">
        <v>42095</v>
      </c>
      <c r="B174">
        <v>150.69945422107742</v>
      </c>
      <c r="C174" s="31">
        <v>172</v>
      </c>
      <c r="H174" s="30">
        <f t="shared" si="24"/>
        <v>158.0831790696063</v>
      </c>
      <c r="I174" s="30">
        <f t="shared" si="21"/>
        <v>-7.3837248485288853</v>
      </c>
      <c r="J174" s="30">
        <f t="shared" si="22"/>
        <v>7.3837248485288853</v>
      </c>
      <c r="K174" s="30">
        <f t="shared" si="23"/>
        <v>54.519392638782911</v>
      </c>
      <c r="L174" s="30">
        <f t="shared" si="25"/>
        <v>4.899636091380196E-2</v>
      </c>
      <c r="M174" s="31"/>
      <c r="N174" s="31"/>
      <c r="O174" s="31"/>
    </row>
    <row r="175" spans="1:15" s="30" customFormat="1" x14ac:dyDescent="0.25">
      <c r="A175" s="29">
        <v>42125</v>
      </c>
      <c r="B175">
        <v>152.4393309233177</v>
      </c>
      <c r="C175" s="31">
        <v>173</v>
      </c>
      <c r="H175" s="30">
        <f t="shared" si="24"/>
        <v>160.28619763833493</v>
      </c>
      <c r="I175" s="30">
        <f t="shared" si="21"/>
        <v>-7.846866715017228</v>
      </c>
      <c r="J175" s="30">
        <f t="shared" si="22"/>
        <v>7.846866715017228</v>
      </c>
      <c r="K175" s="30">
        <f t="shared" si="23"/>
        <v>61.573317243245263</v>
      </c>
      <c r="L175" s="30">
        <f t="shared" si="25"/>
        <v>5.147534214096279E-2</v>
      </c>
      <c r="M175" s="31"/>
      <c r="N175" s="31"/>
      <c r="O175" s="31"/>
    </row>
    <row r="176" spans="1:15" s="30" customFormat="1" x14ac:dyDescent="0.25">
      <c r="A176" s="29">
        <v>42156</v>
      </c>
      <c r="B176">
        <v>153.83288334042109</v>
      </c>
      <c r="C176" s="31">
        <v>174</v>
      </c>
      <c r="H176" s="30">
        <f t="shared" si="24"/>
        <v>162.48921620706355</v>
      </c>
      <c r="I176" s="30">
        <f t="shared" si="21"/>
        <v>-8.6563328666424582</v>
      </c>
      <c r="J176" s="30">
        <f t="shared" si="22"/>
        <v>8.6563328666424582</v>
      </c>
      <c r="K176" s="30">
        <f t="shared" si="23"/>
        <v>74.932098698114444</v>
      </c>
      <c r="L176" s="30">
        <f t="shared" si="25"/>
        <v>5.6271017474765893E-2</v>
      </c>
      <c r="M176" s="31"/>
      <c r="N176" s="31"/>
      <c r="O176" s="31"/>
    </row>
    <row r="177" spans="1:15" s="30" customFormat="1" x14ac:dyDescent="0.25">
      <c r="A177" s="29">
        <v>42186</v>
      </c>
      <c r="B177">
        <v>154.21596825952869</v>
      </c>
      <c r="C177" s="31">
        <v>175</v>
      </c>
      <c r="H177" s="30">
        <f t="shared" si="24"/>
        <v>164.69223477579217</v>
      </c>
      <c r="I177" s="30">
        <f t="shared" si="21"/>
        <v>-10.476266516263479</v>
      </c>
      <c r="J177" s="30">
        <f t="shared" si="22"/>
        <v>10.476266516263479</v>
      </c>
      <c r="K177" s="30">
        <f t="shared" si="23"/>
        <v>109.75216011978333</v>
      </c>
      <c r="L177" s="30">
        <f t="shared" si="25"/>
        <v>6.7932436793011364E-2</v>
      </c>
      <c r="M177" s="31"/>
      <c r="N177" s="31"/>
      <c r="O177" s="31"/>
    </row>
    <row r="178" spans="1:15" s="30" customFormat="1" x14ac:dyDescent="0.25">
      <c r="A178" s="29">
        <v>42217</v>
      </c>
      <c r="B178">
        <v>154.0185773953873</v>
      </c>
      <c r="C178" s="31">
        <v>176</v>
      </c>
      <c r="H178" s="30">
        <f t="shared" si="24"/>
        <v>166.8952533445208</v>
      </c>
      <c r="I178" s="30">
        <f t="shared" si="21"/>
        <v>-12.876675949133499</v>
      </c>
      <c r="J178" s="30">
        <f t="shared" si="22"/>
        <v>12.876675949133499</v>
      </c>
      <c r="K178" s="30">
        <f t="shared" si="23"/>
        <v>165.80878349899311</v>
      </c>
      <c r="L178" s="30">
        <f t="shared" si="25"/>
        <v>8.3604693452512979E-2</v>
      </c>
      <c r="M178" s="31"/>
      <c r="N178" s="31"/>
      <c r="O178" s="31"/>
    </row>
    <row r="179" spans="1:15" s="30" customFormat="1" x14ac:dyDescent="0.25">
      <c r="A179" s="29">
        <v>42248</v>
      </c>
      <c r="B179">
        <v>154.21924209654878</v>
      </c>
      <c r="C179" s="31">
        <v>177</v>
      </c>
      <c r="H179" s="30">
        <f t="shared" si="24"/>
        <v>169.09827191324942</v>
      </c>
      <c r="I179" s="30">
        <f t="shared" si="21"/>
        <v>-14.879029816700637</v>
      </c>
      <c r="J179" s="30">
        <f t="shared" si="22"/>
        <v>14.879029816700637</v>
      </c>
      <c r="K179" s="30">
        <f t="shared" si="23"/>
        <v>221.38552828626658</v>
      </c>
      <c r="L179" s="30">
        <f t="shared" si="25"/>
        <v>9.6479723375800519E-2</v>
      </c>
      <c r="M179" s="31"/>
      <c r="N179" s="31"/>
      <c r="O179" s="31"/>
    </row>
    <row r="180" spans="1:15" s="30" customFormat="1" x14ac:dyDescent="0.25">
      <c r="A180" s="29">
        <v>42278</v>
      </c>
      <c r="B180">
        <v>153.5187872630259</v>
      </c>
      <c r="C180" s="31">
        <v>178</v>
      </c>
      <c r="H180" s="30">
        <f t="shared" si="24"/>
        <v>171.30129048197804</v>
      </c>
      <c r="I180" s="30">
        <f t="shared" si="21"/>
        <v>-17.782503218952144</v>
      </c>
      <c r="J180" s="30">
        <f t="shared" si="22"/>
        <v>17.782503218952144</v>
      </c>
      <c r="K180" s="30">
        <f t="shared" si="23"/>
        <v>316.21742073204337</v>
      </c>
      <c r="L180" s="30">
        <f t="shared" si="25"/>
        <v>0.1158327494372733</v>
      </c>
      <c r="M180" s="31"/>
      <c r="N180" s="31"/>
      <c r="O180" s="31"/>
    </row>
    <row r="181" spans="1:15" s="30" customFormat="1" x14ac:dyDescent="0.25">
      <c r="A181" s="29">
        <v>42309</v>
      </c>
      <c r="B181">
        <v>153.19288174594109</v>
      </c>
      <c r="C181" s="31">
        <v>179</v>
      </c>
      <c r="H181" s="30">
        <f t="shared" si="24"/>
        <v>173.50430905070667</v>
      </c>
      <c r="I181" s="30">
        <f t="shared" si="21"/>
        <v>-20.311427304765573</v>
      </c>
      <c r="J181" s="30">
        <f t="shared" si="22"/>
        <v>20.311427304765573</v>
      </c>
      <c r="K181" s="30">
        <f t="shared" si="23"/>
        <v>412.55407915677648</v>
      </c>
      <c r="L181" s="30">
        <f t="shared" si="25"/>
        <v>0.1325872786860329</v>
      </c>
      <c r="M181" s="31"/>
      <c r="N181" s="31"/>
      <c r="O181" s="31"/>
    </row>
    <row r="182" spans="1:15" s="30" customFormat="1" x14ac:dyDescent="0.25">
      <c r="A182" s="29">
        <v>42339</v>
      </c>
      <c r="B182">
        <v>153.0713641469946</v>
      </c>
      <c r="C182" s="31">
        <v>180</v>
      </c>
      <c r="H182" s="30">
        <f t="shared" si="24"/>
        <v>175.70732761943529</v>
      </c>
      <c r="I182" s="30">
        <f t="shared" si="21"/>
        <v>-22.635963472440693</v>
      </c>
      <c r="J182" s="30">
        <f t="shared" si="22"/>
        <v>22.635963472440693</v>
      </c>
      <c r="K182" s="30">
        <f t="shared" si="23"/>
        <v>512.38684232566936</v>
      </c>
      <c r="L182" s="30">
        <f t="shared" si="25"/>
        <v>0.14787849836304687</v>
      </c>
      <c r="M182" s="31"/>
      <c r="N182" s="31"/>
      <c r="O182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"/>
  <sheetViews>
    <sheetView tabSelected="1" workbookViewId="0">
      <selection activeCell="M176" sqref="M176"/>
    </sheetView>
  </sheetViews>
  <sheetFormatPr defaultRowHeight="15" x14ac:dyDescent="0.25"/>
  <cols>
    <col min="12" max="14" width="9.140625" style="2"/>
  </cols>
  <sheetData>
    <row r="1" spans="1:12" x14ac:dyDescent="0.25">
      <c r="K1" s="21" t="s">
        <v>60</v>
      </c>
      <c r="L1" s="21">
        <v>0.5</v>
      </c>
    </row>
    <row r="2" spans="1:12" x14ac:dyDescent="0.25">
      <c r="A2" s="6" t="s">
        <v>6</v>
      </c>
      <c r="B2" s="6" t="s">
        <v>0</v>
      </c>
      <c r="C2" s="6" t="s">
        <v>1</v>
      </c>
      <c r="D2" s="6" t="s">
        <v>58</v>
      </c>
      <c r="E2" s="6" t="s">
        <v>59</v>
      </c>
      <c r="F2" s="6" t="s">
        <v>47</v>
      </c>
      <c r="G2" s="6" t="s">
        <v>48</v>
      </c>
      <c r="H2" s="6" t="s">
        <v>49</v>
      </c>
      <c r="I2" s="6" t="s">
        <v>50</v>
      </c>
      <c r="K2" s="20" t="s">
        <v>61</v>
      </c>
      <c r="L2" s="21">
        <v>0.3</v>
      </c>
    </row>
    <row r="3" spans="1:12" x14ac:dyDescent="0.25">
      <c r="A3" s="1">
        <v>36892</v>
      </c>
      <c r="B3">
        <v>85.445138977736207</v>
      </c>
      <c r="C3" s="2">
        <v>1</v>
      </c>
      <c r="D3" s="36">
        <v>85.445138977736207</v>
      </c>
      <c r="E3" s="36">
        <v>0</v>
      </c>
    </row>
    <row r="4" spans="1:12" x14ac:dyDescent="0.25">
      <c r="A4" s="1">
        <v>36923</v>
      </c>
      <c r="B4">
        <v>84.612211764500401</v>
      </c>
      <c r="C4" s="2">
        <v>2</v>
      </c>
      <c r="D4">
        <f>$L$1*B4+(1-$L$1)*F4</f>
        <v>85.028675371118311</v>
      </c>
      <c r="E4">
        <f>$L$2*(D4-D3)+(1-$L$2)*E3</f>
        <v>-0.12493908198536871</v>
      </c>
      <c r="F4">
        <f>D3+E3</f>
        <v>85.445138977736207</v>
      </c>
      <c r="G4">
        <f>B4-F4</f>
        <v>-0.83292721323580565</v>
      </c>
      <c r="H4">
        <f>ABS(G4)</f>
        <v>0.83292721323580565</v>
      </c>
      <c r="I4">
        <f>G4^2</f>
        <v>0.69376774254876528</v>
      </c>
    </row>
    <row r="5" spans="1:12" x14ac:dyDescent="0.25">
      <c r="A5" s="1">
        <v>36951</v>
      </c>
      <c r="B5">
        <v>85.820296104965394</v>
      </c>
      <c r="C5" s="2">
        <v>3</v>
      </c>
      <c r="D5">
        <f>$L$1*B5+(1-$L$1)*F5</f>
        <v>85.362016197049172</v>
      </c>
      <c r="E5">
        <f>$L$2*(D5-D4)+(1-$L$2)*E4</f>
        <v>1.2544890389500282E-2</v>
      </c>
      <c r="F5">
        <f>D4+E4</f>
        <v>84.903736289132937</v>
      </c>
      <c r="G5">
        <f t="shared" ref="G5:G68" si="0">B5-F5</f>
        <v>0.91655981583245705</v>
      </c>
      <c r="H5">
        <f t="shared" ref="H5:H68" si="1">ABS(G5)</f>
        <v>0.91655981583245705</v>
      </c>
      <c r="I5">
        <f t="shared" ref="I5:I68" si="2">G5^2</f>
        <v>0.84008189599882754</v>
      </c>
    </row>
    <row r="6" spans="1:12" x14ac:dyDescent="0.25">
      <c r="A6" s="1">
        <v>36982</v>
      </c>
      <c r="B6">
        <v>86.324239182182907</v>
      </c>
      <c r="C6" s="2">
        <v>4</v>
      </c>
      <c r="D6">
        <f t="shared" ref="D6:D69" si="3">$L$1*B6+(1-$L$1)*F6</f>
        <v>85.849400134810793</v>
      </c>
      <c r="E6">
        <f t="shared" ref="E6:E69" si="4">$L$2*(D6-D5)+(1-$L$2)*E5</f>
        <v>0.1549966046011364</v>
      </c>
      <c r="F6">
        <f t="shared" ref="F6:F69" si="5">D5+E5</f>
        <v>85.374561087438678</v>
      </c>
      <c r="G6">
        <f t="shared" si="0"/>
        <v>0.94967809474422893</v>
      </c>
      <c r="H6">
        <f t="shared" si="1"/>
        <v>0.94967809474422893</v>
      </c>
      <c r="I6">
        <f t="shared" si="2"/>
        <v>0.90188848363702867</v>
      </c>
    </row>
    <row r="7" spans="1:12" x14ac:dyDescent="0.25">
      <c r="A7" s="1">
        <v>37012</v>
      </c>
      <c r="B7">
        <v>85.193016252952901</v>
      </c>
      <c r="C7" s="2">
        <v>5</v>
      </c>
      <c r="D7">
        <f t="shared" si="3"/>
        <v>85.598706496182416</v>
      </c>
      <c r="E7">
        <f t="shared" si="4"/>
        <v>3.3289531632282418E-2</v>
      </c>
      <c r="F7">
        <f t="shared" si="5"/>
        <v>86.004396739411931</v>
      </c>
      <c r="G7">
        <f t="shared" si="0"/>
        <v>-0.81138048645902927</v>
      </c>
      <c r="H7">
        <f t="shared" si="1"/>
        <v>0.81138048645902927</v>
      </c>
      <c r="I7">
        <f t="shared" si="2"/>
        <v>0.658338293806491</v>
      </c>
    </row>
    <row r="8" spans="1:12" x14ac:dyDescent="0.25">
      <c r="A8" s="1">
        <v>37043</v>
      </c>
      <c r="B8">
        <v>83.8158916449744</v>
      </c>
      <c r="C8" s="2">
        <v>6</v>
      </c>
      <c r="D8">
        <f t="shared" si="3"/>
        <v>84.72394383639454</v>
      </c>
      <c r="E8">
        <f t="shared" si="4"/>
        <v>-0.23912612579376524</v>
      </c>
      <c r="F8">
        <f t="shared" si="5"/>
        <v>85.631996027814694</v>
      </c>
      <c r="G8">
        <f t="shared" si="0"/>
        <v>-1.8161043828402939</v>
      </c>
      <c r="H8">
        <f t="shared" si="1"/>
        <v>1.8161043828402939</v>
      </c>
      <c r="I8">
        <f t="shared" si="2"/>
        <v>3.2982351293717245</v>
      </c>
    </row>
    <row r="9" spans="1:12" x14ac:dyDescent="0.25">
      <c r="A9" s="1">
        <v>37073</v>
      </c>
      <c r="B9">
        <v>82.159386916056093</v>
      </c>
      <c r="C9" s="2">
        <v>7</v>
      </c>
      <c r="D9">
        <f t="shared" si="3"/>
        <v>83.322102313328429</v>
      </c>
      <c r="E9">
        <f t="shared" si="4"/>
        <v>-0.58794074497546878</v>
      </c>
      <c r="F9">
        <f t="shared" si="5"/>
        <v>84.48481771060078</v>
      </c>
      <c r="G9">
        <f t="shared" si="0"/>
        <v>-2.3254307945446868</v>
      </c>
      <c r="H9">
        <f t="shared" si="1"/>
        <v>2.3254307945446868</v>
      </c>
      <c r="I9">
        <f t="shared" si="2"/>
        <v>5.4076283802167335</v>
      </c>
    </row>
    <row r="10" spans="1:12" x14ac:dyDescent="0.25">
      <c r="A10" s="1">
        <v>37104</v>
      </c>
      <c r="B10">
        <v>81.497772193279602</v>
      </c>
      <c r="C10" s="2">
        <v>8</v>
      </c>
      <c r="D10">
        <f t="shared" si="3"/>
        <v>82.115966880816273</v>
      </c>
      <c r="E10">
        <f t="shared" si="4"/>
        <v>-0.77339915123647485</v>
      </c>
      <c r="F10">
        <f t="shared" si="5"/>
        <v>82.73416156835296</v>
      </c>
      <c r="G10">
        <f t="shared" si="0"/>
        <v>-1.2363893750733581</v>
      </c>
      <c r="H10">
        <f t="shared" si="1"/>
        <v>1.2363893750733581</v>
      </c>
      <c r="I10">
        <f t="shared" si="2"/>
        <v>1.5286586867942891</v>
      </c>
    </row>
    <row r="11" spans="1:12" x14ac:dyDescent="0.25">
      <c r="A11" s="1">
        <v>37135</v>
      </c>
      <c r="B11">
        <v>81.037867789500496</v>
      </c>
      <c r="C11" s="2">
        <v>9</v>
      </c>
      <c r="D11">
        <f t="shared" si="3"/>
        <v>81.190217759540147</v>
      </c>
      <c r="E11">
        <f t="shared" si="4"/>
        <v>-0.81910414224837025</v>
      </c>
      <c r="F11">
        <f t="shared" si="5"/>
        <v>81.342567729579798</v>
      </c>
      <c r="G11">
        <f t="shared" si="0"/>
        <v>-0.30469994007930268</v>
      </c>
      <c r="H11">
        <f t="shared" si="1"/>
        <v>0.30469994007930268</v>
      </c>
      <c r="I11">
        <f t="shared" si="2"/>
        <v>9.2842053484330639E-2</v>
      </c>
    </row>
    <row r="12" spans="1:12" x14ac:dyDescent="0.25">
      <c r="A12" s="1">
        <v>37165</v>
      </c>
      <c r="B12">
        <v>79.3228719732233</v>
      </c>
      <c r="C12" s="2">
        <v>10</v>
      </c>
      <c r="D12">
        <f t="shared" si="3"/>
        <v>79.846992795257535</v>
      </c>
      <c r="E12">
        <f t="shared" si="4"/>
        <v>-0.97634038885864283</v>
      </c>
      <c r="F12">
        <f t="shared" si="5"/>
        <v>80.371113617291783</v>
      </c>
      <c r="G12">
        <f t="shared" si="0"/>
        <v>-1.048241644068483</v>
      </c>
      <c r="H12">
        <f t="shared" si="1"/>
        <v>1.048241644068483</v>
      </c>
      <c r="I12">
        <f t="shared" si="2"/>
        <v>1.0988105443593961</v>
      </c>
    </row>
    <row r="13" spans="1:12" x14ac:dyDescent="0.25">
      <c r="A13" s="1">
        <v>37196</v>
      </c>
      <c r="B13">
        <v>78.225489120381795</v>
      </c>
      <c r="C13" s="2">
        <v>11</v>
      </c>
      <c r="D13">
        <f t="shared" si="3"/>
        <v>78.548070763390342</v>
      </c>
      <c r="E13">
        <f t="shared" si="4"/>
        <v>-1.0731148817612077</v>
      </c>
      <c r="F13">
        <f t="shared" si="5"/>
        <v>78.870652406398889</v>
      </c>
      <c r="G13">
        <f t="shared" si="0"/>
        <v>-0.64516328601709461</v>
      </c>
      <c r="H13">
        <f t="shared" si="1"/>
        <v>0.64516328601709461</v>
      </c>
      <c r="I13">
        <f t="shared" si="2"/>
        <v>0.41623566562437542</v>
      </c>
    </row>
    <row r="14" spans="1:12" x14ac:dyDescent="0.25">
      <c r="A14" s="1">
        <v>37226</v>
      </c>
      <c r="B14">
        <v>77.387009377156403</v>
      </c>
      <c r="C14" s="2">
        <v>12</v>
      </c>
      <c r="D14">
        <f t="shared" si="3"/>
        <v>77.430982629392759</v>
      </c>
      <c r="E14">
        <f t="shared" si="4"/>
        <v>-1.0863068574321204</v>
      </c>
      <c r="F14">
        <f t="shared" si="5"/>
        <v>77.474955881629128</v>
      </c>
      <c r="G14">
        <f t="shared" si="0"/>
        <v>-8.7946504472725451E-2</v>
      </c>
      <c r="H14">
        <f t="shared" si="1"/>
        <v>8.7946504472725451E-2</v>
      </c>
      <c r="I14">
        <f t="shared" si="2"/>
        <v>7.7345876489711175E-3</v>
      </c>
    </row>
    <row r="15" spans="1:12" x14ac:dyDescent="0.25">
      <c r="A15" s="1">
        <v>37257</v>
      </c>
      <c r="B15">
        <v>76.881467170613291</v>
      </c>
      <c r="C15" s="2">
        <v>13</v>
      </c>
      <c r="D15">
        <f t="shared" si="3"/>
        <v>76.613071471286958</v>
      </c>
      <c r="E15">
        <f t="shared" si="4"/>
        <v>-1.0057881476342245</v>
      </c>
      <c r="F15">
        <f t="shared" si="5"/>
        <v>76.344675771960638</v>
      </c>
      <c r="G15">
        <f t="shared" si="0"/>
        <v>0.53679139865265313</v>
      </c>
      <c r="H15">
        <f t="shared" si="1"/>
        <v>0.53679139865265313</v>
      </c>
      <c r="I15">
        <f t="shared" si="2"/>
        <v>0.28814500566747159</v>
      </c>
    </row>
    <row r="16" spans="1:12" x14ac:dyDescent="0.25">
      <c r="A16" s="1">
        <v>37288</v>
      </c>
      <c r="B16">
        <v>76.054031131208802</v>
      </c>
      <c r="C16" s="2">
        <v>14</v>
      </c>
      <c r="D16">
        <f t="shared" si="3"/>
        <v>75.830657227430777</v>
      </c>
      <c r="E16">
        <f t="shared" si="4"/>
        <v>-0.93877597650081135</v>
      </c>
      <c r="F16">
        <f t="shared" si="5"/>
        <v>75.607283323652737</v>
      </c>
      <c r="G16">
        <f t="shared" si="0"/>
        <v>0.44674780755606491</v>
      </c>
      <c r="H16">
        <f t="shared" si="1"/>
        <v>0.44674780755606491</v>
      </c>
      <c r="I16">
        <f t="shared" si="2"/>
        <v>0.19958360355615082</v>
      </c>
    </row>
    <row r="17" spans="1:9" x14ac:dyDescent="0.25">
      <c r="A17" s="1">
        <v>37316</v>
      </c>
      <c r="B17">
        <v>75.850074593020196</v>
      </c>
      <c r="C17" s="2">
        <v>15</v>
      </c>
      <c r="D17">
        <f t="shared" si="3"/>
        <v>75.370977921975083</v>
      </c>
      <c r="E17">
        <f t="shared" si="4"/>
        <v>-0.79504697518727607</v>
      </c>
      <c r="F17">
        <f t="shared" si="5"/>
        <v>74.89188125092997</v>
      </c>
      <c r="G17">
        <f t="shared" si="0"/>
        <v>0.958193342090226</v>
      </c>
      <c r="H17">
        <f t="shared" si="1"/>
        <v>0.958193342090226</v>
      </c>
      <c r="I17">
        <f t="shared" si="2"/>
        <v>0.91813448082603688</v>
      </c>
    </row>
    <row r="18" spans="1:9" x14ac:dyDescent="0.25">
      <c r="A18" s="1">
        <v>37347</v>
      </c>
      <c r="B18">
        <v>76.597998611396406</v>
      </c>
      <c r="C18" s="2">
        <v>16</v>
      </c>
      <c r="D18">
        <f t="shared" si="3"/>
        <v>75.586964779092114</v>
      </c>
      <c r="E18">
        <f t="shared" si="4"/>
        <v>-0.49173682549598402</v>
      </c>
      <c r="F18">
        <f t="shared" si="5"/>
        <v>74.575930946787807</v>
      </c>
      <c r="G18">
        <f t="shared" si="0"/>
        <v>2.0220676646085991</v>
      </c>
      <c r="H18">
        <f t="shared" si="1"/>
        <v>2.0220676646085991</v>
      </c>
      <c r="I18">
        <f t="shared" si="2"/>
        <v>4.0887576402556745</v>
      </c>
    </row>
    <row r="19" spans="1:9" x14ac:dyDescent="0.25">
      <c r="A19" s="1">
        <v>37377</v>
      </c>
      <c r="B19">
        <v>77.031820435713897</v>
      </c>
      <c r="C19" s="2">
        <v>17</v>
      </c>
      <c r="D19">
        <f t="shared" si="3"/>
        <v>76.063524194655002</v>
      </c>
      <c r="E19">
        <f t="shared" si="4"/>
        <v>-0.20124795317832214</v>
      </c>
      <c r="F19">
        <f t="shared" si="5"/>
        <v>75.095227953596122</v>
      </c>
      <c r="G19">
        <f t="shared" si="0"/>
        <v>1.9365924821177742</v>
      </c>
      <c r="H19">
        <f t="shared" si="1"/>
        <v>1.9365924821177742</v>
      </c>
      <c r="I19">
        <f t="shared" si="2"/>
        <v>3.7503904417950817</v>
      </c>
    </row>
    <row r="20" spans="1:9" x14ac:dyDescent="0.25">
      <c r="A20" s="1">
        <v>37408</v>
      </c>
      <c r="B20">
        <v>78.479728775966493</v>
      </c>
      <c r="C20" s="2">
        <v>18</v>
      </c>
      <c r="D20">
        <f t="shared" si="3"/>
        <v>77.171002508721585</v>
      </c>
      <c r="E20">
        <f t="shared" si="4"/>
        <v>0.19136992699514935</v>
      </c>
      <c r="F20">
        <f t="shared" si="5"/>
        <v>75.862276241476678</v>
      </c>
      <c r="G20">
        <f t="shared" si="0"/>
        <v>2.6174525344898143</v>
      </c>
      <c r="H20">
        <f t="shared" si="1"/>
        <v>2.6174525344898143</v>
      </c>
      <c r="I20">
        <f t="shared" si="2"/>
        <v>6.8510577703071522</v>
      </c>
    </row>
    <row r="21" spans="1:9" x14ac:dyDescent="0.25">
      <c r="A21" s="1">
        <v>37438</v>
      </c>
      <c r="B21">
        <v>79.831068089808099</v>
      </c>
      <c r="C21" s="2">
        <v>19</v>
      </c>
      <c r="D21">
        <f t="shared" si="3"/>
        <v>78.596720262762418</v>
      </c>
      <c r="E21">
        <f t="shared" si="4"/>
        <v>0.56167427510885415</v>
      </c>
      <c r="F21">
        <f t="shared" si="5"/>
        <v>77.362372435716736</v>
      </c>
      <c r="G21">
        <f t="shared" si="0"/>
        <v>2.4686956540913627</v>
      </c>
      <c r="H21">
        <f t="shared" si="1"/>
        <v>2.4686956540913627</v>
      </c>
      <c r="I21">
        <f t="shared" si="2"/>
        <v>6.0944582325295809</v>
      </c>
    </row>
    <row r="22" spans="1:9" x14ac:dyDescent="0.25">
      <c r="A22" s="1">
        <v>37469</v>
      </c>
      <c r="B22">
        <v>82.739796732640499</v>
      </c>
      <c r="C22" s="2">
        <v>20</v>
      </c>
      <c r="D22">
        <f t="shared" si="3"/>
        <v>80.949095635255887</v>
      </c>
      <c r="E22">
        <f t="shared" si="4"/>
        <v>1.0988846043242386</v>
      </c>
      <c r="F22">
        <f t="shared" si="5"/>
        <v>79.158394537871274</v>
      </c>
      <c r="G22">
        <f t="shared" si="0"/>
        <v>3.5814021947692254</v>
      </c>
      <c r="H22">
        <f t="shared" si="1"/>
        <v>3.5814021947692254</v>
      </c>
      <c r="I22">
        <f t="shared" si="2"/>
        <v>12.826441680697824</v>
      </c>
    </row>
    <row r="23" spans="1:9" x14ac:dyDescent="0.25">
      <c r="A23" s="1">
        <v>37500</v>
      </c>
      <c r="B23">
        <v>85.060678332806106</v>
      </c>
      <c r="C23" s="2">
        <v>21</v>
      </c>
      <c r="D23">
        <f t="shared" si="3"/>
        <v>83.554329286193109</v>
      </c>
      <c r="E23">
        <f t="shared" si="4"/>
        <v>1.5507893183081336</v>
      </c>
      <c r="F23">
        <f t="shared" si="5"/>
        <v>82.047980239580127</v>
      </c>
      <c r="G23">
        <f t="shared" si="0"/>
        <v>3.0126980932259784</v>
      </c>
      <c r="H23">
        <f t="shared" si="1"/>
        <v>3.0126980932259784</v>
      </c>
      <c r="I23">
        <f t="shared" si="2"/>
        <v>9.0763498009274457</v>
      </c>
    </row>
    <row r="24" spans="1:9" x14ac:dyDescent="0.25">
      <c r="A24" s="1">
        <v>37530</v>
      </c>
      <c r="B24">
        <v>86.820909563602697</v>
      </c>
      <c r="C24" s="2">
        <v>22</v>
      </c>
      <c r="D24">
        <f t="shared" si="3"/>
        <v>85.963014084051963</v>
      </c>
      <c r="E24">
        <f t="shared" si="4"/>
        <v>1.8081579621733495</v>
      </c>
      <c r="F24">
        <f t="shared" si="5"/>
        <v>85.105118604501243</v>
      </c>
      <c r="G24">
        <f t="shared" si="0"/>
        <v>1.7157909591014544</v>
      </c>
      <c r="H24">
        <f t="shared" si="1"/>
        <v>1.7157909591014544</v>
      </c>
      <c r="I24">
        <f t="shared" si="2"/>
        <v>2.9439386153342886</v>
      </c>
    </row>
    <row r="25" spans="1:9" x14ac:dyDescent="0.25">
      <c r="A25" s="1">
        <v>37561</v>
      </c>
      <c r="B25">
        <v>86.061364110114198</v>
      </c>
      <c r="C25" s="2">
        <v>23</v>
      </c>
      <c r="D25">
        <f t="shared" si="3"/>
        <v>86.916268078169765</v>
      </c>
      <c r="E25">
        <f t="shared" si="4"/>
        <v>1.5516867717566849</v>
      </c>
      <c r="F25">
        <f t="shared" si="5"/>
        <v>87.771172046225317</v>
      </c>
      <c r="G25">
        <f t="shared" si="0"/>
        <v>-1.7098079361111189</v>
      </c>
      <c r="H25">
        <f t="shared" si="1"/>
        <v>1.7098079361111189</v>
      </c>
      <c r="I25">
        <f t="shared" si="2"/>
        <v>2.9234431783885642</v>
      </c>
    </row>
    <row r="26" spans="1:9" x14ac:dyDescent="0.25">
      <c r="A26" s="1">
        <v>37591</v>
      </c>
      <c r="B26">
        <v>86.173191607129297</v>
      </c>
      <c r="C26" s="2">
        <v>24</v>
      </c>
      <c r="D26">
        <f t="shared" si="3"/>
        <v>87.320573228527877</v>
      </c>
      <c r="E26">
        <f t="shared" si="4"/>
        <v>1.2074722853371129</v>
      </c>
      <c r="F26">
        <f t="shared" si="5"/>
        <v>88.467954849926443</v>
      </c>
      <c r="G26">
        <f t="shared" si="0"/>
        <v>-2.2947632427971456</v>
      </c>
      <c r="H26">
        <f t="shared" si="1"/>
        <v>2.2947632427971456</v>
      </c>
      <c r="I26">
        <f t="shared" si="2"/>
        <v>5.2659383404928715</v>
      </c>
    </row>
    <row r="27" spans="1:9" x14ac:dyDescent="0.25">
      <c r="A27" s="1">
        <v>37622</v>
      </c>
      <c r="B27">
        <v>84.843498810876696</v>
      </c>
      <c r="C27" s="2">
        <v>25</v>
      </c>
      <c r="D27">
        <f t="shared" si="3"/>
        <v>86.685772162370853</v>
      </c>
      <c r="E27">
        <f t="shared" si="4"/>
        <v>0.65479027988887173</v>
      </c>
      <c r="F27">
        <f t="shared" si="5"/>
        <v>88.528045513864996</v>
      </c>
      <c r="G27">
        <f t="shared" si="0"/>
        <v>-3.6845467029882997</v>
      </c>
      <c r="H27">
        <f t="shared" si="1"/>
        <v>3.6845467029882997</v>
      </c>
      <c r="I27">
        <f t="shared" si="2"/>
        <v>13.575884406501949</v>
      </c>
    </row>
    <row r="28" spans="1:9" x14ac:dyDescent="0.25">
      <c r="A28" s="1">
        <v>37653</v>
      </c>
      <c r="B28">
        <v>84.257946125738798</v>
      </c>
      <c r="C28" s="2">
        <v>26</v>
      </c>
      <c r="D28">
        <f t="shared" si="3"/>
        <v>85.799254283999261</v>
      </c>
      <c r="E28">
        <f t="shared" si="4"/>
        <v>0.19239783241073261</v>
      </c>
      <c r="F28">
        <f t="shared" si="5"/>
        <v>87.340562442259724</v>
      </c>
      <c r="G28">
        <f t="shared" si="0"/>
        <v>-3.0826163165209266</v>
      </c>
      <c r="H28">
        <f t="shared" si="1"/>
        <v>3.0826163165209266</v>
      </c>
      <c r="I28">
        <f t="shared" si="2"/>
        <v>9.5025233548810455</v>
      </c>
    </row>
    <row r="29" spans="1:9" x14ac:dyDescent="0.25">
      <c r="A29" s="1">
        <v>37681</v>
      </c>
      <c r="B29">
        <v>84.454955238405702</v>
      </c>
      <c r="C29" s="2">
        <v>27</v>
      </c>
      <c r="D29">
        <f t="shared" si="3"/>
        <v>85.223303677407841</v>
      </c>
      <c r="E29">
        <f t="shared" si="4"/>
        <v>-3.8106699289913032E-2</v>
      </c>
      <c r="F29">
        <f t="shared" si="5"/>
        <v>85.991652116409995</v>
      </c>
      <c r="G29">
        <f t="shared" si="0"/>
        <v>-1.5366968780042924</v>
      </c>
      <c r="H29">
        <f t="shared" si="1"/>
        <v>1.5366968780042924</v>
      </c>
      <c r="I29">
        <f t="shared" si="2"/>
        <v>2.3614372948681392</v>
      </c>
    </row>
    <row r="30" spans="1:9" x14ac:dyDescent="0.25">
      <c r="A30" s="1">
        <v>37712</v>
      </c>
      <c r="B30">
        <v>85.216796679472097</v>
      </c>
      <c r="C30" s="2">
        <v>28</v>
      </c>
      <c r="D30">
        <f t="shared" si="3"/>
        <v>85.200996828795013</v>
      </c>
      <c r="E30">
        <f t="shared" si="4"/>
        <v>-3.3366744086787636E-2</v>
      </c>
      <c r="F30">
        <f t="shared" si="5"/>
        <v>85.185196978117929</v>
      </c>
      <c r="G30">
        <f t="shared" si="0"/>
        <v>3.1599701354167564E-2</v>
      </c>
      <c r="H30">
        <f t="shared" si="1"/>
        <v>3.1599701354167564E-2</v>
      </c>
      <c r="I30">
        <f t="shared" si="2"/>
        <v>9.9854112567257947E-4</v>
      </c>
    </row>
    <row r="31" spans="1:9" x14ac:dyDescent="0.25">
      <c r="A31" s="1">
        <v>37742</v>
      </c>
      <c r="B31">
        <v>86.802152428057695</v>
      </c>
      <c r="C31" s="2">
        <v>29</v>
      </c>
      <c r="D31">
        <f t="shared" si="3"/>
        <v>85.984891256382951</v>
      </c>
      <c r="E31">
        <f t="shared" si="4"/>
        <v>0.21181160741563021</v>
      </c>
      <c r="F31">
        <f t="shared" si="5"/>
        <v>85.167630084708222</v>
      </c>
      <c r="G31">
        <f t="shared" si="0"/>
        <v>1.6345223433494738</v>
      </c>
      <c r="H31">
        <f t="shared" si="1"/>
        <v>1.6345223433494738</v>
      </c>
      <c r="I31">
        <f t="shared" si="2"/>
        <v>2.6716632909086551</v>
      </c>
    </row>
    <row r="32" spans="1:9" x14ac:dyDescent="0.25">
      <c r="A32" s="1">
        <v>37773</v>
      </c>
      <c r="B32">
        <v>88.277369733847095</v>
      </c>
      <c r="C32" s="2">
        <v>30</v>
      </c>
      <c r="D32">
        <f t="shared" si="3"/>
        <v>87.237036298822829</v>
      </c>
      <c r="E32">
        <f t="shared" si="4"/>
        <v>0.52391163792290452</v>
      </c>
      <c r="F32">
        <f t="shared" si="5"/>
        <v>86.196702863798578</v>
      </c>
      <c r="G32">
        <f t="shared" si="0"/>
        <v>2.0806668700485176</v>
      </c>
      <c r="H32">
        <f t="shared" si="1"/>
        <v>2.0806668700485176</v>
      </c>
      <c r="I32">
        <f t="shared" si="2"/>
        <v>4.3291746241174947</v>
      </c>
    </row>
    <row r="33" spans="1:9" x14ac:dyDescent="0.25">
      <c r="A33" s="1">
        <v>37803</v>
      </c>
      <c r="B33">
        <v>89.697076712621296</v>
      </c>
      <c r="C33" s="2">
        <v>31</v>
      </c>
      <c r="D33">
        <f t="shared" si="3"/>
        <v>88.729012324683509</v>
      </c>
      <c r="E33">
        <f t="shared" si="4"/>
        <v>0.81433095430423719</v>
      </c>
      <c r="F33">
        <f t="shared" si="5"/>
        <v>87.760947936745737</v>
      </c>
      <c r="G33">
        <f t="shared" si="0"/>
        <v>1.9361287758755594</v>
      </c>
      <c r="H33">
        <f t="shared" si="1"/>
        <v>1.9361287758755594</v>
      </c>
      <c r="I33">
        <f t="shared" si="2"/>
        <v>3.7485946367733924</v>
      </c>
    </row>
    <row r="34" spans="1:9" x14ac:dyDescent="0.25">
      <c r="A34" s="1">
        <v>37834</v>
      </c>
      <c r="B34">
        <v>89.815791046956903</v>
      </c>
      <c r="C34" s="2">
        <v>32</v>
      </c>
      <c r="D34">
        <f t="shared" si="3"/>
        <v>89.679567162972319</v>
      </c>
      <c r="E34">
        <f t="shared" si="4"/>
        <v>0.85519811949960878</v>
      </c>
      <c r="F34">
        <f t="shared" si="5"/>
        <v>89.543343278987749</v>
      </c>
      <c r="G34">
        <f t="shared" si="0"/>
        <v>0.2724477679691546</v>
      </c>
      <c r="H34">
        <f t="shared" si="1"/>
        <v>0.2724477679691546</v>
      </c>
      <c r="I34">
        <f t="shared" si="2"/>
        <v>7.4227786271374302E-2</v>
      </c>
    </row>
    <row r="35" spans="1:9" x14ac:dyDescent="0.25">
      <c r="A35" s="1">
        <v>37865</v>
      </c>
      <c r="B35">
        <v>91.032960769642003</v>
      </c>
      <c r="C35" s="2">
        <v>33</v>
      </c>
      <c r="D35">
        <f t="shared" si="3"/>
        <v>90.783863026056963</v>
      </c>
      <c r="E35">
        <f t="shared" si="4"/>
        <v>0.92992744257511939</v>
      </c>
      <c r="F35">
        <f t="shared" si="5"/>
        <v>90.534765282471923</v>
      </c>
      <c r="G35">
        <f t="shared" si="0"/>
        <v>0.49819548717007933</v>
      </c>
      <c r="H35">
        <f t="shared" si="1"/>
        <v>0.49819548717007933</v>
      </c>
      <c r="I35">
        <f t="shared" si="2"/>
        <v>0.24819874343663267</v>
      </c>
    </row>
    <row r="36" spans="1:9" x14ac:dyDescent="0.25">
      <c r="A36" s="1">
        <v>37895</v>
      </c>
      <c r="B36">
        <v>90.152778595823506</v>
      </c>
      <c r="C36" s="2">
        <v>34</v>
      </c>
      <c r="D36">
        <f t="shared" si="3"/>
        <v>90.933284532227788</v>
      </c>
      <c r="E36">
        <f t="shared" si="4"/>
        <v>0.69577566165383087</v>
      </c>
      <c r="F36">
        <f t="shared" si="5"/>
        <v>91.713790468632084</v>
      </c>
      <c r="G36">
        <f t="shared" si="0"/>
        <v>-1.561011872808578</v>
      </c>
      <c r="H36">
        <f t="shared" si="1"/>
        <v>1.561011872808578</v>
      </c>
      <c r="I36">
        <f t="shared" si="2"/>
        <v>2.4367580670493441</v>
      </c>
    </row>
    <row r="37" spans="1:9" x14ac:dyDescent="0.25">
      <c r="A37" s="1">
        <v>37926</v>
      </c>
      <c r="B37">
        <v>89.664519519979095</v>
      </c>
      <c r="C37" s="2">
        <v>35</v>
      </c>
      <c r="D37">
        <f t="shared" si="3"/>
        <v>90.646789856930354</v>
      </c>
      <c r="E37">
        <f t="shared" si="4"/>
        <v>0.40109456056845161</v>
      </c>
      <c r="F37">
        <f t="shared" si="5"/>
        <v>91.629060193881614</v>
      </c>
      <c r="G37">
        <f t="shared" si="0"/>
        <v>-1.9645406739025191</v>
      </c>
      <c r="H37">
        <f t="shared" si="1"/>
        <v>1.9645406739025191</v>
      </c>
      <c r="I37">
        <f t="shared" si="2"/>
        <v>3.859420059417364</v>
      </c>
    </row>
    <row r="38" spans="1:9" x14ac:dyDescent="0.25">
      <c r="A38" s="1">
        <v>37956</v>
      </c>
      <c r="B38">
        <v>88.338378292262291</v>
      </c>
      <c r="C38" s="2">
        <v>36</v>
      </c>
      <c r="D38">
        <f t="shared" si="3"/>
        <v>89.693131354880549</v>
      </c>
      <c r="E38">
        <f t="shared" si="4"/>
        <v>-5.3313582170254059E-3</v>
      </c>
      <c r="F38">
        <f t="shared" si="5"/>
        <v>91.047884417498807</v>
      </c>
      <c r="G38">
        <f t="shared" si="0"/>
        <v>-2.7095061252365156</v>
      </c>
      <c r="H38">
        <f t="shared" si="1"/>
        <v>2.7095061252365156</v>
      </c>
      <c r="I38">
        <f t="shared" si="2"/>
        <v>7.3414234426941967</v>
      </c>
    </row>
    <row r="39" spans="1:9" x14ac:dyDescent="0.25">
      <c r="A39" s="1">
        <v>37987</v>
      </c>
      <c r="B39">
        <v>86.5290243457668</v>
      </c>
      <c r="C39" s="2">
        <v>37</v>
      </c>
      <c r="D39">
        <f t="shared" si="3"/>
        <v>88.108412171215164</v>
      </c>
      <c r="E39">
        <f t="shared" si="4"/>
        <v>-0.47914770585153321</v>
      </c>
      <c r="F39">
        <f t="shared" si="5"/>
        <v>89.687799996663529</v>
      </c>
      <c r="G39">
        <f t="shared" si="0"/>
        <v>-3.1587756508967288</v>
      </c>
      <c r="H39">
        <f t="shared" si="1"/>
        <v>3.1587756508967288</v>
      </c>
      <c r="I39">
        <f t="shared" si="2"/>
        <v>9.9778636126980533</v>
      </c>
    </row>
    <row r="40" spans="1:9" x14ac:dyDescent="0.25">
      <c r="A40" s="1">
        <v>38018</v>
      </c>
      <c r="B40">
        <v>85.720597088231102</v>
      </c>
      <c r="C40" s="2">
        <v>38</v>
      </c>
      <c r="D40">
        <f t="shared" si="3"/>
        <v>86.674930776797368</v>
      </c>
      <c r="E40">
        <f t="shared" si="4"/>
        <v>-0.76544781242141213</v>
      </c>
      <c r="F40">
        <f t="shared" si="5"/>
        <v>87.629264465363633</v>
      </c>
      <c r="G40">
        <f t="shared" si="0"/>
        <v>-1.9086673771325309</v>
      </c>
      <c r="H40">
        <f t="shared" si="1"/>
        <v>1.9086673771325309</v>
      </c>
      <c r="I40">
        <f t="shared" si="2"/>
        <v>3.6430111565299748</v>
      </c>
    </row>
    <row r="41" spans="1:9" x14ac:dyDescent="0.25">
      <c r="A41" s="1">
        <v>38047</v>
      </c>
      <c r="B41">
        <v>85.875003188976592</v>
      </c>
      <c r="C41" s="2">
        <v>39</v>
      </c>
      <c r="D41">
        <f t="shared" si="3"/>
        <v>85.892243076676266</v>
      </c>
      <c r="E41">
        <f t="shared" si="4"/>
        <v>-0.77061977873131893</v>
      </c>
      <c r="F41">
        <f t="shared" si="5"/>
        <v>85.909482964375954</v>
      </c>
      <c r="G41">
        <f t="shared" si="0"/>
        <v>-3.4479775399361756E-2</v>
      </c>
      <c r="H41">
        <f t="shared" si="1"/>
        <v>3.4479775399361756E-2</v>
      </c>
      <c r="I41">
        <f t="shared" si="2"/>
        <v>1.1888549115904321E-3</v>
      </c>
    </row>
    <row r="42" spans="1:9" x14ac:dyDescent="0.25">
      <c r="A42" s="1">
        <v>38078</v>
      </c>
      <c r="B42">
        <v>86.110198009931707</v>
      </c>
      <c r="C42" s="2">
        <v>40</v>
      </c>
      <c r="D42">
        <f t="shared" si="3"/>
        <v>85.615910653938329</v>
      </c>
      <c r="E42">
        <f t="shared" si="4"/>
        <v>-0.6223335719333043</v>
      </c>
      <c r="F42">
        <f t="shared" si="5"/>
        <v>85.12162329794495</v>
      </c>
      <c r="G42">
        <f t="shared" si="0"/>
        <v>0.98857471198675739</v>
      </c>
      <c r="H42">
        <f t="shared" si="1"/>
        <v>0.98857471198675739</v>
      </c>
      <c r="I42">
        <f t="shared" si="2"/>
        <v>0.97727996117970029</v>
      </c>
    </row>
    <row r="43" spans="1:9" x14ac:dyDescent="0.25">
      <c r="A43" s="1">
        <v>38108</v>
      </c>
      <c r="B43">
        <v>87.7518937571744</v>
      </c>
      <c r="C43" s="2">
        <v>41</v>
      </c>
      <c r="D43">
        <f t="shared" si="3"/>
        <v>86.372735419589702</v>
      </c>
      <c r="E43">
        <f t="shared" si="4"/>
        <v>-0.208586070657901</v>
      </c>
      <c r="F43">
        <f t="shared" si="5"/>
        <v>84.993577082005018</v>
      </c>
      <c r="G43">
        <f t="shared" si="0"/>
        <v>2.7583166751693824</v>
      </c>
      <c r="H43">
        <f t="shared" si="1"/>
        <v>2.7583166751693824</v>
      </c>
      <c r="I43">
        <f t="shared" si="2"/>
        <v>7.6083108805174762</v>
      </c>
    </row>
    <row r="44" spans="1:9" x14ac:dyDescent="0.25">
      <c r="A44" s="1">
        <v>38139</v>
      </c>
      <c r="B44">
        <v>89.042792457136301</v>
      </c>
      <c r="C44" s="2">
        <v>42</v>
      </c>
      <c r="D44">
        <f t="shared" si="3"/>
        <v>87.603470903034051</v>
      </c>
      <c r="E44">
        <f t="shared" si="4"/>
        <v>0.22321039557277392</v>
      </c>
      <c r="F44">
        <f t="shared" si="5"/>
        <v>86.164149348931801</v>
      </c>
      <c r="G44">
        <f t="shared" si="0"/>
        <v>2.8786431082044999</v>
      </c>
      <c r="H44">
        <f t="shared" si="1"/>
        <v>2.8786431082044999</v>
      </c>
      <c r="I44">
        <f t="shared" si="2"/>
        <v>8.2865861444132634</v>
      </c>
    </row>
    <row r="45" spans="1:9" x14ac:dyDescent="0.25">
      <c r="A45" s="1">
        <v>38169</v>
      </c>
      <c r="B45">
        <v>88.877282363600301</v>
      </c>
      <c r="C45" s="2">
        <v>43</v>
      </c>
      <c r="D45">
        <f t="shared" si="3"/>
        <v>88.351981831103558</v>
      </c>
      <c r="E45">
        <f t="shared" si="4"/>
        <v>0.3808005553217938</v>
      </c>
      <c r="F45">
        <f t="shared" si="5"/>
        <v>87.826681298606829</v>
      </c>
      <c r="G45">
        <f t="shared" si="0"/>
        <v>1.0506010649934723</v>
      </c>
      <c r="H45">
        <f t="shared" si="1"/>
        <v>1.0506010649934723</v>
      </c>
      <c r="I45">
        <f t="shared" si="2"/>
        <v>1.1037625977654182</v>
      </c>
    </row>
    <row r="46" spans="1:9" x14ac:dyDescent="0.25">
      <c r="A46" s="1">
        <v>38200</v>
      </c>
      <c r="B46">
        <v>88.1750474888333</v>
      </c>
      <c r="C46" s="2">
        <v>44</v>
      </c>
      <c r="D46">
        <f t="shared" si="3"/>
        <v>88.453914937629321</v>
      </c>
      <c r="E46">
        <f t="shared" si="4"/>
        <v>0.29714032068298457</v>
      </c>
      <c r="F46">
        <f t="shared" si="5"/>
        <v>88.732782386425356</v>
      </c>
      <c r="G46">
        <f t="shared" si="0"/>
        <v>-0.55773489759205575</v>
      </c>
      <c r="H46">
        <f t="shared" si="1"/>
        <v>0.55773489759205575</v>
      </c>
      <c r="I46">
        <f t="shared" si="2"/>
        <v>0.31106821599202089</v>
      </c>
    </row>
    <row r="47" spans="1:9" x14ac:dyDescent="0.25">
      <c r="A47" s="1">
        <v>38231</v>
      </c>
      <c r="B47">
        <v>86.9176321981613</v>
      </c>
      <c r="C47" s="2">
        <v>45</v>
      </c>
      <c r="D47">
        <f t="shared" si="3"/>
        <v>87.834343728236803</v>
      </c>
      <c r="E47">
        <f t="shared" si="4"/>
        <v>2.2126861660333758E-2</v>
      </c>
      <c r="F47">
        <f t="shared" si="5"/>
        <v>88.751055258312306</v>
      </c>
      <c r="G47">
        <f t="shared" si="0"/>
        <v>-1.8334230601510058</v>
      </c>
      <c r="H47">
        <f t="shared" si="1"/>
        <v>1.8334230601510058</v>
      </c>
      <c r="I47">
        <f t="shared" si="2"/>
        <v>3.3614401174934785</v>
      </c>
    </row>
    <row r="48" spans="1:9" x14ac:dyDescent="0.25">
      <c r="A48" s="1">
        <v>38261</v>
      </c>
      <c r="B48">
        <v>85.518283354948096</v>
      </c>
      <c r="C48" s="2">
        <v>46</v>
      </c>
      <c r="D48">
        <f t="shared" si="3"/>
        <v>86.687376972422612</v>
      </c>
      <c r="E48">
        <f t="shared" si="4"/>
        <v>-0.32860122358202359</v>
      </c>
      <c r="F48">
        <f t="shared" si="5"/>
        <v>87.856470589897143</v>
      </c>
      <c r="G48">
        <f t="shared" si="0"/>
        <v>-2.3381872349490465</v>
      </c>
      <c r="H48">
        <f t="shared" si="1"/>
        <v>2.3381872349490465</v>
      </c>
      <c r="I48">
        <f t="shared" si="2"/>
        <v>5.467119545678667</v>
      </c>
    </row>
    <row r="49" spans="1:9" x14ac:dyDescent="0.25">
      <c r="A49" s="1">
        <v>38292</v>
      </c>
      <c r="B49">
        <v>84.799231756622703</v>
      </c>
      <c r="C49" s="2">
        <v>47</v>
      </c>
      <c r="D49">
        <f t="shared" si="3"/>
        <v>85.579003752731637</v>
      </c>
      <c r="E49">
        <f t="shared" si="4"/>
        <v>-0.56253282241470903</v>
      </c>
      <c r="F49">
        <f t="shared" si="5"/>
        <v>86.358775748840586</v>
      </c>
      <c r="G49">
        <f t="shared" si="0"/>
        <v>-1.5595439922178826</v>
      </c>
      <c r="H49">
        <f t="shared" si="1"/>
        <v>1.5595439922178826</v>
      </c>
      <c r="I49">
        <f t="shared" si="2"/>
        <v>2.432177463662891</v>
      </c>
    </row>
    <row r="50" spans="1:9" x14ac:dyDescent="0.25">
      <c r="A50" s="1">
        <v>38322</v>
      </c>
      <c r="B50">
        <v>85.112934054132296</v>
      </c>
      <c r="C50" s="2">
        <v>48</v>
      </c>
      <c r="D50">
        <f t="shared" si="3"/>
        <v>85.064702492224612</v>
      </c>
      <c r="E50">
        <f t="shared" si="4"/>
        <v>-0.5480633538424039</v>
      </c>
      <c r="F50">
        <f t="shared" si="5"/>
        <v>85.016470930316927</v>
      </c>
      <c r="G50">
        <f t="shared" si="0"/>
        <v>9.646312381536859E-2</v>
      </c>
      <c r="H50">
        <f t="shared" si="1"/>
        <v>9.646312381536859E-2</v>
      </c>
      <c r="I50">
        <f t="shared" si="2"/>
        <v>9.3051342562191306E-3</v>
      </c>
    </row>
    <row r="51" spans="1:9" x14ac:dyDescent="0.25">
      <c r="A51" s="1">
        <v>38353</v>
      </c>
      <c r="B51">
        <v>84.925547099615798</v>
      </c>
      <c r="C51" s="2">
        <v>49</v>
      </c>
      <c r="D51">
        <f t="shared" si="3"/>
        <v>84.721093118998994</v>
      </c>
      <c r="E51">
        <f t="shared" si="4"/>
        <v>-0.48672715965736818</v>
      </c>
      <c r="F51">
        <f t="shared" si="5"/>
        <v>84.516639138382203</v>
      </c>
      <c r="G51">
        <f t="shared" si="0"/>
        <v>0.40890796123359507</v>
      </c>
      <c r="H51">
        <f t="shared" si="1"/>
        <v>0.40890796123359507</v>
      </c>
      <c r="I51">
        <f t="shared" si="2"/>
        <v>0.16720572076021528</v>
      </c>
    </row>
    <row r="52" spans="1:9" x14ac:dyDescent="0.25">
      <c r="A52" s="1">
        <v>38384</v>
      </c>
      <c r="B52">
        <v>81.955220670707206</v>
      </c>
      <c r="C52" s="2">
        <v>50</v>
      </c>
      <c r="D52">
        <f t="shared" si="3"/>
        <v>83.094793315024418</v>
      </c>
      <c r="E52">
        <f t="shared" si="4"/>
        <v>-0.82859895295253028</v>
      </c>
      <c r="F52">
        <f t="shared" si="5"/>
        <v>84.234365959341631</v>
      </c>
      <c r="G52">
        <f t="shared" si="0"/>
        <v>-2.2791452886344246</v>
      </c>
      <c r="H52">
        <f t="shared" si="1"/>
        <v>2.2791452886344246</v>
      </c>
      <c r="I52">
        <f t="shared" si="2"/>
        <v>5.1945032467044943</v>
      </c>
    </row>
    <row r="53" spans="1:9" x14ac:dyDescent="0.25">
      <c r="A53" s="1">
        <v>38412</v>
      </c>
      <c r="B53">
        <v>79.319791800606495</v>
      </c>
      <c r="C53" s="2">
        <v>51</v>
      </c>
      <c r="D53">
        <f t="shared" si="3"/>
        <v>80.792993081339191</v>
      </c>
      <c r="E53">
        <f t="shared" si="4"/>
        <v>-1.2705593371723394</v>
      </c>
      <c r="F53">
        <f t="shared" si="5"/>
        <v>82.266194362071886</v>
      </c>
      <c r="G53">
        <f t="shared" si="0"/>
        <v>-2.9464025614653906</v>
      </c>
      <c r="H53">
        <f t="shared" si="1"/>
        <v>2.9464025614653906</v>
      </c>
      <c r="I53">
        <f t="shared" si="2"/>
        <v>8.6812880542098156</v>
      </c>
    </row>
    <row r="54" spans="1:9" x14ac:dyDescent="0.25">
      <c r="A54" s="1">
        <v>38443</v>
      </c>
      <c r="B54">
        <v>77.749083194857207</v>
      </c>
      <c r="C54" s="2">
        <v>52</v>
      </c>
      <c r="D54">
        <f t="shared" si="3"/>
        <v>78.635758469512027</v>
      </c>
      <c r="E54">
        <f t="shared" si="4"/>
        <v>-1.5365619195687867</v>
      </c>
      <c r="F54">
        <f t="shared" si="5"/>
        <v>79.522433744166847</v>
      </c>
      <c r="G54">
        <f t="shared" si="0"/>
        <v>-1.7733505493096402</v>
      </c>
      <c r="H54">
        <f t="shared" si="1"/>
        <v>1.7733505493096402</v>
      </c>
      <c r="I54">
        <f t="shared" si="2"/>
        <v>3.1447721707368026</v>
      </c>
    </row>
    <row r="55" spans="1:9" x14ac:dyDescent="0.25">
      <c r="A55" s="1">
        <v>38473</v>
      </c>
      <c r="B55">
        <v>77.122256586084703</v>
      </c>
      <c r="C55" s="2">
        <v>53</v>
      </c>
      <c r="D55">
        <f t="shared" si="3"/>
        <v>77.110726568013973</v>
      </c>
      <c r="E55">
        <f t="shared" si="4"/>
        <v>-1.5331029141475665</v>
      </c>
      <c r="F55">
        <f t="shared" si="5"/>
        <v>77.099196549943244</v>
      </c>
      <c r="G55">
        <f t="shared" si="0"/>
        <v>2.3060036141458795E-2</v>
      </c>
      <c r="H55">
        <f t="shared" si="1"/>
        <v>2.3060036141458795E-2</v>
      </c>
      <c r="I55">
        <f t="shared" si="2"/>
        <v>5.3176526684538586E-4</v>
      </c>
    </row>
    <row r="56" spans="1:9" x14ac:dyDescent="0.25">
      <c r="A56" s="1">
        <v>38504</v>
      </c>
      <c r="B56">
        <v>76.911842858521197</v>
      </c>
      <c r="C56" s="2">
        <v>54</v>
      </c>
      <c r="D56">
        <f t="shared" si="3"/>
        <v>76.244733256193797</v>
      </c>
      <c r="E56">
        <f t="shared" si="4"/>
        <v>-1.3329700334493493</v>
      </c>
      <c r="F56">
        <f t="shared" si="5"/>
        <v>75.577623653866411</v>
      </c>
      <c r="G56">
        <f t="shared" si="0"/>
        <v>1.3342192046547865</v>
      </c>
      <c r="H56">
        <f t="shared" si="1"/>
        <v>1.3342192046547865</v>
      </c>
      <c r="I56">
        <f t="shared" si="2"/>
        <v>1.780140886069651</v>
      </c>
    </row>
    <row r="57" spans="1:9" x14ac:dyDescent="0.25">
      <c r="A57" s="1">
        <v>38534</v>
      </c>
      <c r="B57">
        <v>76.2531954861239</v>
      </c>
      <c r="C57" s="2">
        <v>55</v>
      </c>
      <c r="D57">
        <f t="shared" si="3"/>
        <v>75.582479354434184</v>
      </c>
      <c r="E57">
        <f t="shared" si="4"/>
        <v>-1.1317551939424282</v>
      </c>
      <c r="F57">
        <f t="shared" si="5"/>
        <v>74.911763222744455</v>
      </c>
      <c r="G57">
        <f t="shared" si="0"/>
        <v>1.3414322633794455</v>
      </c>
      <c r="H57">
        <f t="shared" si="1"/>
        <v>1.3414322633794455</v>
      </c>
      <c r="I57">
        <f t="shared" si="2"/>
        <v>1.7994405172353021</v>
      </c>
    </row>
    <row r="58" spans="1:9" x14ac:dyDescent="0.25">
      <c r="A58" s="1">
        <v>38565</v>
      </c>
      <c r="B58">
        <v>76.762466717460597</v>
      </c>
      <c r="C58" s="2">
        <v>56</v>
      </c>
      <c r="D58">
        <f t="shared" si="3"/>
        <v>75.606595438976171</v>
      </c>
      <c r="E58">
        <f t="shared" si="4"/>
        <v>-0.78499381039710359</v>
      </c>
      <c r="F58">
        <f t="shared" si="5"/>
        <v>74.45072416049176</v>
      </c>
      <c r="G58">
        <f t="shared" si="0"/>
        <v>2.3117425569688379</v>
      </c>
      <c r="H58">
        <f t="shared" si="1"/>
        <v>2.3117425569688379</v>
      </c>
      <c r="I58">
        <f t="shared" si="2"/>
        <v>5.3441536497008206</v>
      </c>
    </row>
    <row r="59" spans="1:9" x14ac:dyDescent="0.25">
      <c r="A59" s="1">
        <v>38596</v>
      </c>
      <c r="B59">
        <v>75.935486374538698</v>
      </c>
      <c r="C59" s="2">
        <v>57</v>
      </c>
      <c r="D59">
        <f t="shared" si="3"/>
        <v>75.378544001558879</v>
      </c>
      <c r="E59">
        <f t="shared" si="4"/>
        <v>-0.61791109850316017</v>
      </c>
      <c r="F59">
        <f t="shared" si="5"/>
        <v>74.821601628579074</v>
      </c>
      <c r="G59">
        <f t="shared" si="0"/>
        <v>1.1138847459596235</v>
      </c>
      <c r="H59">
        <f t="shared" si="1"/>
        <v>1.1138847459596235</v>
      </c>
      <c r="I59">
        <f t="shared" si="2"/>
        <v>1.240739227281535</v>
      </c>
    </row>
    <row r="60" spans="1:9" x14ac:dyDescent="0.25">
      <c r="A60" s="1">
        <v>38626</v>
      </c>
      <c r="B60">
        <v>76.078932641873507</v>
      </c>
      <c r="C60" s="2">
        <v>58</v>
      </c>
      <c r="D60">
        <f t="shared" si="3"/>
        <v>75.419782772464615</v>
      </c>
      <c r="E60">
        <f t="shared" si="4"/>
        <v>-0.42016613768049138</v>
      </c>
      <c r="F60">
        <f t="shared" si="5"/>
        <v>74.760632903055722</v>
      </c>
      <c r="G60">
        <f t="shared" si="0"/>
        <v>1.3182997388177853</v>
      </c>
      <c r="H60">
        <f t="shared" si="1"/>
        <v>1.3182997388177853</v>
      </c>
      <c r="I60">
        <f t="shared" si="2"/>
        <v>1.737914201367041</v>
      </c>
    </row>
    <row r="61" spans="1:9" x14ac:dyDescent="0.25">
      <c r="A61" s="1">
        <v>38657</v>
      </c>
      <c r="B61">
        <v>75.482763529893802</v>
      </c>
      <c r="C61" s="2">
        <v>59</v>
      </c>
      <c r="D61">
        <f t="shared" si="3"/>
        <v>75.24119008233896</v>
      </c>
      <c r="E61">
        <f t="shared" si="4"/>
        <v>-0.34769410341404028</v>
      </c>
      <c r="F61">
        <f t="shared" si="5"/>
        <v>74.999616634784118</v>
      </c>
      <c r="G61">
        <f t="shared" si="0"/>
        <v>0.48314689510968378</v>
      </c>
      <c r="H61">
        <f t="shared" si="1"/>
        <v>0.48314689510968378</v>
      </c>
      <c r="I61">
        <f t="shared" si="2"/>
        <v>0.23343092225412779</v>
      </c>
    </row>
    <row r="62" spans="1:9" x14ac:dyDescent="0.25">
      <c r="A62" s="1">
        <v>38687</v>
      </c>
      <c r="B62">
        <v>75.043085777735001</v>
      </c>
      <c r="C62" s="2">
        <v>60</v>
      </c>
      <c r="D62">
        <f t="shared" si="3"/>
        <v>74.968290878329952</v>
      </c>
      <c r="E62">
        <f t="shared" si="4"/>
        <v>-0.32525563359253046</v>
      </c>
      <c r="F62">
        <f t="shared" si="5"/>
        <v>74.893495978924918</v>
      </c>
      <c r="G62">
        <f t="shared" si="0"/>
        <v>0.14958979881008361</v>
      </c>
      <c r="H62">
        <f t="shared" si="1"/>
        <v>0.14958979881008361</v>
      </c>
      <c r="I62">
        <f t="shared" si="2"/>
        <v>2.2377107908041292E-2</v>
      </c>
    </row>
    <row r="63" spans="1:9" x14ac:dyDescent="0.25">
      <c r="A63" s="1">
        <v>38718</v>
      </c>
      <c r="B63">
        <v>75.818686284750498</v>
      </c>
      <c r="C63" s="2">
        <v>61</v>
      </c>
      <c r="D63">
        <f t="shared" si="3"/>
        <v>75.230860764743966</v>
      </c>
      <c r="E63">
        <f t="shared" si="4"/>
        <v>-0.14890797759056729</v>
      </c>
      <c r="F63">
        <f t="shared" si="5"/>
        <v>74.643035244737419</v>
      </c>
      <c r="G63">
        <f t="shared" si="0"/>
        <v>1.1756510400130793</v>
      </c>
      <c r="H63">
        <f t="shared" si="1"/>
        <v>1.1756510400130793</v>
      </c>
      <c r="I63">
        <f t="shared" si="2"/>
        <v>1.382155367883835</v>
      </c>
    </row>
    <row r="64" spans="1:9" x14ac:dyDescent="0.25">
      <c r="A64" s="1">
        <v>38749</v>
      </c>
      <c r="B64">
        <v>77.451878078697291</v>
      </c>
      <c r="C64" s="2">
        <v>62</v>
      </c>
      <c r="D64">
        <f t="shared" si="3"/>
        <v>76.266915432925344</v>
      </c>
      <c r="E64">
        <f t="shared" si="4"/>
        <v>0.20658081614101653</v>
      </c>
      <c r="F64">
        <f t="shared" si="5"/>
        <v>75.081952787153398</v>
      </c>
      <c r="G64">
        <f t="shared" si="0"/>
        <v>2.3699252915438933</v>
      </c>
      <c r="H64">
        <f t="shared" si="1"/>
        <v>2.3699252915438933</v>
      </c>
      <c r="I64">
        <f t="shared" si="2"/>
        <v>5.6165458874994076</v>
      </c>
    </row>
    <row r="65" spans="1:9" x14ac:dyDescent="0.25">
      <c r="A65" s="1">
        <v>38777</v>
      </c>
      <c r="B65">
        <v>80.6539169467178</v>
      </c>
      <c r="C65" s="2">
        <v>63</v>
      </c>
      <c r="D65">
        <f t="shared" si="3"/>
        <v>78.563706597892079</v>
      </c>
      <c r="E65">
        <f t="shared" si="4"/>
        <v>0.83364392078873184</v>
      </c>
      <c r="F65">
        <f t="shared" si="5"/>
        <v>76.473496249066358</v>
      </c>
      <c r="G65">
        <f t="shared" si="0"/>
        <v>4.1804206976514422</v>
      </c>
      <c r="H65">
        <f t="shared" si="1"/>
        <v>4.1804206976514422</v>
      </c>
      <c r="I65">
        <f t="shared" si="2"/>
        <v>17.47591720935257</v>
      </c>
    </row>
    <row r="66" spans="1:9" x14ac:dyDescent="0.25">
      <c r="A66" s="1">
        <v>38808</v>
      </c>
      <c r="B66">
        <v>82.250303290765999</v>
      </c>
      <c r="C66" s="2">
        <v>64</v>
      </c>
      <c r="D66">
        <f t="shared" si="3"/>
        <v>80.823826904723404</v>
      </c>
      <c r="E66">
        <f t="shared" si="4"/>
        <v>1.2615868366015097</v>
      </c>
      <c r="F66">
        <f t="shared" si="5"/>
        <v>79.39735051868081</v>
      </c>
      <c r="G66">
        <f t="shared" si="0"/>
        <v>2.8529527720851888</v>
      </c>
      <c r="H66">
        <f t="shared" si="1"/>
        <v>2.8529527720851888</v>
      </c>
      <c r="I66">
        <f t="shared" si="2"/>
        <v>8.1393395197485638</v>
      </c>
    </row>
    <row r="67" spans="1:9" x14ac:dyDescent="0.25">
      <c r="A67" s="1">
        <v>38838</v>
      </c>
      <c r="B67">
        <v>83.993813075792701</v>
      </c>
      <c r="C67" s="2">
        <v>65</v>
      </c>
      <c r="D67">
        <f t="shared" si="3"/>
        <v>83.039613408558807</v>
      </c>
      <c r="E67">
        <f t="shared" si="4"/>
        <v>1.5478467367716777</v>
      </c>
      <c r="F67">
        <f t="shared" si="5"/>
        <v>82.085413741324913</v>
      </c>
      <c r="G67">
        <f t="shared" si="0"/>
        <v>1.9083993344677879</v>
      </c>
      <c r="H67">
        <f t="shared" si="1"/>
        <v>1.9083993344677879</v>
      </c>
      <c r="I67">
        <f t="shared" si="2"/>
        <v>3.6419880197970955</v>
      </c>
    </row>
    <row r="68" spans="1:9" x14ac:dyDescent="0.25">
      <c r="A68" s="1">
        <v>38869</v>
      </c>
      <c r="B68">
        <v>85.723781891793209</v>
      </c>
      <c r="C68" s="2">
        <v>66</v>
      </c>
      <c r="D68">
        <f t="shared" si="3"/>
        <v>85.155621018561845</v>
      </c>
      <c r="E68">
        <f t="shared" si="4"/>
        <v>1.7182949987410856</v>
      </c>
      <c r="F68">
        <f t="shared" si="5"/>
        <v>84.587460145330482</v>
      </c>
      <c r="G68">
        <f t="shared" si="0"/>
        <v>1.1363217464627269</v>
      </c>
      <c r="H68">
        <f t="shared" si="1"/>
        <v>1.1363217464627269</v>
      </c>
      <c r="I68">
        <f t="shared" si="2"/>
        <v>1.2912271114841019</v>
      </c>
    </row>
    <row r="69" spans="1:9" x14ac:dyDescent="0.25">
      <c r="A69" s="1">
        <v>38899</v>
      </c>
      <c r="B69">
        <v>87.652903967175504</v>
      </c>
      <c r="C69" s="2">
        <v>67</v>
      </c>
      <c r="D69">
        <f t="shared" si="3"/>
        <v>87.263409992239218</v>
      </c>
      <c r="E69">
        <f t="shared" si="4"/>
        <v>1.8351431912219716</v>
      </c>
      <c r="F69">
        <f t="shared" si="5"/>
        <v>86.873916017302932</v>
      </c>
      <c r="G69">
        <f t="shared" ref="G69:G132" si="6">B69-F69</f>
        <v>0.77898794987257247</v>
      </c>
      <c r="H69">
        <f t="shared" ref="H69:H132" si="7">ABS(G69)</f>
        <v>0.77898794987257247</v>
      </c>
      <c r="I69">
        <f t="shared" ref="I69:I132" si="8">G69^2</f>
        <v>0.60682222604667346</v>
      </c>
    </row>
    <row r="70" spans="1:9" x14ac:dyDescent="0.25">
      <c r="A70" s="1">
        <v>38930</v>
      </c>
      <c r="B70">
        <v>89.594911086741504</v>
      </c>
      <c r="C70" s="2">
        <v>68</v>
      </c>
      <c r="D70">
        <f t="shared" ref="D70:D133" si="9">$L$1*B70+(1-$L$1)*F70</f>
        <v>89.346732135101348</v>
      </c>
      <c r="E70">
        <f t="shared" ref="E70:E133" si="10">$L$2*(D70-D69)+(1-$L$2)*E69</f>
        <v>1.9095968767140188</v>
      </c>
      <c r="F70">
        <f t="shared" ref="F70:F133" si="11">D69+E69</f>
        <v>89.098553183461192</v>
      </c>
      <c r="G70">
        <f t="shared" si="6"/>
        <v>0.49635790328031248</v>
      </c>
      <c r="H70">
        <f t="shared" si="7"/>
        <v>0.49635790328031248</v>
      </c>
      <c r="I70">
        <f t="shared" si="8"/>
        <v>0.24637116814882803</v>
      </c>
    </row>
    <row r="71" spans="1:9" x14ac:dyDescent="0.25">
      <c r="A71" s="1">
        <v>38961</v>
      </c>
      <c r="B71">
        <v>90.082222724844897</v>
      </c>
      <c r="C71" s="2">
        <v>69</v>
      </c>
      <c r="D71">
        <f t="shared" si="9"/>
        <v>90.669275868330132</v>
      </c>
      <c r="E71">
        <f t="shared" si="10"/>
        <v>1.7334809336684482</v>
      </c>
      <c r="F71">
        <f t="shared" si="11"/>
        <v>91.256329011815367</v>
      </c>
      <c r="G71">
        <f t="shared" si="6"/>
        <v>-1.1741062869704706</v>
      </c>
      <c r="H71">
        <f t="shared" si="7"/>
        <v>1.1741062869704706</v>
      </c>
      <c r="I71">
        <f t="shared" si="8"/>
        <v>1.378525573103585</v>
      </c>
    </row>
    <row r="72" spans="1:9" x14ac:dyDescent="0.25">
      <c r="A72" s="1">
        <v>38991</v>
      </c>
      <c r="B72">
        <v>89.154185899863194</v>
      </c>
      <c r="C72" s="2">
        <v>70</v>
      </c>
      <c r="D72">
        <f t="shared" si="9"/>
        <v>90.778471350930886</v>
      </c>
      <c r="E72">
        <f t="shared" si="10"/>
        <v>1.2461952983481399</v>
      </c>
      <c r="F72">
        <f t="shared" si="11"/>
        <v>92.402756801998578</v>
      </c>
      <c r="G72">
        <f t="shared" si="6"/>
        <v>-3.2485709021353841</v>
      </c>
      <c r="H72">
        <f t="shared" si="7"/>
        <v>3.2485709021353841</v>
      </c>
      <c r="I72">
        <f t="shared" si="8"/>
        <v>10.553212906200704</v>
      </c>
    </row>
    <row r="73" spans="1:9" x14ac:dyDescent="0.25">
      <c r="A73" s="1">
        <v>39022</v>
      </c>
      <c r="B73">
        <v>87.962804634619303</v>
      </c>
      <c r="C73" s="2">
        <v>71</v>
      </c>
      <c r="D73">
        <f t="shared" si="9"/>
        <v>89.993735641949172</v>
      </c>
      <c r="E73">
        <f t="shared" si="10"/>
        <v>0.63691599614918371</v>
      </c>
      <c r="F73">
        <f t="shared" si="11"/>
        <v>92.024666649279027</v>
      </c>
      <c r="G73">
        <f t="shared" si="6"/>
        <v>-4.0618620146597237</v>
      </c>
      <c r="H73">
        <f t="shared" si="7"/>
        <v>4.0618620146597237</v>
      </c>
      <c r="I73">
        <f t="shared" si="8"/>
        <v>16.498723026135551</v>
      </c>
    </row>
    <row r="74" spans="1:9" x14ac:dyDescent="0.25">
      <c r="A74" s="1">
        <v>39052</v>
      </c>
      <c r="B74">
        <v>88.176989619104504</v>
      </c>
      <c r="C74" s="2">
        <v>72</v>
      </c>
      <c r="D74">
        <f t="shared" si="9"/>
        <v>89.403820628601437</v>
      </c>
      <c r="E74">
        <f t="shared" si="10"/>
        <v>0.26886669330010809</v>
      </c>
      <c r="F74">
        <f t="shared" si="11"/>
        <v>90.630651638098357</v>
      </c>
      <c r="G74">
        <f t="shared" si="6"/>
        <v>-2.4536620189938532</v>
      </c>
      <c r="H74">
        <f t="shared" si="7"/>
        <v>2.4536620189938532</v>
      </c>
      <c r="I74">
        <f t="shared" si="8"/>
        <v>6.020457303452992</v>
      </c>
    </row>
    <row r="75" spans="1:9" x14ac:dyDescent="0.25">
      <c r="A75" s="1">
        <v>39083</v>
      </c>
      <c r="B75">
        <v>88.663812624986704</v>
      </c>
      <c r="C75" s="2">
        <v>73</v>
      </c>
      <c r="D75">
        <f t="shared" si="9"/>
        <v>89.168249973444119</v>
      </c>
      <c r="E75">
        <f t="shared" si="10"/>
        <v>0.11753548876288031</v>
      </c>
      <c r="F75">
        <f t="shared" si="11"/>
        <v>89.672687321901549</v>
      </c>
      <c r="G75">
        <f t="shared" si="6"/>
        <v>-1.0088746969148445</v>
      </c>
      <c r="H75">
        <f t="shared" si="7"/>
        <v>1.0088746969148445</v>
      </c>
      <c r="I75">
        <f t="shared" si="8"/>
        <v>1.0178281540750194</v>
      </c>
    </row>
    <row r="76" spans="1:9" x14ac:dyDescent="0.25">
      <c r="A76" s="1">
        <v>39114</v>
      </c>
      <c r="B76">
        <v>88.414246881350493</v>
      </c>
      <c r="C76" s="2">
        <v>74</v>
      </c>
      <c r="D76">
        <f t="shared" si="9"/>
        <v>88.850016171778748</v>
      </c>
      <c r="E76">
        <f t="shared" si="10"/>
        <v>-1.319529836559527E-2</v>
      </c>
      <c r="F76">
        <f t="shared" si="11"/>
        <v>89.285785462207002</v>
      </c>
      <c r="G76">
        <f t="shared" si="6"/>
        <v>-0.87153858085650882</v>
      </c>
      <c r="H76">
        <f t="shared" si="7"/>
        <v>0.87153858085650882</v>
      </c>
      <c r="I76">
        <f t="shared" si="8"/>
        <v>0.75957949792137736</v>
      </c>
    </row>
    <row r="77" spans="1:9" x14ac:dyDescent="0.25">
      <c r="A77" s="1">
        <v>39142</v>
      </c>
      <c r="B77">
        <v>88.845019332682298</v>
      </c>
      <c r="C77" s="2">
        <v>75</v>
      </c>
      <c r="D77">
        <f t="shared" si="9"/>
        <v>88.840920103047722</v>
      </c>
      <c r="E77">
        <f t="shared" si="10"/>
        <v>-1.1965529475224414E-2</v>
      </c>
      <c r="F77">
        <f t="shared" si="11"/>
        <v>88.836820873413146</v>
      </c>
      <c r="G77">
        <f t="shared" si="6"/>
        <v>8.1984592691526359E-3</v>
      </c>
      <c r="H77">
        <f t="shared" si="7"/>
        <v>8.1984592691526359E-3</v>
      </c>
      <c r="I77">
        <f t="shared" si="8"/>
        <v>6.7214734387954769E-5</v>
      </c>
    </row>
    <row r="78" spans="1:9" x14ac:dyDescent="0.25">
      <c r="A78" s="1">
        <v>39173</v>
      </c>
      <c r="B78">
        <v>88.786991236305496</v>
      </c>
      <c r="C78" s="2">
        <v>76</v>
      </c>
      <c r="D78">
        <f t="shared" si="9"/>
        <v>88.807972904938993</v>
      </c>
      <c r="E78">
        <f t="shared" si="10"/>
        <v>-1.8260030065275934E-2</v>
      </c>
      <c r="F78">
        <f t="shared" si="11"/>
        <v>88.828954573572503</v>
      </c>
      <c r="G78">
        <f t="shared" si="6"/>
        <v>-4.1963337267006295E-2</v>
      </c>
      <c r="H78">
        <f t="shared" si="7"/>
        <v>4.1963337267006295E-2</v>
      </c>
      <c r="I78">
        <f t="shared" si="8"/>
        <v>1.7609216745845195E-3</v>
      </c>
    </row>
    <row r="79" spans="1:9" x14ac:dyDescent="0.25">
      <c r="A79" s="1">
        <v>39203</v>
      </c>
      <c r="B79">
        <v>88.317663433532701</v>
      </c>
      <c r="C79" s="2">
        <v>77</v>
      </c>
      <c r="D79">
        <f t="shared" si="9"/>
        <v>88.553688154203201</v>
      </c>
      <c r="E79">
        <f t="shared" si="10"/>
        <v>-8.9067446266430719E-2</v>
      </c>
      <c r="F79">
        <f t="shared" si="11"/>
        <v>88.789712874873715</v>
      </c>
      <c r="G79">
        <f t="shared" si="6"/>
        <v>-0.47204944134101368</v>
      </c>
      <c r="H79">
        <f t="shared" si="7"/>
        <v>0.47204944134101368</v>
      </c>
      <c r="I79">
        <f t="shared" si="8"/>
        <v>0.22283067507036311</v>
      </c>
    </row>
    <row r="80" spans="1:9" x14ac:dyDescent="0.25">
      <c r="A80" s="1">
        <v>39234</v>
      </c>
      <c r="B80">
        <v>87.528665844702303</v>
      </c>
      <c r="C80" s="2">
        <v>78</v>
      </c>
      <c r="D80">
        <f t="shared" si="9"/>
        <v>87.996643276319531</v>
      </c>
      <c r="E80">
        <f t="shared" si="10"/>
        <v>-0.22946067575160223</v>
      </c>
      <c r="F80">
        <f t="shared" si="11"/>
        <v>88.464620707936774</v>
      </c>
      <c r="G80">
        <f t="shared" si="6"/>
        <v>-0.93595486323447119</v>
      </c>
      <c r="H80">
        <f t="shared" si="7"/>
        <v>0.93595486323447119</v>
      </c>
      <c r="I80">
        <f t="shared" si="8"/>
        <v>0.87601150601225763</v>
      </c>
    </row>
    <row r="81" spans="1:9" x14ac:dyDescent="0.25">
      <c r="A81" s="1">
        <v>39264</v>
      </c>
      <c r="B81">
        <v>86.827850175452696</v>
      </c>
      <c r="C81" s="2">
        <v>79</v>
      </c>
      <c r="D81">
        <f t="shared" si="9"/>
        <v>87.297516388010308</v>
      </c>
      <c r="E81">
        <f t="shared" si="10"/>
        <v>-0.37036053951888848</v>
      </c>
      <c r="F81">
        <f t="shared" si="11"/>
        <v>87.767182600567935</v>
      </c>
      <c r="G81">
        <f t="shared" si="6"/>
        <v>-0.93933242511523929</v>
      </c>
      <c r="H81">
        <f t="shared" si="7"/>
        <v>0.93933242511523929</v>
      </c>
      <c r="I81">
        <f t="shared" si="8"/>
        <v>0.8823454048728766</v>
      </c>
    </row>
    <row r="82" spans="1:9" x14ac:dyDescent="0.25">
      <c r="A82" s="1">
        <v>39295</v>
      </c>
      <c r="B82">
        <v>87.182865069144398</v>
      </c>
      <c r="C82" s="2">
        <v>80</v>
      </c>
      <c r="D82">
        <f t="shared" si="9"/>
        <v>87.055010458817918</v>
      </c>
      <c r="E82">
        <f t="shared" si="10"/>
        <v>-0.33200415642093895</v>
      </c>
      <c r="F82">
        <f t="shared" si="11"/>
        <v>86.927155848491424</v>
      </c>
      <c r="G82">
        <f t="shared" si="6"/>
        <v>0.25570922065297452</v>
      </c>
      <c r="H82">
        <f t="shared" si="7"/>
        <v>0.25570922065297452</v>
      </c>
      <c r="I82">
        <f t="shared" si="8"/>
        <v>6.5387205526951611E-2</v>
      </c>
    </row>
    <row r="83" spans="1:9" x14ac:dyDescent="0.25">
      <c r="A83" s="1">
        <v>39326</v>
      </c>
      <c r="B83">
        <v>84.750425585914002</v>
      </c>
      <c r="C83" s="2">
        <v>81</v>
      </c>
      <c r="D83">
        <f t="shared" si="9"/>
        <v>85.736715944155492</v>
      </c>
      <c r="E83">
        <f t="shared" si="10"/>
        <v>-0.62789126389338512</v>
      </c>
      <c r="F83">
        <f t="shared" si="11"/>
        <v>86.723006302396982</v>
      </c>
      <c r="G83">
        <f t="shared" si="6"/>
        <v>-1.9725807164829803</v>
      </c>
      <c r="H83">
        <f t="shared" si="7"/>
        <v>1.9725807164829803</v>
      </c>
      <c r="I83">
        <f t="shared" si="8"/>
        <v>3.8910746830405079</v>
      </c>
    </row>
    <row r="84" spans="1:9" x14ac:dyDescent="0.25">
      <c r="A84" s="1">
        <v>39356</v>
      </c>
      <c r="B84">
        <v>83.761523377326796</v>
      </c>
      <c r="C84" s="2">
        <v>82</v>
      </c>
      <c r="D84">
        <f t="shared" si="9"/>
        <v>84.435174028794449</v>
      </c>
      <c r="E84">
        <f t="shared" si="10"/>
        <v>-0.82998645933368231</v>
      </c>
      <c r="F84">
        <f t="shared" si="11"/>
        <v>85.108824680262103</v>
      </c>
      <c r="G84">
        <f t="shared" si="6"/>
        <v>-1.3473013029353069</v>
      </c>
      <c r="H84">
        <f t="shared" si="7"/>
        <v>1.3473013029353069</v>
      </c>
      <c r="I84">
        <f t="shared" si="8"/>
        <v>1.8152208008911757</v>
      </c>
    </row>
    <row r="85" spans="1:9" x14ac:dyDescent="0.25">
      <c r="A85" s="1">
        <v>39387</v>
      </c>
      <c r="B85">
        <v>83.870251480160505</v>
      </c>
      <c r="C85" s="2">
        <v>83</v>
      </c>
      <c r="D85">
        <f t="shared" si="9"/>
        <v>83.737719524810643</v>
      </c>
      <c r="E85">
        <f t="shared" si="10"/>
        <v>-0.79022687272871939</v>
      </c>
      <c r="F85">
        <f t="shared" si="11"/>
        <v>83.605187569460767</v>
      </c>
      <c r="G85">
        <f t="shared" si="6"/>
        <v>0.26506391069973745</v>
      </c>
      <c r="H85">
        <f t="shared" si="7"/>
        <v>0.26506391069973745</v>
      </c>
      <c r="I85">
        <f t="shared" si="8"/>
        <v>7.025887675543839E-2</v>
      </c>
    </row>
    <row r="86" spans="1:9" x14ac:dyDescent="0.25">
      <c r="A86" s="1">
        <v>39417</v>
      </c>
      <c r="B86">
        <v>84.131685048243398</v>
      </c>
      <c r="C86" s="2">
        <v>84</v>
      </c>
      <c r="D86">
        <f t="shared" si="9"/>
        <v>83.539588850162659</v>
      </c>
      <c r="E86">
        <f t="shared" si="10"/>
        <v>-0.61259801330449892</v>
      </c>
      <c r="F86">
        <f t="shared" si="11"/>
        <v>82.94749265208192</v>
      </c>
      <c r="G86">
        <f t="shared" si="6"/>
        <v>1.1841923961614782</v>
      </c>
      <c r="H86">
        <f t="shared" si="7"/>
        <v>1.1841923961614782</v>
      </c>
      <c r="I86">
        <f t="shared" si="8"/>
        <v>1.4023116311266632</v>
      </c>
    </row>
    <row r="87" spans="1:9" x14ac:dyDescent="0.25">
      <c r="A87" s="1">
        <v>39448</v>
      </c>
      <c r="B87">
        <v>84.531608059494303</v>
      </c>
      <c r="C87" s="2">
        <v>85</v>
      </c>
      <c r="D87">
        <f t="shared" si="9"/>
        <v>83.729299448176235</v>
      </c>
      <c r="E87">
        <f t="shared" si="10"/>
        <v>-0.37190542990907638</v>
      </c>
      <c r="F87">
        <f t="shared" si="11"/>
        <v>82.926990836858167</v>
      </c>
      <c r="G87">
        <f t="shared" si="6"/>
        <v>1.6046172226361364</v>
      </c>
      <c r="H87">
        <f t="shared" si="7"/>
        <v>1.6046172226361364</v>
      </c>
      <c r="I87">
        <f t="shared" si="8"/>
        <v>2.5747964311805083</v>
      </c>
    </row>
    <row r="88" spans="1:9" x14ac:dyDescent="0.25">
      <c r="A88" s="1">
        <v>39479</v>
      </c>
      <c r="B88">
        <v>85.424083333432208</v>
      </c>
      <c r="C88" s="2">
        <v>86</v>
      </c>
      <c r="D88">
        <f t="shared" si="9"/>
        <v>84.39073867584969</v>
      </c>
      <c r="E88">
        <f t="shared" si="10"/>
        <v>-6.1902032634316984E-2</v>
      </c>
      <c r="F88">
        <f t="shared" si="11"/>
        <v>83.357394018267158</v>
      </c>
      <c r="G88">
        <f t="shared" si="6"/>
        <v>2.0666893151650498</v>
      </c>
      <c r="H88">
        <f t="shared" si="7"/>
        <v>2.0666893151650498</v>
      </c>
      <c r="I88">
        <f t="shared" si="8"/>
        <v>4.2712047254173831</v>
      </c>
    </row>
    <row r="89" spans="1:9" x14ac:dyDescent="0.25">
      <c r="A89" s="1">
        <v>39508</v>
      </c>
      <c r="B89">
        <v>86.805447547512202</v>
      </c>
      <c r="C89" s="2">
        <v>87</v>
      </c>
      <c r="D89">
        <f t="shared" si="9"/>
        <v>85.567142095363778</v>
      </c>
      <c r="E89">
        <f t="shared" si="10"/>
        <v>0.30958960301020455</v>
      </c>
      <c r="F89">
        <f t="shared" si="11"/>
        <v>84.328836643215368</v>
      </c>
      <c r="G89">
        <f t="shared" si="6"/>
        <v>2.4766109042968338</v>
      </c>
      <c r="H89">
        <f t="shared" si="7"/>
        <v>2.4766109042968338</v>
      </c>
      <c r="I89">
        <f t="shared" si="8"/>
        <v>6.1336015712819814</v>
      </c>
    </row>
    <row r="90" spans="1:9" x14ac:dyDescent="0.25">
      <c r="A90" s="1">
        <v>39539</v>
      </c>
      <c r="B90">
        <v>88.770055260352706</v>
      </c>
      <c r="C90" s="2">
        <v>88</v>
      </c>
      <c r="D90">
        <f t="shared" si="9"/>
        <v>87.323393479363347</v>
      </c>
      <c r="E90">
        <f t="shared" si="10"/>
        <v>0.74358813730701379</v>
      </c>
      <c r="F90">
        <f t="shared" si="11"/>
        <v>85.876731698373987</v>
      </c>
      <c r="G90">
        <f t="shared" si="6"/>
        <v>2.8933235619787183</v>
      </c>
      <c r="H90">
        <f t="shared" si="7"/>
        <v>2.8933235619787183</v>
      </c>
      <c r="I90">
        <f t="shared" si="8"/>
        <v>8.3713212343012184</v>
      </c>
    </row>
    <row r="91" spans="1:9" x14ac:dyDescent="0.25">
      <c r="A91" s="1">
        <v>39569</v>
      </c>
      <c r="B91">
        <v>92.473138916255806</v>
      </c>
      <c r="C91" s="2">
        <v>89</v>
      </c>
      <c r="D91">
        <f t="shared" si="9"/>
        <v>90.270060266463076</v>
      </c>
      <c r="E91">
        <f t="shared" si="10"/>
        <v>1.4045117322448286</v>
      </c>
      <c r="F91">
        <f t="shared" si="11"/>
        <v>88.066981616670361</v>
      </c>
      <c r="G91">
        <f t="shared" si="6"/>
        <v>4.4061572995854448</v>
      </c>
      <c r="H91">
        <f t="shared" si="7"/>
        <v>4.4061572995854448</v>
      </c>
      <c r="I91">
        <f t="shared" si="8"/>
        <v>19.414222148690097</v>
      </c>
    </row>
    <row r="92" spans="1:9" x14ac:dyDescent="0.25">
      <c r="A92" s="1">
        <v>39600</v>
      </c>
      <c r="B92">
        <v>94.231612904078503</v>
      </c>
      <c r="C92" s="2">
        <v>90</v>
      </c>
      <c r="D92">
        <f t="shared" si="9"/>
        <v>92.953092451393204</v>
      </c>
      <c r="E92">
        <f t="shared" si="10"/>
        <v>1.7880678680504181</v>
      </c>
      <c r="F92">
        <f t="shared" si="11"/>
        <v>91.674571998707904</v>
      </c>
      <c r="G92">
        <f t="shared" si="6"/>
        <v>2.5570409053705987</v>
      </c>
      <c r="H92">
        <f t="shared" si="7"/>
        <v>2.5570409053705987</v>
      </c>
      <c r="I92">
        <f t="shared" si="8"/>
        <v>6.5384581917384912</v>
      </c>
    </row>
    <row r="93" spans="1:9" x14ac:dyDescent="0.25">
      <c r="A93" s="1">
        <v>39630</v>
      </c>
      <c r="B93">
        <v>94.606264088494598</v>
      </c>
      <c r="C93" s="2">
        <v>91</v>
      </c>
      <c r="D93">
        <f t="shared" si="9"/>
        <v>94.673712203969103</v>
      </c>
      <c r="E93">
        <f t="shared" si="10"/>
        <v>1.7678334334080623</v>
      </c>
      <c r="F93">
        <f t="shared" si="11"/>
        <v>94.741160319443622</v>
      </c>
      <c r="G93">
        <f t="shared" si="6"/>
        <v>-0.1348962309490247</v>
      </c>
      <c r="H93">
        <f t="shared" si="7"/>
        <v>0.1348962309490247</v>
      </c>
      <c r="I93">
        <f t="shared" si="8"/>
        <v>1.819699312425261E-2</v>
      </c>
    </row>
    <row r="94" spans="1:9" x14ac:dyDescent="0.25">
      <c r="A94" s="1">
        <v>39661</v>
      </c>
      <c r="B94">
        <v>95.024449870511717</v>
      </c>
      <c r="C94" s="2">
        <v>92</v>
      </c>
      <c r="D94">
        <f t="shared" si="9"/>
        <v>95.732997753944431</v>
      </c>
      <c r="E94">
        <f t="shared" si="10"/>
        <v>1.555269068378242</v>
      </c>
      <c r="F94">
        <f t="shared" si="11"/>
        <v>96.44154563737716</v>
      </c>
      <c r="G94">
        <f t="shared" si="6"/>
        <v>-1.4170957668654438</v>
      </c>
      <c r="H94">
        <f t="shared" si="7"/>
        <v>1.4170957668654438</v>
      </c>
      <c r="I94">
        <f t="shared" si="8"/>
        <v>2.0081604124679604</v>
      </c>
    </row>
    <row r="95" spans="1:9" x14ac:dyDescent="0.25">
      <c r="A95" s="1">
        <v>39692</v>
      </c>
      <c r="B95">
        <v>94.577595540106898</v>
      </c>
      <c r="C95" s="2">
        <v>93</v>
      </c>
      <c r="D95">
        <f t="shared" si="9"/>
        <v>95.932931181214784</v>
      </c>
      <c r="E95">
        <f t="shared" si="10"/>
        <v>1.1486683760458749</v>
      </c>
      <c r="F95">
        <f t="shared" si="11"/>
        <v>97.288266822322669</v>
      </c>
      <c r="G95">
        <f t="shared" si="6"/>
        <v>-2.7106712822157704</v>
      </c>
      <c r="H95">
        <f t="shared" si="7"/>
        <v>2.7106712822157704</v>
      </c>
      <c r="I95">
        <f t="shared" si="8"/>
        <v>7.3477388002292887</v>
      </c>
    </row>
    <row r="96" spans="1:9" x14ac:dyDescent="0.25">
      <c r="A96" s="1">
        <v>39722</v>
      </c>
      <c r="B96">
        <v>94.958315571937803</v>
      </c>
      <c r="C96" s="2">
        <v>94</v>
      </c>
      <c r="D96">
        <f t="shared" si="9"/>
        <v>96.019957564599224</v>
      </c>
      <c r="E96">
        <f t="shared" si="10"/>
        <v>0.8301757782474446</v>
      </c>
      <c r="F96">
        <f t="shared" si="11"/>
        <v>97.08159955726066</v>
      </c>
      <c r="G96">
        <f t="shared" si="6"/>
        <v>-2.1232839853228569</v>
      </c>
      <c r="H96">
        <f t="shared" si="7"/>
        <v>2.1232839853228569</v>
      </c>
      <c r="I96">
        <f t="shared" si="8"/>
        <v>4.5083348823285139</v>
      </c>
    </row>
    <row r="97" spans="1:9" x14ac:dyDescent="0.25">
      <c r="A97" s="1">
        <v>39753</v>
      </c>
      <c r="B97">
        <v>95.645529551822221</v>
      </c>
      <c r="C97" s="2">
        <v>95</v>
      </c>
      <c r="D97">
        <f t="shared" si="9"/>
        <v>96.247831447334448</v>
      </c>
      <c r="E97">
        <f t="shared" si="10"/>
        <v>0.64948520959377842</v>
      </c>
      <c r="F97">
        <f t="shared" si="11"/>
        <v>96.850133342846675</v>
      </c>
      <c r="G97">
        <f t="shared" si="6"/>
        <v>-1.2046037910244536</v>
      </c>
      <c r="H97">
        <f t="shared" si="7"/>
        <v>1.2046037910244536</v>
      </c>
      <c r="I97">
        <f t="shared" si="8"/>
        <v>1.4510702933504855</v>
      </c>
    </row>
    <row r="98" spans="1:9" x14ac:dyDescent="0.25">
      <c r="A98" s="1">
        <v>39783</v>
      </c>
      <c r="B98">
        <v>97.169717686529637</v>
      </c>
      <c r="C98" s="2">
        <v>96</v>
      </c>
      <c r="D98">
        <f t="shared" si="9"/>
        <v>97.033517171728931</v>
      </c>
      <c r="E98">
        <f t="shared" si="10"/>
        <v>0.69034536403398983</v>
      </c>
      <c r="F98">
        <f t="shared" si="11"/>
        <v>96.897316656928226</v>
      </c>
      <c r="G98">
        <f t="shared" si="6"/>
        <v>0.27240102960141144</v>
      </c>
      <c r="H98">
        <f t="shared" si="7"/>
        <v>0.27240102960141144</v>
      </c>
      <c r="I98">
        <f t="shared" si="8"/>
        <v>7.420232092790903E-2</v>
      </c>
    </row>
    <row r="99" spans="1:9" x14ac:dyDescent="0.25">
      <c r="A99" s="1">
        <v>39814</v>
      </c>
      <c r="B99">
        <v>98.462714870270645</v>
      </c>
      <c r="C99" s="2">
        <v>97</v>
      </c>
      <c r="D99">
        <f t="shared" si="9"/>
        <v>98.093288703016782</v>
      </c>
      <c r="E99">
        <f t="shared" si="10"/>
        <v>0.80117321421014798</v>
      </c>
      <c r="F99">
        <f t="shared" si="11"/>
        <v>97.723862535762919</v>
      </c>
      <c r="G99">
        <f t="shared" si="6"/>
        <v>0.73885233450772603</v>
      </c>
      <c r="H99">
        <f t="shared" si="7"/>
        <v>0.73885233450772603</v>
      </c>
      <c r="I99">
        <f t="shared" si="8"/>
        <v>0.54590277220751671</v>
      </c>
    </row>
    <row r="100" spans="1:9" x14ac:dyDescent="0.25">
      <c r="A100" s="1">
        <v>39845</v>
      </c>
      <c r="B100">
        <v>97.781005144586061</v>
      </c>
      <c r="C100" s="2">
        <v>98</v>
      </c>
      <c r="D100">
        <f t="shared" si="9"/>
        <v>98.33773353090649</v>
      </c>
      <c r="E100">
        <f t="shared" si="10"/>
        <v>0.63415469831401616</v>
      </c>
      <c r="F100">
        <f t="shared" si="11"/>
        <v>98.894461917226934</v>
      </c>
      <c r="G100">
        <f t="shared" si="6"/>
        <v>-1.1134567726408733</v>
      </c>
      <c r="H100">
        <f t="shared" si="7"/>
        <v>1.1134567726408733</v>
      </c>
      <c r="I100">
        <f t="shared" si="8"/>
        <v>1.2397859845398294</v>
      </c>
    </row>
    <row r="101" spans="1:9" x14ac:dyDescent="0.25">
      <c r="A101" s="1">
        <v>39873</v>
      </c>
      <c r="B101">
        <v>96.951561836669939</v>
      </c>
      <c r="C101" s="2">
        <v>99</v>
      </c>
      <c r="D101">
        <f t="shared" si="9"/>
        <v>97.961725032945225</v>
      </c>
      <c r="E101">
        <f t="shared" si="10"/>
        <v>0.33110573943143157</v>
      </c>
      <c r="F101">
        <f t="shared" si="11"/>
        <v>98.971888229220511</v>
      </c>
      <c r="G101">
        <f t="shared" si="6"/>
        <v>-2.0203263925505723</v>
      </c>
      <c r="H101">
        <f t="shared" si="7"/>
        <v>2.0203263925505723</v>
      </c>
      <c r="I101">
        <f t="shared" si="8"/>
        <v>4.0817187324364097</v>
      </c>
    </row>
    <row r="102" spans="1:9" x14ac:dyDescent="0.25">
      <c r="A102" s="1">
        <v>39904</v>
      </c>
      <c r="B102">
        <v>95.949983220024734</v>
      </c>
      <c r="C102" s="2">
        <v>100</v>
      </c>
      <c r="D102">
        <f t="shared" si="9"/>
        <v>97.121406996200704</v>
      </c>
      <c r="E102">
        <f t="shared" si="10"/>
        <v>-2.0321393421353945E-2</v>
      </c>
      <c r="F102">
        <f t="shared" si="11"/>
        <v>98.292830772376661</v>
      </c>
      <c r="G102">
        <f t="shared" si="6"/>
        <v>-2.3428475523519268</v>
      </c>
      <c r="H102">
        <f t="shared" si="7"/>
        <v>2.3428475523519268</v>
      </c>
      <c r="I102">
        <f t="shared" si="8"/>
        <v>5.4889346535614143</v>
      </c>
    </row>
    <row r="103" spans="1:9" x14ac:dyDescent="0.25">
      <c r="A103" s="1">
        <v>39934</v>
      </c>
      <c r="B103">
        <v>96.147176596291189</v>
      </c>
      <c r="C103" s="2">
        <v>101</v>
      </c>
      <c r="D103">
        <f t="shared" si="9"/>
        <v>96.624131099535276</v>
      </c>
      <c r="E103">
        <f t="shared" si="10"/>
        <v>-0.16340774439457625</v>
      </c>
      <c r="F103">
        <f t="shared" si="11"/>
        <v>97.101085602779349</v>
      </c>
      <c r="G103">
        <f t="shared" si="6"/>
        <v>-0.95390900648816057</v>
      </c>
      <c r="H103">
        <f t="shared" si="7"/>
        <v>0.95390900648816057</v>
      </c>
      <c r="I103">
        <f t="shared" si="8"/>
        <v>0.9099423926592296</v>
      </c>
    </row>
    <row r="104" spans="1:9" x14ac:dyDescent="0.25">
      <c r="A104" s="1">
        <v>39965</v>
      </c>
      <c r="B104">
        <v>96.190749884729968</v>
      </c>
      <c r="C104" s="2">
        <v>102</v>
      </c>
      <c r="D104">
        <f t="shared" si="9"/>
        <v>96.325736619935327</v>
      </c>
      <c r="E104">
        <f t="shared" si="10"/>
        <v>-0.20390376495618812</v>
      </c>
      <c r="F104">
        <f t="shared" si="11"/>
        <v>96.460723355140701</v>
      </c>
      <c r="G104">
        <f t="shared" si="6"/>
        <v>-0.26997347041073283</v>
      </c>
      <c r="H104">
        <f t="shared" si="7"/>
        <v>0.26997347041073283</v>
      </c>
      <c r="I104">
        <f t="shared" si="8"/>
        <v>7.288567472561483E-2</v>
      </c>
    </row>
    <row r="105" spans="1:9" x14ac:dyDescent="0.25">
      <c r="A105" s="1">
        <v>39995</v>
      </c>
      <c r="B105">
        <v>96.29854278862382</v>
      </c>
      <c r="C105" s="2">
        <v>103</v>
      </c>
      <c r="D105">
        <f t="shared" si="9"/>
        <v>96.210187821801469</v>
      </c>
      <c r="E105">
        <f t="shared" si="10"/>
        <v>-0.17739727490948912</v>
      </c>
      <c r="F105">
        <f t="shared" si="11"/>
        <v>96.121832854979132</v>
      </c>
      <c r="G105">
        <f t="shared" si="6"/>
        <v>0.17670993364468757</v>
      </c>
      <c r="H105">
        <f t="shared" si="7"/>
        <v>0.17670993364468757</v>
      </c>
      <c r="I105">
        <f t="shared" si="8"/>
        <v>3.1226400648709882E-2</v>
      </c>
    </row>
    <row r="106" spans="1:9" x14ac:dyDescent="0.25">
      <c r="A106" s="1">
        <v>40026</v>
      </c>
      <c r="B106">
        <v>95.937362564607653</v>
      </c>
      <c r="C106" s="2">
        <v>104</v>
      </c>
      <c r="D106">
        <f t="shared" si="9"/>
        <v>95.985076555749814</v>
      </c>
      <c r="E106">
        <f t="shared" si="10"/>
        <v>-0.19171147225213903</v>
      </c>
      <c r="F106">
        <f t="shared" si="11"/>
        <v>96.032790546891974</v>
      </c>
      <c r="G106">
        <f t="shared" si="6"/>
        <v>-9.5427982284320478E-2</v>
      </c>
      <c r="H106">
        <f t="shared" si="7"/>
        <v>9.5427982284320478E-2</v>
      </c>
      <c r="I106">
        <f t="shared" si="8"/>
        <v>9.1064998028565838E-3</v>
      </c>
    </row>
    <row r="107" spans="1:9" x14ac:dyDescent="0.25">
      <c r="A107" s="1">
        <v>40057</v>
      </c>
      <c r="B107">
        <v>95.795226640606927</v>
      </c>
      <c r="C107" s="2">
        <v>105</v>
      </c>
      <c r="D107">
        <f t="shared" si="9"/>
        <v>95.794295862052309</v>
      </c>
      <c r="E107">
        <f t="shared" si="10"/>
        <v>-0.1914322386857488</v>
      </c>
      <c r="F107">
        <f t="shared" si="11"/>
        <v>95.793365083497676</v>
      </c>
      <c r="G107">
        <f t="shared" si="6"/>
        <v>1.8615571092510663E-3</v>
      </c>
      <c r="H107">
        <f t="shared" si="7"/>
        <v>1.8615571092510663E-3</v>
      </c>
      <c r="I107">
        <f t="shared" si="8"/>
        <v>3.4653948710031866E-6</v>
      </c>
    </row>
    <row r="108" spans="1:9" x14ac:dyDescent="0.25">
      <c r="A108" s="1">
        <v>40087</v>
      </c>
      <c r="B108">
        <v>96.153118056534339</v>
      </c>
      <c r="C108" s="2">
        <v>106</v>
      </c>
      <c r="D108">
        <f t="shared" si="9"/>
        <v>95.877990839950456</v>
      </c>
      <c r="E108">
        <f t="shared" si="10"/>
        <v>-0.10889407371057983</v>
      </c>
      <c r="F108">
        <f t="shared" si="11"/>
        <v>95.602863623366559</v>
      </c>
      <c r="G108">
        <f t="shared" si="6"/>
        <v>0.55025443316777967</v>
      </c>
      <c r="H108">
        <f t="shared" si="7"/>
        <v>0.55025443316777967</v>
      </c>
      <c r="I108">
        <f t="shared" si="8"/>
        <v>0.30277994122079449</v>
      </c>
    </row>
    <row r="109" spans="1:9" x14ac:dyDescent="0.25">
      <c r="A109" s="1">
        <v>40118</v>
      </c>
      <c r="B109">
        <v>95.732443692416155</v>
      </c>
      <c r="C109" s="2">
        <v>107</v>
      </c>
      <c r="D109">
        <f t="shared" si="9"/>
        <v>95.750770229328026</v>
      </c>
      <c r="E109">
        <f t="shared" si="10"/>
        <v>-0.11439203478413495</v>
      </c>
      <c r="F109">
        <f t="shared" si="11"/>
        <v>95.769096766239883</v>
      </c>
      <c r="G109">
        <f t="shared" si="6"/>
        <v>-3.6653073823728732E-2</v>
      </c>
      <c r="H109">
        <f t="shared" si="7"/>
        <v>3.6653073823728732E-2</v>
      </c>
      <c r="I109">
        <f t="shared" si="8"/>
        <v>1.3434478207277085E-3</v>
      </c>
    </row>
    <row r="110" spans="1:9" x14ac:dyDescent="0.25">
      <c r="A110" s="1">
        <v>40148</v>
      </c>
      <c r="B110">
        <v>94.921068213903908</v>
      </c>
      <c r="C110" s="2">
        <v>108</v>
      </c>
      <c r="D110">
        <f t="shared" si="9"/>
        <v>95.278723204223894</v>
      </c>
      <c r="E110">
        <f t="shared" si="10"/>
        <v>-0.22168853188013404</v>
      </c>
      <c r="F110">
        <f t="shared" si="11"/>
        <v>95.636378194543894</v>
      </c>
      <c r="G110">
        <f t="shared" si="6"/>
        <v>-0.71530998063998652</v>
      </c>
      <c r="H110">
        <f t="shared" si="7"/>
        <v>0.71530998063998652</v>
      </c>
      <c r="I110">
        <f t="shared" si="8"/>
        <v>0.51166836840317786</v>
      </c>
    </row>
    <row r="111" spans="1:9" x14ac:dyDescent="0.25">
      <c r="A111" s="1">
        <v>40179</v>
      </c>
      <c r="B111">
        <v>94.398083292622601</v>
      </c>
      <c r="C111" s="2">
        <v>109</v>
      </c>
      <c r="D111">
        <f t="shared" si="9"/>
        <v>94.727558982483174</v>
      </c>
      <c r="E111">
        <f t="shared" si="10"/>
        <v>-0.32053123883830981</v>
      </c>
      <c r="F111">
        <f t="shared" si="11"/>
        <v>95.057034672343761</v>
      </c>
      <c r="G111">
        <f t="shared" si="6"/>
        <v>-0.65895137972115947</v>
      </c>
      <c r="H111">
        <f t="shared" si="7"/>
        <v>0.65895137972115947</v>
      </c>
      <c r="I111">
        <f t="shared" si="8"/>
        <v>0.43421692083641972</v>
      </c>
    </row>
    <row r="112" spans="1:9" x14ac:dyDescent="0.25">
      <c r="A112" s="1">
        <v>40210</v>
      </c>
      <c r="B112">
        <v>93.838947312869692</v>
      </c>
      <c r="C112" s="2">
        <v>110</v>
      </c>
      <c r="D112">
        <f t="shared" si="9"/>
        <v>94.122987528257283</v>
      </c>
      <c r="E112">
        <f t="shared" si="10"/>
        <v>-0.40574330345458404</v>
      </c>
      <c r="F112">
        <f t="shared" si="11"/>
        <v>94.407027743644861</v>
      </c>
      <c r="G112">
        <f t="shared" si="6"/>
        <v>-0.56808043077516857</v>
      </c>
      <c r="H112">
        <f t="shared" si="7"/>
        <v>0.56808043077516857</v>
      </c>
      <c r="I112">
        <f t="shared" si="8"/>
        <v>0.32271537582970111</v>
      </c>
    </row>
    <row r="113" spans="1:9" x14ac:dyDescent="0.25">
      <c r="A113" s="1">
        <v>40238</v>
      </c>
      <c r="B113">
        <v>93.2125707057846</v>
      </c>
      <c r="C113" s="2">
        <v>111</v>
      </c>
      <c r="D113">
        <f t="shared" si="9"/>
        <v>93.464907465293649</v>
      </c>
      <c r="E113">
        <f t="shared" si="10"/>
        <v>-0.48144433130729908</v>
      </c>
      <c r="F113">
        <f t="shared" si="11"/>
        <v>93.717244224802698</v>
      </c>
      <c r="G113">
        <f t="shared" si="6"/>
        <v>-0.5046735190180982</v>
      </c>
      <c r="H113">
        <f t="shared" si="7"/>
        <v>0.5046735190180982</v>
      </c>
      <c r="I113">
        <f t="shared" si="8"/>
        <v>0.25469536079811073</v>
      </c>
    </row>
    <row r="114" spans="1:9" x14ac:dyDescent="0.25">
      <c r="A114" s="1">
        <v>40269</v>
      </c>
      <c r="B114">
        <v>92.232517929034302</v>
      </c>
      <c r="C114" s="2">
        <v>112</v>
      </c>
      <c r="D114">
        <f t="shared" si="9"/>
        <v>92.607990531510325</v>
      </c>
      <c r="E114">
        <f t="shared" si="10"/>
        <v>-0.59408611205010664</v>
      </c>
      <c r="F114">
        <f t="shared" si="11"/>
        <v>92.983463133986348</v>
      </c>
      <c r="G114">
        <f t="shared" si="6"/>
        <v>-0.7509452049520462</v>
      </c>
      <c r="H114">
        <f t="shared" si="7"/>
        <v>0.7509452049520462</v>
      </c>
      <c r="I114">
        <f t="shared" si="8"/>
        <v>0.56391870084047069</v>
      </c>
    </row>
    <row r="115" spans="1:9" x14ac:dyDescent="0.25">
      <c r="A115" s="1">
        <v>40299</v>
      </c>
      <c r="B115">
        <v>91.315820865031</v>
      </c>
      <c r="C115" s="2">
        <v>113</v>
      </c>
      <c r="D115">
        <f t="shared" si="9"/>
        <v>91.664862642245609</v>
      </c>
      <c r="E115">
        <f t="shared" si="10"/>
        <v>-0.69879864521448931</v>
      </c>
      <c r="F115">
        <f t="shared" si="11"/>
        <v>92.013904419460218</v>
      </c>
      <c r="G115">
        <f t="shared" si="6"/>
        <v>-0.69808355442921766</v>
      </c>
      <c r="H115">
        <f t="shared" si="7"/>
        <v>0.69808355442921766</v>
      </c>
      <c r="I115">
        <f t="shared" si="8"/>
        <v>0.48732064896453048</v>
      </c>
    </row>
    <row r="116" spans="1:9" x14ac:dyDescent="0.25">
      <c r="A116" s="1">
        <v>40330</v>
      </c>
      <c r="B116">
        <v>91.476080889216092</v>
      </c>
      <c r="C116" s="2">
        <v>114</v>
      </c>
      <c r="D116">
        <f t="shared" si="9"/>
        <v>91.221072443123603</v>
      </c>
      <c r="E116">
        <f t="shared" si="10"/>
        <v>-0.62229611138674423</v>
      </c>
      <c r="F116">
        <f t="shared" si="11"/>
        <v>90.966063997031114</v>
      </c>
      <c r="G116">
        <f t="shared" si="6"/>
        <v>0.51001689218497859</v>
      </c>
      <c r="H116">
        <f t="shared" si="7"/>
        <v>0.51001689218497859</v>
      </c>
      <c r="I116">
        <f t="shared" si="8"/>
        <v>0.26011723031402406</v>
      </c>
    </row>
    <row r="117" spans="1:9" x14ac:dyDescent="0.25">
      <c r="A117" s="1">
        <v>40360</v>
      </c>
      <c r="B117">
        <v>90.899974690860304</v>
      </c>
      <c r="C117" s="2">
        <v>115</v>
      </c>
      <c r="D117">
        <f t="shared" si="9"/>
        <v>90.749375511298581</v>
      </c>
      <c r="E117">
        <f t="shared" si="10"/>
        <v>-0.57711635751822765</v>
      </c>
      <c r="F117">
        <f t="shared" si="11"/>
        <v>90.598776331736858</v>
      </c>
      <c r="G117">
        <f t="shared" si="6"/>
        <v>0.30119835912344683</v>
      </c>
      <c r="H117">
        <f t="shared" si="7"/>
        <v>0.30119835912344683</v>
      </c>
      <c r="I117">
        <f t="shared" si="8"/>
        <v>9.0720451538656849E-2</v>
      </c>
    </row>
    <row r="118" spans="1:9" x14ac:dyDescent="0.25">
      <c r="A118" s="1">
        <v>40391</v>
      </c>
      <c r="B118">
        <v>90.842479964578899</v>
      </c>
      <c r="C118" s="2">
        <v>116</v>
      </c>
      <c r="D118">
        <f t="shared" si="9"/>
        <v>90.507369559179637</v>
      </c>
      <c r="E118">
        <f t="shared" si="10"/>
        <v>-0.47658323589844265</v>
      </c>
      <c r="F118">
        <f t="shared" si="11"/>
        <v>90.172259153780359</v>
      </c>
      <c r="G118">
        <f t="shared" si="6"/>
        <v>0.6702208107985399</v>
      </c>
      <c r="H118">
        <f t="shared" si="7"/>
        <v>0.6702208107985399</v>
      </c>
      <c r="I118">
        <f t="shared" si="8"/>
        <v>0.44919593522745221</v>
      </c>
    </row>
    <row r="119" spans="1:9" x14ac:dyDescent="0.25">
      <c r="A119" s="1">
        <v>40422</v>
      </c>
      <c r="B119">
        <v>90.639500562686294</v>
      </c>
      <c r="C119" s="2">
        <v>117</v>
      </c>
      <c r="D119">
        <f t="shared" si="9"/>
        <v>90.335143442983735</v>
      </c>
      <c r="E119">
        <f t="shared" si="10"/>
        <v>-0.3852760999876802</v>
      </c>
      <c r="F119">
        <f t="shared" si="11"/>
        <v>90.030786323281191</v>
      </c>
      <c r="G119">
        <f t="shared" si="6"/>
        <v>0.60871423940510283</v>
      </c>
      <c r="H119">
        <f t="shared" si="7"/>
        <v>0.60871423940510283</v>
      </c>
      <c r="I119">
        <f t="shared" si="8"/>
        <v>0.37053302525453286</v>
      </c>
    </row>
    <row r="120" spans="1:9" x14ac:dyDescent="0.25">
      <c r="A120" s="1">
        <v>40452</v>
      </c>
      <c r="B120">
        <v>89.786645236667397</v>
      </c>
      <c r="C120" s="2">
        <v>118</v>
      </c>
      <c r="D120">
        <f t="shared" si="9"/>
        <v>89.86825628983172</v>
      </c>
      <c r="E120">
        <f t="shared" si="10"/>
        <v>-0.40975941593698073</v>
      </c>
      <c r="F120">
        <f t="shared" si="11"/>
        <v>89.949867342996058</v>
      </c>
      <c r="G120">
        <f t="shared" si="6"/>
        <v>-0.16322210632866074</v>
      </c>
      <c r="H120">
        <f t="shared" si="7"/>
        <v>0.16322210632866074</v>
      </c>
      <c r="I120">
        <f t="shared" si="8"/>
        <v>2.6641455994364634E-2</v>
      </c>
    </row>
    <row r="121" spans="1:9" x14ac:dyDescent="0.25">
      <c r="A121" s="1">
        <v>40483</v>
      </c>
      <c r="B121">
        <v>89.795550059048395</v>
      </c>
      <c r="C121" s="2">
        <v>119</v>
      </c>
      <c r="D121">
        <f t="shared" si="9"/>
        <v>89.62702346647157</v>
      </c>
      <c r="E121">
        <f t="shared" si="10"/>
        <v>-0.35920143816393146</v>
      </c>
      <c r="F121">
        <f t="shared" si="11"/>
        <v>89.458496873894745</v>
      </c>
      <c r="G121">
        <f t="shared" si="6"/>
        <v>0.33705318515364979</v>
      </c>
      <c r="H121">
        <f t="shared" si="7"/>
        <v>0.33705318515364979</v>
      </c>
      <c r="I121">
        <f t="shared" si="8"/>
        <v>0.11360484962222053</v>
      </c>
    </row>
    <row r="122" spans="1:9" x14ac:dyDescent="0.25">
      <c r="A122" s="1">
        <v>40513</v>
      </c>
      <c r="B122">
        <v>89.9916291836998</v>
      </c>
      <c r="C122" s="2">
        <v>120</v>
      </c>
      <c r="D122">
        <f t="shared" si="9"/>
        <v>89.629725606003717</v>
      </c>
      <c r="E122">
        <f t="shared" si="10"/>
        <v>-0.25063036485510792</v>
      </c>
      <c r="F122">
        <f t="shared" si="11"/>
        <v>89.267822028307634</v>
      </c>
      <c r="G122">
        <f t="shared" si="6"/>
        <v>0.72380715539216567</v>
      </c>
      <c r="H122">
        <f t="shared" si="7"/>
        <v>0.72380715539216567</v>
      </c>
      <c r="I122">
        <f t="shared" si="8"/>
        <v>0.52389679819689861</v>
      </c>
    </row>
    <row r="123" spans="1:9" x14ac:dyDescent="0.25">
      <c r="A123" s="1">
        <v>40544</v>
      </c>
      <c r="B123">
        <v>88.4288332038779</v>
      </c>
      <c r="C123" s="2">
        <v>121</v>
      </c>
      <c r="D123">
        <f t="shared" si="9"/>
        <v>88.903964222513252</v>
      </c>
      <c r="E123">
        <f t="shared" si="10"/>
        <v>-0.39316967044571494</v>
      </c>
      <c r="F123">
        <f t="shared" si="11"/>
        <v>89.379095241148605</v>
      </c>
      <c r="G123">
        <f t="shared" si="6"/>
        <v>-0.95026203727070424</v>
      </c>
      <c r="H123">
        <f t="shared" si="7"/>
        <v>0.95026203727070424</v>
      </c>
      <c r="I123">
        <f t="shared" si="8"/>
        <v>0.90299793947786933</v>
      </c>
    </row>
    <row r="124" spans="1:9" x14ac:dyDescent="0.25">
      <c r="A124" s="1">
        <v>40575</v>
      </c>
      <c r="B124">
        <v>87.724860628695097</v>
      </c>
      <c r="C124" s="2">
        <v>122</v>
      </c>
      <c r="D124">
        <f t="shared" si="9"/>
        <v>88.117827590381324</v>
      </c>
      <c r="E124">
        <f t="shared" si="10"/>
        <v>-0.51105975895157885</v>
      </c>
      <c r="F124">
        <f t="shared" si="11"/>
        <v>88.510794552067537</v>
      </c>
      <c r="G124">
        <f t="shared" si="6"/>
        <v>-0.78593392337243984</v>
      </c>
      <c r="H124">
        <f t="shared" si="7"/>
        <v>0.78593392337243984</v>
      </c>
      <c r="I124">
        <f t="shared" si="8"/>
        <v>0.61769213190759609</v>
      </c>
    </row>
    <row r="125" spans="1:9" x14ac:dyDescent="0.25">
      <c r="A125" s="1">
        <v>40603</v>
      </c>
      <c r="B125">
        <v>87.564097240994002</v>
      </c>
      <c r="C125" s="2">
        <v>123</v>
      </c>
      <c r="D125">
        <f t="shared" si="9"/>
        <v>87.585432536211869</v>
      </c>
      <c r="E125">
        <f t="shared" si="10"/>
        <v>-0.51746034751694192</v>
      </c>
      <c r="F125">
        <f t="shared" si="11"/>
        <v>87.60676783142975</v>
      </c>
      <c r="G125">
        <f t="shared" si="6"/>
        <v>-4.2670590435747613E-2</v>
      </c>
      <c r="H125">
        <f t="shared" si="7"/>
        <v>4.2670590435747613E-2</v>
      </c>
      <c r="I125">
        <f t="shared" si="8"/>
        <v>1.8207792881353158E-3</v>
      </c>
    </row>
    <row r="126" spans="1:9" x14ac:dyDescent="0.25">
      <c r="A126" s="1">
        <v>40634</v>
      </c>
      <c r="B126">
        <v>87.211078555495902</v>
      </c>
      <c r="C126" s="2">
        <v>124</v>
      </c>
      <c r="D126">
        <f t="shared" si="9"/>
        <v>87.13952537209542</v>
      </c>
      <c r="E126">
        <f t="shared" si="10"/>
        <v>-0.49599439249679389</v>
      </c>
      <c r="F126">
        <f t="shared" si="11"/>
        <v>87.067972188694924</v>
      </c>
      <c r="G126">
        <f t="shared" si="6"/>
        <v>0.14310636680097844</v>
      </c>
      <c r="H126">
        <f t="shared" si="7"/>
        <v>0.14310636680097844</v>
      </c>
      <c r="I126">
        <f t="shared" si="8"/>
        <v>2.0479432218976183E-2</v>
      </c>
    </row>
    <row r="127" spans="1:9" x14ac:dyDescent="0.25">
      <c r="A127" s="1">
        <v>40664</v>
      </c>
      <c r="B127">
        <v>87.973968224559798</v>
      </c>
      <c r="C127" s="2">
        <v>125</v>
      </c>
      <c r="D127">
        <f t="shared" si="9"/>
        <v>87.308749602079217</v>
      </c>
      <c r="E127">
        <f t="shared" si="10"/>
        <v>-0.29642880575261654</v>
      </c>
      <c r="F127">
        <f t="shared" si="11"/>
        <v>86.643530979598623</v>
      </c>
      <c r="G127">
        <f t="shared" si="6"/>
        <v>1.3304372449611748</v>
      </c>
      <c r="H127">
        <f t="shared" si="7"/>
        <v>1.3304372449611748</v>
      </c>
      <c r="I127">
        <f t="shared" si="8"/>
        <v>1.7700632627798809</v>
      </c>
    </row>
    <row r="128" spans="1:9" x14ac:dyDescent="0.25">
      <c r="A128" s="1">
        <v>40695</v>
      </c>
      <c r="B128">
        <v>88.567102976379502</v>
      </c>
      <c r="C128" s="2">
        <v>126</v>
      </c>
      <c r="D128">
        <f t="shared" si="9"/>
        <v>87.789711886353047</v>
      </c>
      <c r="E128">
        <f t="shared" si="10"/>
        <v>-6.3211478744682803E-2</v>
      </c>
      <c r="F128">
        <f t="shared" si="11"/>
        <v>87.012320796326605</v>
      </c>
      <c r="G128">
        <f t="shared" si="6"/>
        <v>1.5547821800528965</v>
      </c>
      <c r="H128">
        <f t="shared" si="7"/>
        <v>1.5547821800528965</v>
      </c>
      <c r="I128">
        <f t="shared" si="8"/>
        <v>2.4173476274100376</v>
      </c>
    </row>
    <row r="129" spans="1:9" x14ac:dyDescent="0.25">
      <c r="A129" s="1">
        <v>40725</v>
      </c>
      <c r="B129">
        <v>89.410266261474106</v>
      </c>
      <c r="C129" s="2">
        <v>127</v>
      </c>
      <c r="D129">
        <f t="shared" si="9"/>
        <v>88.568383334541238</v>
      </c>
      <c r="E129">
        <f t="shared" si="10"/>
        <v>0.1893533993351795</v>
      </c>
      <c r="F129">
        <f t="shared" si="11"/>
        <v>87.72650040760837</v>
      </c>
      <c r="G129">
        <f t="shared" si="6"/>
        <v>1.6837658538657365</v>
      </c>
      <c r="H129">
        <f t="shared" si="7"/>
        <v>1.6837658538657365</v>
      </c>
      <c r="I129">
        <f t="shared" si="8"/>
        <v>2.8350674506442126</v>
      </c>
    </row>
    <row r="130" spans="1:9" x14ac:dyDescent="0.25">
      <c r="A130" s="1">
        <v>40756</v>
      </c>
      <c r="B130">
        <v>91.704824551430193</v>
      </c>
      <c r="C130" s="2">
        <v>128</v>
      </c>
      <c r="D130">
        <f t="shared" si="9"/>
        <v>90.231280642653303</v>
      </c>
      <c r="E130">
        <f t="shared" si="10"/>
        <v>0.63141657196824508</v>
      </c>
      <c r="F130">
        <f t="shared" si="11"/>
        <v>88.757736733876413</v>
      </c>
      <c r="G130">
        <f t="shared" si="6"/>
        <v>2.9470878175537791</v>
      </c>
      <c r="H130">
        <f t="shared" si="7"/>
        <v>2.9470878175537791</v>
      </c>
      <c r="I130">
        <f t="shared" si="8"/>
        <v>8.6853266043738966</v>
      </c>
    </row>
    <row r="131" spans="1:9" x14ac:dyDescent="0.25">
      <c r="A131" s="1">
        <v>40787</v>
      </c>
      <c r="B131">
        <v>92.114342368539894</v>
      </c>
      <c r="C131" s="2">
        <v>129</v>
      </c>
      <c r="D131">
        <f t="shared" si="9"/>
        <v>91.488519791580728</v>
      </c>
      <c r="E131">
        <f t="shared" si="10"/>
        <v>0.81916334505599908</v>
      </c>
      <c r="F131">
        <f t="shared" si="11"/>
        <v>90.862697214621548</v>
      </c>
      <c r="G131">
        <f t="shared" si="6"/>
        <v>1.2516451539183464</v>
      </c>
      <c r="H131">
        <f t="shared" si="7"/>
        <v>1.2516451539183464</v>
      </c>
      <c r="I131">
        <f t="shared" si="8"/>
        <v>1.566615591327281</v>
      </c>
    </row>
    <row r="132" spans="1:9" x14ac:dyDescent="0.25">
      <c r="A132" s="1">
        <v>40817</v>
      </c>
      <c r="B132">
        <v>92.167251690633208</v>
      </c>
      <c r="C132" s="2">
        <v>130</v>
      </c>
      <c r="D132">
        <f t="shared" si="9"/>
        <v>92.23746741363496</v>
      </c>
      <c r="E132">
        <f t="shared" si="10"/>
        <v>0.79809862815546873</v>
      </c>
      <c r="F132">
        <f t="shared" si="11"/>
        <v>92.307683136636726</v>
      </c>
      <c r="G132">
        <f t="shared" si="6"/>
        <v>-0.14043144600351809</v>
      </c>
      <c r="H132">
        <f t="shared" si="7"/>
        <v>0.14043144600351809</v>
      </c>
      <c r="I132">
        <f t="shared" si="8"/>
        <v>1.9720991026639018E-2</v>
      </c>
    </row>
    <row r="133" spans="1:9" x14ac:dyDescent="0.25">
      <c r="A133" s="1">
        <v>40848</v>
      </c>
      <c r="B133">
        <v>91.659857172445498</v>
      </c>
      <c r="C133" s="2">
        <v>131</v>
      </c>
      <c r="D133">
        <f t="shared" si="9"/>
        <v>92.347711607117958</v>
      </c>
      <c r="E133">
        <f t="shared" si="10"/>
        <v>0.59174229775372755</v>
      </c>
      <c r="F133">
        <f t="shared" si="11"/>
        <v>93.035566041790432</v>
      </c>
      <c r="G133">
        <f t="shared" ref="G133:G182" si="12">B133-F133</f>
        <v>-1.3757088693449333</v>
      </c>
      <c r="H133">
        <f t="shared" ref="H133:H182" si="13">ABS(G133)</f>
        <v>1.3757088693449333</v>
      </c>
      <c r="I133">
        <f t="shared" ref="I133:I182" si="14">G133^2</f>
        <v>1.8925748931943147</v>
      </c>
    </row>
    <row r="134" spans="1:9" x14ac:dyDescent="0.25">
      <c r="A134" s="1">
        <v>40878</v>
      </c>
      <c r="B134">
        <v>90.013911115484106</v>
      </c>
      <c r="C134" s="2">
        <v>132</v>
      </c>
      <c r="D134">
        <f t="shared" ref="D134:D170" si="15">$L$1*B134+(1-$L$1)*F134</f>
        <v>91.476682510177895</v>
      </c>
      <c r="E134">
        <f t="shared" ref="E134:E170" si="16">$L$2*(D134-D133)+(1-$L$2)*E133</f>
        <v>0.15291087934559033</v>
      </c>
      <c r="F134">
        <f t="shared" ref="F134:F170" si="17">D133+E133</f>
        <v>92.939453904871684</v>
      </c>
      <c r="G134">
        <f t="shared" si="12"/>
        <v>-2.9255427893875776</v>
      </c>
      <c r="H134">
        <f t="shared" si="13"/>
        <v>2.9255427893875776</v>
      </c>
      <c r="I134">
        <f t="shared" si="14"/>
        <v>8.5588006125376488</v>
      </c>
    </row>
    <row r="135" spans="1:9" x14ac:dyDescent="0.25">
      <c r="A135" s="1">
        <v>40909</v>
      </c>
      <c r="B135">
        <v>88.134011503479002</v>
      </c>
      <c r="C135" s="2">
        <v>133</v>
      </c>
      <c r="D135">
        <f t="shared" si="15"/>
        <v>89.88180244650124</v>
      </c>
      <c r="E135">
        <f t="shared" si="16"/>
        <v>-0.37142640356108325</v>
      </c>
      <c r="F135">
        <f t="shared" si="17"/>
        <v>91.629593389523478</v>
      </c>
      <c r="G135">
        <f t="shared" si="12"/>
        <v>-3.4955818860444765</v>
      </c>
      <c r="H135">
        <f t="shared" si="13"/>
        <v>3.4955818860444765</v>
      </c>
      <c r="I135">
        <f t="shared" si="14"/>
        <v>12.219092722042259</v>
      </c>
    </row>
    <row r="136" spans="1:9" x14ac:dyDescent="0.25">
      <c r="A136" s="1">
        <v>40940</v>
      </c>
      <c r="B136">
        <v>87.654754300575902</v>
      </c>
      <c r="C136" s="2">
        <v>134</v>
      </c>
      <c r="D136">
        <f t="shared" si="15"/>
        <v>88.582565171758034</v>
      </c>
      <c r="E136">
        <f t="shared" si="16"/>
        <v>-0.64976966491571997</v>
      </c>
      <c r="F136">
        <f t="shared" si="17"/>
        <v>89.510376042940152</v>
      </c>
      <c r="G136">
        <f t="shared" si="12"/>
        <v>-1.8556217423642494</v>
      </c>
      <c r="H136">
        <f t="shared" si="13"/>
        <v>1.8556217423642494</v>
      </c>
      <c r="I136">
        <f t="shared" si="14"/>
        <v>3.4433320507349325</v>
      </c>
    </row>
    <row r="137" spans="1:9" x14ac:dyDescent="0.25">
      <c r="A137" s="1">
        <v>40969</v>
      </c>
      <c r="B137">
        <v>87.3603165244416</v>
      </c>
      <c r="C137" s="2">
        <v>135</v>
      </c>
      <c r="D137">
        <f t="shared" si="15"/>
        <v>87.646556015641949</v>
      </c>
      <c r="E137">
        <f t="shared" si="16"/>
        <v>-0.73564151227582963</v>
      </c>
      <c r="F137">
        <f t="shared" si="17"/>
        <v>87.932795506842311</v>
      </c>
      <c r="G137">
        <f t="shared" si="12"/>
        <v>-0.57247898240071038</v>
      </c>
      <c r="H137">
        <f t="shared" si="13"/>
        <v>0.57247898240071038</v>
      </c>
      <c r="I137">
        <f t="shared" si="14"/>
        <v>0.32773218529055287</v>
      </c>
    </row>
    <row r="138" spans="1:9" x14ac:dyDescent="0.25">
      <c r="A138" s="1">
        <v>41000</v>
      </c>
      <c r="B138">
        <v>88.003696009487498</v>
      </c>
      <c r="C138" s="2">
        <v>136</v>
      </c>
      <c r="D138">
        <f t="shared" si="15"/>
        <v>87.457305256426807</v>
      </c>
      <c r="E138">
        <f t="shared" si="16"/>
        <v>-0.57172428635762329</v>
      </c>
      <c r="F138">
        <f t="shared" si="17"/>
        <v>86.910914503366115</v>
      </c>
      <c r="G138">
        <f t="shared" si="12"/>
        <v>1.0927815061213835</v>
      </c>
      <c r="H138">
        <f t="shared" si="13"/>
        <v>1.0927815061213835</v>
      </c>
      <c r="I138">
        <f t="shared" si="14"/>
        <v>1.1941714201209193</v>
      </c>
    </row>
    <row r="139" spans="1:9" x14ac:dyDescent="0.25">
      <c r="A139" s="1">
        <v>41030</v>
      </c>
      <c r="B139">
        <v>88.253389138212498</v>
      </c>
      <c r="C139" s="2">
        <v>137</v>
      </c>
      <c r="D139">
        <f t="shared" si="15"/>
        <v>87.569485054140841</v>
      </c>
      <c r="E139">
        <f t="shared" si="16"/>
        <v>-0.3665530611361259</v>
      </c>
      <c r="F139">
        <f t="shared" si="17"/>
        <v>86.885580970069185</v>
      </c>
      <c r="G139">
        <f t="shared" si="12"/>
        <v>1.3678081681433127</v>
      </c>
      <c r="H139">
        <f t="shared" si="13"/>
        <v>1.3678081681433127</v>
      </c>
      <c r="I139">
        <f t="shared" si="14"/>
        <v>1.8708991848395649</v>
      </c>
    </row>
    <row r="140" spans="1:9" x14ac:dyDescent="0.25">
      <c r="A140" s="1">
        <v>41061</v>
      </c>
      <c r="B140">
        <v>90.985739285056795</v>
      </c>
      <c r="C140" s="2">
        <v>138</v>
      </c>
      <c r="D140">
        <f t="shared" si="15"/>
        <v>89.09433563903076</v>
      </c>
      <c r="E140">
        <f t="shared" si="16"/>
        <v>0.20086803267168746</v>
      </c>
      <c r="F140">
        <f t="shared" si="17"/>
        <v>87.202931993004711</v>
      </c>
      <c r="G140">
        <f t="shared" si="12"/>
        <v>3.7828072920520839</v>
      </c>
      <c r="H140">
        <f t="shared" si="13"/>
        <v>3.7828072920520839</v>
      </c>
      <c r="I140">
        <f t="shared" si="14"/>
        <v>14.30963100880242</v>
      </c>
    </row>
    <row r="141" spans="1:9" x14ac:dyDescent="0.25">
      <c r="A141" s="1">
        <v>41091</v>
      </c>
      <c r="B141">
        <v>94.291259250654903</v>
      </c>
      <c r="C141" s="2">
        <v>139</v>
      </c>
      <c r="D141">
        <f t="shared" si="15"/>
        <v>91.793231461178678</v>
      </c>
      <c r="E141">
        <f t="shared" si="16"/>
        <v>0.95027636951455663</v>
      </c>
      <c r="F141">
        <f t="shared" si="17"/>
        <v>89.295203671702453</v>
      </c>
      <c r="G141">
        <f t="shared" si="12"/>
        <v>4.9960555789524506</v>
      </c>
      <c r="H141">
        <f t="shared" si="13"/>
        <v>4.9960555789524506</v>
      </c>
      <c r="I141">
        <f t="shared" si="14"/>
        <v>24.960571347981904</v>
      </c>
    </row>
    <row r="142" spans="1:9" x14ac:dyDescent="0.25">
      <c r="A142" s="1">
        <v>41122</v>
      </c>
      <c r="B142">
        <v>96.152393075593366</v>
      </c>
      <c r="C142" s="2">
        <v>140</v>
      </c>
      <c r="D142">
        <f t="shared" si="15"/>
        <v>94.447950453143307</v>
      </c>
      <c r="E142">
        <f t="shared" si="16"/>
        <v>1.4616091562495783</v>
      </c>
      <c r="F142">
        <f t="shared" si="17"/>
        <v>92.743507830693233</v>
      </c>
      <c r="G142">
        <f t="shared" si="12"/>
        <v>3.4088852449001337</v>
      </c>
      <c r="H142">
        <f t="shared" si="13"/>
        <v>3.4088852449001337</v>
      </c>
      <c r="I142">
        <f t="shared" si="14"/>
        <v>11.620498612897844</v>
      </c>
    </row>
    <row r="143" spans="1:9" x14ac:dyDescent="0.25">
      <c r="A143" s="1">
        <v>41153</v>
      </c>
      <c r="B143">
        <v>98.857084347950561</v>
      </c>
      <c r="C143" s="2">
        <v>141</v>
      </c>
      <c r="D143">
        <f t="shared" si="15"/>
        <v>97.383321978671717</v>
      </c>
      <c r="E143">
        <f t="shared" si="16"/>
        <v>1.9037378670332279</v>
      </c>
      <c r="F143">
        <f t="shared" si="17"/>
        <v>95.909559609392886</v>
      </c>
      <c r="G143">
        <f t="shared" si="12"/>
        <v>2.9475247385576751</v>
      </c>
      <c r="H143">
        <f t="shared" si="13"/>
        <v>2.9475247385576751</v>
      </c>
      <c r="I143">
        <f t="shared" si="14"/>
        <v>8.6879020844094903</v>
      </c>
    </row>
    <row r="144" spans="1:9" x14ac:dyDescent="0.25">
      <c r="A144" s="1">
        <v>41183</v>
      </c>
      <c r="B144">
        <v>100.23515782598865</v>
      </c>
      <c r="C144" s="2">
        <v>142</v>
      </c>
      <c r="D144">
        <f t="shared" si="15"/>
        <v>99.761108835846798</v>
      </c>
      <c r="E144">
        <f t="shared" si="16"/>
        <v>2.0459525640757841</v>
      </c>
      <c r="F144">
        <f t="shared" si="17"/>
        <v>99.287059845704945</v>
      </c>
      <c r="G144">
        <f t="shared" si="12"/>
        <v>0.94809798028370551</v>
      </c>
      <c r="H144">
        <f t="shared" si="13"/>
        <v>0.94809798028370551</v>
      </c>
      <c r="I144">
        <f t="shared" si="14"/>
        <v>0.89888978021804167</v>
      </c>
    </row>
    <row r="145" spans="1:9" x14ac:dyDescent="0.25">
      <c r="A145" s="1">
        <v>41214</v>
      </c>
      <c r="B145">
        <v>100.91679117909413</v>
      </c>
      <c r="C145" s="2">
        <v>143</v>
      </c>
      <c r="D145">
        <f t="shared" si="15"/>
        <v>101.36192628950836</v>
      </c>
      <c r="E145">
        <f t="shared" si="16"/>
        <v>1.9124120309515176</v>
      </c>
      <c r="F145">
        <f t="shared" si="17"/>
        <v>101.80706139992259</v>
      </c>
      <c r="G145">
        <f t="shared" si="12"/>
        <v>-0.89027022082845519</v>
      </c>
      <c r="H145">
        <f t="shared" si="13"/>
        <v>0.89027022082845519</v>
      </c>
      <c r="I145">
        <f t="shared" si="14"/>
        <v>0.79258106609394641</v>
      </c>
    </row>
    <row r="146" spans="1:9" x14ac:dyDescent="0.25">
      <c r="A146" s="1">
        <v>41244</v>
      </c>
      <c r="B146">
        <v>101.10238020470275</v>
      </c>
      <c r="C146" s="2">
        <v>144</v>
      </c>
      <c r="D146">
        <f t="shared" si="15"/>
        <v>102.18835926258132</v>
      </c>
      <c r="E146">
        <f t="shared" si="16"/>
        <v>1.5866183135879484</v>
      </c>
      <c r="F146">
        <f t="shared" si="17"/>
        <v>103.27433832045988</v>
      </c>
      <c r="G146">
        <f t="shared" si="12"/>
        <v>-2.1719581157571213</v>
      </c>
      <c r="H146">
        <f t="shared" si="13"/>
        <v>2.1719581157571213</v>
      </c>
      <c r="I146">
        <f t="shared" si="14"/>
        <v>4.7174020566032242</v>
      </c>
    </row>
    <row r="147" spans="1:9" x14ac:dyDescent="0.25">
      <c r="A147" s="1">
        <v>41275</v>
      </c>
      <c r="B147">
        <v>101.95491661533623</v>
      </c>
      <c r="C147" s="2">
        <v>145</v>
      </c>
      <c r="D147">
        <f t="shared" si="15"/>
        <v>102.86494709575274</v>
      </c>
      <c r="E147">
        <f t="shared" si="16"/>
        <v>1.3136091694629912</v>
      </c>
      <c r="F147">
        <f t="shared" si="17"/>
        <v>103.77497757616926</v>
      </c>
      <c r="G147">
        <f t="shared" si="12"/>
        <v>-1.8200609608330325</v>
      </c>
      <c r="H147">
        <f t="shared" si="13"/>
        <v>1.8200609608330325</v>
      </c>
      <c r="I147">
        <f t="shared" si="14"/>
        <v>3.3126219011484612</v>
      </c>
    </row>
    <row r="148" spans="1:9" x14ac:dyDescent="0.25">
      <c r="A148" s="1">
        <v>41306</v>
      </c>
      <c r="B148">
        <v>103.77900150679974</v>
      </c>
      <c r="C148" s="2">
        <v>146</v>
      </c>
      <c r="D148">
        <f t="shared" si="15"/>
        <v>103.97877888600775</v>
      </c>
      <c r="E148">
        <f t="shared" si="16"/>
        <v>1.2536759557005954</v>
      </c>
      <c r="F148">
        <f t="shared" si="17"/>
        <v>104.17855626521573</v>
      </c>
      <c r="G148">
        <f t="shared" si="12"/>
        <v>-0.39955475841598798</v>
      </c>
      <c r="H148">
        <f t="shared" si="13"/>
        <v>0.39955475841598798</v>
      </c>
      <c r="I148">
        <f t="shared" si="14"/>
        <v>0.15964400497285852</v>
      </c>
    </row>
    <row r="149" spans="1:9" x14ac:dyDescent="0.25">
      <c r="A149" s="1">
        <v>41334</v>
      </c>
      <c r="B149">
        <v>105.1241782144555</v>
      </c>
      <c r="C149" s="2">
        <v>147</v>
      </c>
      <c r="D149">
        <f t="shared" si="15"/>
        <v>105.17831652808192</v>
      </c>
      <c r="E149">
        <f t="shared" si="16"/>
        <v>1.2374344616126696</v>
      </c>
      <c r="F149">
        <f t="shared" si="17"/>
        <v>105.23245484170835</v>
      </c>
      <c r="G149">
        <f t="shared" si="12"/>
        <v>-0.10827662725284881</v>
      </c>
      <c r="H149">
        <f t="shared" si="13"/>
        <v>0.10827662725284881</v>
      </c>
      <c r="I149">
        <f t="shared" si="14"/>
        <v>1.1723828009252361E-2</v>
      </c>
    </row>
    <row r="150" spans="1:9" x14ac:dyDescent="0.25">
      <c r="A150" s="1">
        <v>41365</v>
      </c>
      <c r="B150">
        <v>106.70624537170002</v>
      </c>
      <c r="C150" s="2">
        <v>148</v>
      </c>
      <c r="D150">
        <f t="shared" si="15"/>
        <v>106.56099818069731</v>
      </c>
      <c r="E150">
        <f t="shared" si="16"/>
        <v>1.2810086189134853</v>
      </c>
      <c r="F150">
        <f t="shared" si="17"/>
        <v>106.41575098969459</v>
      </c>
      <c r="G150">
        <f t="shared" si="12"/>
        <v>0.2904943820054342</v>
      </c>
      <c r="H150">
        <f t="shared" si="13"/>
        <v>0.2904943820054342</v>
      </c>
      <c r="I150">
        <f t="shared" si="14"/>
        <v>8.4386985976719134E-2</v>
      </c>
    </row>
    <row r="151" spans="1:9" x14ac:dyDescent="0.25">
      <c r="A151" s="1">
        <v>41395</v>
      </c>
      <c r="B151">
        <v>107.9235736606374</v>
      </c>
      <c r="C151" s="2">
        <v>149</v>
      </c>
      <c r="D151">
        <f t="shared" si="15"/>
        <v>107.8827902301241</v>
      </c>
      <c r="E151">
        <f t="shared" si="16"/>
        <v>1.2932436480674767</v>
      </c>
      <c r="F151">
        <f t="shared" si="17"/>
        <v>107.8420067996108</v>
      </c>
      <c r="G151">
        <f t="shared" si="12"/>
        <v>8.15668610266016E-2</v>
      </c>
      <c r="H151">
        <f t="shared" si="13"/>
        <v>8.15668610266016E-2</v>
      </c>
      <c r="I151">
        <f t="shared" si="14"/>
        <v>6.6531528177329394E-3</v>
      </c>
    </row>
    <row r="152" spans="1:9" x14ac:dyDescent="0.25">
      <c r="A152" s="1">
        <v>41426</v>
      </c>
      <c r="B152">
        <v>109.49983827394357</v>
      </c>
      <c r="C152" s="2">
        <v>150</v>
      </c>
      <c r="D152">
        <f t="shared" si="15"/>
        <v>109.33793607606756</v>
      </c>
      <c r="E152">
        <f t="shared" si="16"/>
        <v>1.3418143074302724</v>
      </c>
      <c r="F152">
        <f t="shared" si="17"/>
        <v>109.17603387819157</v>
      </c>
      <c r="G152">
        <f t="shared" si="12"/>
        <v>0.32380439575199205</v>
      </c>
      <c r="H152">
        <f t="shared" si="13"/>
        <v>0.32380439575199205</v>
      </c>
      <c r="I152">
        <f t="shared" si="14"/>
        <v>0.10484928670831269</v>
      </c>
    </row>
    <row r="153" spans="1:9" x14ac:dyDescent="0.25">
      <c r="A153" s="1">
        <v>41456</v>
      </c>
      <c r="B153">
        <v>109.44045923646681</v>
      </c>
      <c r="C153" s="2">
        <v>151</v>
      </c>
      <c r="D153">
        <f t="shared" si="15"/>
        <v>110.06010480998232</v>
      </c>
      <c r="E153">
        <f t="shared" si="16"/>
        <v>1.1559206353756175</v>
      </c>
      <c r="F153">
        <f t="shared" si="17"/>
        <v>110.67975038349783</v>
      </c>
      <c r="G153">
        <f t="shared" si="12"/>
        <v>-1.2392911470310253</v>
      </c>
      <c r="H153">
        <f t="shared" si="13"/>
        <v>1.2392911470310253</v>
      </c>
      <c r="I153">
        <f t="shared" si="14"/>
        <v>1.5358425471094743</v>
      </c>
    </row>
    <row r="154" spans="1:9" x14ac:dyDescent="0.25">
      <c r="A154" s="1">
        <v>41487</v>
      </c>
      <c r="B154">
        <v>111.67178260198244</v>
      </c>
      <c r="C154" s="2">
        <v>152</v>
      </c>
      <c r="D154">
        <f t="shared" si="15"/>
        <v>111.4439040236702</v>
      </c>
      <c r="E154">
        <f t="shared" si="16"/>
        <v>1.224284208869296</v>
      </c>
      <c r="F154">
        <f t="shared" si="17"/>
        <v>111.21602544535794</v>
      </c>
      <c r="G154">
        <f t="shared" si="12"/>
        <v>0.45575715662450023</v>
      </c>
      <c r="H154">
        <f t="shared" si="13"/>
        <v>0.45575715662450023</v>
      </c>
      <c r="I154">
        <f t="shared" si="14"/>
        <v>0.20771458581444924</v>
      </c>
    </row>
    <row r="155" spans="1:9" x14ac:dyDescent="0.25">
      <c r="A155" s="1">
        <v>41518</v>
      </c>
      <c r="B155">
        <v>112.96692890541303</v>
      </c>
      <c r="C155" s="2">
        <v>153</v>
      </c>
      <c r="D155">
        <f t="shared" si="15"/>
        <v>112.81755856897627</v>
      </c>
      <c r="E155">
        <f t="shared" si="16"/>
        <v>1.2690953098003273</v>
      </c>
      <c r="F155">
        <f t="shared" si="17"/>
        <v>112.66818823253949</v>
      </c>
      <c r="G155">
        <f t="shared" si="12"/>
        <v>0.29874067287353512</v>
      </c>
      <c r="H155">
        <f t="shared" si="13"/>
        <v>0.29874067287353512</v>
      </c>
      <c r="I155">
        <f t="shared" si="14"/>
        <v>8.9245989628932515E-2</v>
      </c>
    </row>
    <row r="156" spans="1:9" x14ac:dyDescent="0.25">
      <c r="A156" s="1">
        <v>41548</v>
      </c>
      <c r="B156">
        <v>114.61234454785175</v>
      </c>
      <c r="C156" s="2">
        <v>154</v>
      </c>
      <c r="D156">
        <f t="shared" si="15"/>
        <v>114.34949921331417</v>
      </c>
      <c r="E156">
        <f t="shared" si="16"/>
        <v>1.3479489101616013</v>
      </c>
      <c r="F156">
        <f t="shared" si="17"/>
        <v>114.08665387877659</v>
      </c>
      <c r="G156">
        <f t="shared" si="12"/>
        <v>0.5256906690751606</v>
      </c>
      <c r="H156">
        <f t="shared" si="13"/>
        <v>0.5256906690751606</v>
      </c>
      <c r="I156">
        <f t="shared" si="14"/>
        <v>0.27635067955268999</v>
      </c>
    </row>
    <row r="157" spans="1:9" x14ac:dyDescent="0.25">
      <c r="A157" s="1">
        <v>41579</v>
      </c>
      <c r="B157">
        <v>117.2541288757408</v>
      </c>
      <c r="C157" s="2">
        <v>155</v>
      </c>
      <c r="D157">
        <f t="shared" si="15"/>
        <v>116.47578849960829</v>
      </c>
      <c r="E157">
        <f t="shared" si="16"/>
        <v>1.5814510230013539</v>
      </c>
      <c r="F157">
        <f t="shared" si="17"/>
        <v>115.69744812347578</v>
      </c>
      <c r="G157">
        <f t="shared" si="12"/>
        <v>1.5566807522650237</v>
      </c>
      <c r="H157">
        <f t="shared" si="13"/>
        <v>1.5566807522650237</v>
      </c>
      <c r="I157">
        <f t="shared" si="14"/>
        <v>2.4232549644724002</v>
      </c>
    </row>
    <row r="158" spans="1:9" x14ac:dyDescent="0.25">
      <c r="A158" s="1">
        <v>41609</v>
      </c>
      <c r="B158">
        <v>119.61291376258549</v>
      </c>
      <c r="C158" s="2">
        <v>156</v>
      </c>
      <c r="D158">
        <f t="shared" si="15"/>
        <v>118.83507664259756</v>
      </c>
      <c r="E158">
        <f t="shared" si="16"/>
        <v>1.814802158997729</v>
      </c>
      <c r="F158">
        <f t="shared" si="17"/>
        <v>118.05723952260963</v>
      </c>
      <c r="G158">
        <f t="shared" si="12"/>
        <v>1.5556742399758576</v>
      </c>
      <c r="H158">
        <f t="shared" si="13"/>
        <v>1.5556742399758576</v>
      </c>
      <c r="I158">
        <f t="shared" si="14"/>
        <v>2.4201223409244621</v>
      </c>
    </row>
    <row r="159" spans="1:9" x14ac:dyDescent="0.25">
      <c r="A159" s="1">
        <v>41640</v>
      </c>
      <c r="B159">
        <v>120.49362997351309</v>
      </c>
      <c r="C159" s="2">
        <v>157</v>
      </c>
      <c r="D159">
        <f t="shared" si="15"/>
        <v>120.57175438755419</v>
      </c>
      <c r="E159">
        <f t="shared" si="16"/>
        <v>1.7913648347854012</v>
      </c>
      <c r="F159">
        <f t="shared" si="17"/>
        <v>120.64987880159529</v>
      </c>
      <c r="G159">
        <f t="shared" si="12"/>
        <v>-0.15624882808219809</v>
      </c>
      <c r="H159">
        <f t="shared" si="13"/>
        <v>0.15624882808219809</v>
      </c>
      <c r="I159">
        <f t="shared" si="14"/>
        <v>2.4413696277060293E-2</v>
      </c>
    </row>
    <row r="160" spans="1:9" x14ac:dyDescent="0.25">
      <c r="A160" s="1">
        <v>41671</v>
      </c>
      <c r="B160">
        <v>121.7770871844709</v>
      </c>
      <c r="C160" s="2">
        <v>158</v>
      </c>
      <c r="D160">
        <f t="shared" si="15"/>
        <v>122.07010320340524</v>
      </c>
      <c r="E160">
        <f t="shared" si="16"/>
        <v>1.7034600291050945</v>
      </c>
      <c r="F160">
        <f t="shared" si="17"/>
        <v>122.36311922233959</v>
      </c>
      <c r="G160">
        <f t="shared" si="12"/>
        <v>-0.58603203786869074</v>
      </c>
      <c r="H160">
        <f t="shared" si="13"/>
        <v>0.58603203786869074</v>
      </c>
      <c r="I160">
        <f t="shared" si="14"/>
        <v>0.34343354940853055</v>
      </c>
    </row>
    <row r="161" spans="1:14" x14ac:dyDescent="0.25">
      <c r="A161" s="1">
        <v>41699</v>
      </c>
      <c r="B161">
        <v>124.64040902074589</v>
      </c>
      <c r="C161" s="2">
        <v>159</v>
      </c>
      <c r="D161">
        <f t="shared" si="15"/>
        <v>124.20698612662811</v>
      </c>
      <c r="E161">
        <f t="shared" si="16"/>
        <v>1.833486897340427</v>
      </c>
      <c r="F161">
        <f t="shared" si="17"/>
        <v>123.77356323251033</v>
      </c>
      <c r="G161">
        <f t="shared" si="12"/>
        <v>0.86684578823556535</v>
      </c>
      <c r="H161">
        <f t="shared" si="13"/>
        <v>0.86684578823556535</v>
      </c>
      <c r="I161">
        <f t="shared" si="14"/>
        <v>0.75142162058173856</v>
      </c>
    </row>
    <row r="162" spans="1:14" x14ac:dyDescent="0.25">
      <c r="A162" s="1">
        <v>41730</v>
      </c>
      <c r="B162">
        <v>128.84633490661662</v>
      </c>
      <c r="C162" s="2">
        <v>160</v>
      </c>
      <c r="D162">
        <f t="shared" si="15"/>
        <v>127.44340396529257</v>
      </c>
      <c r="E162">
        <f t="shared" si="16"/>
        <v>2.2543661797376382</v>
      </c>
      <c r="F162">
        <f t="shared" si="17"/>
        <v>126.04047302396853</v>
      </c>
      <c r="G162">
        <f t="shared" si="12"/>
        <v>2.8058618826480881</v>
      </c>
      <c r="H162">
        <f t="shared" si="13"/>
        <v>2.8058618826480881</v>
      </c>
      <c r="I162">
        <f t="shared" si="14"/>
        <v>7.8728609044974736</v>
      </c>
    </row>
    <row r="163" spans="1:14" x14ac:dyDescent="0.25">
      <c r="A163" s="1">
        <v>41760</v>
      </c>
      <c r="B163">
        <v>133.1084935179629</v>
      </c>
      <c r="C163" s="2">
        <v>161</v>
      </c>
      <c r="D163">
        <f t="shared" si="15"/>
        <v>131.40313183149655</v>
      </c>
      <c r="E163">
        <f t="shared" si="16"/>
        <v>2.7659746856775396</v>
      </c>
      <c r="F163">
        <f t="shared" si="17"/>
        <v>129.6977701450302</v>
      </c>
      <c r="G163">
        <f t="shared" si="12"/>
        <v>3.4107233729326936</v>
      </c>
      <c r="H163">
        <f t="shared" si="13"/>
        <v>3.4107233729326936</v>
      </c>
      <c r="I163">
        <f t="shared" si="14"/>
        <v>11.63303392666937</v>
      </c>
    </row>
    <row r="164" spans="1:14" x14ac:dyDescent="0.25">
      <c r="A164" s="1">
        <v>41791</v>
      </c>
      <c r="B164">
        <v>135.8154979287745</v>
      </c>
      <c r="C164" s="2">
        <v>162</v>
      </c>
      <c r="D164">
        <f t="shared" si="15"/>
        <v>134.9923022229743</v>
      </c>
      <c r="E164">
        <f t="shared" si="16"/>
        <v>3.0129333974176031</v>
      </c>
      <c r="F164">
        <f t="shared" si="17"/>
        <v>134.1691065171741</v>
      </c>
      <c r="G164">
        <f t="shared" si="12"/>
        <v>1.6463914116004048</v>
      </c>
      <c r="H164">
        <f t="shared" si="13"/>
        <v>1.6463914116004048</v>
      </c>
      <c r="I164">
        <f t="shared" si="14"/>
        <v>2.7106046801915737</v>
      </c>
    </row>
    <row r="165" spans="1:14" x14ac:dyDescent="0.25">
      <c r="A165" s="1">
        <v>41821</v>
      </c>
      <c r="B165">
        <v>137.40760757923411</v>
      </c>
      <c r="C165" s="2">
        <v>163</v>
      </c>
      <c r="D165">
        <f t="shared" si="15"/>
        <v>137.70642159981301</v>
      </c>
      <c r="E165">
        <f t="shared" si="16"/>
        <v>2.9232891912439349</v>
      </c>
      <c r="F165">
        <f t="shared" si="17"/>
        <v>138.00523562039191</v>
      </c>
      <c r="G165">
        <f t="shared" si="12"/>
        <v>-0.59762804115780455</v>
      </c>
      <c r="H165">
        <f t="shared" si="13"/>
        <v>0.59762804115780455</v>
      </c>
      <c r="I165">
        <f t="shared" si="14"/>
        <v>0.3571592755781145</v>
      </c>
    </row>
    <row r="166" spans="1:14" x14ac:dyDescent="0.25">
      <c r="A166" s="1">
        <v>41852</v>
      </c>
      <c r="B166">
        <v>139.8254666170852</v>
      </c>
      <c r="C166" s="2">
        <v>164</v>
      </c>
      <c r="D166">
        <f t="shared" si="15"/>
        <v>140.22758870407108</v>
      </c>
      <c r="E166">
        <f t="shared" si="16"/>
        <v>2.8026525651481751</v>
      </c>
      <c r="F166">
        <f t="shared" si="17"/>
        <v>140.62971079105694</v>
      </c>
      <c r="G166">
        <f t="shared" si="12"/>
        <v>-0.80424417397173897</v>
      </c>
      <c r="H166">
        <f t="shared" si="13"/>
        <v>0.80424417397173897</v>
      </c>
      <c r="I166">
        <f t="shared" si="14"/>
        <v>0.64680869136748476</v>
      </c>
    </row>
    <row r="167" spans="1:14" x14ac:dyDescent="0.25">
      <c r="A167" s="1">
        <v>41883</v>
      </c>
      <c r="B167">
        <v>142.98533247583009</v>
      </c>
      <c r="C167" s="2">
        <v>165</v>
      </c>
      <c r="D167">
        <f t="shared" si="15"/>
        <v>143.00778687252466</v>
      </c>
      <c r="E167">
        <f t="shared" si="16"/>
        <v>2.7959162461397966</v>
      </c>
      <c r="F167">
        <f t="shared" si="17"/>
        <v>143.03024126921926</v>
      </c>
      <c r="G167">
        <f t="shared" si="12"/>
        <v>-4.4908793389168977E-2</v>
      </c>
      <c r="H167">
        <f t="shared" si="13"/>
        <v>4.4908793389168977E-2</v>
      </c>
      <c r="I167">
        <f t="shared" si="14"/>
        <v>2.0167997236710672E-3</v>
      </c>
      <c r="L167" s="3" t="s">
        <v>53</v>
      </c>
      <c r="M167" s="3" t="s">
        <v>54</v>
      </c>
    </row>
    <row r="168" spans="1:14" x14ac:dyDescent="0.25">
      <c r="A168" s="1">
        <v>41913</v>
      </c>
      <c r="B168">
        <v>146.1440141430669</v>
      </c>
      <c r="C168" s="2">
        <v>166</v>
      </c>
      <c r="D168">
        <f t="shared" si="15"/>
        <v>145.97385863086566</v>
      </c>
      <c r="E168">
        <f t="shared" si="16"/>
        <v>2.8469628998001579</v>
      </c>
      <c r="F168">
        <f t="shared" si="17"/>
        <v>145.80370311866446</v>
      </c>
      <c r="G168">
        <f t="shared" si="12"/>
        <v>0.34031102440243899</v>
      </c>
      <c r="H168">
        <f t="shared" si="13"/>
        <v>0.34031102440243899</v>
      </c>
      <c r="I168">
        <f t="shared" si="14"/>
        <v>0.11581159332983743</v>
      </c>
      <c r="L168" s="2">
        <f>AVERAGE(H4:H170)</f>
        <v>1.3881474816772423</v>
      </c>
      <c r="M168" s="2">
        <f>AVERAGE(I4:I170)</f>
        <v>3.1098892969849397</v>
      </c>
    </row>
    <row r="169" spans="1:14" x14ac:dyDescent="0.25">
      <c r="A169" s="1">
        <v>41944</v>
      </c>
      <c r="B169">
        <v>147.37533899757699</v>
      </c>
      <c r="C169" s="2">
        <v>167</v>
      </c>
      <c r="D169">
        <f t="shared" si="15"/>
        <v>148.09808026412139</v>
      </c>
      <c r="E169">
        <f t="shared" si="16"/>
        <v>2.6301405198368291</v>
      </c>
      <c r="F169">
        <f t="shared" si="17"/>
        <v>148.82082153066582</v>
      </c>
      <c r="G169">
        <f t="shared" si="12"/>
        <v>-1.4454825330888355</v>
      </c>
      <c r="H169">
        <f t="shared" si="13"/>
        <v>1.4454825330888355</v>
      </c>
      <c r="I169">
        <f t="shared" si="14"/>
        <v>2.0894197534649162</v>
      </c>
    </row>
    <row r="170" spans="1:14" x14ac:dyDescent="0.25">
      <c r="A170" s="1">
        <v>41974</v>
      </c>
      <c r="B170">
        <v>147.36162214992152</v>
      </c>
      <c r="C170" s="2">
        <v>168</v>
      </c>
      <c r="D170">
        <f t="shared" si="15"/>
        <v>149.04492146693985</v>
      </c>
      <c r="E170">
        <f t="shared" si="16"/>
        <v>2.1251507247313186</v>
      </c>
      <c r="F170">
        <f t="shared" si="17"/>
        <v>150.72822078395822</v>
      </c>
      <c r="G170">
        <f t="shared" si="12"/>
        <v>-3.3665986340367056</v>
      </c>
      <c r="H170">
        <f t="shared" si="13"/>
        <v>3.3665986340367056</v>
      </c>
      <c r="I170">
        <f t="shared" si="14"/>
        <v>11.333986362697813</v>
      </c>
    </row>
    <row r="171" spans="1:14" s="30" customFormat="1" x14ac:dyDescent="0.25">
      <c r="A171" s="29">
        <v>42005</v>
      </c>
      <c r="B171">
        <v>147.33714474913481</v>
      </c>
      <c r="C171" s="31">
        <v>169</v>
      </c>
      <c r="F171" s="30">
        <f>$D$170+$E$170*(C171-168)</f>
        <v>151.17007219167118</v>
      </c>
      <c r="G171" s="30">
        <f t="shared" si="12"/>
        <v>-3.8329274425363735</v>
      </c>
      <c r="H171" s="30">
        <f t="shared" si="13"/>
        <v>3.8329274425363735</v>
      </c>
      <c r="I171" s="30">
        <f t="shared" si="14"/>
        <v>14.691332779748425</v>
      </c>
      <c r="J171" s="30">
        <f>H171/B171</f>
        <v>2.6014671650265445E-2</v>
      </c>
      <c r="L171" s="31"/>
      <c r="M171" s="31"/>
      <c r="N171" s="31"/>
    </row>
    <row r="172" spans="1:14" s="30" customFormat="1" x14ac:dyDescent="0.25">
      <c r="A172" s="29">
        <v>42036</v>
      </c>
      <c r="B172">
        <v>147.03174774726801</v>
      </c>
      <c r="C172" s="31">
        <v>170</v>
      </c>
      <c r="F172" s="30">
        <f t="shared" ref="F172:F182" si="18">$D$170+$E$170*(C172-168)</f>
        <v>153.29522291640248</v>
      </c>
      <c r="G172" s="30">
        <f t="shared" si="12"/>
        <v>-6.2634751691344661</v>
      </c>
      <c r="H172" s="30">
        <f t="shared" si="13"/>
        <v>6.2634751691344661</v>
      </c>
      <c r="I172" s="30">
        <f t="shared" si="14"/>
        <v>39.231121194364029</v>
      </c>
      <c r="J172" s="30">
        <f t="shared" ref="J172:J182" si="19">H172/B172</f>
        <v>4.2599474365908482E-2</v>
      </c>
      <c r="L172" s="35" t="s">
        <v>53</v>
      </c>
      <c r="M172" s="35" t="s">
        <v>54</v>
      </c>
      <c r="N172" s="35" t="s">
        <v>55</v>
      </c>
    </row>
    <row r="173" spans="1:14" s="30" customFormat="1" x14ac:dyDescent="0.25">
      <c r="A173" s="29">
        <v>42064</v>
      </c>
      <c r="B173">
        <v>148.0490726806417</v>
      </c>
      <c r="C173" s="31">
        <v>171</v>
      </c>
      <c r="F173" s="30">
        <f t="shared" si="18"/>
        <v>155.42037364113381</v>
      </c>
      <c r="G173" s="30">
        <f t="shared" si="12"/>
        <v>-7.3713009604921069</v>
      </c>
      <c r="H173" s="30">
        <f t="shared" si="13"/>
        <v>7.3713009604921069</v>
      </c>
      <c r="I173" s="30">
        <f t="shared" si="14"/>
        <v>54.33607785015186</v>
      </c>
      <c r="J173" s="30">
        <f t="shared" si="19"/>
        <v>4.9789578732403292E-2</v>
      </c>
      <c r="L173" s="31">
        <f>AVERAGE(H171:H182)</f>
        <v>11.056196630252833</v>
      </c>
      <c r="M173" s="31">
        <f t="shared" ref="M173:N173" si="20">AVERAGE(I171:I182)</f>
        <v>151.39665499244958</v>
      </c>
      <c r="N173" s="34">
        <f t="shared" si="20"/>
        <v>7.2469026536241654E-2</v>
      </c>
    </row>
    <row r="174" spans="1:14" s="30" customFormat="1" x14ac:dyDescent="0.25">
      <c r="A174" s="29">
        <v>42095</v>
      </c>
      <c r="B174">
        <v>150.69945422107742</v>
      </c>
      <c r="C174" s="31">
        <v>172</v>
      </c>
      <c r="F174" s="30">
        <f t="shared" si="18"/>
        <v>157.54552436586513</v>
      </c>
      <c r="G174" s="30">
        <f t="shared" si="12"/>
        <v>-6.846070144787717</v>
      </c>
      <c r="H174" s="30">
        <f t="shared" si="13"/>
        <v>6.846070144787717</v>
      </c>
      <c r="I174" s="30">
        <f t="shared" si="14"/>
        <v>46.868676427353712</v>
      </c>
      <c r="J174" s="30">
        <f t="shared" si="19"/>
        <v>4.5428632639534797E-2</v>
      </c>
      <c r="L174" s="31"/>
      <c r="M174" s="31"/>
      <c r="N174" s="31"/>
    </row>
    <row r="175" spans="1:14" s="30" customFormat="1" x14ac:dyDescent="0.25">
      <c r="A175" s="29">
        <v>42125</v>
      </c>
      <c r="B175">
        <v>152.4393309233177</v>
      </c>
      <c r="C175" s="31">
        <v>173</v>
      </c>
      <c r="F175" s="30">
        <f t="shared" si="18"/>
        <v>159.67067509059643</v>
      </c>
      <c r="G175" s="30">
        <f t="shared" si="12"/>
        <v>-7.2313441672787349</v>
      </c>
      <c r="H175" s="30">
        <f t="shared" si="13"/>
        <v>7.2313441672787349</v>
      </c>
      <c r="I175" s="30">
        <f t="shared" si="14"/>
        <v>52.292338465636178</v>
      </c>
      <c r="J175" s="30">
        <f t="shared" si="19"/>
        <v>4.7437522347276329E-2</v>
      </c>
      <c r="L175" s="31"/>
      <c r="M175" s="31"/>
      <c r="N175" s="31"/>
    </row>
    <row r="176" spans="1:14" s="30" customFormat="1" x14ac:dyDescent="0.25">
      <c r="A176" s="29">
        <v>42156</v>
      </c>
      <c r="B176">
        <v>153.83288334042109</v>
      </c>
      <c r="C176" s="31">
        <v>174</v>
      </c>
      <c r="F176" s="30">
        <f t="shared" si="18"/>
        <v>161.79582581532776</v>
      </c>
      <c r="G176" s="30">
        <f t="shared" si="12"/>
        <v>-7.9629424749066686</v>
      </c>
      <c r="H176" s="30">
        <f t="shared" si="13"/>
        <v>7.9629424749066686</v>
      </c>
      <c r="I176" s="30">
        <f t="shared" si="14"/>
        <v>63.408452858672739</v>
      </c>
      <c r="J176" s="30">
        <f t="shared" si="19"/>
        <v>5.1763591125606419E-2</v>
      </c>
      <c r="L176" s="31"/>
      <c r="M176" s="31"/>
      <c r="N176" s="31"/>
    </row>
    <row r="177" spans="1:14" s="30" customFormat="1" x14ac:dyDescent="0.25">
      <c r="A177" s="29">
        <v>42186</v>
      </c>
      <c r="B177">
        <v>154.21596825952869</v>
      </c>
      <c r="C177" s="31">
        <v>175</v>
      </c>
      <c r="F177" s="30">
        <f t="shared" si="18"/>
        <v>163.92097654005909</v>
      </c>
      <c r="G177" s="30">
        <f t="shared" si="12"/>
        <v>-9.705008280530393</v>
      </c>
      <c r="H177" s="30">
        <f t="shared" si="13"/>
        <v>9.705008280530393</v>
      </c>
      <c r="I177" s="30">
        <f t="shared" si="14"/>
        <v>94.187185725163502</v>
      </c>
      <c r="J177" s="30">
        <f t="shared" si="19"/>
        <v>6.2931280009849044E-2</v>
      </c>
      <c r="L177" s="31"/>
      <c r="M177" s="31"/>
      <c r="N177" s="31"/>
    </row>
    <row r="178" spans="1:14" s="30" customFormat="1" x14ac:dyDescent="0.25">
      <c r="A178" s="29">
        <v>42217</v>
      </c>
      <c r="B178">
        <v>154.0185773953873</v>
      </c>
      <c r="C178" s="31">
        <v>176</v>
      </c>
      <c r="F178" s="30">
        <f t="shared" si="18"/>
        <v>166.04612726479041</v>
      </c>
      <c r="G178" s="30">
        <f t="shared" si="12"/>
        <v>-12.027549869403117</v>
      </c>
      <c r="H178" s="30">
        <f t="shared" si="13"/>
        <v>12.027549869403117</v>
      </c>
      <c r="I178" s="30">
        <f t="shared" si="14"/>
        <v>144.66195586097894</v>
      </c>
      <c r="J178" s="30">
        <f t="shared" si="19"/>
        <v>7.809155280357323E-2</v>
      </c>
      <c r="L178" s="31"/>
      <c r="M178" s="31"/>
      <c r="N178" s="31"/>
    </row>
    <row r="179" spans="1:14" s="30" customFormat="1" x14ac:dyDescent="0.25">
      <c r="A179" s="29">
        <v>42248</v>
      </c>
      <c r="B179">
        <v>154.21924209654878</v>
      </c>
      <c r="C179" s="31">
        <v>177</v>
      </c>
      <c r="F179" s="30">
        <f t="shared" si="18"/>
        <v>168.17127798952171</v>
      </c>
      <c r="G179" s="30">
        <f t="shared" si="12"/>
        <v>-13.95203589297293</v>
      </c>
      <c r="H179" s="30">
        <f t="shared" si="13"/>
        <v>13.95203589297293</v>
      </c>
      <c r="I179" s="30">
        <f t="shared" si="14"/>
        <v>194.65930555880493</v>
      </c>
      <c r="J179" s="30">
        <f t="shared" si="19"/>
        <v>9.0468839707033927E-2</v>
      </c>
      <c r="L179" s="31"/>
      <c r="M179" s="31"/>
      <c r="N179" s="31"/>
    </row>
    <row r="180" spans="1:14" s="30" customFormat="1" x14ac:dyDescent="0.25">
      <c r="A180" s="29">
        <v>42278</v>
      </c>
      <c r="B180">
        <v>153.5187872630259</v>
      </c>
      <c r="C180" s="31">
        <v>178</v>
      </c>
      <c r="F180" s="30">
        <f t="shared" si="18"/>
        <v>170.29642871425304</v>
      </c>
      <c r="G180" s="30">
        <f t="shared" si="12"/>
        <v>-16.77764145122714</v>
      </c>
      <c r="H180" s="30">
        <f t="shared" si="13"/>
        <v>16.77764145122714</v>
      </c>
      <c r="I180" s="30">
        <f t="shared" si="14"/>
        <v>281.48925266593511</v>
      </c>
      <c r="J180" s="30">
        <f t="shared" si="19"/>
        <v>0.10928721982725001</v>
      </c>
      <c r="L180" s="31"/>
      <c r="M180" s="31"/>
      <c r="N180" s="31"/>
    </row>
    <row r="181" spans="1:14" s="30" customFormat="1" x14ac:dyDescent="0.25">
      <c r="A181" s="29">
        <v>42309</v>
      </c>
      <c r="B181">
        <v>153.19288174594109</v>
      </c>
      <c r="C181" s="31">
        <v>179</v>
      </c>
      <c r="F181" s="30">
        <f t="shared" si="18"/>
        <v>172.42157943898437</v>
      </c>
      <c r="G181" s="30">
        <f t="shared" si="12"/>
        <v>-19.228697693043273</v>
      </c>
      <c r="H181" s="30">
        <f t="shared" si="13"/>
        <v>19.228697693043273</v>
      </c>
      <c r="I181" s="30">
        <f t="shared" si="14"/>
        <v>369.74281497044768</v>
      </c>
      <c r="J181" s="30">
        <f t="shared" si="19"/>
        <v>0.12551952462734284</v>
      </c>
      <c r="L181" s="31"/>
      <c r="M181" s="31"/>
      <c r="N181" s="31"/>
    </row>
    <row r="182" spans="1:14" s="30" customFormat="1" x14ac:dyDescent="0.25">
      <c r="A182" s="29">
        <v>42339</v>
      </c>
      <c r="B182">
        <v>153.0713641469946</v>
      </c>
      <c r="C182" s="31">
        <v>180</v>
      </c>
      <c r="F182" s="30">
        <f t="shared" si="18"/>
        <v>174.54673016371567</v>
      </c>
      <c r="G182" s="30">
        <f t="shared" si="12"/>
        <v>-21.475366016721068</v>
      </c>
      <c r="H182" s="30">
        <f t="shared" si="13"/>
        <v>21.475366016721068</v>
      </c>
      <c r="I182" s="30">
        <f t="shared" si="14"/>
        <v>461.1913455521381</v>
      </c>
      <c r="J182" s="30">
        <f t="shared" si="19"/>
        <v>0.14029643059885616</v>
      </c>
      <c r="L182" s="31"/>
      <c r="M182" s="31"/>
      <c r="N182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Dades</vt:lpstr>
      <vt:lpstr>TestDaniel</vt:lpstr>
      <vt:lpstr>TestK-W</vt:lpstr>
      <vt:lpstr>ST3-Regressió</vt:lpstr>
      <vt:lpstr>ST3-DoblesMitjanesMòbils</vt:lpstr>
      <vt:lpstr>ST3-AEH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2016-01-22T15:19:51Z</dcterms:created>
  <dcterms:modified xsi:type="dcterms:W3CDTF">2019-12-24T07:15:38Z</dcterms:modified>
</cp:coreProperties>
</file>