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orina/Desktop/"/>
    </mc:Choice>
  </mc:AlternateContent>
  <xr:revisionPtr revIDLastSave="0" documentId="13_ncr:1_{952BA43B-2631-FE42-A4CA-C61784E58713}" xr6:coauthVersionLast="46" xr6:coauthVersionMax="46" xr10:uidLastSave="{00000000-0000-0000-0000-000000000000}"/>
  <bookViews>
    <workbookView xWindow="28800" yWindow="500" windowWidth="38400" windowHeight="19640" activeTab="4" xr2:uid="{67191A95-7F13-124A-97E0-A711009BEB21}"/>
  </bookViews>
  <sheets>
    <sheet name="Exercici 1" sheetId="1" r:id="rId1"/>
    <sheet name="Exercici 2 Dades" sheetId="2" r:id="rId2"/>
    <sheet name="Exercici 2.1" sheetId="3" r:id="rId3"/>
    <sheet name="Exercici 2.2" sheetId="4" r:id="rId4"/>
    <sheet name="Exercici 2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H3" i="5"/>
  <c r="I3" i="5"/>
  <c r="J3" i="5"/>
  <c r="K3" i="5"/>
  <c r="L3" i="5"/>
  <c r="M3" i="5"/>
  <c r="N3" i="5"/>
  <c r="O3" i="5"/>
  <c r="P3" i="5"/>
  <c r="Q3" i="5"/>
  <c r="F4" i="5"/>
  <c r="G4" i="5"/>
  <c r="I4" i="5"/>
  <c r="J4" i="5"/>
  <c r="K4" i="5"/>
  <c r="L4" i="5"/>
  <c r="M4" i="5"/>
  <c r="N4" i="5"/>
  <c r="O4" i="5"/>
  <c r="P4" i="5"/>
  <c r="Q4" i="5"/>
  <c r="F5" i="5"/>
  <c r="G5" i="5"/>
  <c r="H5" i="5"/>
  <c r="J5" i="5"/>
  <c r="K5" i="5"/>
  <c r="L5" i="5"/>
  <c r="M5" i="5"/>
  <c r="N5" i="5"/>
  <c r="O5" i="5"/>
  <c r="P5" i="5"/>
  <c r="Q5" i="5"/>
  <c r="F6" i="5"/>
  <c r="G6" i="5"/>
  <c r="H6" i="5"/>
  <c r="I6" i="5"/>
  <c r="K6" i="5"/>
  <c r="L6" i="5"/>
  <c r="M6" i="5"/>
  <c r="N6" i="5"/>
  <c r="O6" i="5"/>
  <c r="P6" i="5"/>
  <c r="Q6" i="5"/>
  <c r="F7" i="5"/>
  <c r="G7" i="5"/>
  <c r="H7" i="5"/>
  <c r="I7" i="5"/>
  <c r="J7" i="5"/>
  <c r="L7" i="5"/>
  <c r="M7" i="5"/>
  <c r="N7" i="5"/>
  <c r="O7" i="5"/>
  <c r="P7" i="5"/>
  <c r="Q7" i="5"/>
  <c r="F8" i="5"/>
  <c r="G8" i="5"/>
  <c r="H8" i="5"/>
  <c r="I8" i="5"/>
  <c r="J8" i="5"/>
  <c r="K8" i="5"/>
  <c r="M8" i="5"/>
  <c r="N8" i="5"/>
  <c r="O8" i="5"/>
  <c r="P8" i="5"/>
  <c r="Q8" i="5"/>
  <c r="F9" i="5"/>
  <c r="G9" i="5"/>
  <c r="H9" i="5"/>
  <c r="I9" i="5"/>
  <c r="J9" i="5"/>
  <c r="K9" i="5"/>
  <c r="L9" i="5"/>
  <c r="N9" i="5"/>
  <c r="O9" i="5"/>
  <c r="P9" i="5"/>
  <c r="Q9" i="5"/>
  <c r="F10" i="5"/>
  <c r="G10" i="5"/>
  <c r="H10" i="5"/>
  <c r="I10" i="5"/>
  <c r="J10" i="5"/>
  <c r="K10" i="5"/>
  <c r="L10" i="5"/>
  <c r="M10" i="5"/>
  <c r="O10" i="5"/>
  <c r="P10" i="5"/>
  <c r="Q10" i="5"/>
  <c r="F11" i="5"/>
  <c r="G11" i="5"/>
  <c r="H11" i="5"/>
  <c r="I11" i="5"/>
  <c r="J11" i="5"/>
  <c r="K11" i="5"/>
  <c r="L11" i="5"/>
  <c r="M11" i="5"/>
  <c r="N11" i="5"/>
  <c r="P11" i="5"/>
  <c r="Q11" i="5"/>
  <c r="F12" i="5"/>
  <c r="G12" i="5"/>
  <c r="H12" i="5"/>
  <c r="I12" i="5"/>
  <c r="J12" i="5"/>
  <c r="K12" i="5"/>
  <c r="L12" i="5"/>
  <c r="M12" i="5"/>
  <c r="N12" i="5"/>
  <c r="O12" i="5"/>
  <c r="Q12" i="5"/>
  <c r="F13" i="5"/>
  <c r="G13" i="5"/>
  <c r="H13" i="5"/>
  <c r="I13" i="5"/>
  <c r="J13" i="5"/>
  <c r="K13" i="5"/>
  <c r="L13" i="5"/>
  <c r="M13" i="5"/>
  <c r="N13" i="5"/>
  <c r="O13" i="5"/>
  <c r="P13" i="5"/>
  <c r="G14" i="5"/>
  <c r="H14" i="5"/>
  <c r="I14" i="5"/>
  <c r="J14" i="5"/>
  <c r="K14" i="5"/>
  <c r="L14" i="5"/>
  <c r="M14" i="5"/>
  <c r="N14" i="5"/>
  <c r="O14" i="5"/>
  <c r="P14" i="5"/>
  <c r="Q14" i="5"/>
  <c r="F15" i="5"/>
  <c r="H15" i="5"/>
  <c r="I15" i="5"/>
  <c r="J15" i="5"/>
  <c r="K15" i="5"/>
  <c r="L15" i="5"/>
  <c r="M15" i="5"/>
  <c r="N15" i="5"/>
  <c r="O15" i="5"/>
  <c r="P15" i="5"/>
  <c r="Q15" i="5"/>
  <c r="F16" i="5"/>
  <c r="G16" i="5"/>
  <c r="I16" i="5"/>
  <c r="J16" i="5"/>
  <c r="K16" i="5"/>
  <c r="L16" i="5"/>
  <c r="M16" i="5"/>
  <c r="N16" i="5"/>
  <c r="O16" i="5"/>
  <c r="P16" i="5"/>
  <c r="Q16" i="5"/>
  <c r="F17" i="5"/>
  <c r="G17" i="5"/>
  <c r="H17" i="5"/>
  <c r="J17" i="5"/>
  <c r="K17" i="5"/>
  <c r="L17" i="5"/>
  <c r="M17" i="5"/>
  <c r="N17" i="5"/>
  <c r="O17" i="5"/>
  <c r="P17" i="5"/>
  <c r="Q17" i="5"/>
  <c r="F18" i="5"/>
  <c r="G18" i="5"/>
  <c r="H18" i="5"/>
  <c r="I18" i="5"/>
  <c r="K18" i="5"/>
  <c r="L18" i="5"/>
  <c r="M18" i="5"/>
  <c r="N18" i="5"/>
  <c r="O18" i="5"/>
  <c r="P18" i="5"/>
  <c r="Q18" i="5"/>
  <c r="F19" i="5"/>
  <c r="G19" i="5"/>
  <c r="H19" i="5"/>
  <c r="I19" i="5"/>
  <c r="J19" i="5"/>
  <c r="L19" i="5"/>
  <c r="M19" i="5"/>
  <c r="N19" i="5"/>
  <c r="O19" i="5"/>
  <c r="P19" i="5"/>
  <c r="Q19" i="5"/>
  <c r="F20" i="5"/>
  <c r="G20" i="5"/>
  <c r="H20" i="5"/>
  <c r="I20" i="5"/>
  <c r="J20" i="5"/>
  <c r="K20" i="5"/>
  <c r="M20" i="5"/>
  <c r="N20" i="5"/>
  <c r="O20" i="5"/>
  <c r="P20" i="5"/>
  <c r="Q20" i="5"/>
  <c r="F21" i="5"/>
  <c r="G21" i="5"/>
  <c r="H21" i="5"/>
  <c r="I21" i="5"/>
  <c r="J21" i="5"/>
  <c r="K21" i="5"/>
  <c r="L21" i="5"/>
  <c r="N21" i="5"/>
  <c r="O21" i="5"/>
  <c r="P21" i="5"/>
  <c r="Q21" i="5"/>
  <c r="F22" i="5"/>
  <c r="G22" i="5"/>
  <c r="H22" i="5"/>
  <c r="I22" i="5"/>
  <c r="J22" i="5"/>
  <c r="K22" i="5"/>
  <c r="L22" i="5"/>
  <c r="M22" i="5"/>
  <c r="O22" i="5"/>
  <c r="P22" i="5"/>
  <c r="Q22" i="5"/>
  <c r="F23" i="5"/>
  <c r="G23" i="5"/>
  <c r="H23" i="5"/>
  <c r="I23" i="5"/>
  <c r="J23" i="5"/>
  <c r="K23" i="5"/>
  <c r="L23" i="5"/>
  <c r="M23" i="5"/>
  <c r="N23" i="5"/>
  <c r="P23" i="5"/>
  <c r="Q23" i="5"/>
  <c r="F24" i="5"/>
  <c r="G24" i="5"/>
  <c r="H24" i="5"/>
  <c r="I24" i="5"/>
  <c r="J24" i="5"/>
  <c r="K24" i="5"/>
  <c r="L24" i="5"/>
  <c r="M24" i="5"/>
  <c r="N24" i="5"/>
  <c r="O24" i="5"/>
  <c r="Q24" i="5"/>
  <c r="F25" i="5"/>
  <c r="G25" i="5"/>
  <c r="H25" i="5"/>
  <c r="I25" i="5"/>
  <c r="J25" i="5"/>
  <c r="K25" i="5"/>
  <c r="L25" i="5"/>
  <c r="M25" i="5"/>
  <c r="N25" i="5"/>
  <c r="O25" i="5"/>
  <c r="P25" i="5"/>
  <c r="G26" i="5"/>
  <c r="H26" i="5"/>
  <c r="I26" i="5"/>
  <c r="J26" i="5"/>
  <c r="K26" i="5"/>
  <c r="L26" i="5"/>
  <c r="M26" i="5"/>
  <c r="N26" i="5"/>
  <c r="O26" i="5"/>
  <c r="P26" i="5"/>
  <c r="Q26" i="5"/>
  <c r="F27" i="5"/>
  <c r="H27" i="5"/>
  <c r="I27" i="5"/>
  <c r="J27" i="5"/>
  <c r="K27" i="5"/>
  <c r="L27" i="5"/>
  <c r="M27" i="5"/>
  <c r="N27" i="5"/>
  <c r="O27" i="5"/>
  <c r="P27" i="5"/>
  <c r="Q27" i="5"/>
  <c r="F28" i="5"/>
  <c r="G28" i="5"/>
  <c r="I28" i="5"/>
  <c r="J28" i="5"/>
  <c r="K28" i="5"/>
  <c r="L28" i="5"/>
  <c r="M28" i="5"/>
  <c r="N28" i="5"/>
  <c r="O28" i="5"/>
  <c r="P28" i="5"/>
  <c r="Q28" i="5"/>
  <c r="F29" i="5"/>
  <c r="G29" i="5"/>
  <c r="H29" i="5"/>
  <c r="J29" i="5"/>
  <c r="K29" i="5"/>
  <c r="L29" i="5"/>
  <c r="M29" i="5"/>
  <c r="N29" i="5"/>
  <c r="O29" i="5"/>
  <c r="P29" i="5"/>
  <c r="Q29" i="5"/>
  <c r="F30" i="5"/>
  <c r="G30" i="5"/>
  <c r="H30" i="5"/>
  <c r="I30" i="5"/>
  <c r="K30" i="5"/>
  <c r="L30" i="5"/>
  <c r="M30" i="5"/>
  <c r="N30" i="5"/>
  <c r="O30" i="5"/>
  <c r="P30" i="5"/>
  <c r="Q30" i="5"/>
  <c r="F31" i="5"/>
  <c r="G31" i="5"/>
  <c r="H31" i="5"/>
  <c r="I31" i="5"/>
  <c r="J31" i="5"/>
  <c r="L31" i="5"/>
  <c r="M31" i="5"/>
  <c r="N31" i="5"/>
  <c r="O31" i="5"/>
  <c r="P31" i="5"/>
  <c r="Q31" i="5"/>
  <c r="F32" i="5"/>
  <c r="G32" i="5"/>
  <c r="H32" i="5"/>
  <c r="I32" i="5"/>
  <c r="J32" i="5"/>
  <c r="K32" i="5"/>
  <c r="M32" i="5"/>
  <c r="N32" i="5"/>
  <c r="O32" i="5"/>
  <c r="P32" i="5"/>
  <c r="Q32" i="5"/>
  <c r="F33" i="5"/>
  <c r="G33" i="5"/>
  <c r="H33" i="5"/>
  <c r="I33" i="5"/>
  <c r="J33" i="5"/>
  <c r="K33" i="5"/>
  <c r="L33" i="5"/>
  <c r="N33" i="5"/>
  <c r="O33" i="5"/>
  <c r="P33" i="5"/>
  <c r="Q33" i="5"/>
  <c r="F34" i="5"/>
  <c r="G34" i="5"/>
  <c r="H34" i="5"/>
  <c r="I34" i="5"/>
  <c r="J34" i="5"/>
  <c r="K34" i="5"/>
  <c r="L34" i="5"/>
  <c r="M34" i="5"/>
  <c r="O34" i="5"/>
  <c r="P34" i="5"/>
  <c r="Q34" i="5"/>
  <c r="F35" i="5"/>
  <c r="G35" i="5"/>
  <c r="H35" i="5"/>
  <c r="I35" i="5"/>
  <c r="J35" i="5"/>
  <c r="K35" i="5"/>
  <c r="L35" i="5"/>
  <c r="M35" i="5"/>
  <c r="N35" i="5"/>
  <c r="P35" i="5"/>
  <c r="Q35" i="5"/>
  <c r="F36" i="5"/>
  <c r="G36" i="5"/>
  <c r="H36" i="5"/>
  <c r="I36" i="5"/>
  <c r="J36" i="5"/>
  <c r="K36" i="5"/>
  <c r="L36" i="5"/>
  <c r="M36" i="5"/>
  <c r="N36" i="5"/>
  <c r="O36" i="5"/>
  <c r="Q36" i="5"/>
  <c r="F37" i="5"/>
  <c r="G37" i="5"/>
  <c r="H37" i="5"/>
  <c r="I37" i="5"/>
  <c r="J37" i="5"/>
  <c r="K37" i="5"/>
  <c r="L37" i="5"/>
  <c r="M37" i="5"/>
  <c r="N37" i="5"/>
  <c r="O37" i="5"/>
  <c r="P37" i="5"/>
  <c r="G38" i="5"/>
  <c r="H38" i="5"/>
  <c r="I38" i="5"/>
  <c r="J38" i="5"/>
  <c r="K38" i="5"/>
  <c r="L38" i="5"/>
  <c r="M38" i="5"/>
  <c r="N38" i="5"/>
  <c r="O38" i="5"/>
  <c r="P38" i="5"/>
  <c r="Q38" i="5"/>
  <c r="F39" i="5"/>
  <c r="H39" i="5"/>
  <c r="I39" i="5"/>
  <c r="J39" i="5"/>
  <c r="K39" i="5"/>
  <c r="L39" i="5"/>
  <c r="M39" i="5"/>
  <c r="N39" i="5"/>
  <c r="O39" i="5"/>
  <c r="P39" i="5"/>
  <c r="Q39" i="5"/>
  <c r="F40" i="5"/>
  <c r="G40" i="5"/>
  <c r="I40" i="5"/>
  <c r="J40" i="5"/>
  <c r="K40" i="5"/>
  <c r="L40" i="5"/>
  <c r="M40" i="5"/>
  <c r="N40" i="5"/>
  <c r="O40" i="5"/>
  <c r="P40" i="5"/>
  <c r="Q40" i="5"/>
  <c r="F41" i="5"/>
  <c r="G41" i="5"/>
  <c r="H41" i="5"/>
  <c r="J41" i="5"/>
  <c r="K41" i="5"/>
  <c r="L41" i="5"/>
  <c r="M41" i="5"/>
  <c r="N41" i="5"/>
  <c r="O41" i="5"/>
  <c r="P41" i="5"/>
  <c r="Q41" i="5"/>
  <c r="F42" i="5"/>
  <c r="G42" i="5"/>
  <c r="H42" i="5"/>
  <c r="I42" i="5"/>
  <c r="K42" i="5"/>
  <c r="L42" i="5"/>
  <c r="M42" i="5"/>
  <c r="N42" i="5"/>
  <c r="O42" i="5"/>
  <c r="P42" i="5"/>
  <c r="Q42" i="5"/>
  <c r="F43" i="5"/>
  <c r="G43" i="5"/>
  <c r="H43" i="5"/>
  <c r="I43" i="5"/>
  <c r="J43" i="5"/>
  <c r="L43" i="5"/>
  <c r="M43" i="5"/>
  <c r="N43" i="5"/>
  <c r="O43" i="5"/>
  <c r="P43" i="5"/>
  <c r="Q43" i="5"/>
  <c r="F44" i="5"/>
  <c r="G44" i="5"/>
  <c r="H44" i="5"/>
  <c r="I44" i="5"/>
  <c r="J44" i="5"/>
  <c r="K44" i="5"/>
  <c r="M44" i="5"/>
  <c r="N44" i="5"/>
  <c r="O44" i="5"/>
  <c r="P44" i="5"/>
  <c r="Q44" i="5"/>
  <c r="F45" i="5"/>
  <c r="G45" i="5"/>
  <c r="H45" i="5"/>
  <c r="I45" i="5"/>
  <c r="J45" i="5"/>
  <c r="K45" i="5"/>
  <c r="L45" i="5"/>
  <c r="N45" i="5"/>
  <c r="O45" i="5"/>
  <c r="P45" i="5"/>
  <c r="Q45" i="5"/>
  <c r="F46" i="5"/>
  <c r="G46" i="5"/>
  <c r="H46" i="5"/>
  <c r="I46" i="5"/>
  <c r="J46" i="5"/>
  <c r="K46" i="5"/>
  <c r="L46" i="5"/>
  <c r="M46" i="5"/>
  <c r="O46" i="5"/>
  <c r="P46" i="5"/>
  <c r="Q46" i="5"/>
  <c r="F47" i="5"/>
  <c r="G47" i="5"/>
  <c r="H47" i="5"/>
  <c r="I47" i="5"/>
  <c r="J47" i="5"/>
  <c r="K47" i="5"/>
  <c r="L47" i="5"/>
  <c r="M47" i="5"/>
  <c r="N47" i="5"/>
  <c r="P47" i="5"/>
  <c r="Q47" i="5"/>
  <c r="F48" i="5"/>
  <c r="G48" i="5"/>
  <c r="H48" i="5"/>
  <c r="I48" i="5"/>
  <c r="J48" i="5"/>
  <c r="K48" i="5"/>
  <c r="L48" i="5"/>
  <c r="M48" i="5"/>
  <c r="N48" i="5"/>
  <c r="O48" i="5"/>
  <c r="Q48" i="5"/>
  <c r="F49" i="5"/>
  <c r="G49" i="5"/>
  <c r="H49" i="5"/>
  <c r="I49" i="5"/>
  <c r="J49" i="5"/>
  <c r="K49" i="5"/>
  <c r="L49" i="5"/>
  <c r="M49" i="5"/>
  <c r="N49" i="5"/>
  <c r="O49" i="5"/>
  <c r="P49" i="5"/>
  <c r="G50" i="5"/>
  <c r="H50" i="5"/>
  <c r="I50" i="5"/>
  <c r="J50" i="5"/>
  <c r="K50" i="5"/>
  <c r="L50" i="5"/>
  <c r="M50" i="5"/>
  <c r="N50" i="5"/>
  <c r="O50" i="5"/>
  <c r="P50" i="5"/>
  <c r="Q50" i="5"/>
  <c r="F51" i="5"/>
  <c r="H51" i="5"/>
  <c r="I51" i="5"/>
  <c r="J51" i="5"/>
  <c r="K51" i="5"/>
  <c r="L51" i="5"/>
  <c r="M51" i="5"/>
  <c r="N51" i="5"/>
  <c r="O51" i="5"/>
  <c r="P51" i="5"/>
  <c r="Q51" i="5"/>
  <c r="F52" i="5"/>
  <c r="G52" i="5"/>
  <c r="I52" i="5"/>
  <c r="J52" i="5"/>
  <c r="K52" i="5"/>
  <c r="L52" i="5"/>
  <c r="M52" i="5"/>
  <c r="N52" i="5"/>
  <c r="O52" i="5"/>
  <c r="P52" i="5"/>
  <c r="Q52" i="5"/>
  <c r="F53" i="5"/>
  <c r="G53" i="5"/>
  <c r="H53" i="5"/>
  <c r="J53" i="5"/>
  <c r="K53" i="5"/>
  <c r="L53" i="5"/>
  <c r="M53" i="5"/>
  <c r="N53" i="5"/>
  <c r="O53" i="5"/>
  <c r="P53" i="5"/>
  <c r="Q53" i="5"/>
  <c r="F54" i="5"/>
  <c r="G54" i="5"/>
  <c r="H54" i="5"/>
  <c r="I54" i="5"/>
  <c r="K54" i="5"/>
  <c r="L54" i="5"/>
  <c r="M54" i="5"/>
  <c r="N54" i="5"/>
  <c r="O54" i="5"/>
  <c r="P54" i="5"/>
  <c r="Q54" i="5"/>
  <c r="F55" i="5"/>
  <c r="G55" i="5"/>
  <c r="H55" i="5"/>
  <c r="I55" i="5"/>
  <c r="J55" i="5"/>
  <c r="L55" i="5"/>
  <c r="M55" i="5"/>
  <c r="N55" i="5"/>
  <c r="O55" i="5"/>
  <c r="P55" i="5"/>
  <c r="Q55" i="5"/>
  <c r="F56" i="5"/>
  <c r="G56" i="5"/>
  <c r="H56" i="5"/>
  <c r="I56" i="5"/>
  <c r="J56" i="5"/>
  <c r="K56" i="5"/>
  <c r="M56" i="5"/>
  <c r="N56" i="5"/>
  <c r="O56" i="5"/>
  <c r="P56" i="5"/>
  <c r="Q56" i="5"/>
  <c r="F57" i="5"/>
  <c r="G57" i="5"/>
  <c r="H57" i="5"/>
  <c r="I57" i="5"/>
  <c r="J57" i="5"/>
  <c r="K57" i="5"/>
  <c r="L57" i="5"/>
  <c r="N57" i="5"/>
  <c r="O57" i="5"/>
  <c r="P57" i="5"/>
  <c r="Q57" i="5"/>
  <c r="F58" i="5"/>
  <c r="G58" i="5"/>
  <c r="H58" i="5"/>
  <c r="I58" i="5"/>
  <c r="J58" i="5"/>
  <c r="K58" i="5"/>
  <c r="L58" i="5"/>
  <c r="M58" i="5"/>
  <c r="O58" i="5"/>
  <c r="P58" i="5"/>
  <c r="Q58" i="5"/>
  <c r="F59" i="5"/>
  <c r="G59" i="5"/>
  <c r="H59" i="5"/>
  <c r="I59" i="5"/>
  <c r="J59" i="5"/>
  <c r="K59" i="5"/>
  <c r="L59" i="5"/>
  <c r="M59" i="5"/>
  <c r="N59" i="5"/>
  <c r="P59" i="5"/>
  <c r="Q59" i="5"/>
  <c r="F60" i="5"/>
  <c r="G60" i="5"/>
  <c r="H60" i="5"/>
  <c r="I60" i="5"/>
  <c r="J60" i="5"/>
  <c r="K60" i="5"/>
  <c r="L60" i="5"/>
  <c r="M60" i="5"/>
  <c r="N60" i="5"/>
  <c r="O60" i="5"/>
  <c r="Q60" i="5"/>
  <c r="F61" i="5"/>
  <c r="G61" i="5"/>
  <c r="H61" i="5"/>
  <c r="I61" i="5"/>
  <c r="J61" i="5"/>
  <c r="K61" i="5"/>
  <c r="L61" i="5"/>
  <c r="M61" i="5"/>
  <c r="N61" i="5"/>
  <c r="O61" i="5"/>
  <c r="P61" i="5"/>
  <c r="G62" i="5"/>
  <c r="H62" i="5"/>
  <c r="I62" i="5"/>
  <c r="J62" i="5"/>
  <c r="K62" i="5"/>
  <c r="L62" i="5"/>
  <c r="M62" i="5"/>
  <c r="N62" i="5"/>
  <c r="O62" i="5"/>
  <c r="P62" i="5"/>
  <c r="Q62" i="5"/>
  <c r="F63" i="5"/>
  <c r="H63" i="5"/>
  <c r="I63" i="5"/>
  <c r="J63" i="5"/>
  <c r="K63" i="5"/>
  <c r="L63" i="5"/>
  <c r="M63" i="5"/>
  <c r="N63" i="5"/>
  <c r="O63" i="5"/>
  <c r="P63" i="5"/>
  <c r="Q63" i="5"/>
  <c r="F64" i="5"/>
  <c r="G64" i="5"/>
  <c r="I64" i="5"/>
  <c r="J64" i="5"/>
  <c r="K64" i="5"/>
  <c r="L64" i="5"/>
  <c r="M64" i="5"/>
  <c r="N64" i="5"/>
  <c r="O64" i="5"/>
  <c r="P64" i="5"/>
  <c r="Q64" i="5"/>
  <c r="F65" i="5"/>
  <c r="G65" i="5"/>
  <c r="H65" i="5"/>
  <c r="J65" i="5"/>
  <c r="K65" i="5"/>
  <c r="L65" i="5"/>
  <c r="M65" i="5"/>
  <c r="N65" i="5"/>
  <c r="O65" i="5"/>
  <c r="P65" i="5"/>
  <c r="Q65" i="5"/>
  <c r="F66" i="5"/>
  <c r="G66" i="5"/>
  <c r="H66" i="5"/>
  <c r="I66" i="5"/>
  <c r="K66" i="5"/>
  <c r="L66" i="5"/>
  <c r="M66" i="5"/>
  <c r="N66" i="5"/>
  <c r="O66" i="5"/>
  <c r="P66" i="5"/>
  <c r="Q66" i="5"/>
  <c r="F67" i="5"/>
  <c r="G67" i="5"/>
  <c r="H67" i="5"/>
  <c r="I67" i="5"/>
  <c r="J67" i="5"/>
  <c r="L67" i="5"/>
  <c r="M67" i="5"/>
  <c r="N67" i="5"/>
  <c r="O67" i="5"/>
  <c r="P67" i="5"/>
  <c r="Q67" i="5"/>
  <c r="F68" i="5"/>
  <c r="G68" i="5"/>
  <c r="H68" i="5"/>
  <c r="I68" i="5"/>
  <c r="J68" i="5"/>
  <c r="K68" i="5"/>
  <c r="M68" i="5"/>
  <c r="N68" i="5"/>
  <c r="O68" i="5"/>
  <c r="P68" i="5"/>
  <c r="Q68" i="5"/>
  <c r="F69" i="5"/>
  <c r="G69" i="5"/>
  <c r="H69" i="5"/>
  <c r="I69" i="5"/>
  <c r="J69" i="5"/>
  <c r="K69" i="5"/>
  <c r="L69" i="5"/>
  <c r="N69" i="5"/>
  <c r="O69" i="5"/>
  <c r="P69" i="5"/>
  <c r="Q69" i="5"/>
  <c r="F70" i="5"/>
  <c r="G70" i="5"/>
  <c r="H70" i="5"/>
  <c r="I70" i="5"/>
  <c r="J70" i="5"/>
  <c r="K70" i="5"/>
  <c r="L70" i="5"/>
  <c r="M70" i="5"/>
  <c r="O70" i="5"/>
  <c r="P70" i="5"/>
  <c r="Q70" i="5"/>
  <c r="F71" i="5"/>
  <c r="G71" i="5"/>
  <c r="H71" i="5"/>
  <c r="I71" i="5"/>
  <c r="J71" i="5"/>
  <c r="K71" i="5"/>
  <c r="L71" i="5"/>
  <c r="M71" i="5"/>
  <c r="N71" i="5"/>
  <c r="P71" i="5"/>
  <c r="Q71" i="5"/>
  <c r="F72" i="5"/>
  <c r="G72" i="5"/>
  <c r="H72" i="5"/>
  <c r="I72" i="5"/>
  <c r="J72" i="5"/>
  <c r="K72" i="5"/>
  <c r="L72" i="5"/>
  <c r="M72" i="5"/>
  <c r="N72" i="5"/>
  <c r="O72" i="5"/>
  <c r="Q72" i="5"/>
  <c r="F73" i="5"/>
  <c r="G73" i="5"/>
  <c r="H73" i="5"/>
  <c r="I73" i="5"/>
  <c r="J73" i="5"/>
  <c r="K73" i="5"/>
  <c r="L73" i="5"/>
  <c r="M73" i="5"/>
  <c r="N73" i="5"/>
  <c r="O73" i="5"/>
  <c r="P73" i="5"/>
  <c r="G74" i="5"/>
  <c r="H74" i="5"/>
  <c r="I74" i="5"/>
  <c r="J74" i="5"/>
  <c r="K74" i="5"/>
  <c r="L74" i="5"/>
  <c r="M74" i="5"/>
  <c r="N74" i="5"/>
  <c r="O74" i="5"/>
  <c r="P74" i="5"/>
  <c r="Q74" i="5"/>
  <c r="F75" i="5"/>
  <c r="H75" i="5"/>
  <c r="I75" i="5"/>
  <c r="J75" i="5"/>
  <c r="K75" i="5"/>
  <c r="L75" i="5"/>
  <c r="M75" i="5"/>
  <c r="N75" i="5"/>
  <c r="O75" i="5"/>
  <c r="P75" i="5"/>
  <c r="Q75" i="5"/>
  <c r="F76" i="5"/>
  <c r="G76" i="5"/>
  <c r="I76" i="5"/>
  <c r="J76" i="5"/>
  <c r="K76" i="5"/>
  <c r="L76" i="5"/>
  <c r="M76" i="5"/>
  <c r="N76" i="5"/>
  <c r="O76" i="5"/>
  <c r="P76" i="5"/>
  <c r="Q76" i="5"/>
  <c r="F77" i="5"/>
  <c r="G77" i="5"/>
  <c r="H77" i="5"/>
  <c r="J77" i="5"/>
  <c r="K77" i="5"/>
  <c r="L77" i="5"/>
  <c r="M77" i="5"/>
  <c r="N77" i="5"/>
  <c r="O77" i="5"/>
  <c r="P77" i="5"/>
  <c r="Q77" i="5"/>
  <c r="F78" i="5"/>
  <c r="G78" i="5"/>
  <c r="H78" i="5"/>
  <c r="I78" i="5"/>
  <c r="K78" i="5"/>
  <c r="L78" i="5"/>
  <c r="M78" i="5"/>
  <c r="N78" i="5"/>
  <c r="O78" i="5"/>
  <c r="P78" i="5"/>
  <c r="Q78" i="5"/>
  <c r="F79" i="5"/>
  <c r="G79" i="5"/>
  <c r="H79" i="5"/>
  <c r="I79" i="5"/>
  <c r="J79" i="5"/>
  <c r="L79" i="5"/>
  <c r="M79" i="5"/>
  <c r="N79" i="5"/>
  <c r="O79" i="5"/>
  <c r="P79" i="5"/>
  <c r="Q79" i="5"/>
  <c r="F80" i="5"/>
  <c r="G80" i="5"/>
  <c r="H80" i="5"/>
  <c r="I80" i="5"/>
  <c r="J80" i="5"/>
  <c r="K80" i="5"/>
  <c r="M80" i="5"/>
  <c r="N80" i="5"/>
  <c r="O80" i="5"/>
  <c r="P80" i="5"/>
  <c r="Q80" i="5"/>
  <c r="F81" i="5"/>
  <c r="G81" i="5"/>
  <c r="H81" i="5"/>
  <c r="I81" i="5"/>
  <c r="J81" i="5"/>
  <c r="K81" i="5"/>
  <c r="L81" i="5"/>
  <c r="N81" i="5"/>
  <c r="O81" i="5"/>
  <c r="P81" i="5"/>
  <c r="Q81" i="5"/>
  <c r="F82" i="5"/>
  <c r="G82" i="5"/>
  <c r="H82" i="5"/>
  <c r="I82" i="5"/>
  <c r="J82" i="5"/>
  <c r="K82" i="5"/>
  <c r="L82" i="5"/>
  <c r="M82" i="5"/>
  <c r="O82" i="5"/>
  <c r="P82" i="5"/>
  <c r="Q82" i="5"/>
  <c r="F83" i="5"/>
  <c r="G83" i="5"/>
  <c r="H83" i="5"/>
  <c r="I83" i="5"/>
  <c r="J83" i="5"/>
  <c r="K83" i="5"/>
  <c r="L83" i="5"/>
  <c r="M83" i="5"/>
  <c r="N83" i="5"/>
  <c r="P83" i="5"/>
  <c r="Q83" i="5"/>
  <c r="F84" i="5"/>
  <c r="G84" i="5"/>
  <c r="H84" i="5"/>
  <c r="I84" i="5"/>
  <c r="J84" i="5"/>
  <c r="K84" i="5"/>
  <c r="L84" i="5"/>
  <c r="M84" i="5"/>
  <c r="N84" i="5"/>
  <c r="O84" i="5"/>
  <c r="Q84" i="5"/>
  <c r="F85" i="5"/>
  <c r="G85" i="5"/>
  <c r="H85" i="5"/>
  <c r="I85" i="5"/>
  <c r="J85" i="5"/>
  <c r="K85" i="5"/>
  <c r="L85" i="5"/>
  <c r="M85" i="5"/>
  <c r="N85" i="5"/>
  <c r="O85" i="5"/>
  <c r="P85" i="5"/>
  <c r="G86" i="5"/>
  <c r="H86" i="5"/>
  <c r="I86" i="5"/>
  <c r="J86" i="5"/>
  <c r="K86" i="5"/>
  <c r="L86" i="5"/>
  <c r="M86" i="5"/>
  <c r="N86" i="5"/>
  <c r="O86" i="5"/>
  <c r="P86" i="5"/>
  <c r="Q86" i="5"/>
  <c r="F87" i="5"/>
  <c r="H87" i="5"/>
  <c r="I87" i="5"/>
  <c r="J87" i="5"/>
  <c r="K87" i="5"/>
  <c r="L87" i="5"/>
  <c r="M87" i="5"/>
  <c r="N87" i="5"/>
  <c r="O87" i="5"/>
  <c r="P87" i="5"/>
  <c r="Q87" i="5"/>
  <c r="F88" i="5"/>
  <c r="G88" i="5"/>
  <c r="I88" i="5"/>
  <c r="J88" i="5"/>
  <c r="K88" i="5"/>
  <c r="L88" i="5"/>
  <c r="M88" i="5"/>
  <c r="N88" i="5"/>
  <c r="O88" i="5"/>
  <c r="P88" i="5"/>
  <c r="Q88" i="5"/>
  <c r="F89" i="5"/>
  <c r="G89" i="5"/>
  <c r="H89" i="5"/>
  <c r="J89" i="5"/>
  <c r="K89" i="5"/>
  <c r="L89" i="5"/>
  <c r="M89" i="5"/>
  <c r="N89" i="5"/>
  <c r="O89" i="5"/>
  <c r="P89" i="5"/>
  <c r="Q89" i="5"/>
  <c r="F90" i="5"/>
  <c r="G90" i="5"/>
  <c r="H90" i="5"/>
  <c r="I90" i="5"/>
  <c r="K90" i="5"/>
  <c r="L90" i="5"/>
  <c r="M90" i="5"/>
  <c r="N90" i="5"/>
  <c r="O90" i="5"/>
  <c r="P90" i="5"/>
  <c r="Q90" i="5"/>
  <c r="F91" i="5"/>
  <c r="G91" i="5"/>
  <c r="H91" i="5"/>
  <c r="I91" i="5"/>
  <c r="J91" i="5"/>
  <c r="L91" i="5"/>
  <c r="M91" i="5"/>
  <c r="N91" i="5"/>
  <c r="O91" i="5"/>
  <c r="P91" i="5"/>
  <c r="Q91" i="5"/>
  <c r="F92" i="5"/>
  <c r="G92" i="5"/>
  <c r="H92" i="5"/>
  <c r="I92" i="5"/>
  <c r="J92" i="5"/>
  <c r="K92" i="5"/>
  <c r="M92" i="5"/>
  <c r="N92" i="5"/>
  <c r="O92" i="5"/>
  <c r="P92" i="5"/>
  <c r="Q92" i="5"/>
  <c r="F93" i="5"/>
  <c r="G93" i="5"/>
  <c r="H93" i="5"/>
  <c r="I93" i="5"/>
  <c r="J93" i="5"/>
  <c r="K93" i="5"/>
  <c r="L93" i="5"/>
  <c r="N93" i="5"/>
  <c r="O93" i="5"/>
  <c r="P93" i="5"/>
  <c r="Q93" i="5"/>
  <c r="F94" i="5"/>
  <c r="G94" i="5"/>
  <c r="H94" i="5"/>
  <c r="I94" i="5"/>
  <c r="J94" i="5"/>
  <c r="K94" i="5"/>
  <c r="L94" i="5"/>
  <c r="M94" i="5"/>
  <c r="O94" i="5"/>
  <c r="P94" i="5"/>
  <c r="Q94" i="5"/>
  <c r="F95" i="5"/>
  <c r="G95" i="5"/>
  <c r="H95" i="5"/>
  <c r="I95" i="5"/>
  <c r="J95" i="5"/>
  <c r="K95" i="5"/>
  <c r="L95" i="5"/>
  <c r="M95" i="5"/>
  <c r="N95" i="5"/>
  <c r="P95" i="5"/>
  <c r="Q95" i="5"/>
  <c r="F96" i="5"/>
  <c r="G96" i="5"/>
  <c r="H96" i="5"/>
  <c r="I96" i="5"/>
  <c r="J96" i="5"/>
  <c r="K96" i="5"/>
  <c r="L96" i="5"/>
  <c r="M96" i="5"/>
  <c r="N96" i="5"/>
  <c r="O96" i="5"/>
  <c r="Q96" i="5"/>
  <c r="F97" i="5"/>
  <c r="G97" i="5"/>
  <c r="H97" i="5"/>
  <c r="I97" i="5"/>
  <c r="J97" i="5"/>
  <c r="K97" i="5"/>
  <c r="L97" i="5"/>
  <c r="M97" i="5"/>
  <c r="N97" i="5"/>
  <c r="O97" i="5"/>
  <c r="P97" i="5"/>
  <c r="G98" i="5"/>
  <c r="H98" i="5"/>
  <c r="I98" i="5"/>
  <c r="J98" i="5"/>
  <c r="K98" i="5"/>
  <c r="L98" i="5"/>
  <c r="M98" i="5"/>
  <c r="N98" i="5"/>
  <c r="O98" i="5"/>
  <c r="P98" i="5"/>
  <c r="Q98" i="5"/>
  <c r="F99" i="5"/>
  <c r="H99" i="5"/>
  <c r="I99" i="5"/>
  <c r="J99" i="5"/>
  <c r="K99" i="5"/>
  <c r="L99" i="5"/>
  <c r="M99" i="5"/>
  <c r="N99" i="5"/>
  <c r="O99" i="5"/>
  <c r="P99" i="5"/>
  <c r="Q99" i="5"/>
  <c r="F100" i="5"/>
  <c r="G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J101" i="5"/>
  <c r="K101" i="5"/>
  <c r="L101" i="5"/>
  <c r="M101" i="5"/>
  <c r="N101" i="5"/>
  <c r="O101" i="5"/>
  <c r="P101" i="5"/>
  <c r="Q101" i="5"/>
  <c r="F102" i="5"/>
  <c r="G102" i="5"/>
  <c r="H102" i="5"/>
  <c r="I102" i="5"/>
  <c r="K102" i="5"/>
  <c r="L102" i="5"/>
  <c r="M102" i="5"/>
  <c r="N102" i="5"/>
  <c r="O102" i="5"/>
  <c r="P102" i="5"/>
  <c r="Q102" i="5"/>
  <c r="F103" i="5"/>
  <c r="G103" i="5"/>
  <c r="H103" i="5"/>
  <c r="I103" i="5"/>
  <c r="J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J113" i="5"/>
  <c r="K113" i="5"/>
  <c r="L113" i="5"/>
  <c r="M113" i="5"/>
  <c r="N113" i="5"/>
  <c r="O113" i="5"/>
  <c r="P113" i="5"/>
  <c r="Q113" i="5"/>
  <c r="F114" i="5"/>
  <c r="G114" i="5"/>
  <c r="H114" i="5"/>
  <c r="I114" i="5"/>
  <c r="K114" i="5"/>
  <c r="L114" i="5"/>
  <c r="M114" i="5"/>
  <c r="N114" i="5"/>
  <c r="O114" i="5"/>
  <c r="P114" i="5"/>
  <c r="Q114" i="5"/>
  <c r="F115" i="5"/>
  <c r="G115" i="5"/>
  <c r="H115" i="5"/>
  <c r="I115" i="5"/>
  <c r="J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N117" i="5"/>
  <c r="O117" i="5"/>
  <c r="P117" i="5"/>
  <c r="Q117" i="5"/>
  <c r="F118" i="5"/>
  <c r="G118" i="5"/>
  <c r="H118" i="5"/>
  <c r="I118" i="5"/>
  <c r="J118" i="5"/>
  <c r="K118" i="5"/>
  <c r="L118" i="5"/>
  <c r="M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J125" i="5"/>
  <c r="K125" i="5"/>
  <c r="L125" i="5"/>
  <c r="M125" i="5"/>
  <c r="N125" i="5"/>
  <c r="O125" i="5"/>
  <c r="P125" i="5"/>
  <c r="Q125" i="5"/>
  <c r="F126" i="5"/>
  <c r="G126" i="5"/>
  <c r="H126" i="5"/>
  <c r="I126" i="5"/>
  <c r="K126" i="5"/>
  <c r="L126" i="5"/>
  <c r="M126" i="5"/>
  <c r="N126" i="5"/>
  <c r="O126" i="5"/>
  <c r="P126" i="5"/>
  <c r="Q126" i="5"/>
  <c r="F127" i="5"/>
  <c r="G127" i="5"/>
  <c r="H127" i="5"/>
  <c r="I127" i="5"/>
  <c r="J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N129" i="5"/>
  <c r="O129" i="5"/>
  <c r="P129" i="5"/>
  <c r="Q129" i="5"/>
  <c r="F130" i="5"/>
  <c r="G130" i="5"/>
  <c r="H130" i="5"/>
  <c r="I130" i="5"/>
  <c r="J130" i="5"/>
  <c r="K130" i="5"/>
  <c r="L130" i="5"/>
  <c r="M130" i="5"/>
  <c r="O130" i="5"/>
  <c r="P130" i="5"/>
  <c r="Q130" i="5"/>
  <c r="F131" i="5"/>
  <c r="G131" i="5"/>
  <c r="H131" i="5"/>
  <c r="I131" i="5"/>
  <c r="J131" i="5"/>
  <c r="K131" i="5"/>
  <c r="L131" i="5"/>
  <c r="M131" i="5"/>
  <c r="N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J137" i="5"/>
  <c r="K137" i="5"/>
  <c r="L137" i="5"/>
  <c r="M137" i="5"/>
  <c r="N137" i="5"/>
  <c r="O137" i="5"/>
  <c r="P137" i="5"/>
  <c r="Q137" i="5"/>
  <c r="F138" i="5"/>
  <c r="G138" i="5"/>
  <c r="H138" i="5"/>
  <c r="I138" i="5"/>
  <c r="K138" i="5"/>
  <c r="L138" i="5"/>
  <c r="M138" i="5"/>
  <c r="N138" i="5"/>
  <c r="O138" i="5"/>
  <c r="P138" i="5"/>
  <c r="Q138" i="5"/>
  <c r="F139" i="5"/>
  <c r="G139" i="5"/>
  <c r="H139" i="5"/>
  <c r="I139" i="5"/>
  <c r="J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N141" i="5"/>
  <c r="O141" i="5"/>
  <c r="P141" i="5"/>
  <c r="Q141" i="5"/>
  <c r="F142" i="5"/>
  <c r="G142" i="5"/>
  <c r="H142" i="5"/>
  <c r="I142" i="5"/>
  <c r="J142" i="5"/>
  <c r="K142" i="5"/>
  <c r="L142" i="5"/>
  <c r="M142" i="5"/>
  <c r="O142" i="5"/>
  <c r="P142" i="5"/>
  <c r="Q142" i="5"/>
  <c r="F143" i="5"/>
  <c r="G143" i="5"/>
  <c r="H143" i="5"/>
  <c r="I143" i="5"/>
  <c r="J143" i="5"/>
  <c r="K143" i="5"/>
  <c r="L143" i="5"/>
  <c r="M143" i="5"/>
  <c r="N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K150" i="5"/>
  <c r="L150" i="5"/>
  <c r="M150" i="5"/>
  <c r="N150" i="5"/>
  <c r="O150" i="5"/>
  <c r="P150" i="5"/>
  <c r="Q150" i="5"/>
  <c r="F151" i="5"/>
  <c r="G151" i="5"/>
  <c r="H151" i="5"/>
  <c r="I151" i="5"/>
  <c r="J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N153" i="5"/>
  <c r="O153" i="5"/>
  <c r="P153" i="5"/>
  <c r="Q153" i="5"/>
  <c r="F154" i="5"/>
  <c r="G154" i="5"/>
  <c r="H154" i="5"/>
  <c r="I154" i="5"/>
  <c r="J154" i="5"/>
  <c r="K154" i="5"/>
  <c r="L154" i="5"/>
  <c r="M154" i="5"/>
  <c r="O154" i="5"/>
  <c r="P154" i="5"/>
  <c r="Q154" i="5"/>
  <c r="F155" i="5"/>
  <c r="G155" i="5"/>
  <c r="H155" i="5"/>
  <c r="I155" i="5"/>
  <c r="J155" i="5"/>
  <c r="K155" i="5"/>
  <c r="L155" i="5"/>
  <c r="M155" i="5"/>
  <c r="N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G158" i="5"/>
  <c r="H158" i="5"/>
  <c r="I158" i="5"/>
  <c r="J158" i="5"/>
  <c r="K158" i="5"/>
  <c r="L158" i="5"/>
  <c r="M158" i="5"/>
  <c r="N158" i="5"/>
  <c r="O158" i="5"/>
  <c r="P158" i="5"/>
  <c r="Q158" i="5"/>
  <c r="F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J161" i="5"/>
  <c r="K161" i="5"/>
  <c r="L161" i="5"/>
  <c r="M161" i="5"/>
  <c r="N161" i="5"/>
  <c r="O161" i="5"/>
  <c r="P161" i="5"/>
  <c r="Q161" i="5"/>
  <c r="F162" i="5"/>
  <c r="G162" i="5"/>
  <c r="H162" i="5"/>
  <c r="I162" i="5"/>
  <c r="K162" i="5"/>
  <c r="L162" i="5"/>
  <c r="M162" i="5"/>
  <c r="N162" i="5"/>
  <c r="O162" i="5"/>
  <c r="P162" i="5"/>
  <c r="Q162" i="5"/>
  <c r="F163" i="5"/>
  <c r="G163" i="5"/>
  <c r="H163" i="5"/>
  <c r="I163" i="5"/>
  <c r="J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N165" i="5"/>
  <c r="O165" i="5"/>
  <c r="P165" i="5"/>
  <c r="Q165" i="5"/>
  <c r="F166" i="5"/>
  <c r="G166" i="5"/>
  <c r="H166" i="5"/>
  <c r="I166" i="5"/>
  <c r="J166" i="5"/>
  <c r="K166" i="5"/>
  <c r="L166" i="5"/>
  <c r="M166" i="5"/>
  <c r="O166" i="5"/>
  <c r="P166" i="5"/>
  <c r="Q166" i="5"/>
  <c r="F167" i="5"/>
  <c r="G167" i="5"/>
  <c r="H167" i="5"/>
  <c r="I167" i="5"/>
  <c r="J167" i="5"/>
  <c r="K167" i="5"/>
  <c r="L167" i="5"/>
  <c r="M167" i="5"/>
  <c r="N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G170" i="5"/>
  <c r="H170" i="5"/>
  <c r="I170" i="5"/>
  <c r="J170" i="5"/>
  <c r="K170" i="5"/>
  <c r="L170" i="5"/>
  <c r="M170" i="5"/>
  <c r="N170" i="5"/>
  <c r="O170" i="5"/>
  <c r="P170" i="5"/>
  <c r="Q170" i="5"/>
  <c r="F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J173" i="5"/>
  <c r="K173" i="5"/>
  <c r="L173" i="5"/>
  <c r="M173" i="5"/>
  <c r="N173" i="5"/>
  <c r="O173" i="5"/>
  <c r="P173" i="5"/>
  <c r="Q173" i="5"/>
  <c r="F174" i="5"/>
  <c r="G174" i="5"/>
  <c r="H174" i="5"/>
  <c r="I174" i="5"/>
  <c r="K174" i="5"/>
  <c r="L174" i="5"/>
  <c r="M174" i="5"/>
  <c r="N174" i="5"/>
  <c r="O174" i="5"/>
  <c r="P174" i="5"/>
  <c r="Q174" i="5"/>
  <c r="F175" i="5"/>
  <c r="G175" i="5"/>
  <c r="H175" i="5"/>
  <c r="I175" i="5"/>
  <c r="J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N177" i="5"/>
  <c r="O177" i="5"/>
  <c r="P177" i="5"/>
  <c r="Q177" i="5"/>
  <c r="F178" i="5"/>
  <c r="G178" i="5"/>
  <c r="H178" i="5"/>
  <c r="I178" i="5"/>
  <c r="J178" i="5"/>
  <c r="K178" i="5"/>
  <c r="L178" i="5"/>
  <c r="M178" i="5"/>
  <c r="O178" i="5"/>
  <c r="P178" i="5"/>
  <c r="Q178" i="5"/>
  <c r="F179" i="5"/>
  <c r="G179" i="5"/>
  <c r="H179" i="5"/>
  <c r="I179" i="5"/>
  <c r="J179" i="5"/>
  <c r="K179" i="5"/>
  <c r="L179" i="5"/>
  <c r="M179" i="5"/>
  <c r="N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G182" i="5"/>
  <c r="H182" i="5"/>
  <c r="I182" i="5"/>
  <c r="J182" i="5"/>
  <c r="K182" i="5"/>
  <c r="L182" i="5"/>
  <c r="M182" i="5"/>
  <c r="N182" i="5"/>
  <c r="O182" i="5"/>
  <c r="P182" i="5"/>
  <c r="Q182" i="5"/>
  <c r="F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J185" i="5"/>
  <c r="K185" i="5"/>
  <c r="L185" i="5"/>
  <c r="M185" i="5"/>
  <c r="N185" i="5"/>
  <c r="O185" i="5"/>
  <c r="P185" i="5"/>
  <c r="Q185" i="5"/>
  <c r="F186" i="5"/>
  <c r="G186" i="5"/>
  <c r="H186" i="5"/>
  <c r="I186" i="5"/>
  <c r="K186" i="5"/>
  <c r="L186" i="5"/>
  <c r="M186" i="5"/>
  <c r="N186" i="5"/>
  <c r="O186" i="5"/>
  <c r="P186" i="5"/>
  <c r="Q186" i="5"/>
  <c r="F187" i="5"/>
  <c r="G187" i="5"/>
  <c r="H187" i="5"/>
  <c r="I187" i="5"/>
  <c r="J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N189" i="5"/>
  <c r="O189" i="5"/>
  <c r="P189" i="5"/>
  <c r="Q189" i="5"/>
  <c r="F190" i="5"/>
  <c r="G190" i="5"/>
  <c r="H190" i="5"/>
  <c r="I190" i="5"/>
  <c r="J190" i="5"/>
  <c r="K190" i="5"/>
  <c r="L190" i="5"/>
  <c r="M190" i="5"/>
  <c r="O190" i="5"/>
  <c r="P190" i="5"/>
  <c r="Q190" i="5"/>
  <c r="F191" i="5"/>
  <c r="G191" i="5"/>
  <c r="H191" i="5"/>
  <c r="I191" i="5"/>
  <c r="J191" i="5"/>
  <c r="K191" i="5"/>
  <c r="L191" i="5"/>
  <c r="M191" i="5"/>
  <c r="N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G194" i="5"/>
  <c r="H194" i="5"/>
  <c r="I194" i="5"/>
  <c r="J194" i="5"/>
  <c r="K194" i="5"/>
  <c r="L194" i="5"/>
  <c r="M194" i="5"/>
  <c r="N194" i="5"/>
  <c r="O194" i="5"/>
  <c r="P194" i="5"/>
  <c r="Q194" i="5"/>
  <c r="F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J197" i="5"/>
  <c r="K197" i="5"/>
  <c r="L197" i="5"/>
  <c r="M197" i="5"/>
  <c r="N197" i="5"/>
  <c r="O197" i="5"/>
  <c r="P197" i="5"/>
  <c r="Q197" i="5"/>
  <c r="F198" i="5"/>
  <c r="G198" i="5"/>
  <c r="H198" i="5"/>
  <c r="I198" i="5"/>
  <c r="K198" i="5"/>
  <c r="L198" i="5"/>
  <c r="M198" i="5"/>
  <c r="N198" i="5"/>
  <c r="O198" i="5"/>
  <c r="P198" i="5"/>
  <c r="Q198" i="5"/>
  <c r="F199" i="5"/>
  <c r="G199" i="5"/>
  <c r="H199" i="5"/>
  <c r="I199" i="5"/>
  <c r="J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N201" i="5"/>
  <c r="O201" i="5"/>
  <c r="P201" i="5"/>
  <c r="Q201" i="5"/>
  <c r="F202" i="5"/>
  <c r="G202" i="5"/>
  <c r="H202" i="5"/>
  <c r="I202" i="5"/>
  <c r="J202" i="5"/>
  <c r="K202" i="5"/>
  <c r="L202" i="5"/>
  <c r="M202" i="5"/>
  <c r="O202" i="5"/>
  <c r="P202" i="5"/>
  <c r="Q202" i="5"/>
  <c r="F203" i="5"/>
  <c r="G203" i="5"/>
  <c r="H203" i="5"/>
  <c r="I203" i="5"/>
  <c r="J203" i="5"/>
  <c r="K203" i="5"/>
  <c r="L203" i="5"/>
  <c r="M203" i="5"/>
  <c r="N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G206" i="5"/>
  <c r="H206" i="5"/>
  <c r="I206" i="5"/>
  <c r="J206" i="5"/>
  <c r="K206" i="5"/>
  <c r="L206" i="5"/>
  <c r="M206" i="5"/>
  <c r="N206" i="5"/>
  <c r="O206" i="5"/>
  <c r="P206" i="5"/>
  <c r="Q206" i="5"/>
  <c r="F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G2" i="5"/>
  <c r="H2" i="5"/>
  <c r="I2" i="5"/>
  <c r="J2" i="5"/>
  <c r="K2" i="5"/>
  <c r="L2" i="5"/>
  <c r="M2" i="5"/>
  <c r="N2" i="5"/>
  <c r="O2" i="5"/>
  <c r="P2" i="5"/>
  <c r="Q2" i="5"/>
  <c r="C3" i="5"/>
  <c r="G3" i="5" s="1"/>
  <c r="C4" i="5"/>
  <c r="H4" i="5" s="1"/>
  <c r="C5" i="5"/>
  <c r="I5" i="5" s="1"/>
  <c r="C6" i="5"/>
  <c r="J6" i="5" s="1"/>
  <c r="C7" i="5"/>
  <c r="K7" i="5" s="1"/>
  <c r="C8" i="5"/>
  <c r="L8" i="5" s="1"/>
  <c r="C9" i="5"/>
  <c r="M9" i="5" s="1"/>
  <c r="C10" i="5"/>
  <c r="N10" i="5" s="1"/>
  <c r="C11" i="5"/>
  <c r="O11" i="5" s="1"/>
  <c r="C12" i="5"/>
  <c r="P12" i="5" s="1"/>
  <c r="C13" i="5"/>
  <c r="Q13" i="5" s="1"/>
  <c r="C14" i="5"/>
  <c r="F14" i="5" s="1"/>
  <c r="C15" i="5"/>
  <c r="G15" i="5" s="1"/>
  <c r="C16" i="5"/>
  <c r="H16" i="5" s="1"/>
  <c r="C17" i="5"/>
  <c r="I17" i="5" s="1"/>
  <c r="C18" i="5"/>
  <c r="J18" i="5" s="1"/>
  <c r="C19" i="5"/>
  <c r="K19" i="5" s="1"/>
  <c r="C20" i="5"/>
  <c r="L20" i="5" s="1"/>
  <c r="C21" i="5"/>
  <c r="M21" i="5" s="1"/>
  <c r="C22" i="5"/>
  <c r="N22" i="5" s="1"/>
  <c r="C23" i="5"/>
  <c r="O23" i="5" s="1"/>
  <c r="C24" i="5"/>
  <c r="P24" i="5" s="1"/>
  <c r="C25" i="5"/>
  <c r="Q25" i="5" s="1"/>
  <c r="C26" i="5"/>
  <c r="F26" i="5" s="1"/>
  <c r="C27" i="5"/>
  <c r="G27" i="5" s="1"/>
  <c r="C28" i="5"/>
  <c r="H28" i="5" s="1"/>
  <c r="C29" i="5"/>
  <c r="I29" i="5" s="1"/>
  <c r="C30" i="5"/>
  <c r="J30" i="5" s="1"/>
  <c r="C31" i="5"/>
  <c r="K31" i="5" s="1"/>
  <c r="C32" i="5"/>
  <c r="L32" i="5" s="1"/>
  <c r="C33" i="5"/>
  <c r="M33" i="5" s="1"/>
  <c r="C34" i="5"/>
  <c r="N34" i="5" s="1"/>
  <c r="C35" i="5"/>
  <c r="O35" i="5" s="1"/>
  <c r="C36" i="5"/>
  <c r="P36" i="5" s="1"/>
  <c r="C37" i="5"/>
  <c r="Q37" i="5" s="1"/>
  <c r="C38" i="5"/>
  <c r="F38" i="5" s="1"/>
  <c r="C39" i="5"/>
  <c r="G39" i="5" s="1"/>
  <c r="C40" i="5"/>
  <c r="H40" i="5" s="1"/>
  <c r="C41" i="5"/>
  <c r="I41" i="5" s="1"/>
  <c r="C42" i="5"/>
  <c r="J42" i="5" s="1"/>
  <c r="C43" i="5"/>
  <c r="K43" i="5" s="1"/>
  <c r="C44" i="5"/>
  <c r="L44" i="5" s="1"/>
  <c r="C45" i="5"/>
  <c r="M45" i="5" s="1"/>
  <c r="C46" i="5"/>
  <c r="N46" i="5" s="1"/>
  <c r="C47" i="5"/>
  <c r="O47" i="5" s="1"/>
  <c r="C48" i="5"/>
  <c r="P48" i="5" s="1"/>
  <c r="C49" i="5"/>
  <c r="Q49" i="5" s="1"/>
  <c r="C50" i="5"/>
  <c r="F50" i="5" s="1"/>
  <c r="C51" i="5"/>
  <c r="G51" i="5" s="1"/>
  <c r="C52" i="5"/>
  <c r="H52" i="5" s="1"/>
  <c r="C53" i="5"/>
  <c r="I53" i="5" s="1"/>
  <c r="C54" i="5"/>
  <c r="J54" i="5" s="1"/>
  <c r="C55" i="5"/>
  <c r="K55" i="5" s="1"/>
  <c r="C56" i="5"/>
  <c r="L56" i="5" s="1"/>
  <c r="C57" i="5"/>
  <c r="M57" i="5" s="1"/>
  <c r="C58" i="5"/>
  <c r="N58" i="5" s="1"/>
  <c r="C59" i="5"/>
  <c r="O59" i="5" s="1"/>
  <c r="C60" i="5"/>
  <c r="P60" i="5" s="1"/>
  <c r="C61" i="5"/>
  <c r="Q61" i="5" s="1"/>
  <c r="C62" i="5"/>
  <c r="F62" i="5" s="1"/>
  <c r="C63" i="5"/>
  <c r="G63" i="5" s="1"/>
  <c r="C64" i="5"/>
  <c r="H64" i="5" s="1"/>
  <c r="C65" i="5"/>
  <c r="I65" i="5" s="1"/>
  <c r="C66" i="5"/>
  <c r="J66" i="5" s="1"/>
  <c r="C67" i="5"/>
  <c r="K67" i="5" s="1"/>
  <c r="C68" i="5"/>
  <c r="L68" i="5" s="1"/>
  <c r="C69" i="5"/>
  <c r="M69" i="5" s="1"/>
  <c r="C70" i="5"/>
  <c r="N70" i="5" s="1"/>
  <c r="C71" i="5"/>
  <c r="O71" i="5" s="1"/>
  <c r="C72" i="5"/>
  <c r="P72" i="5" s="1"/>
  <c r="C73" i="5"/>
  <c r="Q73" i="5" s="1"/>
  <c r="C74" i="5"/>
  <c r="F74" i="5" s="1"/>
  <c r="C75" i="5"/>
  <c r="G75" i="5" s="1"/>
  <c r="C76" i="5"/>
  <c r="H76" i="5" s="1"/>
  <c r="C77" i="5"/>
  <c r="I77" i="5" s="1"/>
  <c r="C78" i="5"/>
  <c r="J78" i="5" s="1"/>
  <c r="C79" i="5"/>
  <c r="K79" i="5" s="1"/>
  <c r="C80" i="5"/>
  <c r="L80" i="5" s="1"/>
  <c r="C81" i="5"/>
  <c r="M81" i="5" s="1"/>
  <c r="C82" i="5"/>
  <c r="N82" i="5" s="1"/>
  <c r="C83" i="5"/>
  <c r="O83" i="5" s="1"/>
  <c r="C84" i="5"/>
  <c r="P84" i="5" s="1"/>
  <c r="C85" i="5"/>
  <c r="Q85" i="5" s="1"/>
  <c r="C86" i="5"/>
  <c r="F86" i="5" s="1"/>
  <c r="C87" i="5"/>
  <c r="G87" i="5" s="1"/>
  <c r="C88" i="5"/>
  <c r="H88" i="5" s="1"/>
  <c r="C89" i="5"/>
  <c r="I89" i="5" s="1"/>
  <c r="C90" i="5"/>
  <c r="J90" i="5" s="1"/>
  <c r="C91" i="5"/>
  <c r="K91" i="5" s="1"/>
  <c r="C92" i="5"/>
  <c r="L92" i="5" s="1"/>
  <c r="C93" i="5"/>
  <c r="M93" i="5" s="1"/>
  <c r="C94" i="5"/>
  <c r="N94" i="5" s="1"/>
  <c r="C95" i="5"/>
  <c r="O95" i="5" s="1"/>
  <c r="C96" i="5"/>
  <c r="P96" i="5" s="1"/>
  <c r="C97" i="5"/>
  <c r="Q97" i="5" s="1"/>
  <c r="C98" i="5"/>
  <c r="F98" i="5" s="1"/>
  <c r="C99" i="5"/>
  <c r="G99" i="5" s="1"/>
  <c r="C100" i="5"/>
  <c r="H100" i="5" s="1"/>
  <c r="C101" i="5"/>
  <c r="I101" i="5" s="1"/>
  <c r="C102" i="5"/>
  <c r="J102" i="5" s="1"/>
  <c r="C103" i="5"/>
  <c r="K103" i="5" s="1"/>
  <c r="C104" i="5"/>
  <c r="L104" i="5" s="1"/>
  <c r="C105" i="5"/>
  <c r="M105" i="5" s="1"/>
  <c r="C106" i="5"/>
  <c r="N106" i="5" s="1"/>
  <c r="C107" i="5"/>
  <c r="O107" i="5" s="1"/>
  <c r="C108" i="5"/>
  <c r="P108" i="5" s="1"/>
  <c r="C109" i="5"/>
  <c r="Q109" i="5" s="1"/>
  <c r="C110" i="5"/>
  <c r="F110" i="5" s="1"/>
  <c r="C111" i="5"/>
  <c r="G111" i="5" s="1"/>
  <c r="C112" i="5"/>
  <c r="H112" i="5" s="1"/>
  <c r="C113" i="5"/>
  <c r="I113" i="5" s="1"/>
  <c r="C114" i="5"/>
  <c r="J114" i="5" s="1"/>
  <c r="C115" i="5"/>
  <c r="K115" i="5" s="1"/>
  <c r="C116" i="5"/>
  <c r="L116" i="5" s="1"/>
  <c r="C117" i="5"/>
  <c r="M117" i="5" s="1"/>
  <c r="C118" i="5"/>
  <c r="N118" i="5" s="1"/>
  <c r="C119" i="5"/>
  <c r="O119" i="5" s="1"/>
  <c r="C120" i="5"/>
  <c r="P120" i="5" s="1"/>
  <c r="C121" i="5"/>
  <c r="Q121" i="5" s="1"/>
  <c r="C122" i="5"/>
  <c r="F122" i="5" s="1"/>
  <c r="C123" i="5"/>
  <c r="G123" i="5" s="1"/>
  <c r="C124" i="5"/>
  <c r="H124" i="5" s="1"/>
  <c r="C125" i="5"/>
  <c r="I125" i="5" s="1"/>
  <c r="C126" i="5"/>
  <c r="J126" i="5" s="1"/>
  <c r="C127" i="5"/>
  <c r="K127" i="5" s="1"/>
  <c r="C128" i="5"/>
  <c r="L128" i="5" s="1"/>
  <c r="C129" i="5"/>
  <c r="M129" i="5" s="1"/>
  <c r="C130" i="5"/>
  <c r="N130" i="5" s="1"/>
  <c r="C131" i="5"/>
  <c r="O131" i="5" s="1"/>
  <c r="C132" i="5"/>
  <c r="P132" i="5" s="1"/>
  <c r="C133" i="5"/>
  <c r="Q133" i="5" s="1"/>
  <c r="C134" i="5"/>
  <c r="F134" i="5" s="1"/>
  <c r="C135" i="5"/>
  <c r="G135" i="5" s="1"/>
  <c r="C136" i="5"/>
  <c r="H136" i="5" s="1"/>
  <c r="C137" i="5"/>
  <c r="I137" i="5" s="1"/>
  <c r="C138" i="5"/>
  <c r="J138" i="5" s="1"/>
  <c r="C139" i="5"/>
  <c r="K139" i="5" s="1"/>
  <c r="C140" i="5"/>
  <c r="L140" i="5" s="1"/>
  <c r="C141" i="5"/>
  <c r="M141" i="5" s="1"/>
  <c r="C142" i="5"/>
  <c r="N142" i="5" s="1"/>
  <c r="C143" i="5"/>
  <c r="O143" i="5" s="1"/>
  <c r="C144" i="5"/>
  <c r="P144" i="5" s="1"/>
  <c r="C145" i="5"/>
  <c r="Q145" i="5" s="1"/>
  <c r="C146" i="5"/>
  <c r="F146" i="5" s="1"/>
  <c r="C147" i="5"/>
  <c r="G147" i="5" s="1"/>
  <c r="C148" i="5"/>
  <c r="H148" i="5" s="1"/>
  <c r="C149" i="5"/>
  <c r="I149" i="5" s="1"/>
  <c r="C150" i="5"/>
  <c r="J150" i="5" s="1"/>
  <c r="C151" i="5"/>
  <c r="K151" i="5" s="1"/>
  <c r="C152" i="5"/>
  <c r="L152" i="5" s="1"/>
  <c r="C153" i="5"/>
  <c r="M153" i="5" s="1"/>
  <c r="C154" i="5"/>
  <c r="N154" i="5" s="1"/>
  <c r="C155" i="5"/>
  <c r="O155" i="5" s="1"/>
  <c r="C156" i="5"/>
  <c r="P156" i="5" s="1"/>
  <c r="C157" i="5"/>
  <c r="Q157" i="5" s="1"/>
  <c r="C158" i="5"/>
  <c r="F158" i="5" s="1"/>
  <c r="C159" i="5"/>
  <c r="G159" i="5" s="1"/>
  <c r="C160" i="5"/>
  <c r="H160" i="5" s="1"/>
  <c r="C161" i="5"/>
  <c r="I161" i="5" s="1"/>
  <c r="C162" i="5"/>
  <c r="J162" i="5" s="1"/>
  <c r="C163" i="5"/>
  <c r="K163" i="5" s="1"/>
  <c r="C164" i="5"/>
  <c r="L164" i="5" s="1"/>
  <c r="C165" i="5"/>
  <c r="M165" i="5" s="1"/>
  <c r="C166" i="5"/>
  <c r="N166" i="5" s="1"/>
  <c r="C167" i="5"/>
  <c r="O167" i="5" s="1"/>
  <c r="C168" i="5"/>
  <c r="P168" i="5" s="1"/>
  <c r="C169" i="5"/>
  <c r="Q169" i="5" s="1"/>
  <c r="C170" i="5"/>
  <c r="F170" i="5" s="1"/>
  <c r="C171" i="5"/>
  <c r="G171" i="5" s="1"/>
  <c r="C172" i="5"/>
  <c r="H172" i="5" s="1"/>
  <c r="C173" i="5"/>
  <c r="I173" i="5" s="1"/>
  <c r="C174" i="5"/>
  <c r="J174" i="5" s="1"/>
  <c r="C175" i="5"/>
  <c r="K175" i="5" s="1"/>
  <c r="C176" i="5"/>
  <c r="L176" i="5" s="1"/>
  <c r="C177" i="5"/>
  <c r="M177" i="5" s="1"/>
  <c r="C178" i="5"/>
  <c r="N178" i="5" s="1"/>
  <c r="C179" i="5"/>
  <c r="O179" i="5" s="1"/>
  <c r="C180" i="5"/>
  <c r="P180" i="5" s="1"/>
  <c r="C181" i="5"/>
  <c r="Q181" i="5" s="1"/>
  <c r="C182" i="5"/>
  <c r="F182" i="5" s="1"/>
  <c r="C183" i="5"/>
  <c r="G183" i="5" s="1"/>
  <c r="C184" i="5"/>
  <c r="H184" i="5" s="1"/>
  <c r="C185" i="5"/>
  <c r="I185" i="5" s="1"/>
  <c r="C186" i="5"/>
  <c r="J186" i="5" s="1"/>
  <c r="C187" i="5"/>
  <c r="K187" i="5" s="1"/>
  <c r="C188" i="5"/>
  <c r="L188" i="5" s="1"/>
  <c r="C189" i="5"/>
  <c r="M189" i="5" s="1"/>
  <c r="C190" i="5"/>
  <c r="N190" i="5" s="1"/>
  <c r="C191" i="5"/>
  <c r="O191" i="5" s="1"/>
  <c r="C192" i="5"/>
  <c r="P192" i="5" s="1"/>
  <c r="C193" i="5"/>
  <c r="Q193" i="5" s="1"/>
  <c r="C194" i="5"/>
  <c r="F194" i="5" s="1"/>
  <c r="C195" i="5"/>
  <c r="G195" i="5" s="1"/>
  <c r="C196" i="5"/>
  <c r="H196" i="5" s="1"/>
  <c r="C197" i="5"/>
  <c r="I197" i="5" s="1"/>
  <c r="C198" i="5"/>
  <c r="J198" i="5" s="1"/>
  <c r="C199" i="5"/>
  <c r="K199" i="5" s="1"/>
  <c r="C200" i="5"/>
  <c r="L200" i="5" s="1"/>
  <c r="C201" i="5"/>
  <c r="M201" i="5" s="1"/>
  <c r="C202" i="5"/>
  <c r="N202" i="5" s="1"/>
  <c r="C203" i="5"/>
  <c r="O203" i="5" s="1"/>
  <c r="C204" i="5"/>
  <c r="P204" i="5" s="1"/>
  <c r="C205" i="5"/>
  <c r="Q205" i="5" s="1"/>
  <c r="C206" i="5"/>
  <c r="F206" i="5" s="1"/>
  <c r="C207" i="5"/>
  <c r="G207" i="5" s="1"/>
  <c r="C208" i="5"/>
  <c r="H208" i="5" s="1"/>
  <c r="C209" i="5"/>
  <c r="I209" i="5" s="1"/>
  <c r="C210" i="5"/>
  <c r="J210" i="5" s="1"/>
  <c r="C211" i="5"/>
  <c r="K211" i="5" s="1"/>
  <c r="C212" i="5"/>
  <c r="L212" i="5" s="1"/>
  <c r="C213" i="5"/>
  <c r="M213" i="5" s="1"/>
  <c r="C214" i="5"/>
  <c r="N214" i="5" s="1"/>
  <c r="C215" i="5"/>
  <c r="O215" i="5" s="1"/>
  <c r="C216" i="5"/>
  <c r="P216" i="5" s="1"/>
  <c r="C217" i="5"/>
  <c r="Q217" i="5" s="1"/>
  <c r="C218" i="5"/>
  <c r="F218" i="5" s="1"/>
  <c r="C219" i="5"/>
  <c r="G219" i="5" s="1"/>
  <c r="C220" i="5"/>
  <c r="H220" i="5" s="1"/>
  <c r="C221" i="5"/>
  <c r="I221" i="5" s="1"/>
  <c r="C222" i="5"/>
  <c r="J222" i="5" s="1"/>
  <c r="C223" i="5"/>
  <c r="K223" i="5" s="1"/>
  <c r="C224" i="5"/>
  <c r="L224" i="5" s="1"/>
  <c r="C225" i="5"/>
  <c r="M225" i="5" s="1"/>
  <c r="C226" i="5"/>
  <c r="N226" i="5" s="1"/>
  <c r="C227" i="5"/>
  <c r="O227" i="5" s="1"/>
  <c r="C228" i="5"/>
  <c r="P228" i="5" s="1"/>
  <c r="C229" i="5"/>
  <c r="Q229" i="5" s="1"/>
  <c r="C230" i="5"/>
  <c r="F230" i="5" s="1"/>
  <c r="C231" i="5"/>
  <c r="G231" i="5" s="1"/>
  <c r="C232" i="5"/>
  <c r="H232" i="5" s="1"/>
  <c r="C233" i="5"/>
  <c r="I233" i="5" s="1"/>
  <c r="C234" i="5"/>
  <c r="J234" i="5" s="1"/>
  <c r="C235" i="5"/>
  <c r="K235" i="5" s="1"/>
  <c r="C236" i="5"/>
  <c r="L236" i="5" s="1"/>
  <c r="C237" i="5"/>
  <c r="M237" i="5" s="1"/>
  <c r="C238" i="5"/>
  <c r="N238" i="5" s="1"/>
  <c r="C239" i="5"/>
  <c r="O239" i="5" s="1"/>
  <c r="C240" i="5"/>
  <c r="P240" i="5" s="1"/>
  <c r="C241" i="5"/>
  <c r="Q241" i="5" s="1"/>
  <c r="C242" i="5"/>
  <c r="F242" i="5" s="1"/>
  <c r="C243" i="5"/>
  <c r="G243" i="5" s="1"/>
  <c r="C244" i="5"/>
  <c r="H244" i="5" s="1"/>
  <c r="C245" i="5"/>
  <c r="I245" i="5" s="1"/>
  <c r="C246" i="5"/>
  <c r="J246" i="5" s="1"/>
  <c r="C247" i="5"/>
  <c r="K247" i="5" s="1"/>
  <c r="C248" i="5"/>
  <c r="L248" i="5" s="1"/>
  <c r="C249" i="5"/>
  <c r="M249" i="5" s="1"/>
  <c r="C250" i="5"/>
  <c r="N250" i="5" s="1"/>
  <c r="C251" i="5"/>
  <c r="O251" i="5" s="1"/>
  <c r="C252" i="5"/>
  <c r="P252" i="5" s="1"/>
  <c r="C253" i="5"/>
  <c r="Q253" i="5" s="1"/>
  <c r="C254" i="5"/>
  <c r="F254" i="5" s="1"/>
  <c r="C255" i="5"/>
  <c r="G255" i="5" s="1"/>
  <c r="C256" i="5"/>
  <c r="H256" i="5" s="1"/>
  <c r="C257" i="5"/>
  <c r="I257" i="5" s="1"/>
  <c r="C258" i="5"/>
  <c r="J258" i="5" s="1"/>
  <c r="C259" i="5"/>
  <c r="K259" i="5" s="1"/>
  <c r="C260" i="5"/>
  <c r="L260" i="5" s="1"/>
  <c r="C261" i="5"/>
  <c r="M261" i="5" s="1"/>
  <c r="C262" i="5"/>
  <c r="N262" i="5" s="1"/>
  <c r="C263" i="5"/>
  <c r="O263" i="5" s="1"/>
  <c r="C264" i="5"/>
  <c r="P264" i="5" s="1"/>
  <c r="C265" i="5"/>
  <c r="Q265" i="5" s="1"/>
  <c r="C266" i="5"/>
  <c r="F266" i="5" s="1"/>
  <c r="C267" i="5"/>
  <c r="G267" i="5" s="1"/>
  <c r="C268" i="5"/>
  <c r="H268" i="5" s="1"/>
  <c r="C269" i="5"/>
  <c r="I269" i="5" s="1"/>
  <c r="C270" i="5"/>
  <c r="J270" i="5" s="1"/>
  <c r="C271" i="5"/>
  <c r="K271" i="5" s="1"/>
  <c r="C272" i="5"/>
  <c r="L272" i="5" s="1"/>
  <c r="C273" i="5"/>
  <c r="M273" i="5" s="1"/>
  <c r="C274" i="5"/>
  <c r="N274" i="5" s="1"/>
  <c r="C275" i="5"/>
  <c r="O275" i="5" s="1"/>
  <c r="C276" i="5"/>
  <c r="P276" i="5" s="1"/>
  <c r="C277" i="5"/>
  <c r="Q277" i="5" s="1"/>
  <c r="C278" i="5"/>
  <c r="F278" i="5" s="1"/>
  <c r="C279" i="5"/>
  <c r="G279" i="5" s="1"/>
  <c r="C280" i="5"/>
  <c r="H280" i="5" s="1"/>
  <c r="C281" i="5"/>
  <c r="I281" i="5" s="1"/>
  <c r="C282" i="5"/>
  <c r="J282" i="5" s="1"/>
  <c r="C283" i="5"/>
  <c r="K283" i="5" s="1"/>
  <c r="C284" i="5"/>
  <c r="L284" i="5" s="1"/>
  <c r="C285" i="5"/>
  <c r="M285" i="5" s="1"/>
  <c r="C286" i="5"/>
  <c r="N286" i="5" s="1"/>
  <c r="C287" i="5"/>
  <c r="O287" i="5" s="1"/>
  <c r="C288" i="5"/>
  <c r="P288" i="5" s="1"/>
  <c r="C289" i="5"/>
  <c r="Q289" i="5" s="1"/>
  <c r="C290" i="5"/>
  <c r="F290" i="5" s="1"/>
  <c r="C291" i="5"/>
  <c r="G291" i="5" s="1"/>
  <c r="C292" i="5"/>
  <c r="H292" i="5" s="1"/>
  <c r="C293" i="5"/>
  <c r="I293" i="5" s="1"/>
  <c r="C294" i="5"/>
  <c r="J294" i="5" s="1"/>
  <c r="C295" i="5"/>
  <c r="K295" i="5" s="1"/>
  <c r="C296" i="5"/>
  <c r="L296" i="5" s="1"/>
  <c r="C297" i="5"/>
  <c r="M297" i="5" s="1"/>
  <c r="C298" i="5"/>
  <c r="N298" i="5" s="1"/>
  <c r="C299" i="5"/>
  <c r="O299" i="5" s="1"/>
  <c r="C300" i="5"/>
  <c r="P300" i="5" s="1"/>
  <c r="C301" i="5"/>
  <c r="Q301" i="5" s="1"/>
  <c r="C302" i="5"/>
  <c r="F302" i="5" s="1"/>
  <c r="C303" i="5"/>
  <c r="G303" i="5" s="1"/>
  <c r="C304" i="5"/>
  <c r="H304" i="5" s="1"/>
  <c r="C305" i="5"/>
  <c r="I305" i="5" s="1"/>
  <c r="C306" i="5"/>
  <c r="J306" i="5" s="1"/>
  <c r="C307" i="5"/>
  <c r="K307" i="5" s="1"/>
  <c r="C308" i="5"/>
  <c r="L308" i="5" s="1"/>
  <c r="C309" i="5"/>
  <c r="M309" i="5" s="1"/>
  <c r="C310" i="5"/>
  <c r="N310" i="5" s="1"/>
  <c r="C311" i="5"/>
  <c r="O311" i="5" s="1"/>
  <c r="C312" i="5"/>
  <c r="P312" i="5" s="1"/>
  <c r="C313" i="5"/>
  <c r="Q313" i="5" s="1"/>
  <c r="C314" i="5"/>
  <c r="F314" i="5" s="1"/>
  <c r="C315" i="5"/>
  <c r="G315" i="5" s="1"/>
  <c r="C316" i="5"/>
  <c r="H316" i="5" s="1"/>
  <c r="C317" i="5"/>
  <c r="I317" i="5" s="1"/>
  <c r="C318" i="5"/>
  <c r="J318" i="5" s="1"/>
  <c r="C319" i="5"/>
  <c r="K319" i="5" s="1"/>
  <c r="C320" i="5"/>
  <c r="L320" i="5" s="1"/>
  <c r="C321" i="5"/>
  <c r="M321" i="5" s="1"/>
  <c r="C322" i="5"/>
  <c r="N322" i="5" s="1"/>
  <c r="C323" i="5"/>
  <c r="O323" i="5" s="1"/>
  <c r="C324" i="5"/>
  <c r="P324" i="5" s="1"/>
  <c r="C325" i="5"/>
  <c r="Q325" i="5" s="1"/>
  <c r="C326" i="5"/>
  <c r="F326" i="5" s="1"/>
  <c r="C327" i="5"/>
  <c r="G327" i="5" s="1"/>
  <c r="C328" i="5"/>
  <c r="H328" i="5" s="1"/>
  <c r="C329" i="5"/>
  <c r="I329" i="5" s="1"/>
  <c r="C330" i="5"/>
  <c r="J330" i="5" s="1"/>
  <c r="C331" i="5"/>
  <c r="K331" i="5" s="1"/>
  <c r="C332" i="5"/>
  <c r="L332" i="5" s="1"/>
  <c r="C333" i="5"/>
  <c r="M333" i="5" s="1"/>
  <c r="C334" i="5"/>
  <c r="N334" i="5" s="1"/>
  <c r="C335" i="5"/>
  <c r="O335" i="5" s="1"/>
  <c r="C336" i="5"/>
  <c r="P336" i="5" s="1"/>
  <c r="C337" i="5"/>
  <c r="Q337" i="5" s="1"/>
  <c r="C338" i="5"/>
  <c r="F338" i="5" s="1"/>
  <c r="C339" i="5"/>
  <c r="G339" i="5" s="1"/>
  <c r="C340" i="5"/>
  <c r="H340" i="5" s="1"/>
  <c r="C341" i="5"/>
  <c r="I341" i="5" s="1"/>
  <c r="C342" i="5"/>
  <c r="J342" i="5" s="1"/>
  <c r="C343" i="5"/>
  <c r="K343" i="5" s="1"/>
  <c r="C344" i="5"/>
  <c r="L344" i="5" s="1"/>
  <c r="C345" i="5"/>
  <c r="M345" i="5" s="1"/>
  <c r="C346" i="5"/>
  <c r="N346" i="5" s="1"/>
  <c r="C347" i="5"/>
  <c r="O347" i="5" s="1"/>
  <c r="C348" i="5"/>
  <c r="P348" i="5" s="1"/>
  <c r="C349" i="5"/>
  <c r="Q349" i="5" s="1"/>
  <c r="C350" i="5"/>
  <c r="F350" i="5" s="1"/>
  <c r="C351" i="5"/>
  <c r="G351" i="5" s="1"/>
  <c r="C352" i="5"/>
  <c r="H352" i="5" s="1"/>
  <c r="C353" i="5"/>
  <c r="I353" i="5" s="1"/>
  <c r="C354" i="5"/>
  <c r="J354" i="5" s="1"/>
  <c r="C355" i="5"/>
  <c r="K355" i="5" s="1"/>
  <c r="C356" i="5"/>
  <c r="L356" i="5" s="1"/>
  <c r="C357" i="5"/>
  <c r="M357" i="5" s="1"/>
  <c r="C358" i="5"/>
  <c r="N358" i="5" s="1"/>
  <c r="C359" i="5"/>
  <c r="O359" i="5" s="1"/>
  <c r="C360" i="5"/>
  <c r="P360" i="5" s="1"/>
  <c r="C361" i="5"/>
  <c r="Q361" i="5" s="1"/>
  <c r="C2" i="5"/>
  <c r="F2" i="5" s="1"/>
  <c r="E17" i="4"/>
  <c r="D17" i="4"/>
  <c r="D18" i="4" s="1"/>
  <c r="F7" i="4"/>
  <c r="F8" i="4"/>
  <c r="F9" i="4"/>
  <c r="F10" i="4"/>
  <c r="F11" i="4"/>
  <c r="F12" i="4"/>
  <c r="F13" i="4"/>
  <c r="F14" i="4"/>
  <c r="F15" i="4"/>
  <c r="F16" i="4"/>
  <c r="F17" i="4"/>
  <c r="F6" i="4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H352" i="3"/>
  <c r="H353" i="3" s="1"/>
  <c r="H354" i="3" s="1"/>
  <c r="H355" i="3" s="1"/>
  <c r="H356" i="3" s="1"/>
  <c r="H357" i="3" s="1"/>
  <c r="H358" i="3" s="1"/>
  <c r="H359" i="3" s="1"/>
  <c r="H360" i="3" s="1"/>
  <c r="H361" i="3" s="1"/>
  <c r="H351" i="3"/>
  <c r="D10" i="3"/>
  <c r="D23" i="3"/>
  <c r="D24" i="3"/>
  <c r="D48" i="3"/>
  <c r="D71" i="3"/>
  <c r="D80" i="3"/>
  <c r="D103" i="3"/>
  <c r="D112" i="3"/>
  <c r="D135" i="3"/>
  <c r="D144" i="3"/>
  <c r="D167" i="3"/>
  <c r="D176" i="3"/>
  <c r="D199" i="3"/>
  <c r="D208" i="3"/>
  <c r="D210" i="3"/>
  <c r="D231" i="3"/>
  <c r="D240" i="3"/>
  <c r="D263" i="3"/>
  <c r="D272" i="3"/>
  <c r="D295" i="3"/>
  <c r="D304" i="3"/>
  <c r="D327" i="3"/>
  <c r="D336" i="3"/>
  <c r="D338" i="3"/>
  <c r="C6" i="3"/>
  <c r="C7" i="3"/>
  <c r="C8" i="3"/>
  <c r="C9" i="3"/>
  <c r="C10" i="3"/>
  <c r="C11" i="3"/>
  <c r="C12" i="3"/>
  <c r="D15" i="3" s="1"/>
  <c r="C13" i="3"/>
  <c r="D16" i="3" s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D32" i="3" s="1"/>
  <c r="C30" i="3"/>
  <c r="C31" i="3"/>
  <c r="C32" i="3"/>
  <c r="D34" i="3" s="1"/>
  <c r="C33" i="3"/>
  <c r="C34" i="3"/>
  <c r="C35" i="3"/>
  <c r="C36" i="3"/>
  <c r="C37" i="3"/>
  <c r="C38" i="3"/>
  <c r="C39" i="3"/>
  <c r="C40" i="3"/>
  <c r="C41" i="3"/>
  <c r="C42" i="3"/>
  <c r="C43" i="3"/>
  <c r="C44" i="3"/>
  <c r="D47" i="3" s="1"/>
  <c r="C45" i="3"/>
  <c r="C46" i="3"/>
  <c r="C47" i="3"/>
  <c r="C48" i="3"/>
  <c r="C49" i="3"/>
  <c r="C50" i="3"/>
  <c r="C51" i="3"/>
  <c r="C52" i="3"/>
  <c r="D55" i="3" s="1"/>
  <c r="C53" i="3"/>
  <c r="D56" i="3" s="1"/>
  <c r="C54" i="3"/>
  <c r="C55" i="3"/>
  <c r="C56" i="3"/>
  <c r="D58" i="3" s="1"/>
  <c r="C57" i="3"/>
  <c r="C58" i="3"/>
  <c r="C59" i="3"/>
  <c r="D59" i="3" s="1"/>
  <c r="C60" i="3"/>
  <c r="D63" i="3" s="1"/>
  <c r="C61" i="3"/>
  <c r="D64" i="3" s="1"/>
  <c r="C62" i="3"/>
  <c r="C63" i="3"/>
  <c r="C64" i="3"/>
  <c r="C65" i="3"/>
  <c r="C66" i="3"/>
  <c r="C67" i="3"/>
  <c r="D70" i="3" s="1"/>
  <c r="C68" i="3"/>
  <c r="C69" i="3"/>
  <c r="C70" i="3"/>
  <c r="C71" i="3"/>
  <c r="C72" i="3"/>
  <c r="C73" i="3"/>
  <c r="C74" i="3"/>
  <c r="C75" i="3"/>
  <c r="C76" i="3"/>
  <c r="D79" i="3" s="1"/>
  <c r="C77" i="3"/>
  <c r="C78" i="3"/>
  <c r="C79" i="3"/>
  <c r="C80" i="3"/>
  <c r="C81" i="3"/>
  <c r="C82" i="3"/>
  <c r="C83" i="3"/>
  <c r="C84" i="3"/>
  <c r="D87" i="3" s="1"/>
  <c r="C85" i="3"/>
  <c r="D88" i="3" s="1"/>
  <c r="C86" i="3"/>
  <c r="C87" i="3"/>
  <c r="C88" i="3"/>
  <c r="D90" i="3" s="1"/>
  <c r="C89" i="3"/>
  <c r="C90" i="3"/>
  <c r="C91" i="3"/>
  <c r="C92" i="3"/>
  <c r="D95" i="3" s="1"/>
  <c r="C93" i="3"/>
  <c r="D96" i="3" s="1"/>
  <c r="C94" i="3"/>
  <c r="C95" i="3"/>
  <c r="C96" i="3"/>
  <c r="C97" i="3"/>
  <c r="C98" i="3"/>
  <c r="C99" i="3"/>
  <c r="D102" i="3" s="1"/>
  <c r="C100" i="3"/>
  <c r="C101" i="3"/>
  <c r="C102" i="3"/>
  <c r="C103" i="3"/>
  <c r="C104" i="3"/>
  <c r="C105" i="3"/>
  <c r="C106" i="3"/>
  <c r="C107" i="3"/>
  <c r="C108" i="3"/>
  <c r="D111" i="3" s="1"/>
  <c r="C109" i="3"/>
  <c r="C110" i="3"/>
  <c r="C111" i="3"/>
  <c r="C112" i="3"/>
  <c r="C113" i="3"/>
  <c r="C114" i="3"/>
  <c r="C115" i="3"/>
  <c r="C116" i="3"/>
  <c r="D119" i="3" s="1"/>
  <c r="F119" i="3" s="1"/>
  <c r="C117" i="3"/>
  <c r="D120" i="3" s="1"/>
  <c r="C118" i="3"/>
  <c r="C119" i="3"/>
  <c r="C120" i="3"/>
  <c r="D122" i="3" s="1"/>
  <c r="C121" i="3"/>
  <c r="C122" i="3"/>
  <c r="C123" i="3"/>
  <c r="D123" i="3" s="1"/>
  <c r="C124" i="3"/>
  <c r="D127" i="3" s="1"/>
  <c r="C125" i="3"/>
  <c r="D128" i="3" s="1"/>
  <c r="C126" i="3"/>
  <c r="C127" i="3"/>
  <c r="C128" i="3"/>
  <c r="C129" i="3"/>
  <c r="C130" i="3"/>
  <c r="C131" i="3"/>
  <c r="D134" i="3" s="1"/>
  <c r="C132" i="3"/>
  <c r="C133" i="3"/>
  <c r="C134" i="3"/>
  <c r="C135" i="3"/>
  <c r="C136" i="3"/>
  <c r="C137" i="3"/>
  <c r="C138" i="3"/>
  <c r="C139" i="3"/>
  <c r="C140" i="3"/>
  <c r="D143" i="3" s="1"/>
  <c r="C141" i="3"/>
  <c r="C142" i="3"/>
  <c r="C143" i="3"/>
  <c r="C144" i="3"/>
  <c r="C145" i="3"/>
  <c r="C146" i="3"/>
  <c r="C147" i="3"/>
  <c r="C148" i="3"/>
  <c r="D151" i="3" s="1"/>
  <c r="C149" i="3"/>
  <c r="D152" i="3" s="1"/>
  <c r="C150" i="3"/>
  <c r="C151" i="3"/>
  <c r="C152" i="3"/>
  <c r="D154" i="3" s="1"/>
  <c r="C153" i="3"/>
  <c r="C154" i="3"/>
  <c r="C155" i="3"/>
  <c r="C156" i="3"/>
  <c r="D159" i="3" s="1"/>
  <c r="C157" i="3"/>
  <c r="D160" i="3" s="1"/>
  <c r="C158" i="3"/>
  <c r="C159" i="3"/>
  <c r="C160" i="3"/>
  <c r="C161" i="3"/>
  <c r="C162" i="3"/>
  <c r="C163" i="3"/>
  <c r="D166" i="3" s="1"/>
  <c r="C164" i="3"/>
  <c r="C165" i="3"/>
  <c r="C166" i="3"/>
  <c r="C167" i="3"/>
  <c r="C168" i="3"/>
  <c r="C169" i="3"/>
  <c r="C170" i="3"/>
  <c r="C171" i="3"/>
  <c r="C172" i="3"/>
  <c r="D175" i="3" s="1"/>
  <c r="C173" i="3"/>
  <c r="C174" i="3"/>
  <c r="C175" i="3"/>
  <c r="C176" i="3"/>
  <c r="C177" i="3"/>
  <c r="C178" i="3"/>
  <c r="C179" i="3"/>
  <c r="C180" i="3"/>
  <c r="D183" i="3" s="1"/>
  <c r="C181" i="3"/>
  <c r="D184" i="3" s="1"/>
  <c r="C182" i="3"/>
  <c r="C183" i="3"/>
  <c r="C184" i="3"/>
  <c r="D186" i="3" s="1"/>
  <c r="C185" i="3"/>
  <c r="C186" i="3"/>
  <c r="C187" i="3"/>
  <c r="C188" i="3"/>
  <c r="D191" i="3" s="1"/>
  <c r="C189" i="3"/>
  <c r="D192" i="3" s="1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D207" i="3" s="1"/>
  <c r="C205" i="3"/>
  <c r="C206" i="3"/>
  <c r="C207" i="3"/>
  <c r="C208" i="3"/>
  <c r="C209" i="3"/>
  <c r="C210" i="3"/>
  <c r="C211" i="3"/>
  <c r="C212" i="3"/>
  <c r="D215" i="3" s="1"/>
  <c r="C213" i="3"/>
  <c r="D216" i="3" s="1"/>
  <c r="C214" i="3"/>
  <c r="C215" i="3"/>
  <c r="C216" i="3"/>
  <c r="D218" i="3" s="1"/>
  <c r="C217" i="3"/>
  <c r="C218" i="3"/>
  <c r="C219" i="3"/>
  <c r="D219" i="3" s="1"/>
  <c r="C220" i="3"/>
  <c r="D223" i="3" s="1"/>
  <c r="C221" i="3"/>
  <c r="D224" i="3" s="1"/>
  <c r="C222" i="3"/>
  <c r="C223" i="3"/>
  <c r="C224" i="3"/>
  <c r="C225" i="3"/>
  <c r="C226" i="3"/>
  <c r="C227" i="3"/>
  <c r="C228" i="3"/>
  <c r="C229" i="3"/>
  <c r="C230" i="3"/>
  <c r="C231" i="3"/>
  <c r="F231" i="3" s="1"/>
  <c r="C232" i="3"/>
  <c r="C233" i="3"/>
  <c r="C234" i="3"/>
  <c r="C235" i="3"/>
  <c r="C236" i="3"/>
  <c r="D239" i="3" s="1"/>
  <c r="C237" i="3"/>
  <c r="C238" i="3"/>
  <c r="C239" i="3"/>
  <c r="C240" i="3"/>
  <c r="C241" i="3"/>
  <c r="C242" i="3"/>
  <c r="C243" i="3"/>
  <c r="C244" i="3"/>
  <c r="D247" i="3" s="1"/>
  <c r="F247" i="3" s="1"/>
  <c r="C245" i="3"/>
  <c r="D248" i="3" s="1"/>
  <c r="C246" i="3"/>
  <c r="C247" i="3"/>
  <c r="C248" i="3"/>
  <c r="D250" i="3" s="1"/>
  <c r="C249" i="3"/>
  <c r="C250" i="3"/>
  <c r="C251" i="3"/>
  <c r="C252" i="3"/>
  <c r="D255" i="3" s="1"/>
  <c r="C253" i="3"/>
  <c r="D256" i="3" s="1"/>
  <c r="C254" i="3"/>
  <c r="C255" i="3"/>
  <c r="C256" i="3"/>
  <c r="C257" i="3"/>
  <c r="C258" i="3"/>
  <c r="C259" i="3"/>
  <c r="D262" i="3" s="1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D279" i="3" s="1"/>
  <c r="C277" i="3"/>
  <c r="D280" i="3" s="1"/>
  <c r="C278" i="3"/>
  <c r="C279" i="3"/>
  <c r="C280" i="3"/>
  <c r="D282" i="3" s="1"/>
  <c r="C281" i="3"/>
  <c r="C282" i="3"/>
  <c r="C283" i="3"/>
  <c r="D283" i="3" s="1"/>
  <c r="C284" i="3"/>
  <c r="D287" i="3" s="1"/>
  <c r="C285" i="3"/>
  <c r="D288" i="3" s="1"/>
  <c r="C286" i="3"/>
  <c r="C287" i="3"/>
  <c r="C288" i="3"/>
  <c r="C289" i="3"/>
  <c r="C290" i="3"/>
  <c r="C291" i="3"/>
  <c r="D294" i="3" s="1"/>
  <c r="F294" i="3" s="1"/>
  <c r="C292" i="3"/>
  <c r="C293" i="3"/>
  <c r="C294" i="3"/>
  <c r="C295" i="3"/>
  <c r="C296" i="3"/>
  <c r="C297" i="3"/>
  <c r="C298" i="3"/>
  <c r="C299" i="3"/>
  <c r="C300" i="3"/>
  <c r="D303" i="3" s="1"/>
  <c r="F303" i="3" s="1"/>
  <c r="C301" i="3"/>
  <c r="C302" i="3"/>
  <c r="C303" i="3"/>
  <c r="C304" i="3"/>
  <c r="C305" i="3"/>
  <c r="C306" i="3"/>
  <c r="C307" i="3"/>
  <c r="C308" i="3"/>
  <c r="D311" i="3" s="1"/>
  <c r="C309" i="3"/>
  <c r="D312" i="3" s="1"/>
  <c r="C310" i="3"/>
  <c r="C311" i="3"/>
  <c r="C312" i="3"/>
  <c r="D314" i="3" s="1"/>
  <c r="C313" i="3"/>
  <c r="C314" i="3"/>
  <c r="C315" i="3"/>
  <c r="C316" i="3"/>
  <c r="D319" i="3" s="1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D343" i="3" s="1"/>
  <c r="C341" i="3"/>
  <c r="D344" i="3" s="1"/>
  <c r="C342" i="3"/>
  <c r="C343" i="3"/>
  <c r="C344" i="3"/>
  <c r="D346" i="3" s="1"/>
  <c r="C345" i="3"/>
  <c r="C346" i="3"/>
  <c r="C347" i="3"/>
  <c r="D347" i="3" s="1"/>
  <c r="C348" i="3"/>
  <c r="C349" i="3"/>
  <c r="C5" i="3"/>
  <c r="D8" i="3" s="1"/>
  <c r="E4" i="1"/>
  <c r="E3" i="1"/>
  <c r="E2" i="1"/>
  <c r="B6" i="1"/>
  <c r="D334" i="3" l="1"/>
  <c r="D246" i="3"/>
  <c r="D150" i="3"/>
  <c r="D254" i="3"/>
  <c r="E254" i="3" s="1"/>
  <c r="D142" i="3"/>
  <c r="D94" i="3"/>
  <c r="D38" i="3"/>
  <c r="F338" i="3"/>
  <c r="E338" i="3"/>
  <c r="D341" i="3"/>
  <c r="E341" i="3" s="1"/>
  <c r="D325" i="3"/>
  <c r="E325" i="3" s="1"/>
  <c r="D309" i="3"/>
  <c r="D293" i="3"/>
  <c r="D277" i="3"/>
  <c r="D261" i="3"/>
  <c r="F250" i="3"/>
  <c r="E250" i="3"/>
  <c r="G250" i="3" s="1"/>
  <c r="D253" i="3"/>
  <c r="D237" i="3"/>
  <c r="D229" i="3"/>
  <c r="F218" i="3"/>
  <c r="E218" i="3"/>
  <c r="D221" i="3"/>
  <c r="F210" i="3"/>
  <c r="E210" i="3"/>
  <c r="D213" i="3"/>
  <c r="D205" i="3"/>
  <c r="D197" i="3"/>
  <c r="F186" i="3"/>
  <c r="E186" i="3"/>
  <c r="G186" i="3" s="1"/>
  <c r="D189" i="3"/>
  <c r="F189" i="3" s="1"/>
  <c r="D181" i="3"/>
  <c r="D173" i="3"/>
  <c r="D165" i="3"/>
  <c r="F154" i="3"/>
  <c r="E154" i="3"/>
  <c r="G154" i="3" s="1"/>
  <c r="D157" i="3"/>
  <c r="D149" i="3"/>
  <c r="D141" i="3"/>
  <c r="E141" i="3" s="1"/>
  <c r="D133" i="3"/>
  <c r="F133" i="3" s="1"/>
  <c r="F122" i="3"/>
  <c r="E122" i="3"/>
  <c r="D125" i="3"/>
  <c r="D124" i="3"/>
  <c r="F124" i="3" s="1"/>
  <c r="F114" i="3"/>
  <c r="D117" i="3"/>
  <c r="D114" i="3"/>
  <c r="E114" i="3" s="1"/>
  <c r="G114" i="3" s="1"/>
  <c r="D109" i="3"/>
  <c r="D101" i="3"/>
  <c r="F90" i="3"/>
  <c r="E90" i="3"/>
  <c r="G90" i="3" s="1"/>
  <c r="D93" i="3"/>
  <c r="D92" i="3"/>
  <c r="E92" i="3" s="1"/>
  <c r="D85" i="3"/>
  <c r="D82" i="3"/>
  <c r="F82" i="3" s="1"/>
  <c r="D77" i="3"/>
  <c r="F77" i="3" s="1"/>
  <c r="D69" i="3"/>
  <c r="F58" i="3"/>
  <c r="E58" i="3"/>
  <c r="G58" i="3" s="1"/>
  <c r="D61" i="3"/>
  <c r="D60" i="3"/>
  <c r="D53" i="3"/>
  <c r="E50" i="3"/>
  <c r="D50" i="3"/>
  <c r="F50" i="3" s="1"/>
  <c r="D45" i="3"/>
  <c r="F34" i="3"/>
  <c r="D37" i="3"/>
  <c r="E34" i="3"/>
  <c r="G34" i="3" s="1"/>
  <c r="D29" i="3"/>
  <c r="D21" i="3"/>
  <c r="F10" i="3"/>
  <c r="E10" i="3"/>
  <c r="G10" i="3" s="1"/>
  <c r="D13" i="3"/>
  <c r="E13" i="3" s="1"/>
  <c r="D11" i="3"/>
  <c r="D251" i="3"/>
  <c r="F251" i="3" s="1"/>
  <c r="F346" i="3"/>
  <c r="E346" i="3"/>
  <c r="D349" i="3"/>
  <c r="D333" i="3"/>
  <c r="F314" i="3"/>
  <c r="E314" i="3"/>
  <c r="G314" i="3" s="1"/>
  <c r="D317" i="3"/>
  <c r="D301" i="3"/>
  <c r="F282" i="3"/>
  <c r="E282" i="3"/>
  <c r="G282" i="3" s="1"/>
  <c r="D285" i="3"/>
  <c r="E285" i="3" s="1"/>
  <c r="D269" i="3"/>
  <c r="D245" i="3"/>
  <c r="D340" i="3"/>
  <c r="E340" i="3" s="1"/>
  <c r="D292" i="3"/>
  <c r="D276" i="3"/>
  <c r="D236" i="3"/>
  <c r="D212" i="3"/>
  <c r="D204" i="3"/>
  <c r="D196" i="3"/>
  <c r="D164" i="3"/>
  <c r="D284" i="3"/>
  <c r="D242" i="3"/>
  <c r="F242" i="3" s="1"/>
  <c r="D156" i="3"/>
  <c r="D35" i="3"/>
  <c r="F35" i="3" s="1"/>
  <c r="F315" i="3"/>
  <c r="D318" i="3"/>
  <c r="D278" i="3"/>
  <c r="D190" i="3"/>
  <c r="E155" i="3"/>
  <c r="F155" i="3"/>
  <c r="D158" i="3"/>
  <c r="D110" i="3"/>
  <c r="F110" i="3" s="1"/>
  <c r="D86" i="3"/>
  <c r="F43" i="3"/>
  <c r="D46" i="3"/>
  <c r="F11" i="3"/>
  <c r="E11" i="3"/>
  <c r="G11" i="3" s="1"/>
  <c r="D14" i="3"/>
  <c r="D252" i="3"/>
  <c r="D259" i="3"/>
  <c r="E259" i="3" s="1"/>
  <c r="G259" i="3" s="1"/>
  <c r="D227" i="3"/>
  <c r="F227" i="3" s="1"/>
  <c r="D163" i="3"/>
  <c r="D131" i="3"/>
  <c r="D99" i="3"/>
  <c r="F99" i="3" s="1"/>
  <c r="D67" i="3"/>
  <c r="F67" i="3" s="1"/>
  <c r="D43" i="3"/>
  <c r="E43" i="3" s="1"/>
  <c r="G43" i="3" s="1"/>
  <c r="D19" i="3"/>
  <c r="E19" i="3" s="1"/>
  <c r="G19" i="3" s="1"/>
  <c r="D326" i="3"/>
  <c r="E326" i="3" s="1"/>
  <c r="D198" i="3"/>
  <c r="D155" i="3"/>
  <c r="F347" i="3"/>
  <c r="E347" i="3"/>
  <c r="D302" i="3"/>
  <c r="E302" i="3" s="1"/>
  <c r="D270" i="3"/>
  <c r="E219" i="3"/>
  <c r="D222" i="3"/>
  <c r="E222" i="3" s="1"/>
  <c r="F219" i="3"/>
  <c r="D182" i="3"/>
  <c r="F182" i="3" s="1"/>
  <c r="F123" i="3"/>
  <c r="E123" i="3"/>
  <c r="G123" i="3" s="1"/>
  <c r="D126" i="3"/>
  <c r="D54" i="3"/>
  <c r="F54" i="3" s="1"/>
  <c r="F175" i="3"/>
  <c r="D316" i="3"/>
  <c r="D274" i="3"/>
  <c r="F274" i="3" s="1"/>
  <c r="D188" i="3"/>
  <c r="D146" i="3"/>
  <c r="F146" i="3" s="1"/>
  <c r="D91" i="3"/>
  <c r="F91" i="3" s="1"/>
  <c r="E178" i="3"/>
  <c r="D310" i="3"/>
  <c r="F283" i="3"/>
  <c r="E283" i="3"/>
  <c r="G283" i="3" s="1"/>
  <c r="D286" i="3"/>
  <c r="D238" i="3"/>
  <c r="F238" i="3" s="1"/>
  <c r="D206" i="3"/>
  <c r="D174" i="3"/>
  <c r="F131" i="3"/>
  <c r="E131" i="3"/>
  <c r="G131" i="3" s="1"/>
  <c r="E59" i="3"/>
  <c r="F59" i="3"/>
  <c r="D62" i="3"/>
  <c r="D22" i="3"/>
  <c r="F19" i="3"/>
  <c r="D291" i="3"/>
  <c r="F8" i="3"/>
  <c r="E8" i="3"/>
  <c r="G8" i="3" s="1"/>
  <c r="E334" i="3"/>
  <c r="E318" i="3"/>
  <c r="E294" i="3"/>
  <c r="G294" i="3" s="1"/>
  <c r="E270" i="3"/>
  <c r="E246" i="3"/>
  <c r="F166" i="3"/>
  <c r="D315" i="3"/>
  <c r="E315" i="3" s="1"/>
  <c r="G315" i="3" s="1"/>
  <c r="D230" i="3"/>
  <c r="D187" i="3"/>
  <c r="E187" i="3" s="1"/>
  <c r="D342" i="3"/>
  <c r="E291" i="3"/>
  <c r="F291" i="3"/>
  <c r="F259" i="3"/>
  <c r="D214" i="3"/>
  <c r="E214" i="3" s="1"/>
  <c r="G214" i="3" s="1"/>
  <c r="F163" i="3"/>
  <c r="E163" i="3"/>
  <c r="G163" i="3" s="1"/>
  <c r="D118" i="3"/>
  <c r="D78" i="3"/>
  <c r="D30" i="3"/>
  <c r="D323" i="3"/>
  <c r="F323" i="3" s="1"/>
  <c r="E278" i="3"/>
  <c r="E349" i="3"/>
  <c r="E333" i="3"/>
  <c r="F317" i="3"/>
  <c r="E301" i="3"/>
  <c r="E293" i="3"/>
  <c r="F205" i="3"/>
  <c r="E173" i="3"/>
  <c r="E77" i="3"/>
  <c r="G77" i="3" s="1"/>
  <c r="E45" i="3"/>
  <c r="D348" i="3"/>
  <c r="E348" i="3" s="1"/>
  <c r="G348" i="3" s="1"/>
  <c r="D306" i="3"/>
  <c r="F306" i="3" s="1"/>
  <c r="D220" i="3"/>
  <c r="D178" i="3"/>
  <c r="F178" i="3" s="1"/>
  <c r="F363" i="5"/>
  <c r="F362" i="5"/>
  <c r="F364" i="5" s="1"/>
  <c r="D44" i="3"/>
  <c r="D36" i="3"/>
  <c r="D28" i="3"/>
  <c r="E28" i="3" s="1"/>
  <c r="G28" i="3" s="1"/>
  <c r="D20" i="3"/>
  <c r="D12" i="3"/>
  <c r="F12" i="3" s="1"/>
  <c r="D335" i="3"/>
  <c r="D324" i="3"/>
  <c r="F324" i="3" s="1"/>
  <c r="D271" i="3"/>
  <c r="D260" i="3"/>
  <c r="D228" i="3"/>
  <c r="D132" i="3"/>
  <c r="D100" i="3"/>
  <c r="D68" i="3"/>
  <c r="F68" i="3" s="1"/>
  <c r="F61" i="3"/>
  <c r="F336" i="3"/>
  <c r="F304" i="3"/>
  <c r="E304" i="3"/>
  <c r="G304" i="3" s="1"/>
  <c r="F272" i="3"/>
  <c r="E272" i="3"/>
  <c r="G272" i="3" s="1"/>
  <c r="F176" i="3"/>
  <c r="E176" i="3"/>
  <c r="G176" i="3" s="1"/>
  <c r="F152" i="3"/>
  <c r="E152" i="3"/>
  <c r="F120" i="3"/>
  <c r="E120" i="3"/>
  <c r="G120" i="3" s="1"/>
  <c r="F88" i="3"/>
  <c r="E88" i="3"/>
  <c r="G88" i="3" s="1"/>
  <c r="F24" i="3"/>
  <c r="E24" i="3"/>
  <c r="G24" i="3" s="1"/>
  <c r="E336" i="3"/>
  <c r="G336" i="3" s="1"/>
  <c r="E124" i="3"/>
  <c r="G124" i="3" s="1"/>
  <c r="F321" i="3"/>
  <c r="F344" i="3"/>
  <c r="F280" i="3"/>
  <c r="E280" i="3"/>
  <c r="G280" i="3" s="1"/>
  <c r="F256" i="3"/>
  <c r="E256" i="3"/>
  <c r="G256" i="3" s="1"/>
  <c r="F240" i="3"/>
  <c r="E240" i="3"/>
  <c r="G240" i="3" s="1"/>
  <c r="F216" i="3"/>
  <c r="E216" i="3"/>
  <c r="F192" i="3"/>
  <c r="E192" i="3"/>
  <c r="G192" i="3" s="1"/>
  <c r="F144" i="3"/>
  <c r="E144" i="3"/>
  <c r="F128" i="3"/>
  <c r="E128" i="3"/>
  <c r="G128" i="3" s="1"/>
  <c r="F112" i="3"/>
  <c r="E112" i="3"/>
  <c r="G112" i="3" s="1"/>
  <c r="F96" i="3"/>
  <c r="E96" i="3"/>
  <c r="G96" i="3" s="1"/>
  <c r="F80" i="3"/>
  <c r="E80" i="3"/>
  <c r="F64" i="3"/>
  <c r="E64" i="3"/>
  <c r="G64" i="3" s="1"/>
  <c r="F48" i="3"/>
  <c r="E48" i="3"/>
  <c r="G48" i="3" s="1"/>
  <c r="F32" i="3"/>
  <c r="E32" i="3"/>
  <c r="G32" i="3" s="1"/>
  <c r="E343" i="3"/>
  <c r="G343" i="3" s="1"/>
  <c r="F343" i="3"/>
  <c r="E335" i="3"/>
  <c r="F335" i="3"/>
  <c r="E327" i="3"/>
  <c r="F327" i="3"/>
  <c r="F319" i="3"/>
  <c r="E319" i="3"/>
  <c r="G319" i="3" s="1"/>
  <c r="E311" i="3"/>
  <c r="G311" i="3" s="1"/>
  <c r="F311" i="3"/>
  <c r="E303" i="3"/>
  <c r="G303" i="3" s="1"/>
  <c r="E295" i="3"/>
  <c r="G295" i="3" s="1"/>
  <c r="F295" i="3"/>
  <c r="F287" i="3"/>
  <c r="E287" i="3"/>
  <c r="G287" i="3" s="1"/>
  <c r="E279" i="3"/>
  <c r="F279" i="3"/>
  <c r="E271" i="3"/>
  <c r="F271" i="3"/>
  <c r="E263" i="3"/>
  <c r="G263" i="3" s="1"/>
  <c r="F263" i="3"/>
  <c r="F255" i="3"/>
  <c r="E255" i="3"/>
  <c r="G255" i="3" s="1"/>
  <c r="E247" i="3"/>
  <c r="G247" i="3" s="1"/>
  <c r="E239" i="3"/>
  <c r="G239" i="3" s="1"/>
  <c r="F239" i="3"/>
  <c r="E231" i="3"/>
  <c r="G231" i="3" s="1"/>
  <c r="F223" i="3"/>
  <c r="E223" i="3"/>
  <c r="E215" i="3"/>
  <c r="F215" i="3"/>
  <c r="E207" i="3"/>
  <c r="F207" i="3"/>
  <c r="E199" i="3"/>
  <c r="F199" i="3"/>
  <c r="F191" i="3"/>
  <c r="E191" i="3"/>
  <c r="E183" i="3"/>
  <c r="F183" i="3"/>
  <c r="E175" i="3"/>
  <c r="G175" i="3" s="1"/>
  <c r="E167" i="3"/>
  <c r="G167" i="3" s="1"/>
  <c r="F167" i="3"/>
  <c r="F159" i="3"/>
  <c r="E159" i="3"/>
  <c r="G159" i="3" s="1"/>
  <c r="E151" i="3"/>
  <c r="F151" i="3"/>
  <c r="E143" i="3"/>
  <c r="F143" i="3"/>
  <c r="E135" i="3"/>
  <c r="G135" i="3" s="1"/>
  <c r="F135" i="3"/>
  <c r="F127" i="3"/>
  <c r="E127" i="3"/>
  <c r="G127" i="3" s="1"/>
  <c r="E119" i="3"/>
  <c r="G119" i="3" s="1"/>
  <c r="E111" i="3"/>
  <c r="F111" i="3"/>
  <c r="E103" i="3"/>
  <c r="F95" i="3"/>
  <c r="E95" i="3"/>
  <c r="E87" i="3"/>
  <c r="F87" i="3"/>
  <c r="E79" i="3"/>
  <c r="F79" i="3"/>
  <c r="E71" i="3"/>
  <c r="F71" i="3"/>
  <c r="F63" i="3"/>
  <c r="E63" i="3"/>
  <c r="E55" i="3"/>
  <c r="F55" i="3"/>
  <c r="E47" i="3"/>
  <c r="F31" i="3"/>
  <c r="E31" i="3"/>
  <c r="G31" i="3" s="1"/>
  <c r="E23" i="3"/>
  <c r="F23" i="3"/>
  <c r="E15" i="3"/>
  <c r="G15" i="3" s="1"/>
  <c r="F15" i="3"/>
  <c r="D332" i="3"/>
  <c r="E332" i="3" s="1"/>
  <c r="G332" i="3" s="1"/>
  <c r="D322" i="3"/>
  <c r="E322" i="3" s="1"/>
  <c r="D300" i="3"/>
  <c r="D290" i="3"/>
  <c r="F290" i="3" s="1"/>
  <c r="D268" i="3"/>
  <c r="F268" i="3" s="1"/>
  <c r="D258" i="3"/>
  <c r="F258" i="3" s="1"/>
  <c r="D226" i="3"/>
  <c r="F226" i="3" s="1"/>
  <c r="D194" i="3"/>
  <c r="F194" i="3" s="1"/>
  <c r="D172" i="3"/>
  <c r="D162" i="3"/>
  <c r="F162" i="3" s="1"/>
  <c r="D140" i="3"/>
  <c r="D130" i="3"/>
  <c r="E130" i="3" s="1"/>
  <c r="D108" i="3"/>
  <c r="D98" i="3"/>
  <c r="F98" i="3" s="1"/>
  <c r="D76" i="3"/>
  <c r="D66" i="3"/>
  <c r="F66" i="3" s="1"/>
  <c r="D31" i="3"/>
  <c r="D18" i="3"/>
  <c r="E18" i="3" s="1"/>
  <c r="E317" i="3"/>
  <c r="G317" i="3" s="1"/>
  <c r="E205" i="3"/>
  <c r="G205" i="3" s="1"/>
  <c r="E121" i="3"/>
  <c r="F333" i="3"/>
  <c r="F103" i="3"/>
  <c r="F47" i="3"/>
  <c r="E201" i="3"/>
  <c r="F161" i="3"/>
  <c r="F312" i="3"/>
  <c r="E312" i="3"/>
  <c r="G312" i="3" s="1"/>
  <c r="F288" i="3"/>
  <c r="E288" i="3"/>
  <c r="G288" i="3" s="1"/>
  <c r="F248" i="3"/>
  <c r="E248" i="3"/>
  <c r="F224" i="3"/>
  <c r="E224" i="3"/>
  <c r="G224" i="3" s="1"/>
  <c r="F208" i="3"/>
  <c r="E208" i="3"/>
  <c r="G208" i="3" s="1"/>
  <c r="F184" i="3"/>
  <c r="E184" i="3"/>
  <c r="G184" i="3" s="1"/>
  <c r="F160" i="3"/>
  <c r="E160" i="3"/>
  <c r="F56" i="3"/>
  <c r="E56" i="3"/>
  <c r="F16" i="3"/>
  <c r="E16" i="3"/>
  <c r="D195" i="3"/>
  <c r="F195" i="3" s="1"/>
  <c r="D345" i="3"/>
  <c r="E345" i="3" s="1"/>
  <c r="F342" i="3"/>
  <c r="F334" i="3"/>
  <c r="D337" i="3"/>
  <c r="E337" i="3" s="1"/>
  <c r="D329" i="3"/>
  <c r="F329" i="3" s="1"/>
  <c r="F326" i="3"/>
  <c r="F318" i="3"/>
  <c r="D321" i="3"/>
  <c r="E321" i="3" s="1"/>
  <c r="G321" i="3" s="1"/>
  <c r="D313" i="3"/>
  <c r="F313" i="3" s="1"/>
  <c r="D305" i="3"/>
  <c r="F305" i="3" s="1"/>
  <c r="F302" i="3"/>
  <c r="D297" i="3"/>
  <c r="E297" i="3" s="1"/>
  <c r="F286" i="3"/>
  <c r="D289" i="3"/>
  <c r="F289" i="3" s="1"/>
  <c r="F278" i="3"/>
  <c r="D281" i="3"/>
  <c r="E281" i="3" s="1"/>
  <c r="D273" i="3"/>
  <c r="E273" i="3" s="1"/>
  <c r="G273" i="3" s="1"/>
  <c r="F270" i="3"/>
  <c r="F262" i="3"/>
  <c r="D265" i="3"/>
  <c r="E265" i="3" s="1"/>
  <c r="G265" i="3" s="1"/>
  <c r="F254" i="3"/>
  <c r="D257" i="3"/>
  <c r="F257" i="3" s="1"/>
  <c r="D249" i="3"/>
  <c r="E249" i="3" s="1"/>
  <c r="F246" i="3"/>
  <c r="D241" i="3"/>
  <c r="F241" i="3" s="1"/>
  <c r="D233" i="3"/>
  <c r="F233" i="3" s="1"/>
  <c r="F230" i="3"/>
  <c r="F222" i="3"/>
  <c r="D225" i="3"/>
  <c r="E225" i="3" s="1"/>
  <c r="D217" i="3"/>
  <c r="E217" i="3" s="1"/>
  <c r="F214" i="3"/>
  <c r="E206" i="3"/>
  <c r="F206" i="3"/>
  <c r="D209" i="3"/>
  <c r="F209" i="3" s="1"/>
  <c r="E198" i="3"/>
  <c r="G198" i="3" s="1"/>
  <c r="D201" i="3"/>
  <c r="F201" i="3" s="1"/>
  <c r="F198" i="3"/>
  <c r="F190" i="3"/>
  <c r="E190" i="3"/>
  <c r="D193" i="3"/>
  <c r="F193" i="3" s="1"/>
  <c r="E182" i="3"/>
  <c r="G182" i="3" s="1"/>
  <c r="D185" i="3"/>
  <c r="E185" i="3" s="1"/>
  <c r="E174" i="3"/>
  <c r="G174" i="3" s="1"/>
  <c r="D177" i="3"/>
  <c r="F177" i="3" s="1"/>
  <c r="F174" i="3"/>
  <c r="E166" i="3"/>
  <c r="G166" i="3" s="1"/>
  <c r="D169" i="3"/>
  <c r="F169" i="3" s="1"/>
  <c r="F158" i="3"/>
  <c r="E158" i="3"/>
  <c r="G158" i="3" s="1"/>
  <c r="D161" i="3"/>
  <c r="E161" i="3" s="1"/>
  <c r="G161" i="3" s="1"/>
  <c r="E150" i="3"/>
  <c r="G150" i="3" s="1"/>
  <c r="F150" i="3"/>
  <c r="D153" i="3"/>
  <c r="F153" i="3" s="1"/>
  <c r="E142" i="3"/>
  <c r="G142" i="3" s="1"/>
  <c r="D145" i="3"/>
  <c r="E145" i="3" s="1"/>
  <c r="F142" i="3"/>
  <c r="E134" i="3"/>
  <c r="G134" i="3" s="1"/>
  <c r="F134" i="3"/>
  <c r="D137" i="3"/>
  <c r="F137" i="3" s="1"/>
  <c r="F126" i="3"/>
  <c r="E126" i="3"/>
  <c r="G126" i="3" s="1"/>
  <c r="D129" i="3"/>
  <c r="F129" i="3" s="1"/>
  <c r="E118" i="3"/>
  <c r="D121" i="3"/>
  <c r="F121" i="3" s="1"/>
  <c r="F118" i="3"/>
  <c r="E110" i="3"/>
  <c r="G110" i="3" s="1"/>
  <c r="D113" i="3"/>
  <c r="E113" i="3" s="1"/>
  <c r="E102" i="3"/>
  <c r="D105" i="3"/>
  <c r="F105" i="3" s="1"/>
  <c r="F102" i="3"/>
  <c r="F94" i="3"/>
  <c r="E94" i="3"/>
  <c r="G94" i="3" s="1"/>
  <c r="D97" i="3"/>
  <c r="E97" i="3" s="1"/>
  <c r="G97" i="3" s="1"/>
  <c r="E86" i="3"/>
  <c r="D89" i="3"/>
  <c r="E89" i="3" s="1"/>
  <c r="F86" i="3"/>
  <c r="E78" i="3"/>
  <c r="F78" i="3"/>
  <c r="D81" i="3"/>
  <c r="E81" i="3" s="1"/>
  <c r="G81" i="3" s="1"/>
  <c r="E70" i="3"/>
  <c r="D73" i="3"/>
  <c r="F73" i="3" s="1"/>
  <c r="F70" i="3"/>
  <c r="F62" i="3"/>
  <c r="E62" i="3"/>
  <c r="D65" i="3"/>
  <c r="F65" i="3" s="1"/>
  <c r="E54" i="3"/>
  <c r="G54" i="3" s="1"/>
  <c r="D57" i="3"/>
  <c r="E57" i="3" s="1"/>
  <c r="E46" i="3"/>
  <c r="D49" i="3"/>
  <c r="F49" i="3" s="1"/>
  <c r="F46" i="3"/>
  <c r="E38" i="3"/>
  <c r="G38" i="3" s="1"/>
  <c r="D41" i="3"/>
  <c r="E41" i="3" s="1"/>
  <c r="F30" i="3"/>
  <c r="E30" i="3"/>
  <c r="G30" i="3" s="1"/>
  <c r="D33" i="3"/>
  <c r="E33" i="3" s="1"/>
  <c r="E22" i="3"/>
  <c r="F22" i="3"/>
  <c r="D25" i="3"/>
  <c r="E14" i="3"/>
  <c r="D17" i="3"/>
  <c r="F17" i="3" s="1"/>
  <c r="F14" i="3"/>
  <c r="D9" i="3"/>
  <c r="F9" i="3" s="1"/>
  <c r="D331" i="3"/>
  <c r="F331" i="3" s="1"/>
  <c r="D320" i="3"/>
  <c r="F320" i="3" s="1"/>
  <c r="D299" i="3"/>
  <c r="F299" i="3" s="1"/>
  <c r="D267" i="3"/>
  <c r="F267" i="3" s="1"/>
  <c r="D235" i="3"/>
  <c r="F235" i="3" s="1"/>
  <c r="D203" i="3"/>
  <c r="F203" i="3" s="1"/>
  <c r="D171" i="3"/>
  <c r="F171" i="3" s="1"/>
  <c r="D139" i="3"/>
  <c r="F139" i="3" s="1"/>
  <c r="D107" i="3"/>
  <c r="F107" i="3" s="1"/>
  <c r="D75" i="3"/>
  <c r="F75" i="3" s="1"/>
  <c r="D42" i="3"/>
  <c r="F42" i="3" s="1"/>
  <c r="E313" i="3"/>
  <c r="E233" i="3"/>
  <c r="E156" i="3"/>
  <c r="F97" i="3"/>
  <c r="F38" i="3"/>
  <c r="F265" i="3"/>
  <c r="F349" i="3"/>
  <c r="F341" i="3"/>
  <c r="F325" i="3"/>
  <c r="F309" i="3"/>
  <c r="F301" i="3"/>
  <c r="F293" i="3"/>
  <c r="F285" i="3"/>
  <c r="F277" i="3"/>
  <c r="E277" i="3"/>
  <c r="F269" i="3"/>
  <c r="E269" i="3"/>
  <c r="E261" i="3"/>
  <c r="F253" i="3"/>
  <c r="E253" i="3"/>
  <c r="G253" i="3" s="1"/>
  <c r="F245" i="3"/>
  <c r="E245" i="3"/>
  <c r="G245" i="3" s="1"/>
  <c r="F237" i="3"/>
  <c r="E237" i="3"/>
  <c r="G237" i="3" s="1"/>
  <c r="F229" i="3"/>
  <c r="E229" i="3"/>
  <c r="F221" i="3"/>
  <c r="E221" i="3"/>
  <c r="G221" i="3" s="1"/>
  <c r="F213" i="3"/>
  <c r="E213" i="3"/>
  <c r="G213" i="3" s="1"/>
  <c r="E197" i="3"/>
  <c r="F197" i="3"/>
  <c r="E189" i="3"/>
  <c r="G189" i="3" s="1"/>
  <c r="F181" i="3"/>
  <c r="E181" i="3"/>
  <c r="G181" i="3" s="1"/>
  <c r="F173" i="3"/>
  <c r="F165" i="3"/>
  <c r="E165" i="3"/>
  <c r="G165" i="3" s="1"/>
  <c r="E157" i="3"/>
  <c r="F157" i="3"/>
  <c r="F149" i="3"/>
  <c r="E149" i="3"/>
  <c r="F141" i="3"/>
  <c r="E133" i="3"/>
  <c r="G133" i="3" s="1"/>
  <c r="F125" i="3"/>
  <c r="E125" i="3"/>
  <c r="G125" i="3" s="1"/>
  <c r="F117" i="3"/>
  <c r="E117" i="3"/>
  <c r="G117" i="3" s="1"/>
  <c r="F109" i="3"/>
  <c r="E101" i="3"/>
  <c r="F101" i="3"/>
  <c r="F93" i="3"/>
  <c r="E93" i="3"/>
  <c r="G93" i="3" s="1"/>
  <c r="F85" i="3"/>
  <c r="E85" i="3"/>
  <c r="E69" i="3"/>
  <c r="G69" i="3" s="1"/>
  <c r="F69" i="3"/>
  <c r="E61" i="3"/>
  <c r="G61" i="3" s="1"/>
  <c r="F53" i="3"/>
  <c r="E53" i="3"/>
  <c r="G53" i="3" s="1"/>
  <c r="F45" i="3"/>
  <c r="F37" i="3"/>
  <c r="E37" i="3"/>
  <c r="E29" i="3"/>
  <c r="G29" i="3" s="1"/>
  <c r="F29" i="3"/>
  <c r="F21" i="3"/>
  <c r="E21" i="3"/>
  <c r="G21" i="3" s="1"/>
  <c r="F13" i="3"/>
  <c r="D330" i="3"/>
  <c r="F330" i="3" s="1"/>
  <c r="D308" i="3"/>
  <c r="E308" i="3" s="1"/>
  <c r="G308" i="3" s="1"/>
  <c r="D298" i="3"/>
  <c r="F298" i="3" s="1"/>
  <c r="D266" i="3"/>
  <c r="F266" i="3" s="1"/>
  <c r="D244" i="3"/>
  <c r="F244" i="3" s="1"/>
  <c r="D234" i="3"/>
  <c r="F234" i="3" s="1"/>
  <c r="D202" i="3"/>
  <c r="F202" i="3" s="1"/>
  <c r="D180" i="3"/>
  <c r="F180" i="3" s="1"/>
  <c r="D170" i="3"/>
  <c r="F170" i="3" s="1"/>
  <c r="D148" i="3"/>
  <c r="E148" i="3" s="1"/>
  <c r="G148" i="3" s="1"/>
  <c r="D138" i="3"/>
  <c r="F138" i="3" s="1"/>
  <c r="D116" i="3"/>
  <c r="E116" i="3" s="1"/>
  <c r="G116" i="3" s="1"/>
  <c r="D106" i="3"/>
  <c r="F106" i="3" s="1"/>
  <c r="D84" i="3"/>
  <c r="D74" i="3"/>
  <c r="F74" i="3" s="1"/>
  <c r="D52" i="3"/>
  <c r="F52" i="3" s="1"/>
  <c r="D40" i="3"/>
  <c r="E40" i="3" s="1"/>
  <c r="D27" i="3"/>
  <c r="E27" i="3" s="1"/>
  <c r="E344" i="3"/>
  <c r="G344" i="3" s="1"/>
  <c r="E310" i="3"/>
  <c r="G310" i="3" s="1"/>
  <c r="E289" i="3"/>
  <c r="E262" i="3"/>
  <c r="E230" i="3"/>
  <c r="E109" i="3"/>
  <c r="E25" i="3"/>
  <c r="F261" i="3"/>
  <c r="F273" i="3"/>
  <c r="F348" i="3"/>
  <c r="F340" i="3"/>
  <c r="F332" i="3"/>
  <c r="E324" i="3"/>
  <c r="E316" i="3"/>
  <c r="G316" i="3" s="1"/>
  <c r="F316" i="3"/>
  <c r="F308" i="3"/>
  <c r="F300" i="3"/>
  <c r="E300" i="3"/>
  <c r="F292" i="3"/>
  <c r="E292" i="3"/>
  <c r="G292" i="3" s="1"/>
  <c r="F284" i="3"/>
  <c r="E284" i="3"/>
  <c r="G284" i="3" s="1"/>
  <c r="F276" i="3"/>
  <c r="E276" i="3"/>
  <c r="E268" i="3"/>
  <c r="E260" i="3"/>
  <c r="G260" i="3" s="1"/>
  <c r="F260" i="3"/>
  <c r="E252" i="3"/>
  <c r="F236" i="3"/>
  <c r="E236" i="3"/>
  <c r="F228" i="3"/>
  <c r="E228" i="3"/>
  <c r="F220" i="3"/>
  <c r="E220" i="3"/>
  <c r="G220" i="3" s="1"/>
  <c r="F212" i="3"/>
  <c r="E212" i="3"/>
  <c r="F204" i="3"/>
  <c r="E204" i="3"/>
  <c r="E196" i="3"/>
  <c r="G196" i="3" s="1"/>
  <c r="F188" i="3"/>
  <c r="F172" i="3"/>
  <c r="E172" i="3"/>
  <c r="F164" i="3"/>
  <c r="E164" i="3"/>
  <c r="F156" i="3"/>
  <c r="F148" i="3"/>
  <c r="E140" i="3"/>
  <c r="E132" i="3"/>
  <c r="G132" i="3" s="1"/>
  <c r="F132" i="3"/>
  <c r="F116" i="3"/>
  <c r="F108" i="3"/>
  <c r="E108" i="3"/>
  <c r="E100" i="3"/>
  <c r="F100" i="3"/>
  <c r="F92" i="3"/>
  <c r="F84" i="3"/>
  <c r="E84" i="3"/>
  <c r="G84" i="3" s="1"/>
  <c r="F76" i="3"/>
  <c r="E76" i="3"/>
  <c r="G76" i="3" s="1"/>
  <c r="E68" i="3"/>
  <c r="G68" i="3" s="1"/>
  <c r="F60" i="3"/>
  <c r="E52" i="3"/>
  <c r="F44" i="3"/>
  <c r="E44" i="3"/>
  <c r="G44" i="3" s="1"/>
  <c r="F36" i="3"/>
  <c r="E36" i="3"/>
  <c r="G36" i="3" s="1"/>
  <c r="F28" i="3"/>
  <c r="F20" i="3"/>
  <c r="E20" i="3"/>
  <c r="G20" i="3" s="1"/>
  <c r="E12" i="3"/>
  <c r="G12" i="3" s="1"/>
  <c r="D339" i="3"/>
  <c r="F339" i="3" s="1"/>
  <c r="D328" i="3"/>
  <c r="E328" i="3" s="1"/>
  <c r="D307" i="3"/>
  <c r="E307" i="3" s="1"/>
  <c r="D296" i="3"/>
  <c r="E296" i="3" s="1"/>
  <c r="D275" i="3"/>
  <c r="F275" i="3" s="1"/>
  <c r="D264" i="3"/>
  <c r="F264" i="3" s="1"/>
  <c r="D243" i="3"/>
  <c r="E243" i="3" s="1"/>
  <c r="D232" i="3"/>
  <c r="F232" i="3" s="1"/>
  <c r="D211" i="3"/>
  <c r="F211" i="3" s="1"/>
  <c r="D200" i="3"/>
  <c r="F200" i="3" s="1"/>
  <c r="D179" i="3"/>
  <c r="E179" i="3" s="1"/>
  <c r="D168" i="3"/>
  <c r="E168" i="3" s="1"/>
  <c r="D147" i="3"/>
  <c r="F147" i="3" s="1"/>
  <c r="D136" i="3"/>
  <c r="E136" i="3" s="1"/>
  <c r="D115" i="3"/>
  <c r="E115" i="3" s="1"/>
  <c r="D104" i="3"/>
  <c r="F104" i="3" s="1"/>
  <c r="D83" i="3"/>
  <c r="F83" i="3" s="1"/>
  <c r="D72" i="3"/>
  <c r="F72" i="3" s="1"/>
  <c r="D51" i="3"/>
  <c r="F51" i="3" s="1"/>
  <c r="D39" i="3"/>
  <c r="E39" i="3" s="1"/>
  <c r="D26" i="3"/>
  <c r="F26" i="3" s="1"/>
  <c r="E342" i="3"/>
  <c r="G342" i="3" s="1"/>
  <c r="E329" i="3"/>
  <c r="E309" i="3"/>
  <c r="G309" i="3" s="1"/>
  <c r="E286" i="3"/>
  <c r="G286" i="3" s="1"/>
  <c r="E257" i="3"/>
  <c r="E188" i="3"/>
  <c r="E104" i="3"/>
  <c r="E60" i="3"/>
  <c r="G60" i="3" s="1"/>
  <c r="F310" i="3"/>
  <c r="F252" i="3"/>
  <c r="F196" i="3"/>
  <c r="F140" i="3"/>
  <c r="F81" i="3"/>
  <c r="F25" i="3"/>
  <c r="G18" i="4"/>
  <c r="F18" i="4"/>
  <c r="E18" i="4"/>
  <c r="D19" i="4" s="1"/>
  <c r="Q363" i="5"/>
  <c r="I363" i="5"/>
  <c r="P362" i="5"/>
  <c r="H362" i="5"/>
  <c r="O362" i="5"/>
  <c r="O364" i="5" s="1"/>
  <c r="G362" i="5"/>
  <c r="G364" i="5" s="1"/>
  <c r="N362" i="5"/>
  <c r="N364" i="5" s="1"/>
  <c r="M362" i="5"/>
  <c r="L363" i="5"/>
  <c r="K363" i="5"/>
  <c r="J363" i="5"/>
  <c r="L362" i="5"/>
  <c r="L364" i="5" s="1"/>
  <c r="P363" i="5"/>
  <c r="H363" i="5"/>
  <c r="K362" i="5"/>
  <c r="K364" i="5" s="1"/>
  <c r="O363" i="5"/>
  <c r="G363" i="5"/>
  <c r="J362" i="5"/>
  <c r="N363" i="5"/>
  <c r="Q362" i="5"/>
  <c r="Q364" i="5" s="1"/>
  <c r="I362" i="5"/>
  <c r="I364" i="5" s="1"/>
  <c r="M363" i="5"/>
  <c r="G322" i="3" l="1"/>
  <c r="G41" i="3"/>
  <c r="G115" i="3"/>
  <c r="G89" i="3"/>
  <c r="G187" i="3"/>
  <c r="G108" i="3"/>
  <c r="G228" i="3"/>
  <c r="G300" i="3"/>
  <c r="G289" i="3"/>
  <c r="G269" i="3"/>
  <c r="E72" i="3"/>
  <c r="G72" i="3" s="1"/>
  <c r="F328" i="3"/>
  <c r="G328" i="3" s="1"/>
  <c r="F296" i="3"/>
  <c r="G296" i="3" s="1"/>
  <c r="F41" i="3"/>
  <c r="E129" i="3"/>
  <c r="G129" i="3" s="1"/>
  <c r="F185" i="3"/>
  <c r="G185" i="3" s="1"/>
  <c r="E339" i="3"/>
  <c r="G339" i="3" s="1"/>
  <c r="G246" i="3"/>
  <c r="F307" i="3"/>
  <c r="G307" i="3" s="1"/>
  <c r="F179" i="3"/>
  <c r="G179" i="3" s="1"/>
  <c r="E299" i="3"/>
  <c r="G299" i="3" s="1"/>
  <c r="G326" i="3"/>
  <c r="E305" i="3"/>
  <c r="G305" i="3" s="1"/>
  <c r="E266" i="3"/>
  <c r="G266" i="3" s="1"/>
  <c r="F18" i="3"/>
  <c r="G18" i="3" s="1"/>
  <c r="E42" i="3"/>
  <c r="G42" i="3" s="1"/>
  <c r="E98" i="3"/>
  <c r="G98" i="3" s="1"/>
  <c r="F130" i="3"/>
  <c r="G130" i="3" s="1"/>
  <c r="F322" i="3"/>
  <c r="E251" i="3"/>
  <c r="G251" i="3" s="1"/>
  <c r="E147" i="3"/>
  <c r="G147" i="3" s="1"/>
  <c r="G104" i="3"/>
  <c r="G268" i="3"/>
  <c r="G156" i="3"/>
  <c r="G78" i="3"/>
  <c r="F40" i="3"/>
  <c r="G40" i="3" s="1"/>
  <c r="E264" i="3"/>
  <c r="G264" i="3" s="1"/>
  <c r="G55" i="3"/>
  <c r="G87" i="3"/>
  <c r="G335" i="3"/>
  <c r="E320" i="3"/>
  <c r="G320" i="3" s="1"/>
  <c r="F225" i="3"/>
  <c r="G225" i="3" s="1"/>
  <c r="F345" i="3"/>
  <c r="G345" i="3" s="1"/>
  <c r="E17" i="3"/>
  <c r="G17" i="3" s="1"/>
  <c r="E49" i="3"/>
  <c r="G49" i="3" s="1"/>
  <c r="F89" i="3"/>
  <c r="F217" i="3"/>
  <c r="G217" i="3" s="1"/>
  <c r="G333" i="3"/>
  <c r="E75" i="3"/>
  <c r="G75" i="3" s="1"/>
  <c r="E211" i="3"/>
  <c r="G211" i="3" s="1"/>
  <c r="G270" i="3"/>
  <c r="E235" i="3"/>
  <c r="G235" i="3" s="1"/>
  <c r="G178" i="3"/>
  <c r="E51" i="3"/>
  <c r="G51" i="3" s="1"/>
  <c r="G155" i="3"/>
  <c r="E275" i="3"/>
  <c r="G275" i="3" s="1"/>
  <c r="E82" i="3"/>
  <c r="G82" i="3" s="1"/>
  <c r="G141" i="3"/>
  <c r="E202" i="3"/>
  <c r="G202" i="3" s="1"/>
  <c r="E290" i="3"/>
  <c r="G290" i="3" s="1"/>
  <c r="G341" i="3"/>
  <c r="E91" i="3"/>
  <c r="G91" i="3" s="1"/>
  <c r="G188" i="3"/>
  <c r="G164" i="3"/>
  <c r="G204" i="3"/>
  <c r="G236" i="3"/>
  <c r="G276" i="3"/>
  <c r="G37" i="3"/>
  <c r="G85" i="3"/>
  <c r="G157" i="3"/>
  <c r="G197" i="3"/>
  <c r="G277" i="3"/>
  <c r="E200" i="3"/>
  <c r="G200" i="3" s="1"/>
  <c r="G62" i="3"/>
  <c r="G102" i="3"/>
  <c r="G56" i="3"/>
  <c r="G121" i="3"/>
  <c r="G23" i="3"/>
  <c r="G63" i="3"/>
  <c r="G95" i="3"/>
  <c r="G199" i="3"/>
  <c r="G271" i="3"/>
  <c r="G80" i="3"/>
  <c r="G144" i="3"/>
  <c r="F337" i="3"/>
  <c r="G337" i="3" s="1"/>
  <c r="F145" i="3"/>
  <c r="G145" i="3" s="1"/>
  <c r="G45" i="3"/>
  <c r="G352" i="3"/>
  <c r="I352" i="3" s="1"/>
  <c r="G360" i="3"/>
  <c r="I360" i="3" s="1"/>
  <c r="G353" i="3"/>
  <c r="I353" i="3" s="1"/>
  <c r="G361" i="3"/>
  <c r="I361" i="3" s="1"/>
  <c r="G354" i="3"/>
  <c r="I354" i="3" s="1"/>
  <c r="G350" i="3"/>
  <c r="I350" i="3" s="1"/>
  <c r="G356" i="3"/>
  <c r="I356" i="3" s="1"/>
  <c r="G357" i="3"/>
  <c r="I357" i="3" s="1"/>
  <c r="G351" i="3"/>
  <c r="I351" i="3" s="1"/>
  <c r="G358" i="3"/>
  <c r="I358" i="3" s="1"/>
  <c r="G359" i="3"/>
  <c r="I359" i="3" s="1"/>
  <c r="G355" i="3"/>
  <c r="I355" i="3" s="1"/>
  <c r="G349" i="3"/>
  <c r="G222" i="3"/>
  <c r="G347" i="3"/>
  <c r="E83" i="3"/>
  <c r="G83" i="3" s="1"/>
  <c r="G340" i="3"/>
  <c r="G285" i="3"/>
  <c r="E26" i="3"/>
  <c r="G26" i="3" s="1"/>
  <c r="E66" i="3"/>
  <c r="G66" i="3" s="1"/>
  <c r="E138" i="3"/>
  <c r="G138" i="3" s="1"/>
  <c r="E162" i="3"/>
  <c r="G162" i="3" s="1"/>
  <c r="E226" i="3"/>
  <c r="G226" i="3" s="1"/>
  <c r="G338" i="3"/>
  <c r="E323" i="3"/>
  <c r="G323" i="3" s="1"/>
  <c r="F243" i="3"/>
  <c r="G243" i="3" s="1"/>
  <c r="H364" i="5"/>
  <c r="G233" i="3"/>
  <c r="G14" i="3"/>
  <c r="G201" i="3"/>
  <c r="E193" i="3"/>
  <c r="G193" i="3" s="1"/>
  <c r="F33" i="3"/>
  <c r="G33" i="3" s="1"/>
  <c r="F57" i="3"/>
  <c r="G57" i="3" s="1"/>
  <c r="E105" i="3"/>
  <c r="G105" i="3" s="1"/>
  <c r="G278" i="3"/>
  <c r="G318" i="3"/>
  <c r="E171" i="3"/>
  <c r="G171" i="3" s="1"/>
  <c r="G219" i="3"/>
  <c r="F187" i="3"/>
  <c r="E153" i="3"/>
  <c r="G153" i="3" s="1"/>
  <c r="E241" i="3"/>
  <c r="G241" i="3" s="1"/>
  <c r="G13" i="3"/>
  <c r="G50" i="3"/>
  <c r="E258" i="3"/>
  <c r="G258" i="3" s="1"/>
  <c r="E139" i="3"/>
  <c r="G139" i="3" s="1"/>
  <c r="P364" i="5"/>
  <c r="G172" i="3"/>
  <c r="G212" i="3"/>
  <c r="E244" i="3"/>
  <c r="G244" i="3" s="1"/>
  <c r="G25" i="3"/>
  <c r="G313" i="3"/>
  <c r="G86" i="3"/>
  <c r="G103" i="3"/>
  <c r="G207" i="3"/>
  <c r="G279" i="3"/>
  <c r="F168" i="3"/>
  <c r="G168" i="3" s="1"/>
  <c r="E137" i="3"/>
  <c r="G137" i="3" s="1"/>
  <c r="E232" i="3"/>
  <c r="G232" i="3" s="1"/>
  <c r="E65" i="3"/>
  <c r="G65" i="3" s="1"/>
  <c r="E169" i="3"/>
  <c r="G169" i="3" s="1"/>
  <c r="G173" i="3"/>
  <c r="F115" i="3"/>
  <c r="G334" i="3"/>
  <c r="E330" i="3"/>
  <c r="G330" i="3" s="1"/>
  <c r="G92" i="3"/>
  <c r="E106" i="3"/>
  <c r="G106" i="3" s="1"/>
  <c r="G122" i="3"/>
  <c r="E146" i="3"/>
  <c r="G146" i="3" s="1"/>
  <c r="G210" i="3"/>
  <c r="E306" i="3"/>
  <c r="G306" i="3" s="1"/>
  <c r="E67" i="3"/>
  <c r="G67" i="3" s="1"/>
  <c r="J364" i="5"/>
  <c r="S364" i="5" s="1"/>
  <c r="U364" i="5" s="1"/>
  <c r="G52" i="3"/>
  <c r="G109" i="3"/>
  <c r="F39" i="3"/>
  <c r="G39" i="3" s="1"/>
  <c r="G71" i="3"/>
  <c r="G143" i="3"/>
  <c r="E209" i="3"/>
  <c r="G209" i="3" s="1"/>
  <c r="F249" i="3"/>
  <c r="E9" i="3"/>
  <c r="G9" i="3" s="1"/>
  <c r="F113" i="3"/>
  <c r="G113" i="3" s="1"/>
  <c r="G59" i="3"/>
  <c r="E267" i="3"/>
  <c r="G267" i="3" s="1"/>
  <c r="E107" i="3"/>
  <c r="G107" i="3" s="1"/>
  <c r="E227" i="3"/>
  <c r="G227" i="3" s="1"/>
  <c r="E242" i="3"/>
  <c r="G242" i="3" s="1"/>
  <c r="E194" i="3"/>
  <c r="G194" i="3" s="1"/>
  <c r="E234" i="3"/>
  <c r="G234" i="3" s="1"/>
  <c r="E35" i="3"/>
  <c r="G35" i="3" s="1"/>
  <c r="E195" i="3"/>
  <c r="G195" i="3" s="1"/>
  <c r="E331" i="3"/>
  <c r="G331" i="3" s="1"/>
  <c r="G257" i="3"/>
  <c r="G329" i="3"/>
  <c r="G140" i="3"/>
  <c r="E180" i="3"/>
  <c r="G180" i="3" s="1"/>
  <c r="G252" i="3"/>
  <c r="G324" i="3"/>
  <c r="G230" i="3"/>
  <c r="G22" i="3"/>
  <c r="G46" i="3"/>
  <c r="G70" i="3"/>
  <c r="G206" i="3"/>
  <c r="F136" i="3"/>
  <c r="G136" i="3" s="1"/>
  <c r="G111" i="3"/>
  <c r="G183" i="3"/>
  <c r="G215" i="3"/>
  <c r="F297" i="3"/>
  <c r="G297" i="3" s="1"/>
  <c r="E73" i="3"/>
  <c r="G73" i="3" s="1"/>
  <c r="E177" i="3"/>
  <c r="G177" i="3" s="1"/>
  <c r="G293" i="3"/>
  <c r="F27" i="3"/>
  <c r="G27" i="3" s="1"/>
  <c r="G291" i="3"/>
  <c r="E99" i="3"/>
  <c r="G99" i="3" s="1"/>
  <c r="E203" i="3"/>
  <c r="G203" i="3" s="1"/>
  <c r="F281" i="3"/>
  <c r="G281" i="3" s="1"/>
  <c r="E298" i="3"/>
  <c r="G298" i="3" s="1"/>
  <c r="E74" i="3"/>
  <c r="G74" i="3" s="1"/>
  <c r="E170" i="3"/>
  <c r="G170" i="3" s="1"/>
  <c r="E274" i="3"/>
  <c r="G274" i="3" s="1"/>
  <c r="G325" i="3"/>
  <c r="M364" i="5"/>
  <c r="E19" i="4"/>
  <c r="F19" i="4"/>
  <c r="G100" i="3"/>
  <c r="G262" i="3"/>
  <c r="G101" i="3"/>
  <c r="G149" i="3"/>
  <c r="G229" i="3"/>
  <c r="G261" i="3"/>
  <c r="G118" i="3"/>
  <c r="G190" i="3"/>
  <c r="G249" i="3"/>
  <c r="G16" i="3"/>
  <c r="G160" i="3"/>
  <c r="G248" i="3"/>
  <c r="G47" i="3"/>
  <c r="G79" i="3"/>
  <c r="G151" i="3"/>
  <c r="G191" i="3"/>
  <c r="G223" i="3"/>
  <c r="G327" i="3"/>
  <c r="G216" i="3"/>
  <c r="G152" i="3"/>
  <c r="G301" i="3"/>
  <c r="E238" i="3"/>
  <c r="G238" i="3" s="1"/>
  <c r="G302" i="3"/>
  <c r="G346" i="3"/>
  <c r="G218" i="3"/>
  <c r="G254" i="3"/>
  <c r="J354" i="3" l="1"/>
  <c r="L354" i="3" s="1"/>
  <c r="K354" i="3"/>
  <c r="K351" i="3"/>
  <c r="J351" i="3"/>
  <c r="L351" i="3" s="1"/>
  <c r="J355" i="3"/>
  <c r="L355" i="3" s="1"/>
  <c r="K355" i="3"/>
  <c r="J361" i="3"/>
  <c r="L361" i="3" s="1"/>
  <c r="K361" i="3"/>
  <c r="K359" i="3"/>
  <c r="J359" i="3"/>
  <c r="L359" i="3" s="1"/>
  <c r="J353" i="3"/>
  <c r="L353" i="3" s="1"/>
  <c r="K353" i="3"/>
  <c r="D20" i="4"/>
  <c r="G19" i="4"/>
  <c r="K358" i="3"/>
  <c r="J358" i="3"/>
  <c r="L358" i="3" s="1"/>
  <c r="J360" i="3"/>
  <c r="L360" i="3" s="1"/>
  <c r="K360" i="3"/>
  <c r="J352" i="3"/>
  <c r="L352" i="3" s="1"/>
  <c r="K352" i="3"/>
  <c r="J356" i="3"/>
  <c r="L356" i="3" s="1"/>
  <c r="K356" i="3"/>
  <c r="K357" i="3"/>
  <c r="J357" i="3"/>
  <c r="L357" i="3" s="1"/>
  <c r="J350" i="3"/>
  <c r="K350" i="3"/>
  <c r="K362" i="3" s="1"/>
  <c r="L350" i="3" l="1"/>
  <c r="L362" i="3" s="1"/>
  <c r="J362" i="3"/>
  <c r="E20" i="4"/>
  <c r="F20" i="4"/>
  <c r="D21" i="4" l="1"/>
  <c r="G20" i="4"/>
  <c r="E21" i="4" l="1"/>
  <c r="D22" i="4" s="1"/>
  <c r="F21" i="4"/>
  <c r="G21" i="4" s="1"/>
  <c r="F22" i="4" l="1"/>
  <c r="E22" i="4"/>
  <c r="D23" i="4" s="1"/>
  <c r="E23" i="4" l="1"/>
  <c r="F23" i="4"/>
  <c r="D24" i="4"/>
  <c r="G22" i="4"/>
  <c r="E24" i="4" l="1"/>
  <c r="D25" i="4" s="1"/>
  <c r="F24" i="4"/>
  <c r="G24" i="4"/>
  <c r="G23" i="4"/>
  <c r="F25" i="4" l="1"/>
  <c r="E25" i="4"/>
  <c r="G25" i="4" s="1"/>
  <c r="D26" i="4" l="1"/>
  <c r="E26" i="4" l="1"/>
  <c r="D27" i="4" s="1"/>
  <c r="F26" i="4"/>
  <c r="G26" i="4"/>
  <c r="E27" i="4" l="1"/>
  <c r="F27" i="4"/>
  <c r="D28" i="4"/>
  <c r="F28" i="4" l="1"/>
  <c r="E28" i="4"/>
  <c r="D29" i="4" s="1"/>
  <c r="G28" i="4"/>
  <c r="G27" i="4"/>
  <c r="E29" i="4" l="1"/>
  <c r="F29" i="4"/>
  <c r="G29" i="4"/>
  <c r="D30" i="4"/>
  <c r="E30" i="4" l="1"/>
  <c r="F30" i="4"/>
  <c r="G30" i="4"/>
  <c r="D31" i="4"/>
  <c r="E31" i="4" l="1"/>
  <c r="F31" i="4"/>
  <c r="G31" i="4" s="1"/>
  <c r="D32" i="4"/>
  <c r="E32" i="4" l="1"/>
  <c r="F32" i="4"/>
  <c r="G32" i="4"/>
  <c r="D33" i="4"/>
  <c r="F33" i="4" l="1"/>
  <c r="E33" i="4"/>
  <c r="G33" i="4" s="1"/>
  <c r="D34" i="4" l="1"/>
  <c r="F34" i="4" l="1"/>
  <c r="E34" i="4"/>
  <c r="G34" i="4" s="1"/>
  <c r="D35" i="4"/>
  <c r="E35" i="4" l="1"/>
  <c r="F35" i="4"/>
  <c r="G35" i="4"/>
  <c r="D36" i="4"/>
  <c r="E36" i="4" l="1"/>
  <c r="F36" i="4"/>
  <c r="G36" i="4" s="1"/>
  <c r="D37" i="4"/>
  <c r="E37" i="4" l="1"/>
  <c r="F37" i="4"/>
  <c r="G37" i="4"/>
  <c r="D38" i="4"/>
  <c r="F38" i="4" l="1"/>
  <c r="E38" i="4"/>
  <c r="G38" i="4" s="1"/>
  <c r="D39" i="4" l="1"/>
  <c r="E39" i="4" l="1"/>
  <c r="D40" i="4" s="1"/>
  <c r="F39" i="4"/>
  <c r="G39" i="4" s="1"/>
  <c r="E40" i="4" l="1"/>
  <c r="D41" i="4" s="1"/>
  <c r="F40" i="4"/>
  <c r="G40" i="4" s="1"/>
  <c r="E41" i="4" l="1"/>
  <c r="D42" i="4"/>
  <c r="F41" i="4"/>
  <c r="G41" i="4" s="1"/>
  <c r="E42" i="4" l="1"/>
  <c r="F42" i="4"/>
  <c r="D43" i="4"/>
  <c r="E43" i="4" l="1"/>
  <c r="F43" i="4"/>
  <c r="G43" i="4" s="1"/>
  <c r="D44" i="4"/>
  <c r="G42" i="4"/>
  <c r="F44" i="4" l="1"/>
  <c r="E44" i="4"/>
  <c r="G44" i="4" s="1"/>
  <c r="D45" i="4"/>
  <c r="F45" i="4" l="1"/>
  <c r="E45" i="4"/>
  <c r="D46" i="4" s="1"/>
  <c r="E46" i="4" l="1"/>
  <c r="F46" i="4"/>
  <c r="D47" i="4"/>
  <c r="G46" i="4"/>
  <c r="G45" i="4"/>
  <c r="E47" i="4" l="1"/>
  <c r="F47" i="4"/>
  <c r="D48" i="4"/>
  <c r="G47" i="4"/>
  <c r="E48" i="4" l="1"/>
  <c r="F48" i="4"/>
  <c r="D49" i="4"/>
  <c r="G48" i="4"/>
  <c r="F49" i="4" l="1"/>
  <c r="E49" i="4"/>
  <c r="D50" i="4" s="1"/>
  <c r="E50" i="4" l="1"/>
  <c r="F50" i="4"/>
  <c r="D51" i="4"/>
  <c r="G49" i="4"/>
  <c r="F51" i="4" l="1"/>
  <c r="E51" i="4"/>
  <c r="G51" i="4"/>
  <c r="D52" i="4"/>
  <c r="G50" i="4"/>
  <c r="E52" i="4" l="1"/>
  <c r="F52" i="4"/>
  <c r="G52" i="4"/>
  <c r="D53" i="4"/>
  <c r="E53" i="4" l="1"/>
  <c r="F53" i="4"/>
  <c r="D54" i="4"/>
  <c r="G53" i="4"/>
  <c r="F54" i="4" l="1"/>
  <c r="E54" i="4"/>
  <c r="G54" i="4" s="1"/>
  <c r="D55" i="4" l="1"/>
  <c r="E55" i="4" l="1"/>
  <c r="D56" i="4" s="1"/>
  <c r="F55" i="4"/>
  <c r="G55" i="4"/>
  <c r="E56" i="4" l="1"/>
  <c r="F56" i="4"/>
  <c r="D57" i="4"/>
  <c r="G56" i="4"/>
  <c r="E57" i="4" l="1"/>
  <c r="F57" i="4"/>
  <c r="D58" i="4"/>
  <c r="G57" i="4"/>
  <c r="E58" i="4" l="1"/>
  <c r="F58" i="4"/>
  <c r="D59" i="4"/>
  <c r="G58" i="4"/>
  <c r="E59" i="4" l="1"/>
  <c r="F59" i="4"/>
  <c r="D60" i="4"/>
  <c r="G59" i="4"/>
  <c r="E60" i="4" l="1"/>
  <c r="F60" i="4"/>
  <c r="D61" i="4"/>
  <c r="E61" i="4" l="1"/>
  <c r="F61" i="4"/>
  <c r="D62" i="4"/>
  <c r="G61" i="4"/>
  <c r="G60" i="4"/>
  <c r="E62" i="4" l="1"/>
  <c r="F62" i="4"/>
  <c r="D63" i="4"/>
  <c r="G62" i="4"/>
  <c r="E63" i="4" l="1"/>
  <c r="F63" i="4"/>
  <c r="D64" i="4"/>
  <c r="G63" i="4"/>
  <c r="E64" i="4" l="1"/>
  <c r="F64" i="4"/>
  <c r="G64" i="4" s="1"/>
  <c r="D65" i="4"/>
  <c r="E65" i="4" l="1"/>
  <c r="F65" i="4"/>
  <c r="D66" i="4"/>
  <c r="G65" i="4"/>
  <c r="E66" i="4" l="1"/>
  <c r="D67" i="4"/>
  <c r="F66" i="4"/>
  <c r="E67" i="4" l="1"/>
  <c r="D68" i="4"/>
  <c r="F67" i="4"/>
  <c r="G66" i="4"/>
  <c r="E68" i="4" l="1"/>
  <c r="D69" i="4"/>
  <c r="F68" i="4"/>
  <c r="G68" i="4" s="1"/>
  <c r="G67" i="4"/>
  <c r="E69" i="4" l="1"/>
  <c r="F69" i="4"/>
  <c r="G69" i="4"/>
  <c r="D70" i="4"/>
  <c r="E70" i="4" l="1"/>
  <c r="D71" i="4"/>
  <c r="F70" i="4"/>
  <c r="G70" i="4"/>
  <c r="F71" i="4" l="1"/>
  <c r="E71" i="4"/>
  <c r="D72" i="4" s="1"/>
  <c r="E72" i="4" l="1"/>
  <c r="F72" i="4"/>
  <c r="D73" i="4"/>
  <c r="G72" i="4"/>
  <c r="G71" i="4"/>
  <c r="E73" i="4" l="1"/>
  <c r="F73" i="4"/>
  <c r="D74" i="4"/>
  <c r="E74" i="4" l="1"/>
  <c r="G74" i="4" s="1"/>
  <c r="F74" i="4"/>
  <c r="D75" i="4"/>
  <c r="G73" i="4"/>
  <c r="E75" i="4" l="1"/>
  <c r="F75" i="4"/>
  <c r="G75" i="4" l="1"/>
  <c r="D76" i="4"/>
  <c r="F76" i="4" l="1"/>
  <c r="E76" i="4"/>
  <c r="G76" i="4" s="1"/>
  <c r="D77" i="4" l="1"/>
  <c r="E77" i="4" l="1"/>
  <c r="F77" i="4"/>
  <c r="D78" i="4"/>
  <c r="E78" i="4" l="1"/>
  <c r="F78" i="4"/>
  <c r="D79" i="4"/>
  <c r="G77" i="4"/>
  <c r="E79" i="4" l="1"/>
  <c r="D80" i="4" s="1"/>
  <c r="F79" i="4"/>
  <c r="G79" i="4" s="1"/>
  <c r="G78" i="4"/>
  <c r="E80" i="4" l="1"/>
  <c r="F80" i="4"/>
  <c r="G80" i="4"/>
  <c r="D81" i="4"/>
  <c r="E81" i="4" l="1"/>
  <c r="F81" i="4"/>
  <c r="D82" i="4" l="1"/>
  <c r="G81" i="4"/>
  <c r="E82" i="4" l="1"/>
  <c r="D83" i="4"/>
  <c r="F82" i="4"/>
  <c r="E83" i="4" l="1"/>
  <c r="F83" i="4"/>
  <c r="G83" i="4" s="1"/>
  <c r="D84" i="4"/>
  <c r="G82" i="4"/>
  <c r="E84" i="4" l="1"/>
  <c r="D85" i="4"/>
  <c r="F84" i="4"/>
  <c r="G84" i="4" s="1"/>
  <c r="F85" i="4" l="1"/>
  <c r="E85" i="4"/>
  <c r="D86" i="4" s="1"/>
  <c r="E86" i="4" l="1"/>
  <c r="F86" i="4"/>
  <c r="D87" i="4"/>
  <c r="G85" i="4"/>
  <c r="E87" i="4" l="1"/>
  <c r="F87" i="4"/>
  <c r="D88" i="4"/>
  <c r="G87" i="4"/>
  <c r="G86" i="4"/>
  <c r="E88" i="4" l="1"/>
  <c r="F88" i="4"/>
  <c r="G88" i="4" s="1"/>
  <c r="D89" i="4"/>
  <c r="E89" i="4" l="1"/>
  <c r="F89" i="4"/>
  <c r="G89" i="4" s="1"/>
  <c r="D90" i="4"/>
  <c r="F90" i="4" l="1"/>
  <c r="E90" i="4"/>
  <c r="D91" i="4" s="1"/>
  <c r="G90" i="4"/>
  <c r="E91" i="4" l="1"/>
  <c r="F91" i="4"/>
  <c r="D92" i="4"/>
  <c r="E92" i="4" l="1"/>
  <c r="F92" i="4"/>
  <c r="D93" i="4"/>
  <c r="G91" i="4"/>
  <c r="E93" i="4" l="1"/>
  <c r="F93" i="4"/>
  <c r="D94" i="4"/>
  <c r="G93" i="4"/>
  <c r="G92" i="4"/>
  <c r="E94" i="4" l="1"/>
  <c r="F94" i="4"/>
  <c r="G94" i="4"/>
  <c r="D95" i="4"/>
  <c r="E95" i="4" l="1"/>
  <c r="F95" i="4"/>
  <c r="D96" i="4"/>
  <c r="E96" i="4" s="1"/>
  <c r="F96" i="4" l="1"/>
  <c r="G96" i="4" s="1"/>
  <c r="G95" i="4"/>
  <c r="D97" i="4"/>
  <c r="E97" i="4" l="1"/>
  <c r="F97" i="4"/>
  <c r="G97" i="4"/>
  <c r="D98" i="4"/>
  <c r="F98" i="4" l="1"/>
  <c r="E98" i="4"/>
  <c r="G98" i="4" s="1"/>
  <c r="D99" i="4" l="1"/>
  <c r="E99" i="4"/>
  <c r="F99" i="4"/>
  <c r="D100" i="4"/>
  <c r="G99" i="4" l="1"/>
  <c r="E100" i="4"/>
  <c r="F100" i="4"/>
  <c r="D101" i="4"/>
  <c r="E101" i="4" l="1"/>
  <c r="F101" i="4"/>
  <c r="D102" i="4"/>
  <c r="G100" i="4"/>
  <c r="G101" i="4" l="1"/>
  <c r="F102" i="4"/>
  <c r="E102" i="4"/>
  <c r="G102" i="4" s="1"/>
  <c r="D103" i="4" l="1"/>
  <c r="E103" i="4"/>
  <c r="F103" i="4"/>
  <c r="D104" i="4"/>
  <c r="E104" i="4" l="1"/>
  <c r="F104" i="4"/>
  <c r="D105" i="4"/>
  <c r="G103" i="4"/>
  <c r="E105" i="4" l="1"/>
  <c r="F105" i="4"/>
  <c r="G105" i="4"/>
  <c r="D106" i="4"/>
  <c r="G104" i="4"/>
  <c r="E106" i="4" l="1"/>
  <c r="F106" i="4"/>
  <c r="G106" i="4" s="1"/>
  <c r="D107" i="4"/>
  <c r="E107" i="4" l="1"/>
  <c r="F107" i="4"/>
  <c r="G107" i="4" s="1"/>
  <c r="D108" i="4"/>
  <c r="E108" i="4" l="1"/>
  <c r="F108" i="4"/>
  <c r="G108" i="4" l="1"/>
  <c r="D109" i="4"/>
  <c r="E109" i="4" l="1"/>
  <c r="G109" i="4" s="1"/>
  <c r="F109" i="4"/>
  <c r="D110" i="4" l="1"/>
  <c r="E110" i="4" l="1"/>
  <c r="F110" i="4"/>
  <c r="G110" i="4"/>
  <c r="D111" i="4"/>
  <c r="E111" i="4" l="1"/>
  <c r="F111" i="4"/>
  <c r="D112" i="4"/>
  <c r="E112" i="4" l="1"/>
  <c r="F112" i="4"/>
  <c r="D113" i="4"/>
  <c r="G111" i="4"/>
  <c r="G112" i="4" l="1"/>
  <c r="E113" i="4"/>
  <c r="D114" i="4" s="1"/>
  <c r="F113" i="4"/>
  <c r="E114" i="4" l="1"/>
  <c r="F114" i="4"/>
  <c r="G113" i="4"/>
  <c r="G114" i="4" l="1"/>
  <c r="D115" i="4"/>
  <c r="E115" i="4" l="1"/>
  <c r="F115" i="4"/>
  <c r="D116" i="4"/>
  <c r="E116" i="4" l="1"/>
  <c r="F116" i="4"/>
  <c r="G116" i="4" s="1"/>
  <c r="D117" i="4"/>
  <c r="G115" i="4"/>
  <c r="E117" i="4" l="1"/>
  <c r="F117" i="4"/>
  <c r="D118" i="4"/>
  <c r="E118" i="4" l="1"/>
  <c r="F118" i="4"/>
  <c r="G118" i="4" s="1"/>
  <c r="D119" i="4"/>
  <c r="G117" i="4"/>
  <c r="E119" i="4" l="1"/>
  <c r="F119" i="4"/>
  <c r="G119" i="4" l="1"/>
  <c r="D120" i="4"/>
  <c r="E120" i="4" l="1"/>
  <c r="F120" i="4"/>
  <c r="G120" i="4"/>
  <c r="D121" i="4"/>
  <c r="E121" i="4" l="1"/>
  <c r="F121" i="4"/>
  <c r="G121" i="4" s="1"/>
  <c r="D122" i="4"/>
  <c r="E122" i="4" l="1"/>
  <c r="F122" i="4"/>
  <c r="G122" i="4" l="1"/>
  <c r="D123" i="4"/>
  <c r="E123" i="4" l="1"/>
  <c r="F123" i="4"/>
  <c r="G123" i="4" s="1"/>
  <c r="D124" i="4"/>
  <c r="E124" i="4" l="1"/>
  <c r="F124" i="4"/>
  <c r="D125" i="4"/>
  <c r="G124" i="4" l="1"/>
  <c r="E125" i="4"/>
  <c r="F125" i="4"/>
  <c r="G125" i="4"/>
  <c r="D126" i="4"/>
  <c r="E126" i="4" l="1"/>
  <c r="F126" i="4"/>
  <c r="G126" i="4" s="1"/>
  <c r="D127" i="4"/>
  <c r="E127" i="4" l="1"/>
  <c r="F127" i="4"/>
  <c r="G127" i="4" l="1"/>
  <c r="D128" i="4"/>
  <c r="E128" i="4" l="1"/>
  <c r="F128" i="4"/>
  <c r="D129" i="4"/>
  <c r="E129" i="4" l="1"/>
  <c r="F129" i="4"/>
  <c r="D130" i="4"/>
  <c r="G128" i="4"/>
  <c r="E130" i="4" l="1"/>
  <c r="F130" i="4"/>
  <c r="G130" i="4"/>
  <c r="D131" i="4"/>
  <c r="G129" i="4"/>
  <c r="E131" i="4" l="1"/>
  <c r="F131" i="4"/>
  <c r="D132" i="4"/>
  <c r="F132" i="4" l="1"/>
  <c r="E132" i="4"/>
  <c r="G132" i="4" s="1"/>
  <c r="D133" i="4"/>
  <c r="G131" i="4"/>
  <c r="E133" i="4" l="1"/>
  <c r="F133" i="4"/>
  <c r="D134" i="4"/>
  <c r="E134" i="4" l="1"/>
  <c r="F134" i="4"/>
  <c r="D135" i="4"/>
  <c r="G133" i="4"/>
  <c r="E135" i="4" l="1"/>
  <c r="F135" i="4"/>
  <c r="G134" i="4"/>
  <c r="G135" i="4" l="1"/>
  <c r="D136" i="4"/>
  <c r="F136" i="4" l="1"/>
  <c r="E136" i="4"/>
  <c r="G136" i="4" s="1"/>
  <c r="D137" i="4"/>
  <c r="E137" i="4" l="1"/>
  <c r="D138" i="4" s="1"/>
  <c r="F137" i="4"/>
  <c r="E138" i="4" l="1"/>
  <c r="F138" i="4"/>
  <c r="G138" i="4"/>
  <c r="D139" i="4"/>
  <c r="G137" i="4"/>
  <c r="E139" i="4" l="1"/>
  <c r="F139" i="4"/>
  <c r="D140" i="4"/>
  <c r="E140" i="4" l="1"/>
  <c r="D141" i="4" s="1"/>
  <c r="F140" i="4"/>
  <c r="G139" i="4"/>
  <c r="E141" i="4" l="1"/>
  <c r="F141" i="4"/>
  <c r="D142" i="4"/>
  <c r="G140" i="4"/>
  <c r="G141" i="4" l="1"/>
  <c r="E142" i="4"/>
  <c r="F142" i="4"/>
  <c r="G142" i="4" s="1"/>
  <c r="D143" i="4"/>
  <c r="E143" i="4" l="1"/>
  <c r="F143" i="4"/>
  <c r="D144" i="4"/>
  <c r="E144" i="4" l="1"/>
  <c r="F144" i="4"/>
  <c r="G144" i="4"/>
  <c r="D145" i="4"/>
  <c r="G143" i="4"/>
  <c r="E145" i="4" l="1"/>
  <c r="F145" i="4"/>
  <c r="G145" i="4" s="1"/>
  <c r="D146" i="4"/>
  <c r="E146" i="4" l="1"/>
  <c r="F146" i="4"/>
  <c r="G146" i="4" l="1"/>
  <c r="D147" i="4"/>
  <c r="E147" i="4" l="1"/>
  <c r="F147" i="4"/>
  <c r="G147" i="4" s="1"/>
  <c r="D148" i="4"/>
  <c r="E148" i="4" l="1"/>
  <c r="F148" i="4"/>
  <c r="D149" i="4"/>
  <c r="G148" i="4" l="1"/>
  <c r="E149" i="4"/>
  <c r="G149" i="4" s="1"/>
  <c r="F149" i="4"/>
  <c r="D150" i="4" l="1"/>
  <c r="E150" i="4" s="1"/>
  <c r="D151" i="4" s="1"/>
  <c r="F150" i="4"/>
  <c r="G150" i="4" l="1"/>
  <c r="E151" i="4"/>
  <c r="F151" i="4"/>
  <c r="D152" i="4"/>
  <c r="G151" i="4" l="1"/>
  <c r="E152" i="4"/>
  <c r="F152" i="4"/>
  <c r="D153" i="4"/>
  <c r="E153" i="4" l="1"/>
  <c r="F153" i="4"/>
  <c r="G153" i="4" s="1"/>
  <c r="D154" i="4"/>
  <c r="G152" i="4"/>
  <c r="E154" i="4" l="1"/>
  <c r="F154" i="4"/>
  <c r="D155" i="4"/>
  <c r="E155" i="4" l="1"/>
  <c r="F155" i="4"/>
  <c r="G155" i="4" s="1"/>
  <c r="D156" i="4"/>
  <c r="G154" i="4"/>
  <c r="F156" i="4" l="1"/>
  <c r="E156" i="4"/>
  <c r="G156" i="4" s="1"/>
  <c r="D157" i="4"/>
  <c r="E157" i="4" l="1"/>
  <c r="F157" i="4"/>
  <c r="G157" i="4" s="1"/>
  <c r="D158" i="4"/>
  <c r="E158" i="4" l="1"/>
  <c r="F158" i="4"/>
  <c r="G158" i="4" s="1"/>
  <c r="D159" i="4"/>
  <c r="E159" i="4" l="1"/>
  <c r="F159" i="4"/>
  <c r="G159" i="4" l="1"/>
  <c r="D160" i="4"/>
  <c r="F160" i="4" l="1"/>
  <c r="E160" i="4"/>
  <c r="G160" i="4" s="1"/>
  <c r="D161" i="4"/>
  <c r="E161" i="4" l="1"/>
  <c r="F161" i="4"/>
  <c r="D162" i="4"/>
  <c r="E162" i="4" l="1"/>
  <c r="F162" i="4"/>
  <c r="G162" i="4" s="1"/>
  <c r="D163" i="4"/>
  <c r="G161" i="4"/>
  <c r="E163" i="4" l="1"/>
  <c r="F163" i="4"/>
  <c r="G163" i="4" l="1"/>
  <c r="D164" i="4"/>
  <c r="E164" i="4" l="1"/>
  <c r="F164" i="4"/>
  <c r="D165" i="4"/>
  <c r="E165" i="4" l="1"/>
  <c r="F165" i="4"/>
  <c r="D166" i="4"/>
  <c r="G164" i="4"/>
  <c r="E166" i="4" l="1"/>
  <c r="F166" i="4"/>
  <c r="D167" i="4"/>
  <c r="G165" i="4"/>
  <c r="G166" i="4" l="1"/>
  <c r="E167" i="4"/>
  <c r="F167" i="4"/>
  <c r="D168" i="4"/>
  <c r="E168" i="4" l="1"/>
  <c r="F168" i="4"/>
  <c r="G168" i="4"/>
  <c r="D169" i="4"/>
  <c r="G167" i="4"/>
  <c r="E169" i="4" l="1"/>
  <c r="F169" i="4"/>
  <c r="D170" i="4"/>
  <c r="E170" i="4" l="1"/>
  <c r="F170" i="4"/>
  <c r="G170" i="4"/>
  <c r="D171" i="4"/>
  <c r="G169" i="4"/>
  <c r="E171" i="4" l="1"/>
  <c r="F171" i="4"/>
  <c r="D172" i="4"/>
  <c r="E172" i="4" l="1"/>
  <c r="F172" i="4"/>
  <c r="D173" i="4"/>
  <c r="G171" i="4"/>
  <c r="E173" i="4" l="1"/>
  <c r="F173" i="4"/>
  <c r="D174" i="4"/>
  <c r="G172" i="4"/>
  <c r="E174" i="4" l="1"/>
  <c r="F174" i="4"/>
  <c r="G174" i="4"/>
  <c r="D175" i="4"/>
  <c r="G173" i="4"/>
  <c r="E175" i="4" l="1"/>
  <c r="F175" i="4"/>
  <c r="D176" i="4"/>
  <c r="F176" i="4" l="1"/>
  <c r="E176" i="4"/>
  <c r="G176" i="4" s="1"/>
  <c r="D177" i="4"/>
  <c r="G175" i="4"/>
  <c r="E177" i="4" l="1"/>
  <c r="F177" i="4"/>
  <c r="D178" i="4"/>
  <c r="G177" i="4" l="1"/>
  <c r="E178" i="4"/>
  <c r="F178" i="4"/>
  <c r="G178" i="4" s="1"/>
  <c r="D179" i="4"/>
  <c r="E179" i="4" l="1"/>
  <c r="F179" i="4"/>
  <c r="D180" i="4"/>
  <c r="E180" i="4" l="1"/>
  <c r="F180" i="4"/>
  <c r="G180" i="4"/>
  <c r="D181" i="4"/>
  <c r="G179" i="4"/>
  <c r="E181" i="4" l="1"/>
  <c r="F181" i="4"/>
  <c r="D182" i="4"/>
  <c r="G181" i="4" l="1"/>
  <c r="F182" i="4"/>
  <c r="E182" i="4"/>
  <c r="D183" i="4"/>
  <c r="G182" i="4" l="1"/>
  <c r="E183" i="4"/>
  <c r="F183" i="4"/>
  <c r="D184" i="4"/>
  <c r="G183" i="4" l="1"/>
  <c r="E184" i="4"/>
  <c r="F184" i="4"/>
  <c r="D185" i="4"/>
  <c r="G184" i="4" l="1"/>
  <c r="E185" i="4"/>
  <c r="F185" i="4"/>
  <c r="G185" i="4" s="1"/>
  <c r="D186" i="4"/>
  <c r="E186" i="4" l="1"/>
  <c r="F186" i="4"/>
  <c r="D187" i="4"/>
  <c r="E187" i="4" l="1"/>
  <c r="F187" i="4"/>
  <c r="D188" i="4"/>
  <c r="G186" i="4"/>
  <c r="E188" i="4" l="1"/>
  <c r="F188" i="4"/>
  <c r="D189" i="4"/>
  <c r="G187" i="4"/>
  <c r="G188" i="4" l="1"/>
  <c r="E189" i="4"/>
  <c r="F189" i="4"/>
  <c r="G189" i="4" s="1"/>
  <c r="D190" i="4"/>
  <c r="F190" i="4" l="1"/>
  <c r="E190" i="4"/>
  <c r="G190" i="4" s="1"/>
  <c r="D191" i="4"/>
  <c r="E191" i="4" l="1"/>
  <c r="F191" i="4"/>
  <c r="D192" i="4"/>
  <c r="E192" i="4" l="1"/>
  <c r="F192" i="4"/>
  <c r="D193" i="4"/>
  <c r="G191" i="4"/>
  <c r="E193" i="4" l="1"/>
  <c r="F193" i="4"/>
  <c r="D194" i="4"/>
  <c r="G192" i="4"/>
  <c r="E194" i="4" l="1"/>
  <c r="F194" i="4"/>
  <c r="D195" i="4"/>
  <c r="G193" i="4"/>
  <c r="E195" i="4" l="1"/>
  <c r="F195" i="4"/>
  <c r="D196" i="4"/>
  <c r="G194" i="4"/>
  <c r="E196" i="4" l="1"/>
  <c r="F196" i="4"/>
  <c r="G196" i="4" s="1"/>
  <c r="D197" i="4"/>
  <c r="G195" i="4"/>
  <c r="E197" i="4" l="1"/>
  <c r="F197" i="4"/>
  <c r="G197" i="4" s="1"/>
  <c r="D198" i="4"/>
  <c r="E198" i="4" l="1"/>
  <c r="F198" i="4"/>
  <c r="D199" i="4"/>
  <c r="G198" i="4" l="1"/>
  <c r="E199" i="4"/>
  <c r="F199" i="4"/>
  <c r="G199" i="4" s="1"/>
  <c r="D200" i="4"/>
  <c r="E200" i="4" l="1"/>
  <c r="F200" i="4"/>
  <c r="D201" i="4"/>
  <c r="G200" i="4" l="1"/>
  <c r="E201" i="4"/>
  <c r="F201" i="4"/>
  <c r="G201" i="4"/>
  <c r="D202" i="4"/>
  <c r="E202" i="4" l="1"/>
  <c r="F202" i="4"/>
  <c r="G202" i="4" s="1"/>
  <c r="D203" i="4"/>
  <c r="E203" i="4" l="1"/>
  <c r="F203" i="4"/>
  <c r="G203" i="4"/>
  <c r="D204" i="4"/>
  <c r="E204" i="4" l="1"/>
  <c r="F204" i="4"/>
  <c r="G204" i="4"/>
  <c r="D205" i="4"/>
  <c r="E205" i="4" l="1"/>
  <c r="F205" i="4"/>
  <c r="G205" i="4"/>
  <c r="D206" i="4"/>
  <c r="F206" i="4" l="1"/>
  <c r="E206" i="4"/>
  <c r="G206" i="4" s="1"/>
  <c r="D207" i="4"/>
  <c r="E207" i="4" l="1"/>
  <c r="F207" i="4"/>
  <c r="G207" i="4"/>
  <c r="D208" i="4"/>
  <c r="E208" i="4" l="1"/>
  <c r="F208" i="4"/>
  <c r="G208" i="4"/>
  <c r="D209" i="4"/>
  <c r="E209" i="4" l="1"/>
  <c r="F209" i="4"/>
  <c r="D210" i="4"/>
  <c r="E210" i="4" l="1"/>
  <c r="F210" i="4"/>
  <c r="D211" i="4"/>
  <c r="G209" i="4"/>
  <c r="E211" i="4" l="1"/>
  <c r="F211" i="4"/>
  <c r="D212" i="4"/>
  <c r="G210" i="4"/>
  <c r="G211" i="4" l="1"/>
  <c r="E212" i="4"/>
  <c r="D213" i="4" s="1"/>
  <c r="F212" i="4"/>
  <c r="E213" i="4" l="1"/>
  <c r="F213" i="4"/>
  <c r="D214" i="4"/>
  <c r="G212" i="4"/>
  <c r="G213" i="4" l="1"/>
  <c r="E214" i="4"/>
  <c r="F214" i="4"/>
  <c r="G214" i="4" s="1"/>
  <c r="D215" i="4"/>
  <c r="E215" i="4" l="1"/>
  <c r="F215" i="4"/>
  <c r="G215" i="4" s="1"/>
  <c r="D216" i="4"/>
  <c r="E216" i="4" l="1"/>
  <c r="F216" i="4"/>
  <c r="D217" i="4"/>
  <c r="G216" i="4" l="1"/>
  <c r="E217" i="4"/>
  <c r="F217" i="4"/>
  <c r="D218" i="4"/>
  <c r="G217" i="4" l="1"/>
  <c r="E218" i="4"/>
  <c r="F218" i="4"/>
  <c r="G218" i="4" s="1"/>
  <c r="D219" i="4"/>
  <c r="E219" i="4" l="1"/>
  <c r="F219" i="4"/>
  <c r="G219" i="4"/>
  <c r="D220" i="4"/>
  <c r="E220" i="4" l="1"/>
  <c r="F220" i="4"/>
  <c r="G220" i="4" s="1"/>
  <c r="D221" i="4"/>
  <c r="E221" i="4" l="1"/>
  <c r="F221" i="4"/>
  <c r="D222" i="4"/>
  <c r="F222" i="4" l="1"/>
  <c r="E222" i="4"/>
  <c r="G222" i="4" s="1"/>
  <c r="G221" i="4"/>
  <c r="D223" i="4" l="1"/>
  <c r="E223" i="4" l="1"/>
  <c r="F223" i="4"/>
  <c r="G223" i="4" s="1"/>
  <c r="D224" i="4"/>
  <c r="E224" i="4" l="1"/>
  <c r="F224" i="4"/>
  <c r="G224" i="4"/>
  <c r="D225" i="4"/>
  <c r="E225" i="4" l="1"/>
  <c r="F225" i="4"/>
  <c r="G225" i="4" s="1"/>
  <c r="D226" i="4"/>
  <c r="E226" i="4" l="1"/>
  <c r="F226" i="4"/>
  <c r="G226" i="4"/>
  <c r="D227" i="4"/>
  <c r="E227" i="4" l="1"/>
  <c r="F227" i="4"/>
  <c r="G227" i="4"/>
  <c r="D228" i="4"/>
  <c r="E228" i="4" l="1"/>
  <c r="F228" i="4"/>
  <c r="D229" i="4"/>
  <c r="E229" i="4" l="1"/>
  <c r="F229" i="4"/>
  <c r="D230" i="4"/>
  <c r="G228" i="4"/>
  <c r="E230" i="4" l="1"/>
  <c r="F230" i="4"/>
  <c r="D231" i="4"/>
  <c r="G229" i="4"/>
  <c r="E231" i="4" l="1"/>
  <c r="F231" i="4"/>
  <c r="D232" i="4"/>
  <c r="G230" i="4"/>
  <c r="E232" i="4" l="1"/>
  <c r="F232" i="4"/>
  <c r="D233" i="4"/>
  <c r="G231" i="4"/>
  <c r="E233" i="4" l="1"/>
  <c r="F233" i="4"/>
  <c r="G233" i="4" s="1"/>
  <c r="D234" i="4"/>
  <c r="G232" i="4"/>
  <c r="F234" i="4" l="1"/>
  <c r="E234" i="4"/>
  <c r="G234" i="4" s="1"/>
  <c r="D235" i="4" l="1"/>
  <c r="E235" i="4" l="1"/>
  <c r="F235" i="4"/>
  <c r="D236" i="4"/>
  <c r="E236" i="4" l="1"/>
  <c r="F236" i="4"/>
  <c r="G236" i="4" s="1"/>
  <c r="D237" i="4"/>
  <c r="G235" i="4"/>
  <c r="E237" i="4" l="1"/>
  <c r="F237" i="4"/>
  <c r="G237" i="4"/>
  <c r="D238" i="4"/>
  <c r="F238" i="4" l="1"/>
  <c r="E238" i="4"/>
  <c r="D239" i="4" s="1"/>
  <c r="E239" i="4" l="1"/>
  <c r="F239" i="4"/>
  <c r="D240" i="4"/>
  <c r="G238" i="4"/>
  <c r="E240" i="4" l="1"/>
  <c r="F240" i="4"/>
  <c r="D241" i="4"/>
  <c r="G239" i="4"/>
  <c r="E241" i="4" l="1"/>
  <c r="F241" i="4"/>
  <c r="D242" i="4"/>
  <c r="G240" i="4"/>
  <c r="E242" i="4" l="1"/>
  <c r="F242" i="4"/>
  <c r="D243" i="4"/>
  <c r="G241" i="4"/>
  <c r="E243" i="4" l="1"/>
  <c r="F243" i="4"/>
  <c r="G243" i="4" s="1"/>
  <c r="D244" i="4"/>
  <c r="G242" i="4"/>
  <c r="E244" i="4" l="1"/>
  <c r="F244" i="4"/>
  <c r="G244" i="4" l="1"/>
  <c r="D245" i="4"/>
  <c r="E245" i="4" l="1"/>
  <c r="F245" i="4"/>
  <c r="G245" i="4" l="1"/>
  <c r="D246" i="4"/>
  <c r="E246" i="4" l="1"/>
  <c r="F246" i="4"/>
  <c r="D247" i="4"/>
  <c r="E247" i="4" l="1"/>
  <c r="F247" i="4"/>
  <c r="G247" i="4"/>
  <c r="D248" i="4"/>
  <c r="G246" i="4"/>
  <c r="E248" i="4" l="1"/>
  <c r="F248" i="4"/>
  <c r="D249" i="4"/>
  <c r="E249" i="4" l="1"/>
  <c r="F249" i="4"/>
  <c r="G249" i="4"/>
  <c r="D250" i="4"/>
  <c r="G248" i="4"/>
  <c r="F250" i="4" l="1"/>
  <c r="E250" i="4"/>
  <c r="G250" i="4" s="1"/>
  <c r="D251" i="4" l="1"/>
  <c r="E251" i="4"/>
  <c r="F251" i="4"/>
  <c r="G251" i="4" s="1"/>
  <c r="D252" i="4"/>
  <c r="E252" i="4" l="1"/>
  <c r="F252" i="4"/>
  <c r="G252" i="4" s="1"/>
  <c r="D253" i="4"/>
  <c r="E253" i="4" l="1"/>
  <c r="F253" i="4"/>
  <c r="G253" i="4"/>
  <c r="D254" i="4"/>
  <c r="E254" i="4" l="1"/>
  <c r="F254" i="4"/>
  <c r="G254" i="4"/>
  <c r="D255" i="4"/>
  <c r="E255" i="4" l="1"/>
  <c r="F255" i="4"/>
  <c r="D256" i="4"/>
  <c r="F256" i="4" l="1"/>
  <c r="E256" i="4"/>
  <c r="G256" i="4" s="1"/>
  <c r="G255" i="4"/>
  <c r="D257" i="4" l="1"/>
  <c r="E257" i="4"/>
  <c r="G257" i="4" s="1"/>
  <c r="F257" i="4"/>
  <c r="D258" i="4" l="1"/>
  <c r="F258" i="4" l="1"/>
  <c r="E258" i="4"/>
  <c r="G258" i="4" s="1"/>
  <c r="D259" i="4" l="1"/>
  <c r="E259" i="4" l="1"/>
  <c r="F259" i="4"/>
  <c r="G259" i="4"/>
  <c r="D260" i="4"/>
  <c r="E260" i="4" l="1"/>
  <c r="F260" i="4"/>
  <c r="G260" i="4" s="1"/>
  <c r="D261" i="4"/>
  <c r="E261" i="4" l="1"/>
  <c r="F261" i="4"/>
  <c r="G261" i="4"/>
  <c r="D262" i="4"/>
  <c r="E262" i="4" l="1"/>
  <c r="F262" i="4"/>
  <c r="D263" i="4"/>
  <c r="E263" i="4" l="1"/>
  <c r="F263" i="4"/>
  <c r="G262" i="4"/>
  <c r="G263" i="4" l="1"/>
  <c r="D264" i="4"/>
  <c r="F264" i="4" l="1"/>
  <c r="E264" i="4"/>
  <c r="G264" i="4" s="1"/>
  <c r="D265" i="4"/>
  <c r="E265" i="4" l="1"/>
  <c r="F265" i="4"/>
  <c r="D266" i="4"/>
  <c r="E266" i="4" l="1"/>
  <c r="F266" i="4"/>
  <c r="G266" i="4"/>
  <c r="D267" i="4"/>
  <c r="G265" i="4"/>
  <c r="E267" i="4" l="1"/>
  <c r="F267" i="4"/>
  <c r="D268" i="4"/>
  <c r="E268" i="4" l="1"/>
  <c r="F268" i="4"/>
  <c r="D269" i="4"/>
  <c r="G267" i="4"/>
  <c r="E269" i="4" l="1"/>
  <c r="F269" i="4"/>
  <c r="G268" i="4"/>
  <c r="G269" i="4" l="1"/>
  <c r="D270" i="4"/>
  <c r="E270" i="4" l="1"/>
  <c r="F270" i="4"/>
  <c r="G270" i="4" s="1"/>
  <c r="D271" i="4"/>
  <c r="E271" i="4" l="1"/>
  <c r="F271" i="4"/>
  <c r="G271" i="4" l="1"/>
  <c r="D272" i="4"/>
  <c r="F272" i="4" l="1"/>
  <c r="E272" i="4"/>
  <c r="G272" i="4" s="1"/>
  <c r="D273" i="4" l="1"/>
  <c r="E273" i="4"/>
  <c r="F273" i="4"/>
  <c r="D274" i="4"/>
  <c r="E274" i="4" l="1"/>
  <c r="F274" i="4"/>
  <c r="G273" i="4"/>
  <c r="G274" i="4" l="1"/>
  <c r="D275" i="4"/>
  <c r="E275" i="4" l="1"/>
  <c r="F275" i="4"/>
  <c r="G275" i="4" s="1"/>
  <c r="D276" i="4"/>
  <c r="E276" i="4" l="1"/>
  <c r="F276" i="4"/>
  <c r="G276" i="4" s="1"/>
  <c r="D277" i="4"/>
  <c r="E277" i="4" l="1"/>
  <c r="F277" i="4"/>
  <c r="D278" i="4"/>
  <c r="G277" i="4" l="1"/>
  <c r="E278" i="4"/>
  <c r="F278" i="4"/>
  <c r="G278" i="4" s="1"/>
  <c r="D279" i="4"/>
  <c r="E279" i="4" l="1"/>
  <c r="D280" i="4" s="1"/>
  <c r="F279" i="4"/>
  <c r="G279" i="4" s="1"/>
  <c r="F280" i="4" l="1"/>
  <c r="E280" i="4"/>
  <c r="G280" i="4" s="1"/>
  <c r="D281" i="4" l="1"/>
  <c r="E281" i="4" s="1"/>
  <c r="G281" i="4" s="1"/>
  <c r="F281" i="4"/>
  <c r="D282" i="4" l="1"/>
  <c r="E282" i="4" l="1"/>
  <c r="F282" i="4"/>
  <c r="D283" i="4"/>
  <c r="E283" i="4" l="1"/>
  <c r="F283" i="4"/>
  <c r="G283" i="4" s="1"/>
  <c r="D284" i="4"/>
  <c r="G282" i="4"/>
  <c r="E284" i="4" l="1"/>
  <c r="F284" i="4"/>
  <c r="G284" i="4" s="1"/>
  <c r="D285" i="4"/>
  <c r="E285" i="4" l="1"/>
  <c r="F285" i="4"/>
  <c r="G285" i="4" s="1"/>
  <c r="D286" i="4"/>
  <c r="E286" i="4" l="1"/>
  <c r="F286" i="4"/>
  <c r="G286" i="4" s="1"/>
  <c r="D287" i="4"/>
  <c r="E287" i="4" l="1"/>
  <c r="F287" i="4"/>
  <c r="G287" i="4" s="1"/>
  <c r="D288" i="4"/>
  <c r="E288" i="4" l="1"/>
  <c r="F288" i="4"/>
  <c r="D289" i="4"/>
  <c r="E289" i="4" l="1"/>
  <c r="F289" i="4"/>
  <c r="D290" i="4"/>
  <c r="G288" i="4"/>
  <c r="G289" i="4" l="1"/>
  <c r="E290" i="4"/>
  <c r="F290" i="4"/>
  <c r="G290" i="4"/>
  <c r="D291" i="4"/>
  <c r="E291" i="4" l="1"/>
  <c r="F291" i="4"/>
  <c r="D292" i="4"/>
  <c r="E292" i="4" l="1"/>
  <c r="F292" i="4"/>
  <c r="G292" i="4" s="1"/>
  <c r="D293" i="4"/>
  <c r="G291" i="4"/>
  <c r="E293" i="4" l="1"/>
  <c r="F293" i="4"/>
  <c r="G293" i="4"/>
  <c r="D294" i="4"/>
  <c r="E294" i="4" l="1"/>
  <c r="F294" i="4"/>
  <c r="D295" i="4"/>
  <c r="E295" i="4" l="1"/>
  <c r="F295" i="4"/>
  <c r="G295" i="4" s="1"/>
  <c r="D296" i="4"/>
  <c r="G294" i="4"/>
  <c r="E296" i="4" l="1"/>
  <c r="F296" i="4"/>
  <c r="D297" i="4"/>
  <c r="E297" i="4" l="1"/>
  <c r="F297" i="4"/>
  <c r="D298" i="4"/>
  <c r="G296" i="4"/>
  <c r="E298" i="4" l="1"/>
  <c r="F298" i="4"/>
  <c r="G298" i="4"/>
  <c r="D299" i="4"/>
  <c r="G297" i="4"/>
  <c r="E299" i="4" l="1"/>
  <c r="F299" i="4"/>
  <c r="D300" i="4"/>
  <c r="E300" i="4" l="1"/>
  <c r="F300" i="4"/>
  <c r="G300" i="4" s="1"/>
  <c r="D301" i="4"/>
  <c r="G299" i="4"/>
  <c r="E301" i="4" l="1"/>
  <c r="F301" i="4"/>
  <c r="D302" i="4"/>
  <c r="E302" i="4" l="1"/>
  <c r="F302" i="4"/>
  <c r="G302" i="4"/>
  <c r="D303" i="4"/>
  <c r="G301" i="4"/>
  <c r="E303" i="4" l="1"/>
  <c r="F303" i="4"/>
  <c r="G303" i="4" s="1"/>
  <c r="D304" i="4"/>
  <c r="E304" i="4" l="1"/>
  <c r="F304" i="4"/>
  <c r="G304" i="4"/>
  <c r="D305" i="4"/>
  <c r="E305" i="4" l="1"/>
  <c r="F305" i="4"/>
  <c r="D306" i="4"/>
  <c r="E306" i="4" l="1"/>
  <c r="F306" i="4"/>
  <c r="D307" i="4"/>
  <c r="G305" i="4"/>
  <c r="G306" i="4" l="1"/>
  <c r="E307" i="4"/>
  <c r="F307" i="4"/>
  <c r="D308" i="4"/>
  <c r="G307" i="4" l="1"/>
  <c r="E308" i="4"/>
  <c r="F308" i="4"/>
  <c r="G308" i="4" s="1"/>
  <c r="D309" i="4"/>
  <c r="E309" i="4" l="1"/>
  <c r="F309" i="4"/>
  <c r="D310" i="4"/>
  <c r="E310" i="4" l="1"/>
  <c r="F310" i="4"/>
  <c r="G310" i="4" s="1"/>
  <c r="D311" i="4"/>
  <c r="G309" i="4"/>
  <c r="E311" i="4" l="1"/>
  <c r="F311" i="4"/>
  <c r="D312" i="4"/>
  <c r="G311" i="4" l="1"/>
  <c r="E312" i="4"/>
  <c r="F312" i="4"/>
  <c r="G312" i="4" s="1"/>
  <c r="D313" i="4"/>
  <c r="E313" i="4" l="1"/>
  <c r="F313" i="4"/>
  <c r="G313" i="4"/>
  <c r="D314" i="4"/>
  <c r="E314" i="4" l="1"/>
  <c r="F314" i="4"/>
  <c r="D315" i="4"/>
  <c r="E315" i="4" l="1"/>
  <c r="F315" i="4"/>
  <c r="G315" i="4" s="1"/>
  <c r="D316" i="4"/>
  <c r="G314" i="4"/>
  <c r="E316" i="4" l="1"/>
  <c r="F316" i="4"/>
  <c r="D317" i="4"/>
  <c r="E317" i="4" l="1"/>
  <c r="F317" i="4"/>
  <c r="G316" i="4"/>
  <c r="G317" i="4" l="1"/>
  <c r="D318" i="4"/>
  <c r="E318" i="4" l="1"/>
  <c r="F318" i="4"/>
  <c r="D319" i="4"/>
  <c r="E319" i="4" l="1"/>
  <c r="F319" i="4"/>
  <c r="G319" i="4" s="1"/>
  <c r="D320" i="4"/>
  <c r="G318" i="4"/>
  <c r="E320" i="4" l="1"/>
  <c r="F320" i="4"/>
  <c r="G320" i="4"/>
  <c r="D321" i="4"/>
  <c r="E321" i="4" l="1"/>
  <c r="F321" i="4"/>
  <c r="D322" i="4"/>
  <c r="E322" i="4" l="1"/>
  <c r="F322" i="4"/>
  <c r="D323" i="4"/>
  <c r="G321" i="4"/>
  <c r="E323" i="4" l="1"/>
  <c r="F323" i="4"/>
  <c r="G323" i="4"/>
  <c r="D324" i="4"/>
  <c r="G322" i="4"/>
  <c r="E324" i="4" l="1"/>
  <c r="F324" i="4"/>
  <c r="D325" i="4"/>
  <c r="E325" i="4" l="1"/>
  <c r="F325" i="4"/>
  <c r="G325" i="4"/>
  <c r="D326" i="4"/>
  <c r="G324" i="4"/>
  <c r="E326" i="4" l="1"/>
  <c r="F326" i="4"/>
  <c r="G326" i="4"/>
  <c r="D327" i="4"/>
  <c r="E327" i="4" l="1"/>
  <c r="F327" i="4"/>
  <c r="D328" i="4"/>
  <c r="E328" i="4" l="1"/>
  <c r="F328" i="4"/>
  <c r="D329" i="4"/>
  <c r="G327" i="4"/>
  <c r="G328" i="4" l="1"/>
  <c r="E329" i="4"/>
  <c r="F329" i="4"/>
  <c r="G329" i="4" s="1"/>
  <c r="D330" i="4"/>
  <c r="E330" i="4" l="1"/>
  <c r="F330" i="4"/>
  <c r="G330" i="4"/>
  <c r="D331" i="4"/>
  <c r="E331" i="4" l="1"/>
  <c r="F331" i="4"/>
  <c r="D332" i="4"/>
  <c r="E332" i="4" l="1"/>
  <c r="F332" i="4"/>
  <c r="G332" i="4" s="1"/>
  <c r="D333" i="4"/>
  <c r="G331" i="4"/>
  <c r="E333" i="4" l="1"/>
  <c r="F333" i="4"/>
  <c r="G333" i="4" s="1"/>
  <c r="D334" i="4"/>
  <c r="E334" i="4" l="1"/>
  <c r="F334" i="4"/>
  <c r="G334" i="4" s="1"/>
  <c r="D335" i="4"/>
  <c r="E335" i="4" l="1"/>
  <c r="F335" i="4"/>
  <c r="G335" i="4" s="1"/>
  <c r="D336" i="4"/>
  <c r="E336" i="4" l="1"/>
  <c r="F336" i="4"/>
  <c r="D337" i="4"/>
  <c r="E337" i="4" l="1"/>
  <c r="F337" i="4"/>
  <c r="D338" i="4"/>
  <c r="G336" i="4"/>
  <c r="G337" i="4" l="1"/>
  <c r="E338" i="4"/>
  <c r="F338" i="4"/>
  <c r="G338" i="4" s="1"/>
  <c r="D339" i="4"/>
  <c r="E339" i="4" l="1"/>
  <c r="F339" i="4"/>
  <c r="G339" i="4"/>
  <c r="D340" i="4"/>
  <c r="E340" i="4" l="1"/>
  <c r="F340" i="4"/>
  <c r="G340" i="4"/>
  <c r="D341" i="4"/>
  <c r="E341" i="4" l="1"/>
  <c r="F341" i="4"/>
  <c r="G341" i="4" s="1"/>
  <c r="D342" i="4"/>
  <c r="E342" i="4" l="1"/>
  <c r="F342" i="4"/>
  <c r="D343" i="4"/>
  <c r="E343" i="4" l="1"/>
  <c r="F343" i="4"/>
  <c r="G342" i="4"/>
  <c r="G343" i="4" l="1"/>
  <c r="D344" i="4"/>
  <c r="E344" i="4" l="1"/>
  <c r="F344" i="4"/>
  <c r="D345" i="4"/>
  <c r="G344" i="4" l="1"/>
  <c r="E345" i="4"/>
  <c r="F345" i="4"/>
  <c r="D346" i="4"/>
  <c r="G345" i="4" l="1"/>
  <c r="E346" i="4"/>
  <c r="F346" i="4"/>
  <c r="D347" i="4"/>
  <c r="E347" i="4" l="1"/>
  <c r="F347" i="4"/>
  <c r="D348" i="4"/>
  <c r="G346" i="4"/>
  <c r="E348" i="4" l="1"/>
  <c r="F348" i="4"/>
  <c r="G348" i="4" s="1"/>
  <c r="D349" i="4"/>
  <c r="G347" i="4"/>
  <c r="E349" i="4" l="1"/>
  <c r="F349" i="4"/>
  <c r="D350" i="4"/>
  <c r="E350" i="4" l="1"/>
  <c r="F350" i="4"/>
  <c r="D351" i="4"/>
  <c r="G349" i="4"/>
  <c r="E351" i="4" l="1"/>
  <c r="F351" i="4"/>
  <c r="G351" i="4"/>
  <c r="D352" i="4"/>
  <c r="G350" i="4"/>
  <c r="E352" i="4" l="1"/>
  <c r="F352" i="4"/>
  <c r="G352" i="4"/>
  <c r="D353" i="4"/>
  <c r="E353" i="4" l="1"/>
  <c r="F353" i="4"/>
  <c r="D354" i="4"/>
  <c r="E354" i="4" l="1"/>
  <c r="F354" i="4"/>
  <c r="G354" i="4"/>
  <c r="D355" i="4"/>
  <c r="G353" i="4"/>
  <c r="E355" i="4" l="1"/>
  <c r="F355" i="4"/>
  <c r="D356" i="4"/>
  <c r="G355" i="4" l="1"/>
  <c r="E356" i="4"/>
  <c r="F356" i="4"/>
  <c r="G356" i="4" s="1"/>
  <c r="D357" i="4"/>
  <c r="E357" i="4" l="1"/>
  <c r="F357" i="4"/>
  <c r="G357" i="4"/>
  <c r="D358" i="4"/>
  <c r="E358" i="4" l="1"/>
  <c r="F358" i="4"/>
  <c r="G358" i="4" s="1"/>
  <c r="D359" i="4"/>
  <c r="E359" i="4" l="1"/>
  <c r="F359" i="4"/>
  <c r="G359" i="4" s="1"/>
  <c r="D360" i="4"/>
  <c r="E360" i="4" l="1"/>
  <c r="F360" i="4"/>
  <c r="G360" i="4" s="1"/>
  <c r="D361" i="4"/>
  <c r="E361" i="4" l="1"/>
  <c r="F361" i="4"/>
  <c r="G361" i="4"/>
  <c r="D362" i="4"/>
  <c r="E362" i="4" l="1"/>
  <c r="F362" i="4"/>
  <c r="G362" i="4"/>
  <c r="D363" i="4"/>
  <c r="E363" i="4" l="1"/>
  <c r="F363" i="4"/>
  <c r="G363" i="4" s="1"/>
  <c r="D364" i="4"/>
  <c r="E364" i="4" l="1"/>
  <c r="F364" i="4"/>
  <c r="D365" i="4"/>
  <c r="G370" i="4" l="1"/>
  <c r="I370" i="4" s="1"/>
  <c r="G364" i="4"/>
  <c r="E365" i="4"/>
  <c r="G373" i="4" s="1"/>
  <c r="I373" i="4" s="1"/>
  <c r="F365" i="4"/>
  <c r="G365" i="4" s="1"/>
  <c r="G377" i="4" l="1"/>
  <c r="I377" i="4" s="1"/>
  <c r="G369" i="4"/>
  <c r="I369" i="4" s="1"/>
  <c r="G374" i="4"/>
  <c r="I374" i="4" s="1"/>
  <c r="G376" i="4"/>
  <c r="I376" i="4" s="1"/>
  <c r="G366" i="4"/>
  <c r="I366" i="4" s="1"/>
  <c r="G368" i="4"/>
  <c r="I368" i="4" s="1"/>
  <c r="G372" i="4"/>
  <c r="I372" i="4" s="1"/>
  <c r="G375" i="4"/>
  <c r="I375" i="4" s="1"/>
  <c r="G371" i="4"/>
  <c r="I371" i="4" s="1"/>
  <c r="G367" i="4"/>
  <c r="I367" i="4" s="1"/>
  <c r="I378" i="4" l="1"/>
</calcChain>
</file>

<file path=xl/sharedStrings.xml><?xml version="1.0" encoding="utf-8"?>
<sst xmlns="http://schemas.openxmlformats.org/spreadsheetml/2006/main" count="407" uniqueCount="43">
  <si>
    <t>IVEN</t>
  </si>
  <si>
    <t>2012.I</t>
  </si>
  <si>
    <t>2012.II</t>
  </si>
  <si>
    <t>2012.III</t>
  </si>
  <si>
    <t>B0</t>
  </si>
  <si>
    <t>B1</t>
  </si>
  <si>
    <t>Prediccions</t>
  </si>
  <si>
    <t>Yt</t>
  </si>
  <si>
    <t>MMt</t>
  </si>
  <si>
    <t>MMt'</t>
  </si>
  <si>
    <t>Tbarra_t</t>
  </si>
  <si>
    <t>Beta-barra(t)</t>
  </si>
  <si>
    <t>Error</t>
  </si>
  <si>
    <t>ABS(error)</t>
  </si>
  <si>
    <t>Error^2</t>
  </si>
  <si>
    <t>ABS(error)/y_t</t>
  </si>
  <si>
    <t>alpha</t>
  </si>
  <si>
    <t>gamma</t>
  </si>
  <si>
    <t>delta</t>
  </si>
  <si>
    <t>T_0</t>
  </si>
  <si>
    <t>Beta_1(0)</t>
  </si>
  <si>
    <t>t</t>
  </si>
  <si>
    <t>Any</t>
  </si>
  <si>
    <t>Y_t</t>
  </si>
  <si>
    <t>Tend</t>
  </si>
  <si>
    <t>Pend</t>
  </si>
  <si>
    <t>Estacionalitat</t>
  </si>
  <si>
    <t>Pred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</si>
  <si>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</si>
  <si>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</si>
  <si>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</si>
  <si>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</si>
  <si>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</si>
  <si>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</si>
  <si>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</si>
  <si>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</si>
  <si>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</si>
  <si>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</si>
  <si>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</si>
  <si>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</si>
  <si>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Rang</t>
  </si>
  <si>
    <t>mes</t>
  </si>
  <si>
    <t>No rebutjem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</si>
</sst>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mmm\-yy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17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1.9531370370670712E-2"/>
          <c:y val="6.9721991587667995E-2"/>
          <c:w val="0.96399077175085346"/>
          <c:h val="0.82651216685979145"/>
        </c:manualLayout>
      </c:layout>
      <c:lineChart>
        <c:grouping val="standard"/>
        <c:varyColors val="0"/>
        <c:ser>
          <c:idx val="0"/>
          <c:order val="0"/>
          <c:tx>
            <c:strRef>
              <c:f>'Exercici 2 Dades'!$B$1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'Exercici 2 Dades'!$A$2:$A$361</c:f>
              <c:numCache>
                <c:formatCode>[$-C0A]mmm\-yy;@</c:formatCode>
                <c:ptCount val="360"/>
                <c:pt idx="0" formatCode="mmm\-yy">
                  <c:v>31048</c:v>
                </c:pt>
                <c:pt idx="1">
                  <c:v>31079</c:v>
                </c:pt>
                <c:pt idx="2" formatCode="mmm\-yy">
                  <c:v>31107</c:v>
                </c:pt>
                <c:pt idx="3">
                  <c:v>31138</c:v>
                </c:pt>
                <c:pt idx="4" formatCode="mmm\-yy">
                  <c:v>31168</c:v>
                </c:pt>
                <c:pt idx="5">
                  <c:v>31199</c:v>
                </c:pt>
                <c:pt idx="6" formatCode="mmm\-yy">
                  <c:v>31229</c:v>
                </c:pt>
                <c:pt idx="7">
                  <c:v>31260</c:v>
                </c:pt>
                <c:pt idx="8" formatCode="mmm\-yy">
                  <c:v>31291</c:v>
                </c:pt>
                <c:pt idx="9">
                  <c:v>31321</c:v>
                </c:pt>
                <c:pt idx="10" formatCode="mmm\-yy">
                  <c:v>31352</c:v>
                </c:pt>
                <c:pt idx="11">
                  <c:v>31382</c:v>
                </c:pt>
                <c:pt idx="12" formatCode="mmm\-yy">
                  <c:v>31413</c:v>
                </c:pt>
                <c:pt idx="13">
                  <c:v>31444</c:v>
                </c:pt>
                <c:pt idx="14" formatCode="mmm\-yy">
                  <c:v>31472</c:v>
                </c:pt>
                <c:pt idx="15">
                  <c:v>31503</c:v>
                </c:pt>
                <c:pt idx="16" formatCode="mmm\-yy">
                  <c:v>31533</c:v>
                </c:pt>
                <c:pt idx="17">
                  <c:v>31564</c:v>
                </c:pt>
                <c:pt idx="18" formatCode="mmm\-yy">
                  <c:v>31594</c:v>
                </c:pt>
                <c:pt idx="19">
                  <c:v>31625</c:v>
                </c:pt>
                <c:pt idx="20" formatCode="mmm\-yy">
                  <c:v>31656</c:v>
                </c:pt>
                <c:pt idx="21">
                  <c:v>31686</c:v>
                </c:pt>
                <c:pt idx="22" formatCode="mmm\-yy">
                  <c:v>31717</c:v>
                </c:pt>
                <c:pt idx="23">
                  <c:v>31747</c:v>
                </c:pt>
                <c:pt idx="24" formatCode="mmm\-yy">
                  <c:v>31778</c:v>
                </c:pt>
                <c:pt idx="25">
                  <c:v>31809</c:v>
                </c:pt>
                <c:pt idx="26" formatCode="mmm\-yy">
                  <c:v>31837</c:v>
                </c:pt>
                <c:pt idx="27">
                  <c:v>31868</c:v>
                </c:pt>
                <c:pt idx="28" formatCode="mmm\-yy">
                  <c:v>31898</c:v>
                </c:pt>
                <c:pt idx="29">
                  <c:v>31929</c:v>
                </c:pt>
                <c:pt idx="30" formatCode="mmm\-yy">
                  <c:v>31959</c:v>
                </c:pt>
                <c:pt idx="31">
                  <c:v>31990</c:v>
                </c:pt>
                <c:pt idx="32" formatCode="mmm\-yy">
                  <c:v>32021</c:v>
                </c:pt>
                <c:pt idx="33">
                  <c:v>32051</c:v>
                </c:pt>
                <c:pt idx="34" formatCode="mmm\-yy">
                  <c:v>32082</c:v>
                </c:pt>
                <c:pt idx="35">
                  <c:v>32112</c:v>
                </c:pt>
                <c:pt idx="36" formatCode="mmm\-yy">
                  <c:v>32143</c:v>
                </c:pt>
                <c:pt idx="37">
                  <c:v>32174</c:v>
                </c:pt>
                <c:pt idx="38" formatCode="mmm\-yy">
                  <c:v>32203</c:v>
                </c:pt>
                <c:pt idx="39">
                  <c:v>32234</c:v>
                </c:pt>
                <c:pt idx="40" formatCode="mmm\-yy">
                  <c:v>32264</c:v>
                </c:pt>
                <c:pt idx="41">
                  <c:v>32295</c:v>
                </c:pt>
                <c:pt idx="42" formatCode="mmm\-yy">
                  <c:v>32325</c:v>
                </c:pt>
                <c:pt idx="43">
                  <c:v>32356</c:v>
                </c:pt>
                <c:pt idx="44" formatCode="mmm\-yy">
                  <c:v>32387</c:v>
                </c:pt>
                <c:pt idx="45">
                  <c:v>32417</c:v>
                </c:pt>
                <c:pt idx="46" formatCode="mmm\-yy">
                  <c:v>32448</c:v>
                </c:pt>
                <c:pt idx="47">
                  <c:v>32478</c:v>
                </c:pt>
                <c:pt idx="48" formatCode="mmm\-yy">
                  <c:v>32509</c:v>
                </c:pt>
                <c:pt idx="49">
                  <c:v>32540</c:v>
                </c:pt>
                <c:pt idx="50" formatCode="mmm\-yy">
                  <c:v>32568</c:v>
                </c:pt>
                <c:pt idx="51">
                  <c:v>32599</c:v>
                </c:pt>
                <c:pt idx="52" formatCode="mmm\-yy">
                  <c:v>32629</c:v>
                </c:pt>
                <c:pt idx="53">
                  <c:v>32660</c:v>
                </c:pt>
                <c:pt idx="54" formatCode="mmm\-yy">
                  <c:v>32690</c:v>
                </c:pt>
                <c:pt idx="55">
                  <c:v>32721</c:v>
                </c:pt>
                <c:pt idx="56" formatCode="mmm\-yy">
                  <c:v>32752</c:v>
                </c:pt>
                <c:pt idx="57">
                  <c:v>32782</c:v>
                </c:pt>
                <c:pt idx="58" formatCode="mmm\-yy">
                  <c:v>32813</c:v>
                </c:pt>
                <c:pt idx="59">
                  <c:v>32843</c:v>
                </c:pt>
                <c:pt idx="60" formatCode="mmm\-yy">
                  <c:v>32874</c:v>
                </c:pt>
                <c:pt idx="61">
                  <c:v>32905</c:v>
                </c:pt>
                <c:pt idx="62" formatCode="mmm\-yy">
                  <c:v>32933</c:v>
                </c:pt>
                <c:pt idx="63">
                  <c:v>32964</c:v>
                </c:pt>
                <c:pt idx="64" formatCode="mmm\-yy">
                  <c:v>32994</c:v>
                </c:pt>
                <c:pt idx="65">
                  <c:v>33025</c:v>
                </c:pt>
                <c:pt idx="66" formatCode="mmm\-yy">
                  <c:v>33055</c:v>
                </c:pt>
                <c:pt idx="67">
                  <c:v>33086</c:v>
                </c:pt>
                <c:pt idx="68" formatCode="mmm\-yy">
                  <c:v>33117</c:v>
                </c:pt>
                <c:pt idx="69">
                  <c:v>33147</c:v>
                </c:pt>
                <c:pt idx="70" formatCode="mmm\-yy">
                  <c:v>33178</c:v>
                </c:pt>
                <c:pt idx="71">
                  <c:v>33208</c:v>
                </c:pt>
                <c:pt idx="72" formatCode="mmm\-yy">
                  <c:v>33239</c:v>
                </c:pt>
                <c:pt idx="73">
                  <c:v>33270</c:v>
                </c:pt>
                <c:pt idx="74" formatCode="mmm\-yy">
                  <c:v>33298</c:v>
                </c:pt>
                <c:pt idx="75">
                  <c:v>33329</c:v>
                </c:pt>
                <c:pt idx="76" formatCode="mmm\-yy">
                  <c:v>33359</c:v>
                </c:pt>
                <c:pt idx="77">
                  <c:v>33390</c:v>
                </c:pt>
                <c:pt idx="78" formatCode="mmm\-yy">
                  <c:v>33420</c:v>
                </c:pt>
                <c:pt idx="79">
                  <c:v>33451</c:v>
                </c:pt>
                <c:pt idx="80" formatCode="mmm\-yy">
                  <c:v>33482</c:v>
                </c:pt>
                <c:pt idx="81">
                  <c:v>33512</c:v>
                </c:pt>
                <c:pt idx="82" formatCode="mmm\-yy">
                  <c:v>33543</c:v>
                </c:pt>
                <c:pt idx="83">
                  <c:v>33573</c:v>
                </c:pt>
                <c:pt idx="84" formatCode="mmm\-yy">
                  <c:v>33604</c:v>
                </c:pt>
                <c:pt idx="85">
                  <c:v>33635</c:v>
                </c:pt>
                <c:pt idx="86" formatCode="mmm\-yy">
                  <c:v>33664</c:v>
                </c:pt>
                <c:pt idx="87">
                  <c:v>33695</c:v>
                </c:pt>
                <c:pt idx="88" formatCode="mmm\-yy">
                  <c:v>33725</c:v>
                </c:pt>
                <c:pt idx="89">
                  <c:v>33756</c:v>
                </c:pt>
                <c:pt idx="90" formatCode="mmm\-yy">
                  <c:v>33786</c:v>
                </c:pt>
                <c:pt idx="91">
                  <c:v>33817</c:v>
                </c:pt>
                <c:pt idx="92" formatCode="mmm\-yy">
                  <c:v>33848</c:v>
                </c:pt>
                <c:pt idx="93">
                  <c:v>33878</c:v>
                </c:pt>
                <c:pt idx="94" formatCode="mmm\-yy">
                  <c:v>33909</c:v>
                </c:pt>
                <c:pt idx="95">
                  <c:v>33939</c:v>
                </c:pt>
                <c:pt idx="96" formatCode="mmm\-yy">
                  <c:v>33970</c:v>
                </c:pt>
                <c:pt idx="97">
                  <c:v>34001</c:v>
                </c:pt>
                <c:pt idx="98" formatCode="mmm\-yy">
                  <c:v>34029</c:v>
                </c:pt>
                <c:pt idx="99">
                  <c:v>34060</c:v>
                </c:pt>
                <c:pt idx="100" formatCode="mmm\-yy">
                  <c:v>34090</c:v>
                </c:pt>
                <c:pt idx="101">
                  <c:v>34121</c:v>
                </c:pt>
                <c:pt idx="102" formatCode="mmm\-yy">
                  <c:v>34151</c:v>
                </c:pt>
                <c:pt idx="103">
                  <c:v>34182</c:v>
                </c:pt>
                <c:pt idx="104" formatCode="mmm\-yy">
                  <c:v>34213</c:v>
                </c:pt>
                <c:pt idx="105">
                  <c:v>34243</c:v>
                </c:pt>
                <c:pt idx="106" formatCode="mmm\-yy">
                  <c:v>34274</c:v>
                </c:pt>
                <c:pt idx="107">
                  <c:v>34304</c:v>
                </c:pt>
                <c:pt idx="108" formatCode="mmm\-yy">
                  <c:v>34335</c:v>
                </c:pt>
                <c:pt idx="109">
                  <c:v>34366</c:v>
                </c:pt>
                <c:pt idx="110" formatCode="mmm\-yy">
                  <c:v>34394</c:v>
                </c:pt>
                <c:pt idx="111">
                  <c:v>34425</c:v>
                </c:pt>
                <c:pt idx="112" formatCode="mmm\-yy">
                  <c:v>34455</c:v>
                </c:pt>
                <c:pt idx="113">
                  <c:v>34486</c:v>
                </c:pt>
                <c:pt idx="114" formatCode="mmm\-yy">
                  <c:v>34516</c:v>
                </c:pt>
                <c:pt idx="115">
                  <c:v>34547</c:v>
                </c:pt>
                <c:pt idx="116" formatCode="mmm\-yy">
                  <c:v>34578</c:v>
                </c:pt>
                <c:pt idx="117">
                  <c:v>34608</c:v>
                </c:pt>
                <c:pt idx="118" formatCode="mmm\-yy">
                  <c:v>34639</c:v>
                </c:pt>
                <c:pt idx="119">
                  <c:v>34669</c:v>
                </c:pt>
                <c:pt idx="120" formatCode="mmm\-yy">
                  <c:v>34700</c:v>
                </c:pt>
                <c:pt idx="121">
                  <c:v>34731</c:v>
                </c:pt>
                <c:pt idx="122" formatCode="mmm\-yy">
                  <c:v>34759</c:v>
                </c:pt>
                <c:pt idx="123">
                  <c:v>34790</c:v>
                </c:pt>
                <c:pt idx="124" formatCode="mmm\-yy">
                  <c:v>34820</c:v>
                </c:pt>
                <c:pt idx="125">
                  <c:v>34851</c:v>
                </c:pt>
                <c:pt idx="126" formatCode="mmm\-yy">
                  <c:v>34881</c:v>
                </c:pt>
                <c:pt idx="127">
                  <c:v>34912</c:v>
                </c:pt>
                <c:pt idx="128" formatCode="mmm\-yy">
                  <c:v>34943</c:v>
                </c:pt>
                <c:pt idx="129">
                  <c:v>34973</c:v>
                </c:pt>
                <c:pt idx="130" formatCode="mmm\-yy">
                  <c:v>35004</c:v>
                </c:pt>
                <c:pt idx="131">
                  <c:v>35034</c:v>
                </c:pt>
                <c:pt idx="132" formatCode="mmm\-yy">
                  <c:v>35065</c:v>
                </c:pt>
                <c:pt idx="133">
                  <c:v>35096</c:v>
                </c:pt>
                <c:pt idx="134" formatCode="mmm\-yy">
                  <c:v>35125</c:v>
                </c:pt>
                <c:pt idx="135">
                  <c:v>35156</c:v>
                </c:pt>
                <c:pt idx="136" formatCode="mmm\-yy">
                  <c:v>35186</c:v>
                </c:pt>
                <c:pt idx="137">
                  <c:v>35217</c:v>
                </c:pt>
                <c:pt idx="138" formatCode="mmm\-yy">
                  <c:v>35247</c:v>
                </c:pt>
                <c:pt idx="139">
                  <c:v>35278</c:v>
                </c:pt>
                <c:pt idx="140" formatCode="mmm\-yy">
                  <c:v>35309</c:v>
                </c:pt>
                <c:pt idx="141">
                  <c:v>35339</c:v>
                </c:pt>
                <c:pt idx="142" formatCode="mmm\-yy">
                  <c:v>35370</c:v>
                </c:pt>
                <c:pt idx="143">
                  <c:v>35400</c:v>
                </c:pt>
                <c:pt idx="144" formatCode="mmm\-yy">
                  <c:v>35431</c:v>
                </c:pt>
                <c:pt idx="145">
                  <c:v>35462</c:v>
                </c:pt>
                <c:pt idx="146" formatCode="mmm\-yy">
                  <c:v>35490</c:v>
                </c:pt>
                <c:pt idx="147">
                  <c:v>35521</c:v>
                </c:pt>
                <c:pt idx="148" formatCode="mmm\-yy">
                  <c:v>35551</c:v>
                </c:pt>
                <c:pt idx="149">
                  <c:v>35582</c:v>
                </c:pt>
                <c:pt idx="150" formatCode="mmm\-yy">
                  <c:v>35612</c:v>
                </c:pt>
                <c:pt idx="151">
                  <c:v>35643</c:v>
                </c:pt>
                <c:pt idx="152" formatCode="mmm\-yy">
                  <c:v>35674</c:v>
                </c:pt>
                <c:pt idx="153">
                  <c:v>35704</c:v>
                </c:pt>
                <c:pt idx="154" formatCode="mmm\-yy">
                  <c:v>35735</c:v>
                </c:pt>
                <c:pt idx="155">
                  <c:v>35765</c:v>
                </c:pt>
                <c:pt idx="156" formatCode="mmm\-yy">
                  <c:v>35796</c:v>
                </c:pt>
                <c:pt idx="157">
                  <c:v>35827</c:v>
                </c:pt>
                <c:pt idx="158" formatCode="mmm\-yy">
                  <c:v>35855</c:v>
                </c:pt>
                <c:pt idx="159">
                  <c:v>35886</c:v>
                </c:pt>
                <c:pt idx="160" formatCode="mmm\-yy">
                  <c:v>35916</c:v>
                </c:pt>
                <c:pt idx="161">
                  <c:v>35947</c:v>
                </c:pt>
                <c:pt idx="162" formatCode="mmm\-yy">
                  <c:v>35977</c:v>
                </c:pt>
                <c:pt idx="163">
                  <c:v>36008</c:v>
                </c:pt>
                <c:pt idx="164" formatCode="mmm\-yy">
                  <c:v>36039</c:v>
                </c:pt>
                <c:pt idx="165">
                  <c:v>36069</c:v>
                </c:pt>
                <c:pt idx="166" formatCode="mmm\-yy">
                  <c:v>36100</c:v>
                </c:pt>
                <c:pt idx="167">
                  <c:v>36130</c:v>
                </c:pt>
                <c:pt idx="168" formatCode="mmm\-yy">
                  <c:v>36161</c:v>
                </c:pt>
                <c:pt idx="169">
                  <c:v>36192</c:v>
                </c:pt>
                <c:pt idx="170" formatCode="mmm\-yy">
                  <c:v>36220</c:v>
                </c:pt>
                <c:pt idx="171">
                  <c:v>36251</c:v>
                </c:pt>
                <c:pt idx="172" formatCode="mmm\-yy">
                  <c:v>36281</c:v>
                </c:pt>
                <c:pt idx="173">
                  <c:v>36312</c:v>
                </c:pt>
                <c:pt idx="174" formatCode="mmm\-yy">
                  <c:v>36342</c:v>
                </c:pt>
                <c:pt idx="175">
                  <c:v>36373</c:v>
                </c:pt>
                <c:pt idx="176" formatCode="mmm\-yy">
                  <c:v>36404</c:v>
                </c:pt>
                <c:pt idx="177">
                  <c:v>36434</c:v>
                </c:pt>
                <c:pt idx="178" formatCode="mmm\-yy">
                  <c:v>36465</c:v>
                </c:pt>
                <c:pt idx="179">
                  <c:v>36495</c:v>
                </c:pt>
                <c:pt idx="180" formatCode="mmm\-yy">
                  <c:v>36526</c:v>
                </c:pt>
                <c:pt idx="181">
                  <c:v>36557</c:v>
                </c:pt>
                <c:pt idx="182" formatCode="mmm\-yy">
                  <c:v>36586</c:v>
                </c:pt>
                <c:pt idx="183">
                  <c:v>36617</c:v>
                </c:pt>
                <c:pt idx="184" formatCode="mmm\-yy">
                  <c:v>36647</c:v>
                </c:pt>
                <c:pt idx="185">
                  <c:v>36678</c:v>
                </c:pt>
                <c:pt idx="186" formatCode="mmm\-yy">
                  <c:v>36708</c:v>
                </c:pt>
                <c:pt idx="187">
                  <c:v>36739</c:v>
                </c:pt>
                <c:pt idx="188" formatCode="mmm\-yy">
                  <c:v>36770</c:v>
                </c:pt>
                <c:pt idx="189">
                  <c:v>36800</c:v>
                </c:pt>
                <c:pt idx="190" formatCode="mmm\-yy">
                  <c:v>36831</c:v>
                </c:pt>
                <c:pt idx="191">
                  <c:v>36861</c:v>
                </c:pt>
                <c:pt idx="192" formatCode="mmm\-yy">
                  <c:v>36892</c:v>
                </c:pt>
                <c:pt idx="193">
                  <c:v>36923</c:v>
                </c:pt>
                <c:pt idx="194" formatCode="mmm\-yy">
                  <c:v>36951</c:v>
                </c:pt>
                <c:pt idx="195">
                  <c:v>36982</c:v>
                </c:pt>
                <c:pt idx="196" formatCode="mmm\-yy">
                  <c:v>37012</c:v>
                </c:pt>
                <c:pt idx="197">
                  <c:v>37043</c:v>
                </c:pt>
                <c:pt idx="198" formatCode="mmm\-yy">
                  <c:v>37073</c:v>
                </c:pt>
                <c:pt idx="199">
                  <c:v>37104</c:v>
                </c:pt>
                <c:pt idx="200" formatCode="mmm\-yy">
                  <c:v>37135</c:v>
                </c:pt>
                <c:pt idx="201">
                  <c:v>37165</c:v>
                </c:pt>
                <c:pt idx="202" formatCode="mmm\-yy">
                  <c:v>37196</c:v>
                </c:pt>
                <c:pt idx="203">
                  <c:v>37226</c:v>
                </c:pt>
                <c:pt idx="204" formatCode="mmm\-yy">
                  <c:v>37257</c:v>
                </c:pt>
                <c:pt idx="205">
                  <c:v>37288</c:v>
                </c:pt>
                <c:pt idx="206" formatCode="mmm\-yy">
                  <c:v>37316</c:v>
                </c:pt>
                <c:pt idx="207">
                  <c:v>37347</c:v>
                </c:pt>
                <c:pt idx="208" formatCode="mmm\-yy">
                  <c:v>37377</c:v>
                </c:pt>
                <c:pt idx="209">
                  <c:v>37408</c:v>
                </c:pt>
                <c:pt idx="210" formatCode="mmm\-yy">
                  <c:v>37438</c:v>
                </c:pt>
                <c:pt idx="211">
                  <c:v>37469</c:v>
                </c:pt>
                <c:pt idx="212" formatCode="mmm\-yy">
                  <c:v>37500</c:v>
                </c:pt>
                <c:pt idx="213">
                  <c:v>37530</c:v>
                </c:pt>
                <c:pt idx="214" formatCode="mmm\-yy">
                  <c:v>37561</c:v>
                </c:pt>
                <c:pt idx="215">
                  <c:v>37591</c:v>
                </c:pt>
                <c:pt idx="216" formatCode="mmm\-yy">
                  <c:v>37622</c:v>
                </c:pt>
                <c:pt idx="217">
                  <c:v>37653</c:v>
                </c:pt>
                <c:pt idx="218" formatCode="mmm\-yy">
                  <c:v>37681</c:v>
                </c:pt>
                <c:pt idx="219">
                  <c:v>37712</c:v>
                </c:pt>
                <c:pt idx="220" formatCode="mmm\-yy">
                  <c:v>37742</c:v>
                </c:pt>
                <c:pt idx="221">
                  <c:v>37773</c:v>
                </c:pt>
                <c:pt idx="222" formatCode="mmm\-yy">
                  <c:v>37803</c:v>
                </c:pt>
                <c:pt idx="223">
                  <c:v>37834</c:v>
                </c:pt>
                <c:pt idx="224" formatCode="mmm\-yy">
                  <c:v>37865</c:v>
                </c:pt>
                <c:pt idx="225">
                  <c:v>37895</c:v>
                </c:pt>
                <c:pt idx="226" formatCode="mmm\-yy">
                  <c:v>37926</c:v>
                </c:pt>
                <c:pt idx="227">
                  <c:v>37956</c:v>
                </c:pt>
                <c:pt idx="228" formatCode="mmm\-yy">
                  <c:v>37987</c:v>
                </c:pt>
                <c:pt idx="229">
                  <c:v>38018</c:v>
                </c:pt>
                <c:pt idx="230" formatCode="mmm\-yy">
                  <c:v>38047</c:v>
                </c:pt>
                <c:pt idx="231">
                  <c:v>38078</c:v>
                </c:pt>
                <c:pt idx="232" formatCode="mmm\-yy">
                  <c:v>38108</c:v>
                </c:pt>
                <c:pt idx="233">
                  <c:v>38139</c:v>
                </c:pt>
                <c:pt idx="234" formatCode="mmm\-yy">
                  <c:v>38169</c:v>
                </c:pt>
                <c:pt idx="235">
                  <c:v>38200</c:v>
                </c:pt>
                <c:pt idx="236" formatCode="mmm\-yy">
                  <c:v>38231</c:v>
                </c:pt>
                <c:pt idx="237">
                  <c:v>38261</c:v>
                </c:pt>
                <c:pt idx="238" formatCode="mmm\-yy">
                  <c:v>38292</c:v>
                </c:pt>
                <c:pt idx="239">
                  <c:v>38322</c:v>
                </c:pt>
                <c:pt idx="240" formatCode="mmm\-yy">
                  <c:v>38353</c:v>
                </c:pt>
                <c:pt idx="241">
                  <c:v>38384</c:v>
                </c:pt>
                <c:pt idx="242" formatCode="mmm\-yy">
                  <c:v>38412</c:v>
                </c:pt>
                <c:pt idx="243">
                  <c:v>38443</c:v>
                </c:pt>
                <c:pt idx="244" formatCode="mmm\-yy">
                  <c:v>38473</c:v>
                </c:pt>
                <c:pt idx="245">
                  <c:v>38504</c:v>
                </c:pt>
                <c:pt idx="246" formatCode="mmm\-yy">
                  <c:v>38534</c:v>
                </c:pt>
                <c:pt idx="247">
                  <c:v>38565</c:v>
                </c:pt>
                <c:pt idx="248" formatCode="mmm\-yy">
                  <c:v>38596</c:v>
                </c:pt>
                <c:pt idx="249">
                  <c:v>38626</c:v>
                </c:pt>
                <c:pt idx="250" formatCode="mmm\-yy">
                  <c:v>38657</c:v>
                </c:pt>
                <c:pt idx="251">
                  <c:v>38687</c:v>
                </c:pt>
                <c:pt idx="252" formatCode="mmm\-yy">
                  <c:v>38718</c:v>
                </c:pt>
                <c:pt idx="253">
                  <c:v>38749</c:v>
                </c:pt>
                <c:pt idx="254" formatCode="mmm\-yy">
                  <c:v>38777</c:v>
                </c:pt>
                <c:pt idx="255">
                  <c:v>38808</c:v>
                </c:pt>
                <c:pt idx="256" formatCode="mmm\-yy">
                  <c:v>38838</c:v>
                </c:pt>
                <c:pt idx="257">
                  <c:v>38869</c:v>
                </c:pt>
                <c:pt idx="258" formatCode="mmm\-yy">
                  <c:v>38899</c:v>
                </c:pt>
                <c:pt idx="259">
                  <c:v>38930</c:v>
                </c:pt>
                <c:pt idx="260" formatCode="mmm\-yy">
                  <c:v>38961</c:v>
                </c:pt>
                <c:pt idx="261">
                  <c:v>38991</c:v>
                </c:pt>
                <c:pt idx="262" formatCode="mmm\-yy">
                  <c:v>39022</c:v>
                </c:pt>
                <c:pt idx="263">
                  <c:v>39052</c:v>
                </c:pt>
                <c:pt idx="264" formatCode="mmm\-yy">
                  <c:v>39083</c:v>
                </c:pt>
                <c:pt idx="265">
                  <c:v>39114</c:v>
                </c:pt>
                <c:pt idx="266" formatCode="mmm\-yy">
                  <c:v>39142</c:v>
                </c:pt>
                <c:pt idx="267">
                  <c:v>39173</c:v>
                </c:pt>
                <c:pt idx="268" formatCode="mmm\-yy">
                  <c:v>39203</c:v>
                </c:pt>
                <c:pt idx="269">
                  <c:v>39234</c:v>
                </c:pt>
                <c:pt idx="270" formatCode="mmm\-yy">
                  <c:v>39264</c:v>
                </c:pt>
                <c:pt idx="271">
                  <c:v>39295</c:v>
                </c:pt>
                <c:pt idx="272" formatCode="mmm\-yy">
                  <c:v>39326</c:v>
                </c:pt>
                <c:pt idx="273">
                  <c:v>39356</c:v>
                </c:pt>
                <c:pt idx="274" formatCode="mmm\-yy">
                  <c:v>39387</c:v>
                </c:pt>
                <c:pt idx="275">
                  <c:v>39417</c:v>
                </c:pt>
                <c:pt idx="276" formatCode="mmm\-yy">
                  <c:v>39448</c:v>
                </c:pt>
                <c:pt idx="277">
                  <c:v>39479</c:v>
                </c:pt>
                <c:pt idx="278" formatCode="mmm\-yy">
                  <c:v>39508</c:v>
                </c:pt>
                <c:pt idx="279">
                  <c:v>39539</c:v>
                </c:pt>
                <c:pt idx="280" formatCode="mmm\-yy">
                  <c:v>39569</c:v>
                </c:pt>
                <c:pt idx="281">
                  <c:v>39600</c:v>
                </c:pt>
                <c:pt idx="282" formatCode="mmm\-yy">
                  <c:v>39630</c:v>
                </c:pt>
                <c:pt idx="283">
                  <c:v>39661</c:v>
                </c:pt>
                <c:pt idx="284" formatCode="mmm\-yy">
                  <c:v>39692</c:v>
                </c:pt>
                <c:pt idx="285">
                  <c:v>39722</c:v>
                </c:pt>
                <c:pt idx="286" formatCode="mmm\-yy">
                  <c:v>39753</c:v>
                </c:pt>
                <c:pt idx="287">
                  <c:v>39783</c:v>
                </c:pt>
                <c:pt idx="288" formatCode="mmm\-yy">
                  <c:v>39814</c:v>
                </c:pt>
                <c:pt idx="289">
                  <c:v>39845</c:v>
                </c:pt>
                <c:pt idx="290" formatCode="mmm\-yy">
                  <c:v>39873</c:v>
                </c:pt>
                <c:pt idx="291">
                  <c:v>39904</c:v>
                </c:pt>
                <c:pt idx="292" formatCode="mmm\-yy">
                  <c:v>39934</c:v>
                </c:pt>
                <c:pt idx="293">
                  <c:v>39965</c:v>
                </c:pt>
                <c:pt idx="294" formatCode="mmm\-yy">
                  <c:v>39995</c:v>
                </c:pt>
                <c:pt idx="295">
                  <c:v>40026</c:v>
                </c:pt>
                <c:pt idx="296" formatCode="mmm\-yy">
                  <c:v>40057</c:v>
                </c:pt>
                <c:pt idx="297">
                  <c:v>40087</c:v>
                </c:pt>
                <c:pt idx="298" formatCode="mmm\-yy">
                  <c:v>40118</c:v>
                </c:pt>
                <c:pt idx="299">
                  <c:v>40148</c:v>
                </c:pt>
                <c:pt idx="300" formatCode="mmm\-yy">
                  <c:v>40179</c:v>
                </c:pt>
                <c:pt idx="301">
                  <c:v>40210</c:v>
                </c:pt>
                <c:pt idx="302" formatCode="mmm\-yy">
                  <c:v>40238</c:v>
                </c:pt>
                <c:pt idx="303">
                  <c:v>40269</c:v>
                </c:pt>
                <c:pt idx="304" formatCode="mmm\-yy">
                  <c:v>40299</c:v>
                </c:pt>
                <c:pt idx="305">
                  <c:v>40330</c:v>
                </c:pt>
                <c:pt idx="306" formatCode="mmm\-yy">
                  <c:v>40360</c:v>
                </c:pt>
                <c:pt idx="307">
                  <c:v>40391</c:v>
                </c:pt>
                <c:pt idx="308" formatCode="mmm\-yy">
                  <c:v>40422</c:v>
                </c:pt>
                <c:pt idx="309">
                  <c:v>40452</c:v>
                </c:pt>
                <c:pt idx="310" formatCode="mmm\-yy">
                  <c:v>40483</c:v>
                </c:pt>
                <c:pt idx="311">
                  <c:v>40513</c:v>
                </c:pt>
                <c:pt idx="312" formatCode="mmm\-yy">
                  <c:v>40544</c:v>
                </c:pt>
                <c:pt idx="313">
                  <c:v>40575</c:v>
                </c:pt>
                <c:pt idx="314" formatCode="mmm\-yy">
                  <c:v>40603</c:v>
                </c:pt>
                <c:pt idx="315">
                  <c:v>40634</c:v>
                </c:pt>
                <c:pt idx="316" formatCode="mmm\-yy">
                  <c:v>40664</c:v>
                </c:pt>
                <c:pt idx="317">
                  <c:v>40695</c:v>
                </c:pt>
                <c:pt idx="318" formatCode="mmm\-yy">
                  <c:v>40725</c:v>
                </c:pt>
                <c:pt idx="319">
                  <c:v>40756</c:v>
                </c:pt>
                <c:pt idx="320" formatCode="mmm\-yy">
                  <c:v>40787</c:v>
                </c:pt>
                <c:pt idx="321">
                  <c:v>40817</c:v>
                </c:pt>
                <c:pt idx="322" formatCode="mmm\-yy">
                  <c:v>40848</c:v>
                </c:pt>
                <c:pt idx="323">
                  <c:v>40878</c:v>
                </c:pt>
                <c:pt idx="324" formatCode="mmm\-yy">
                  <c:v>40909</c:v>
                </c:pt>
                <c:pt idx="325">
                  <c:v>40940</c:v>
                </c:pt>
                <c:pt idx="326" formatCode="mmm\-yy">
                  <c:v>40969</c:v>
                </c:pt>
                <c:pt idx="327">
                  <c:v>41000</c:v>
                </c:pt>
                <c:pt idx="328" formatCode="mmm\-yy">
                  <c:v>41030</c:v>
                </c:pt>
                <c:pt idx="329">
                  <c:v>41061</c:v>
                </c:pt>
                <c:pt idx="330" formatCode="mmm\-yy">
                  <c:v>41091</c:v>
                </c:pt>
                <c:pt idx="331">
                  <c:v>41122</c:v>
                </c:pt>
                <c:pt idx="332" formatCode="mmm\-yy">
                  <c:v>41153</c:v>
                </c:pt>
                <c:pt idx="333">
                  <c:v>41183</c:v>
                </c:pt>
                <c:pt idx="334" formatCode="mmm\-yy">
                  <c:v>41214</c:v>
                </c:pt>
                <c:pt idx="335">
                  <c:v>41244</c:v>
                </c:pt>
                <c:pt idx="336" formatCode="mmm\-yy">
                  <c:v>41275</c:v>
                </c:pt>
                <c:pt idx="337">
                  <c:v>41306</c:v>
                </c:pt>
                <c:pt idx="338" formatCode="mmm\-yy">
                  <c:v>41334</c:v>
                </c:pt>
                <c:pt idx="339">
                  <c:v>41365</c:v>
                </c:pt>
                <c:pt idx="340" formatCode="mmm\-yy">
                  <c:v>41395</c:v>
                </c:pt>
                <c:pt idx="341">
                  <c:v>41426</c:v>
                </c:pt>
                <c:pt idx="342" formatCode="mmm\-yy">
                  <c:v>41456</c:v>
                </c:pt>
                <c:pt idx="343">
                  <c:v>41487</c:v>
                </c:pt>
                <c:pt idx="344" formatCode="mmm\-yy">
                  <c:v>41518</c:v>
                </c:pt>
                <c:pt idx="345">
                  <c:v>41548</c:v>
                </c:pt>
                <c:pt idx="346" formatCode="mmm\-yy">
                  <c:v>41579</c:v>
                </c:pt>
                <c:pt idx="347">
                  <c:v>41609</c:v>
                </c:pt>
                <c:pt idx="348" formatCode="mmm\-yy">
                  <c:v>41640</c:v>
                </c:pt>
                <c:pt idx="349">
                  <c:v>41671</c:v>
                </c:pt>
                <c:pt idx="350" formatCode="mmm\-yy">
                  <c:v>41699</c:v>
                </c:pt>
                <c:pt idx="351">
                  <c:v>41730</c:v>
                </c:pt>
                <c:pt idx="352" formatCode="mmm\-yy">
                  <c:v>41760</c:v>
                </c:pt>
                <c:pt idx="353">
                  <c:v>41791</c:v>
                </c:pt>
                <c:pt idx="354" formatCode="mmm\-yy">
                  <c:v>41821</c:v>
                </c:pt>
                <c:pt idx="355">
                  <c:v>41852</c:v>
                </c:pt>
                <c:pt idx="356" formatCode="mmm\-yy">
                  <c:v>41883</c:v>
                </c:pt>
                <c:pt idx="357">
                  <c:v>41913</c:v>
                </c:pt>
                <c:pt idx="358" formatCode="mmm\-yy">
                  <c:v>41944</c:v>
                </c:pt>
                <c:pt idx="359">
                  <c:v>41974</c:v>
                </c:pt>
              </c:numCache>
            </c:numRef>
          </c:cat>
          <c:val>
            <c:numRef>
              <c:f>'Exercici 2 Dades'!$B$2:$B$361</c:f>
              <c:numCache>
                <c:formatCode>General</c:formatCode>
                <c:ptCount val="360"/>
                <c:pt idx="0">
                  <c:v>41.805068740030499</c:v>
                </c:pt>
                <c:pt idx="1">
                  <c:v>36.354675771366502</c:v>
                </c:pt>
                <c:pt idx="2">
                  <c:v>38.573989746619901</c:v>
                </c:pt>
                <c:pt idx="3">
                  <c:v>39.089439242951499</c:v>
                </c:pt>
                <c:pt idx="4">
                  <c:v>38.9744333983462</c:v>
                </c:pt>
                <c:pt idx="5">
                  <c:v>36.801272828607303</c:v>
                </c:pt>
                <c:pt idx="6">
                  <c:v>36.635232683741997</c:v>
                </c:pt>
                <c:pt idx="7">
                  <c:v>35.503718034269703</c:v>
                </c:pt>
                <c:pt idx="8">
                  <c:v>40.117447915930299</c:v>
                </c:pt>
                <c:pt idx="9">
                  <c:v>41.435668804213002</c:v>
                </c:pt>
                <c:pt idx="10">
                  <c:v>40.154319535875601</c:v>
                </c:pt>
                <c:pt idx="11">
                  <c:v>38.989219493001997</c:v>
                </c:pt>
                <c:pt idx="12">
                  <c:v>37.467081681463704</c:v>
                </c:pt>
                <c:pt idx="13">
                  <c:v>37.163028349155702</c:v>
                </c:pt>
                <c:pt idx="14">
                  <c:v>40.3081534986908</c:v>
                </c:pt>
                <c:pt idx="15">
                  <c:v>41.782169842943702</c:v>
                </c:pt>
                <c:pt idx="16">
                  <c:v>41.064744490273597</c:v>
                </c:pt>
                <c:pt idx="17">
                  <c:v>43.796912301930099</c:v>
                </c:pt>
                <c:pt idx="18">
                  <c:v>43.635688318727098</c:v>
                </c:pt>
                <c:pt idx="19">
                  <c:v>43.690316555472599</c:v>
                </c:pt>
                <c:pt idx="20">
                  <c:v>44.597948791057</c:v>
                </c:pt>
                <c:pt idx="21">
                  <c:v>45.998311147903898</c:v>
                </c:pt>
                <c:pt idx="22">
                  <c:v>45.508806997013302</c:v>
                </c:pt>
                <c:pt idx="23">
                  <c:v>41.971446966878702</c:v>
                </c:pt>
                <c:pt idx="24">
                  <c:v>43.605979001150402</c:v>
                </c:pt>
                <c:pt idx="25">
                  <c:v>39.553540008240802</c:v>
                </c:pt>
                <c:pt idx="26">
                  <c:v>39.531718700647701</c:v>
                </c:pt>
                <c:pt idx="27">
                  <c:v>40.957998200409797</c:v>
                </c:pt>
                <c:pt idx="28">
                  <c:v>37.5177741194166</c:v>
                </c:pt>
                <c:pt idx="29">
                  <c:v>35.441553730691098</c:v>
                </c:pt>
                <c:pt idx="30">
                  <c:v>35.419571127935697</c:v>
                </c:pt>
                <c:pt idx="31">
                  <c:v>33.564186519019501</c:v>
                </c:pt>
                <c:pt idx="32">
                  <c:v>30.6784453635542</c:v>
                </c:pt>
                <c:pt idx="33">
                  <c:v>32.517867224746801</c:v>
                </c:pt>
                <c:pt idx="34">
                  <c:v>27.946972547849199</c:v>
                </c:pt>
                <c:pt idx="35">
                  <c:v>28.2281686162111</c:v>
                </c:pt>
                <c:pt idx="36">
                  <c:v>28.9938720986143</c:v>
                </c:pt>
                <c:pt idx="37">
                  <c:v>27.370188826189001</c:v>
                </c:pt>
                <c:pt idx="38">
                  <c:v>28.8755793983476</c:v>
                </c:pt>
                <c:pt idx="39">
                  <c:v>31.029903954562599</c:v>
                </c:pt>
                <c:pt idx="40">
                  <c:v>30.166055369418402</c:v>
                </c:pt>
                <c:pt idx="41">
                  <c:v>28.854488513178701</c:v>
                </c:pt>
                <c:pt idx="42">
                  <c:v>32.846195645435898</c:v>
                </c:pt>
                <c:pt idx="43">
                  <c:v>35.650133805660602</c:v>
                </c:pt>
                <c:pt idx="44">
                  <c:v>35.8326599632246</c:v>
                </c:pt>
                <c:pt idx="45">
                  <c:v>38.510922245622403</c:v>
                </c:pt>
                <c:pt idx="46">
                  <c:v>34.7656443205587</c:v>
                </c:pt>
                <c:pt idx="47">
                  <c:v>34.910046918300502</c:v>
                </c:pt>
                <c:pt idx="48">
                  <c:v>35.977948457499899</c:v>
                </c:pt>
                <c:pt idx="49">
                  <c:v>34.359873032961097</c:v>
                </c:pt>
                <c:pt idx="50">
                  <c:v>34.921303615719303</c:v>
                </c:pt>
                <c:pt idx="51">
                  <c:v>34.077806430174299</c:v>
                </c:pt>
                <c:pt idx="52">
                  <c:v>34.537855672451997</c:v>
                </c:pt>
                <c:pt idx="53">
                  <c:v>33.9549652725184</c:v>
                </c:pt>
                <c:pt idx="54">
                  <c:v>32.774493264829403</c:v>
                </c:pt>
                <c:pt idx="55">
                  <c:v>30.883007062439699</c:v>
                </c:pt>
                <c:pt idx="56">
                  <c:v>32.306035311050302</c:v>
                </c:pt>
                <c:pt idx="57">
                  <c:v>34.2462205228356</c:v>
                </c:pt>
                <c:pt idx="58">
                  <c:v>32.969719829870598</c:v>
                </c:pt>
                <c:pt idx="59">
                  <c:v>34.322713508067103</c:v>
                </c:pt>
                <c:pt idx="60">
                  <c:v>32.7184637288386</c:v>
                </c:pt>
                <c:pt idx="61">
                  <c:v>30.638689514588499</c:v>
                </c:pt>
                <c:pt idx="62">
                  <c:v>30.993548492893702</c:v>
                </c:pt>
                <c:pt idx="63">
                  <c:v>30.2352749295023</c:v>
                </c:pt>
                <c:pt idx="64">
                  <c:v>29.664313245322599</c:v>
                </c:pt>
                <c:pt idx="65">
                  <c:v>28.560105204439701</c:v>
                </c:pt>
                <c:pt idx="66">
                  <c:v>31.794099186630099</c:v>
                </c:pt>
                <c:pt idx="67">
                  <c:v>32.290445672074803</c:v>
                </c:pt>
                <c:pt idx="68">
                  <c:v>33.040832261478599</c:v>
                </c:pt>
                <c:pt idx="69">
                  <c:v>34.145023026122502</c:v>
                </c:pt>
                <c:pt idx="70">
                  <c:v>33.108365990278699</c:v>
                </c:pt>
                <c:pt idx="71">
                  <c:v>35.390891115301002</c:v>
                </c:pt>
                <c:pt idx="72">
                  <c:v>32.222143475111302</c:v>
                </c:pt>
                <c:pt idx="73">
                  <c:v>29.601417798935199</c:v>
                </c:pt>
                <c:pt idx="74">
                  <c:v>32.140164195828802</c:v>
                </c:pt>
                <c:pt idx="75">
                  <c:v>33.301801348875998</c:v>
                </c:pt>
                <c:pt idx="76">
                  <c:v>33.535945774293403</c:v>
                </c:pt>
                <c:pt idx="77">
                  <c:v>35.497712490653598</c:v>
                </c:pt>
                <c:pt idx="78">
                  <c:v>39.075202234912297</c:v>
                </c:pt>
                <c:pt idx="79">
                  <c:v>39.647216792967498</c:v>
                </c:pt>
                <c:pt idx="80">
                  <c:v>38.965775334741501</c:v>
                </c:pt>
                <c:pt idx="81">
                  <c:v>34.9668468769245</c:v>
                </c:pt>
                <c:pt idx="82">
                  <c:v>33.565946087339199</c:v>
                </c:pt>
                <c:pt idx="83">
                  <c:v>32.329178690635899</c:v>
                </c:pt>
                <c:pt idx="84">
                  <c:v>29.818017024504201</c:v>
                </c:pt>
                <c:pt idx="85">
                  <c:v>26.760971391041501</c:v>
                </c:pt>
                <c:pt idx="86">
                  <c:v>25.949300966153</c:v>
                </c:pt>
                <c:pt idx="87">
                  <c:v>29.739530144404199</c:v>
                </c:pt>
                <c:pt idx="88">
                  <c:v>27.136021695878799</c:v>
                </c:pt>
                <c:pt idx="89">
                  <c:v>29.687492579157901</c:v>
                </c:pt>
                <c:pt idx="90">
                  <c:v>28.061076031404902</c:v>
                </c:pt>
                <c:pt idx="91">
                  <c:v>30.1122506303679</c:v>
                </c:pt>
                <c:pt idx="92">
                  <c:v>28.917785012709398</c:v>
                </c:pt>
                <c:pt idx="93">
                  <c:v>28.9112468122762</c:v>
                </c:pt>
                <c:pt idx="94">
                  <c:v>33.413327156289299</c:v>
                </c:pt>
                <c:pt idx="95">
                  <c:v>35.632253035952601</c:v>
                </c:pt>
                <c:pt idx="96">
                  <c:v>34.822187504605601</c:v>
                </c:pt>
                <c:pt idx="97">
                  <c:v>31.256024521249199</c:v>
                </c:pt>
                <c:pt idx="98">
                  <c:v>34.296577886773399</c:v>
                </c:pt>
                <c:pt idx="99">
                  <c:v>36.791269035129503</c:v>
                </c:pt>
                <c:pt idx="100">
                  <c:v>34.676652974761801</c:v>
                </c:pt>
                <c:pt idx="101">
                  <c:v>38.471063406177201</c:v>
                </c:pt>
                <c:pt idx="102">
                  <c:v>39.729398818002203</c:v>
                </c:pt>
                <c:pt idx="103">
                  <c:v>40.187526973399201</c:v>
                </c:pt>
                <c:pt idx="104">
                  <c:v>38.741838457133703</c:v>
                </c:pt>
                <c:pt idx="105">
                  <c:v>34.908251694962303</c:v>
                </c:pt>
                <c:pt idx="106">
                  <c:v>34.973682100271802</c:v>
                </c:pt>
                <c:pt idx="107">
                  <c:v>36.784079192613198</c:v>
                </c:pt>
                <c:pt idx="108">
                  <c:v>33.963882315018999</c:v>
                </c:pt>
                <c:pt idx="109">
                  <c:v>33.218329519258603</c:v>
                </c:pt>
                <c:pt idx="110">
                  <c:v>34.0369587986076</c:v>
                </c:pt>
                <c:pt idx="111">
                  <c:v>37.341710626262397</c:v>
                </c:pt>
                <c:pt idx="112">
                  <c:v>32.0055532838891</c:v>
                </c:pt>
                <c:pt idx="113">
                  <c:v>33.7228028561101</c:v>
                </c:pt>
                <c:pt idx="114">
                  <c:v>33.734329510883803</c:v>
                </c:pt>
                <c:pt idx="115">
                  <c:v>34.1975426927727</c:v>
                </c:pt>
                <c:pt idx="116">
                  <c:v>34.9688472045015</c:v>
                </c:pt>
                <c:pt idx="117">
                  <c:v>34.083549563845096</c:v>
                </c:pt>
                <c:pt idx="118">
                  <c:v>33.7651318941178</c:v>
                </c:pt>
                <c:pt idx="119">
                  <c:v>35.234837580958498</c:v>
                </c:pt>
                <c:pt idx="120">
                  <c:v>31.509505503528601</c:v>
                </c:pt>
                <c:pt idx="121">
                  <c:v>28.120108662784101</c:v>
                </c:pt>
                <c:pt idx="122">
                  <c:v>27.988637508943601</c:v>
                </c:pt>
                <c:pt idx="123">
                  <c:v>28.010150929856199</c:v>
                </c:pt>
                <c:pt idx="124">
                  <c:v>28.227980748429999</c:v>
                </c:pt>
                <c:pt idx="125">
                  <c:v>27.2309547109204</c:v>
                </c:pt>
                <c:pt idx="126">
                  <c:v>29.500703564338799</c:v>
                </c:pt>
                <c:pt idx="127">
                  <c:v>29.0211954962083</c:v>
                </c:pt>
                <c:pt idx="128">
                  <c:v>24.1017301810075</c:v>
                </c:pt>
                <c:pt idx="129">
                  <c:v>27.463093316678499</c:v>
                </c:pt>
                <c:pt idx="130">
                  <c:v>28.436611668380898</c:v>
                </c:pt>
                <c:pt idx="131">
                  <c:v>30.466362474617899</c:v>
                </c:pt>
                <c:pt idx="132">
                  <c:v>27.741792452107902</c:v>
                </c:pt>
                <c:pt idx="133">
                  <c:v>27.608414179508198</c:v>
                </c:pt>
                <c:pt idx="134">
                  <c:v>28.7355106648298</c:v>
                </c:pt>
                <c:pt idx="135">
                  <c:v>27.9392214064071</c:v>
                </c:pt>
                <c:pt idx="136">
                  <c:v>28.110123636330499</c:v>
                </c:pt>
                <c:pt idx="137">
                  <c:v>26.772396227145901</c:v>
                </c:pt>
                <c:pt idx="138">
                  <c:v>26.284592572647501</c:v>
                </c:pt>
                <c:pt idx="139">
                  <c:v>26.953821676271598</c:v>
                </c:pt>
                <c:pt idx="140">
                  <c:v>21.877303344216902</c:v>
                </c:pt>
                <c:pt idx="141">
                  <c:v>25.453026208562299</c:v>
                </c:pt>
                <c:pt idx="142">
                  <c:v>25.308192648709099</c:v>
                </c:pt>
                <c:pt idx="143">
                  <c:v>24.234126443571501</c:v>
                </c:pt>
                <c:pt idx="144">
                  <c:v>26.766795849900301</c:v>
                </c:pt>
                <c:pt idx="145">
                  <c:v>28.874718668454999</c:v>
                </c:pt>
                <c:pt idx="146">
                  <c:v>29.693010194635299</c:v>
                </c:pt>
                <c:pt idx="147">
                  <c:v>30.510516624109901</c:v>
                </c:pt>
                <c:pt idx="148">
                  <c:v>30.0408132824953</c:v>
                </c:pt>
                <c:pt idx="149">
                  <c:v>28.6979642466647</c:v>
                </c:pt>
                <c:pt idx="150">
                  <c:v>30.337764121004302</c:v>
                </c:pt>
                <c:pt idx="151">
                  <c:v>30.328441738832002</c:v>
                </c:pt>
                <c:pt idx="152">
                  <c:v>25.569176265990698</c:v>
                </c:pt>
                <c:pt idx="153">
                  <c:v>29.254820827244899</c:v>
                </c:pt>
                <c:pt idx="154">
                  <c:v>30.486212720010101</c:v>
                </c:pt>
                <c:pt idx="155">
                  <c:v>25.945794489276601</c:v>
                </c:pt>
                <c:pt idx="156">
                  <c:v>26.3766252011538</c:v>
                </c:pt>
                <c:pt idx="157">
                  <c:v>26.8675067919391</c:v>
                </c:pt>
                <c:pt idx="158">
                  <c:v>25.994491426277499</c:v>
                </c:pt>
                <c:pt idx="159">
                  <c:v>27.286493747021101</c:v>
                </c:pt>
                <c:pt idx="160">
                  <c:v>26.883293719158999</c:v>
                </c:pt>
                <c:pt idx="161">
                  <c:v>27.690541719924401</c:v>
                </c:pt>
                <c:pt idx="162">
                  <c:v>29.260712156951801</c:v>
                </c:pt>
                <c:pt idx="163">
                  <c:v>32.202070101403002</c:v>
                </c:pt>
                <c:pt idx="164">
                  <c:v>28.766900907839599</c:v>
                </c:pt>
                <c:pt idx="165">
                  <c:v>31.499823290167299</c:v>
                </c:pt>
                <c:pt idx="166">
                  <c:v>31.871532420514399</c:v>
                </c:pt>
                <c:pt idx="167">
                  <c:v>29.713435884336199</c:v>
                </c:pt>
                <c:pt idx="168">
                  <c:v>31.284297444683101</c:v>
                </c:pt>
                <c:pt idx="169">
                  <c:v>31.438737744895199</c:v>
                </c:pt>
                <c:pt idx="170">
                  <c:v>32.830091457749297</c:v>
                </c:pt>
                <c:pt idx="171">
                  <c:v>32.114842704628501</c:v>
                </c:pt>
                <c:pt idx="172">
                  <c:v>32.5394707703053</c:v>
                </c:pt>
                <c:pt idx="173">
                  <c:v>31.761804500765098</c:v>
                </c:pt>
                <c:pt idx="174">
                  <c:v>31.360231070177299</c:v>
                </c:pt>
                <c:pt idx="175">
                  <c:v>31.0549340308797</c:v>
                </c:pt>
                <c:pt idx="176">
                  <c:v>27.446151682809202</c:v>
                </c:pt>
                <c:pt idx="177">
                  <c:v>26.867484008311099</c:v>
                </c:pt>
                <c:pt idx="178">
                  <c:v>28.9360947094459</c:v>
                </c:pt>
                <c:pt idx="179">
                  <c:v>28.820070192881701</c:v>
                </c:pt>
                <c:pt idx="180">
                  <c:v>29.3956883791511</c:v>
                </c:pt>
                <c:pt idx="181">
                  <c:v>29.663247164523298</c:v>
                </c:pt>
                <c:pt idx="182">
                  <c:v>31.446112622348199</c:v>
                </c:pt>
                <c:pt idx="183">
                  <c:v>30.447731031758501</c:v>
                </c:pt>
                <c:pt idx="184">
                  <c:v>29.391867540532399</c:v>
                </c:pt>
                <c:pt idx="185">
                  <c:v>29.544017929459301</c:v>
                </c:pt>
                <c:pt idx="186">
                  <c:v>32.605342106360098</c:v>
                </c:pt>
                <c:pt idx="187">
                  <c:v>31.4785332604133</c:v>
                </c:pt>
                <c:pt idx="188">
                  <c:v>29.1446065500316</c:v>
                </c:pt>
                <c:pt idx="189">
                  <c:v>28.5037272582009</c:v>
                </c:pt>
                <c:pt idx="190">
                  <c:v>32.036334315039603</c:v>
                </c:pt>
                <c:pt idx="191">
                  <c:v>31.4495983115517</c:v>
                </c:pt>
                <c:pt idx="192">
                  <c:v>35.886270958131099</c:v>
                </c:pt>
                <c:pt idx="193">
                  <c:v>39.218260098779602</c:v>
                </c:pt>
                <c:pt idx="194">
                  <c:v>40.883053735111901</c:v>
                </c:pt>
                <c:pt idx="195">
                  <c:v>42.3249891800318</c:v>
                </c:pt>
                <c:pt idx="196">
                  <c:v>45.569491734433697</c:v>
                </c:pt>
                <c:pt idx="197">
                  <c:v>43.149802835510002</c:v>
                </c:pt>
                <c:pt idx="198">
                  <c:v>45.7602069795063</c:v>
                </c:pt>
                <c:pt idx="199">
                  <c:v>44.286297049252603</c:v>
                </c:pt>
                <c:pt idx="200">
                  <c:v>43.491045615132798</c:v>
                </c:pt>
                <c:pt idx="201">
                  <c:v>44.920717475850601</c:v>
                </c:pt>
                <c:pt idx="202">
                  <c:v>43.6193451834909</c:v>
                </c:pt>
                <c:pt idx="203">
                  <c:v>44.764409433914402</c:v>
                </c:pt>
                <c:pt idx="204">
                  <c:v>43.3730516339484</c:v>
                </c:pt>
                <c:pt idx="205">
                  <c:v>47.838521546450501</c:v>
                </c:pt>
                <c:pt idx="206">
                  <c:v>47.642134201546803</c:v>
                </c:pt>
                <c:pt idx="207">
                  <c:v>49.701920770129199</c:v>
                </c:pt>
                <c:pt idx="208">
                  <c:v>48.074595450698702</c:v>
                </c:pt>
                <c:pt idx="209">
                  <c:v>46.352087875737404</c:v>
                </c:pt>
                <c:pt idx="210">
                  <c:v>48.247298761515097</c:v>
                </c:pt>
                <c:pt idx="211">
                  <c:v>42.691564721476503</c:v>
                </c:pt>
                <c:pt idx="212">
                  <c:v>38.097647749319599</c:v>
                </c:pt>
                <c:pt idx="213">
                  <c:v>38.0534266958378</c:v>
                </c:pt>
                <c:pt idx="214">
                  <c:v>37.592097693623103</c:v>
                </c:pt>
                <c:pt idx="215">
                  <c:v>36.3572695865141</c:v>
                </c:pt>
                <c:pt idx="216">
                  <c:v>34.7454013416884</c:v>
                </c:pt>
                <c:pt idx="217">
                  <c:v>39.1381353205254</c:v>
                </c:pt>
                <c:pt idx="218">
                  <c:v>40.215326730641401</c:v>
                </c:pt>
                <c:pt idx="219">
                  <c:v>41.779450110092398</c:v>
                </c:pt>
                <c:pt idx="220">
                  <c:v>41.872305913924002</c:v>
                </c:pt>
                <c:pt idx="221">
                  <c:v>42.479982074597402</c:v>
                </c:pt>
                <c:pt idx="222">
                  <c:v>43.598503896603397</c:v>
                </c:pt>
                <c:pt idx="223">
                  <c:v>45.347169366924703</c:v>
                </c:pt>
                <c:pt idx="224">
                  <c:v>43.824156236595698</c:v>
                </c:pt>
                <c:pt idx="225">
                  <c:v>48.299187498443203</c:v>
                </c:pt>
                <c:pt idx="226">
                  <c:v>47.080795700544897</c:v>
                </c:pt>
                <c:pt idx="227">
                  <c:v>45.530124128607703</c:v>
                </c:pt>
                <c:pt idx="228">
                  <c:v>47.179930794290399</c:v>
                </c:pt>
                <c:pt idx="229">
                  <c:v>47.823684889812597</c:v>
                </c:pt>
                <c:pt idx="230">
                  <c:v>47.8531042697171</c:v>
                </c:pt>
                <c:pt idx="231">
                  <c:v>53.392018746264</c:v>
                </c:pt>
                <c:pt idx="232">
                  <c:v>48.690414744370003</c:v>
                </c:pt>
                <c:pt idx="233">
                  <c:v>49.9971982423234</c:v>
                </c:pt>
                <c:pt idx="234">
                  <c:v>52.396727735235999</c:v>
                </c:pt>
                <c:pt idx="235">
                  <c:v>51.937101315667</c:v>
                </c:pt>
                <c:pt idx="236">
                  <c:v>50.9499008781534</c:v>
                </c:pt>
                <c:pt idx="237">
                  <c:v>49.764118661945801</c:v>
                </c:pt>
                <c:pt idx="238">
                  <c:v>54.281235296659901</c:v>
                </c:pt>
                <c:pt idx="239">
                  <c:v>52.363756522243399</c:v>
                </c:pt>
                <c:pt idx="240">
                  <c:v>50.978521486026899</c:v>
                </c:pt>
                <c:pt idx="241">
                  <c:v>52.7946227244704</c:v>
                </c:pt>
                <c:pt idx="242">
                  <c:v>55.211438545884299</c:v>
                </c:pt>
                <c:pt idx="243">
                  <c:v>58.390805627618299</c:v>
                </c:pt>
                <c:pt idx="244">
                  <c:v>57.362366889159198</c:v>
                </c:pt>
                <c:pt idx="245">
                  <c:v>60.391963900206001</c:v>
                </c:pt>
                <c:pt idx="246">
                  <c:v>60.509348188895501</c:v>
                </c:pt>
                <c:pt idx="247">
                  <c:v>61.3353627686691</c:v>
                </c:pt>
                <c:pt idx="248">
                  <c:v>59.09418962486</c:v>
                </c:pt>
                <c:pt idx="249">
                  <c:v>59.197297936832697</c:v>
                </c:pt>
                <c:pt idx="250">
                  <c:v>61.397043391994202</c:v>
                </c:pt>
                <c:pt idx="251">
                  <c:v>60.6547468809949</c:v>
                </c:pt>
                <c:pt idx="252">
                  <c:v>59.913292962198703</c:v>
                </c:pt>
                <c:pt idx="253">
                  <c:v>59.759924324449401</c:v>
                </c:pt>
                <c:pt idx="254">
                  <c:v>60.548751159375897</c:v>
                </c:pt>
                <c:pt idx="255">
                  <c:v>60.869555556010901</c:v>
                </c:pt>
                <c:pt idx="256">
                  <c:v>60.836445792001399</c:v>
                </c:pt>
                <c:pt idx="257">
                  <c:v>62.693103968651997</c:v>
                </c:pt>
                <c:pt idx="258">
                  <c:v>64.768407232206897</c:v>
                </c:pt>
                <c:pt idx="259">
                  <c:v>67.276375179385099</c:v>
                </c:pt>
                <c:pt idx="260">
                  <c:v>65.273943807351998</c:v>
                </c:pt>
                <c:pt idx="261">
                  <c:v>65.104512373370696</c:v>
                </c:pt>
                <c:pt idx="262">
                  <c:v>63.370568504590899</c:v>
                </c:pt>
                <c:pt idx="263">
                  <c:v>63.629982044153302</c:v>
                </c:pt>
                <c:pt idx="264">
                  <c:v>62.585441275342603</c:v>
                </c:pt>
                <c:pt idx="265">
                  <c:v>63.683269856234801</c:v>
                </c:pt>
                <c:pt idx="266">
                  <c:v>66.093437722764094</c:v>
                </c:pt>
                <c:pt idx="267">
                  <c:v>61.377870667992099</c:v>
                </c:pt>
                <c:pt idx="268">
                  <c:v>60.165460347839698</c:v>
                </c:pt>
                <c:pt idx="269">
                  <c:v>60.323377477438697</c:v>
                </c:pt>
                <c:pt idx="270">
                  <c:v>61.182531091695402</c:v>
                </c:pt>
                <c:pt idx="271">
                  <c:v>59.416015986103197</c:v>
                </c:pt>
                <c:pt idx="272">
                  <c:v>58.293599926170103</c:v>
                </c:pt>
                <c:pt idx="273">
                  <c:v>56.446993727202603</c:v>
                </c:pt>
                <c:pt idx="274">
                  <c:v>57.095057367154503</c:v>
                </c:pt>
                <c:pt idx="275">
                  <c:v>58.809891832110601</c:v>
                </c:pt>
                <c:pt idx="276">
                  <c:v>58.895527698041199</c:v>
                </c:pt>
                <c:pt idx="277">
                  <c:v>62.132802011347302</c:v>
                </c:pt>
                <c:pt idx="278">
                  <c:v>60.094356652292703</c:v>
                </c:pt>
                <c:pt idx="279">
                  <c:v>56.911105385977201</c:v>
                </c:pt>
                <c:pt idx="280">
                  <c:v>59.365278571132997</c:v>
                </c:pt>
                <c:pt idx="281">
                  <c:v>58.802696912919302</c:v>
                </c:pt>
                <c:pt idx="282">
                  <c:v>60.396509016068499</c:v>
                </c:pt>
                <c:pt idx="283">
                  <c:v>61.693713569784002</c:v>
                </c:pt>
                <c:pt idx="284">
                  <c:v>60.742641265813802</c:v>
                </c:pt>
                <c:pt idx="285">
                  <c:v>61.674504465891303</c:v>
                </c:pt>
                <c:pt idx="286">
                  <c:v>60.053239334632202</c:v>
                </c:pt>
                <c:pt idx="287">
                  <c:v>62.027178934813001</c:v>
                </c:pt>
                <c:pt idx="288">
                  <c:v>59.2790763109127</c:v>
                </c:pt>
                <c:pt idx="289">
                  <c:v>61.007638228146398</c:v>
                </c:pt>
                <c:pt idx="290">
                  <c:v>59.792989402228201</c:v>
                </c:pt>
                <c:pt idx="291">
                  <c:v>61.0073571429445</c:v>
                </c:pt>
                <c:pt idx="292">
                  <c:v>64.613103743946198</c:v>
                </c:pt>
                <c:pt idx="293">
                  <c:v>64.834928072480196</c:v>
                </c:pt>
                <c:pt idx="294">
                  <c:v>67.836971334704998</c:v>
                </c:pt>
                <c:pt idx="295">
                  <c:v>72.899395113356903</c:v>
                </c:pt>
                <c:pt idx="296">
                  <c:v>69.369795412547504</c:v>
                </c:pt>
                <c:pt idx="297">
                  <c:v>68.416907130373801</c:v>
                </c:pt>
                <c:pt idx="298">
                  <c:v>65.237017970027296</c:v>
                </c:pt>
                <c:pt idx="299">
                  <c:v>68.586192982357801</c:v>
                </c:pt>
                <c:pt idx="300">
                  <c:v>64.278123897237805</c:v>
                </c:pt>
                <c:pt idx="301">
                  <c:v>65.796373951883695</c:v>
                </c:pt>
                <c:pt idx="302">
                  <c:v>66.433215838609698</c:v>
                </c:pt>
                <c:pt idx="303">
                  <c:v>65.912174020386203</c:v>
                </c:pt>
                <c:pt idx="304">
                  <c:v>64.739479798344604</c:v>
                </c:pt>
                <c:pt idx="305">
                  <c:v>63.454093051742603</c:v>
                </c:pt>
                <c:pt idx="306">
                  <c:v>59.264654397537498</c:v>
                </c:pt>
                <c:pt idx="307">
                  <c:v>61.477641194943502</c:v>
                </c:pt>
                <c:pt idx="308">
                  <c:v>61.162380739556298</c:v>
                </c:pt>
                <c:pt idx="309">
                  <c:v>61.880338679573498</c:v>
                </c:pt>
                <c:pt idx="310">
                  <c:v>56.098297173519299</c:v>
                </c:pt>
                <c:pt idx="311">
                  <c:v>57.650887972111001</c:v>
                </c:pt>
                <c:pt idx="312">
                  <c:v>53.700403232934903</c:v>
                </c:pt>
                <c:pt idx="313">
                  <c:v>58.6828338198385</c:v>
                </c:pt>
                <c:pt idx="314">
                  <c:v>57.4277745261641</c:v>
                </c:pt>
                <c:pt idx="315">
                  <c:v>56.553514235991997</c:v>
                </c:pt>
                <c:pt idx="316">
                  <c:v>54.259341442068198</c:v>
                </c:pt>
                <c:pt idx="317">
                  <c:v>55.381292122011999</c:v>
                </c:pt>
                <c:pt idx="318">
                  <c:v>55.963777089745001</c:v>
                </c:pt>
                <c:pt idx="319">
                  <c:v>58.359138066776303</c:v>
                </c:pt>
                <c:pt idx="320">
                  <c:v>54.303353224940203</c:v>
                </c:pt>
                <c:pt idx="321">
                  <c:v>53.858729907294297</c:v>
                </c:pt>
                <c:pt idx="322">
                  <c:v>55.5552435616069</c:v>
                </c:pt>
                <c:pt idx="323">
                  <c:v>55.768330141148901</c:v>
                </c:pt>
                <c:pt idx="324">
                  <c:v>54.1834788814718</c:v>
                </c:pt>
                <c:pt idx="325">
                  <c:v>56.558079513111601</c:v>
                </c:pt>
                <c:pt idx="326">
                  <c:v>56.875443213081603</c:v>
                </c:pt>
                <c:pt idx="327">
                  <c:v>56.808144413293803</c:v>
                </c:pt>
                <c:pt idx="328">
                  <c:v>56.2582294276719</c:v>
                </c:pt>
                <c:pt idx="329">
                  <c:v>55.156188288134302</c:v>
                </c:pt>
                <c:pt idx="330">
                  <c:v>54.310432452435599</c:v>
                </c:pt>
                <c:pt idx="331">
                  <c:v>56.267802808754098</c:v>
                </c:pt>
                <c:pt idx="332">
                  <c:v>55.030314482956697</c:v>
                </c:pt>
                <c:pt idx="333">
                  <c:v>54.661791538465899</c:v>
                </c:pt>
                <c:pt idx="334">
                  <c:v>54.087525845894604</c:v>
                </c:pt>
                <c:pt idx="335">
                  <c:v>54.788406792430798</c:v>
                </c:pt>
                <c:pt idx="336">
                  <c:v>56.504498281974001</c:v>
                </c:pt>
                <c:pt idx="337">
                  <c:v>58.482508497090599</c:v>
                </c:pt>
                <c:pt idx="338">
                  <c:v>57.838652930157203</c:v>
                </c:pt>
                <c:pt idx="339">
                  <c:v>57.4732250809531</c:v>
                </c:pt>
                <c:pt idx="340">
                  <c:v>59.097287636368698</c:v>
                </c:pt>
                <c:pt idx="341">
                  <c:v>59.571462197689101</c:v>
                </c:pt>
                <c:pt idx="342">
                  <c:v>59.753920597555599</c:v>
                </c:pt>
                <c:pt idx="343">
                  <c:v>60.639970622412498</c:v>
                </c:pt>
                <c:pt idx="344">
                  <c:v>59.243491878599301</c:v>
                </c:pt>
                <c:pt idx="345">
                  <c:v>62.385712163758697</c:v>
                </c:pt>
                <c:pt idx="346">
                  <c:v>65.987461512988304</c:v>
                </c:pt>
                <c:pt idx="347">
                  <c:v>68.298416093149697</c:v>
                </c:pt>
                <c:pt idx="348">
                  <c:v>67.868235623694403</c:v>
                </c:pt>
                <c:pt idx="349">
                  <c:v>68.463362971334007</c:v>
                </c:pt>
                <c:pt idx="350">
                  <c:v>66.366978349076305</c:v>
                </c:pt>
                <c:pt idx="351">
                  <c:v>67.179733890421303</c:v>
                </c:pt>
                <c:pt idx="352">
                  <c:v>69.054058986085593</c:v>
                </c:pt>
                <c:pt idx="353">
                  <c:v>69.946577092805001</c:v>
                </c:pt>
                <c:pt idx="354">
                  <c:v>68.406942305781897</c:v>
                </c:pt>
                <c:pt idx="355">
                  <c:v>68.765307156785894</c:v>
                </c:pt>
                <c:pt idx="356">
                  <c:v>68.396513375546306</c:v>
                </c:pt>
                <c:pt idx="357">
                  <c:v>70.7799253198841</c:v>
                </c:pt>
                <c:pt idx="358">
                  <c:v>71.072183761118097</c:v>
                </c:pt>
                <c:pt idx="359">
                  <c:v>70.731889240636207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0-B244-B145-FA0AD4AD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698495"/>
        <c:axId val="1911684959"/>
      </c:lineChart>
      <c:dateAx>
        <c:axId val="191169849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684959"/>
        <c:crosses val="autoZero"/>
        <c:auto val="1"/>
        <c:lblOffset val="100"/>
        <c:baseTimeUnit val="months"/>
      </c:dateAx>
      <c:valAx>
        <c:axId val="191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190500</xdr:rowOff>
    </xdr:from>
    <xdr:to>
      <xdr:col>20</xdr:col>
      <xdr:colOff>444500</xdr:colOff>
      <xdr:row>35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0F26E-5807-3442-817E-07600D3B6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FFE-EAF7-9748-93F2-E7F1BD7E955A}">
  <dimension ref="A1:E6"/>
  <sheetViews>
    <sheetView zoomScale="150" zoomScaleNormal="150" workbookViewId="0">
      <selection activeCell="E5" sqref="E5"/>
    </sheetView>
  </sheetViews>
  <sheetFormatPr baseColWidth="10" defaultRowHeight="16" x14ac:dyDescent="0.2"/>
  <sheetData>
    <row r="1" spans="1:5" x14ac:dyDescent="0.2"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 t="s">
        <v>1</v>
      </c>
      <c r="B2">
        <v>0.4</v>
      </c>
      <c r="C2">
        <v>48</v>
      </c>
      <c r="D2">
        <v>1.7</v>
      </c>
      <c r="E2">
        <f>$C$2+$D$2*58+B2</f>
        <v>147</v>
      </c>
    </row>
    <row r="3" spans="1:5" x14ac:dyDescent="0.2">
      <c r="A3" t="s">
        <v>2</v>
      </c>
      <c r="B3">
        <v>1.7</v>
      </c>
      <c r="E3">
        <f>$C$2+$D$2*59+B3</f>
        <v>150</v>
      </c>
    </row>
    <row r="4" spans="1:5" x14ac:dyDescent="0.2">
      <c r="A4" t="s">
        <v>3</v>
      </c>
      <c r="B4">
        <v>-2.1</v>
      </c>
      <c r="E4">
        <f>$C$2+$D$2*60+B4</f>
        <v>147.9</v>
      </c>
    </row>
    <row r="6" spans="1:5" x14ac:dyDescent="0.2">
      <c r="B6">
        <f>(2011-1993+1)*3</f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3B2E-E47F-9F4D-BA7B-AAC1F6AA0621}">
  <dimension ref="A1:B361"/>
  <sheetViews>
    <sheetView workbookViewId="0">
      <selection sqref="A1:B361"/>
    </sheetView>
  </sheetViews>
  <sheetFormatPr baseColWidth="10" defaultRowHeight="16" x14ac:dyDescent="0.2"/>
  <sheetData>
    <row r="1" spans="1:2" x14ac:dyDescent="0.2">
      <c r="B1" s="1" t="s">
        <v>7</v>
      </c>
    </row>
    <row r="2" spans="1:2" x14ac:dyDescent="0.2">
      <c r="A2" s="2">
        <v>31048</v>
      </c>
      <c r="B2">
        <v>41.805068740030499</v>
      </c>
    </row>
    <row r="3" spans="1:2" x14ac:dyDescent="0.2">
      <c r="A3" s="3">
        <v>31079</v>
      </c>
      <c r="B3">
        <v>36.354675771366502</v>
      </c>
    </row>
    <row r="4" spans="1:2" x14ac:dyDescent="0.2">
      <c r="A4" s="2">
        <v>31107</v>
      </c>
      <c r="B4">
        <v>38.573989746619901</v>
      </c>
    </row>
    <row r="5" spans="1:2" x14ac:dyDescent="0.2">
      <c r="A5" s="3">
        <v>31138</v>
      </c>
      <c r="B5">
        <v>39.089439242951499</v>
      </c>
    </row>
    <row r="6" spans="1:2" x14ac:dyDescent="0.2">
      <c r="A6" s="2">
        <v>31168</v>
      </c>
      <c r="B6">
        <v>38.9744333983462</v>
      </c>
    </row>
    <row r="7" spans="1:2" x14ac:dyDescent="0.2">
      <c r="A7" s="3">
        <v>31199</v>
      </c>
      <c r="B7">
        <v>36.801272828607303</v>
      </c>
    </row>
    <row r="8" spans="1:2" x14ac:dyDescent="0.2">
      <c r="A8" s="2">
        <v>31229</v>
      </c>
      <c r="B8">
        <v>36.635232683741997</v>
      </c>
    </row>
    <row r="9" spans="1:2" x14ac:dyDescent="0.2">
      <c r="A9" s="3">
        <v>31260</v>
      </c>
      <c r="B9">
        <v>35.503718034269703</v>
      </c>
    </row>
    <row r="10" spans="1:2" x14ac:dyDescent="0.2">
      <c r="A10" s="2">
        <v>31291</v>
      </c>
      <c r="B10">
        <v>40.117447915930299</v>
      </c>
    </row>
    <row r="11" spans="1:2" x14ac:dyDescent="0.2">
      <c r="A11" s="3">
        <v>31321</v>
      </c>
      <c r="B11">
        <v>41.435668804213002</v>
      </c>
    </row>
    <row r="12" spans="1:2" x14ac:dyDescent="0.2">
      <c r="A12" s="2">
        <v>31352</v>
      </c>
      <c r="B12">
        <v>40.154319535875601</v>
      </c>
    </row>
    <row r="13" spans="1:2" x14ac:dyDescent="0.2">
      <c r="A13" s="3">
        <v>31382</v>
      </c>
      <c r="B13">
        <v>38.989219493001997</v>
      </c>
    </row>
    <row r="14" spans="1:2" x14ac:dyDescent="0.2">
      <c r="A14" s="2">
        <v>31413</v>
      </c>
      <c r="B14">
        <v>37.467081681463704</v>
      </c>
    </row>
    <row r="15" spans="1:2" x14ac:dyDescent="0.2">
      <c r="A15" s="3">
        <v>31444</v>
      </c>
      <c r="B15">
        <v>37.163028349155702</v>
      </c>
    </row>
    <row r="16" spans="1:2" x14ac:dyDescent="0.2">
      <c r="A16" s="2">
        <v>31472</v>
      </c>
      <c r="B16">
        <v>40.3081534986908</v>
      </c>
    </row>
    <row r="17" spans="1:2" x14ac:dyDescent="0.2">
      <c r="A17" s="3">
        <v>31503</v>
      </c>
      <c r="B17">
        <v>41.782169842943702</v>
      </c>
    </row>
    <row r="18" spans="1:2" x14ac:dyDescent="0.2">
      <c r="A18" s="2">
        <v>31533</v>
      </c>
      <c r="B18">
        <v>41.064744490273597</v>
      </c>
    </row>
    <row r="19" spans="1:2" x14ac:dyDescent="0.2">
      <c r="A19" s="3">
        <v>31564</v>
      </c>
      <c r="B19">
        <v>43.796912301930099</v>
      </c>
    </row>
    <row r="20" spans="1:2" x14ac:dyDescent="0.2">
      <c r="A20" s="2">
        <v>31594</v>
      </c>
      <c r="B20">
        <v>43.635688318727098</v>
      </c>
    </row>
    <row r="21" spans="1:2" x14ac:dyDescent="0.2">
      <c r="A21" s="3">
        <v>31625</v>
      </c>
      <c r="B21">
        <v>43.690316555472599</v>
      </c>
    </row>
    <row r="22" spans="1:2" x14ac:dyDescent="0.2">
      <c r="A22" s="2">
        <v>31656</v>
      </c>
      <c r="B22">
        <v>44.597948791057</v>
      </c>
    </row>
    <row r="23" spans="1:2" x14ac:dyDescent="0.2">
      <c r="A23" s="3">
        <v>31686</v>
      </c>
      <c r="B23">
        <v>45.998311147903898</v>
      </c>
    </row>
    <row r="24" spans="1:2" x14ac:dyDescent="0.2">
      <c r="A24" s="2">
        <v>31717</v>
      </c>
      <c r="B24">
        <v>45.508806997013302</v>
      </c>
    </row>
    <row r="25" spans="1:2" x14ac:dyDescent="0.2">
      <c r="A25" s="3">
        <v>31747</v>
      </c>
      <c r="B25">
        <v>41.971446966878702</v>
      </c>
    </row>
    <row r="26" spans="1:2" x14ac:dyDescent="0.2">
      <c r="A26" s="2">
        <v>31778</v>
      </c>
      <c r="B26">
        <v>43.605979001150402</v>
      </c>
    </row>
    <row r="27" spans="1:2" x14ac:dyDescent="0.2">
      <c r="A27" s="3">
        <v>31809</v>
      </c>
      <c r="B27">
        <v>39.553540008240802</v>
      </c>
    </row>
    <row r="28" spans="1:2" x14ac:dyDescent="0.2">
      <c r="A28" s="2">
        <v>31837</v>
      </c>
      <c r="B28">
        <v>39.531718700647701</v>
      </c>
    </row>
    <row r="29" spans="1:2" x14ac:dyDescent="0.2">
      <c r="A29" s="3">
        <v>31868</v>
      </c>
      <c r="B29">
        <v>40.957998200409797</v>
      </c>
    </row>
    <row r="30" spans="1:2" x14ac:dyDescent="0.2">
      <c r="A30" s="2">
        <v>31898</v>
      </c>
      <c r="B30">
        <v>37.5177741194166</v>
      </c>
    </row>
    <row r="31" spans="1:2" x14ac:dyDescent="0.2">
      <c r="A31" s="3">
        <v>31929</v>
      </c>
      <c r="B31">
        <v>35.441553730691098</v>
      </c>
    </row>
    <row r="32" spans="1:2" x14ac:dyDescent="0.2">
      <c r="A32" s="2">
        <v>31959</v>
      </c>
      <c r="B32">
        <v>35.419571127935697</v>
      </c>
    </row>
    <row r="33" spans="1:2" x14ac:dyDescent="0.2">
      <c r="A33" s="3">
        <v>31990</v>
      </c>
      <c r="B33">
        <v>33.564186519019501</v>
      </c>
    </row>
    <row r="34" spans="1:2" x14ac:dyDescent="0.2">
      <c r="A34" s="2">
        <v>32021</v>
      </c>
      <c r="B34">
        <v>30.6784453635542</v>
      </c>
    </row>
    <row r="35" spans="1:2" x14ac:dyDescent="0.2">
      <c r="A35" s="3">
        <v>32051</v>
      </c>
      <c r="B35">
        <v>32.517867224746801</v>
      </c>
    </row>
    <row r="36" spans="1:2" x14ac:dyDescent="0.2">
      <c r="A36" s="2">
        <v>32082</v>
      </c>
      <c r="B36">
        <v>27.946972547849199</v>
      </c>
    </row>
    <row r="37" spans="1:2" x14ac:dyDescent="0.2">
      <c r="A37" s="3">
        <v>32112</v>
      </c>
      <c r="B37">
        <v>28.2281686162111</v>
      </c>
    </row>
    <row r="38" spans="1:2" x14ac:dyDescent="0.2">
      <c r="A38" s="2">
        <v>32143</v>
      </c>
      <c r="B38">
        <v>28.9938720986143</v>
      </c>
    </row>
    <row r="39" spans="1:2" x14ac:dyDescent="0.2">
      <c r="A39" s="3">
        <v>32174</v>
      </c>
      <c r="B39">
        <v>27.370188826189001</v>
      </c>
    </row>
    <row r="40" spans="1:2" x14ac:dyDescent="0.2">
      <c r="A40" s="2">
        <v>32203</v>
      </c>
      <c r="B40">
        <v>28.8755793983476</v>
      </c>
    </row>
    <row r="41" spans="1:2" x14ac:dyDescent="0.2">
      <c r="A41" s="3">
        <v>32234</v>
      </c>
      <c r="B41">
        <v>31.029903954562599</v>
      </c>
    </row>
    <row r="42" spans="1:2" x14ac:dyDescent="0.2">
      <c r="A42" s="2">
        <v>32264</v>
      </c>
      <c r="B42">
        <v>30.166055369418402</v>
      </c>
    </row>
    <row r="43" spans="1:2" x14ac:dyDescent="0.2">
      <c r="A43" s="3">
        <v>32295</v>
      </c>
      <c r="B43">
        <v>28.854488513178701</v>
      </c>
    </row>
    <row r="44" spans="1:2" x14ac:dyDescent="0.2">
      <c r="A44" s="2">
        <v>32325</v>
      </c>
      <c r="B44">
        <v>32.846195645435898</v>
      </c>
    </row>
    <row r="45" spans="1:2" x14ac:dyDescent="0.2">
      <c r="A45" s="3">
        <v>32356</v>
      </c>
      <c r="B45">
        <v>35.650133805660602</v>
      </c>
    </row>
    <row r="46" spans="1:2" x14ac:dyDescent="0.2">
      <c r="A46" s="2">
        <v>32387</v>
      </c>
      <c r="B46">
        <v>35.8326599632246</v>
      </c>
    </row>
    <row r="47" spans="1:2" x14ac:dyDescent="0.2">
      <c r="A47" s="3">
        <v>32417</v>
      </c>
      <c r="B47">
        <v>38.510922245622403</v>
      </c>
    </row>
    <row r="48" spans="1:2" x14ac:dyDescent="0.2">
      <c r="A48" s="2">
        <v>32448</v>
      </c>
      <c r="B48">
        <v>34.7656443205587</v>
      </c>
    </row>
    <row r="49" spans="1:2" x14ac:dyDescent="0.2">
      <c r="A49" s="3">
        <v>32478</v>
      </c>
      <c r="B49">
        <v>34.910046918300502</v>
      </c>
    </row>
    <row r="50" spans="1:2" x14ac:dyDescent="0.2">
      <c r="A50" s="2">
        <v>32509</v>
      </c>
      <c r="B50">
        <v>35.977948457499899</v>
      </c>
    </row>
    <row r="51" spans="1:2" x14ac:dyDescent="0.2">
      <c r="A51" s="3">
        <v>32540</v>
      </c>
      <c r="B51">
        <v>34.359873032961097</v>
      </c>
    </row>
    <row r="52" spans="1:2" x14ac:dyDescent="0.2">
      <c r="A52" s="2">
        <v>32568</v>
      </c>
      <c r="B52">
        <v>34.921303615719303</v>
      </c>
    </row>
    <row r="53" spans="1:2" x14ac:dyDescent="0.2">
      <c r="A53" s="3">
        <v>32599</v>
      </c>
      <c r="B53">
        <v>34.077806430174299</v>
      </c>
    </row>
    <row r="54" spans="1:2" x14ac:dyDescent="0.2">
      <c r="A54" s="2">
        <v>32629</v>
      </c>
      <c r="B54">
        <v>34.537855672451997</v>
      </c>
    </row>
    <row r="55" spans="1:2" x14ac:dyDescent="0.2">
      <c r="A55" s="3">
        <v>32660</v>
      </c>
      <c r="B55">
        <v>33.9549652725184</v>
      </c>
    </row>
    <row r="56" spans="1:2" x14ac:dyDescent="0.2">
      <c r="A56" s="2">
        <v>32690</v>
      </c>
      <c r="B56">
        <v>32.774493264829403</v>
      </c>
    </row>
    <row r="57" spans="1:2" x14ac:dyDescent="0.2">
      <c r="A57" s="3">
        <v>32721</v>
      </c>
      <c r="B57">
        <v>30.883007062439699</v>
      </c>
    </row>
    <row r="58" spans="1:2" x14ac:dyDescent="0.2">
      <c r="A58" s="2">
        <v>32752</v>
      </c>
      <c r="B58">
        <v>32.306035311050302</v>
      </c>
    </row>
    <row r="59" spans="1:2" x14ac:dyDescent="0.2">
      <c r="A59" s="3">
        <v>32782</v>
      </c>
      <c r="B59">
        <v>34.2462205228356</v>
      </c>
    </row>
    <row r="60" spans="1:2" x14ac:dyDescent="0.2">
      <c r="A60" s="2">
        <v>32813</v>
      </c>
      <c r="B60">
        <v>32.969719829870598</v>
      </c>
    </row>
    <row r="61" spans="1:2" x14ac:dyDescent="0.2">
      <c r="A61" s="3">
        <v>32843</v>
      </c>
      <c r="B61">
        <v>34.322713508067103</v>
      </c>
    </row>
    <row r="62" spans="1:2" x14ac:dyDescent="0.2">
      <c r="A62" s="2">
        <v>32874</v>
      </c>
      <c r="B62">
        <v>32.7184637288386</v>
      </c>
    </row>
    <row r="63" spans="1:2" x14ac:dyDescent="0.2">
      <c r="A63" s="3">
        <v>32905</v>
      </c>
      <c r="B63">
        <v>30.638689514588499</v>
      </c>
    </row>
    <row r="64" spans="1:2" x14ac:dyDescent="0.2">
      <c r="A64" s="2">
        <v>32933</v>
      </c>
      <c r="B64">
        <v>30.993548492893702</v>
      </c>
    </row>
    <row r="65" spans="1:2" x14ac:dyDescent="0.2">
      <c r="A65" s="3">
        <v>32964</v>
      </c>
      <c r="B65">
        <v>30.2352749295023</v>
      </c>
    </row>
    <row r="66" spans="1:2" x14ac:dyDescent="0.2">
      <c r="A66" s="2">
        <v>32994</v>
      </c>
      <c r="B66">
        <v>29.664313245322599</v>
      </c>
    </row>
    <row r="67" spans="1:2" x14ac:dyDescent="0.2">
      <c r="A67" s="3">
        <v>33025</v>
      </c>
      <c r="B67">
        <v>28.560105204439701</v>
      </c>
    </row>
    <row r="68" spans="1:2" x14ac:dyDescent="0.2">
      <c r="A68" s="2">
        <v>33055</v>
      </c>
      <c r="B68">
        <v>31.794099186630099</v>
      </c>
    </row>
    <row r="69" spans="1:2" x14ac:dyDescent="0.2">
      <c r="A69" s="3">
        <v>33086</v>
      </c>
      <c r="B69">
        <v>32.290445672074803</v>
      </c>
    </row>
    <row r="70" spans="1:2" x14ac:dyDescent="0.2">
      <c r="A70" s="2">
        <v>33117</v>
      </c>
      <c r="B70">
        <v>33.040832261478599</v>
      </c>
    </row>
    <row r="71" spans="1:2" x14ac:dyDescent="0.2">
      <c r="A71" s="3">
        <v>33147</v>
      </c>
      <c r="B71">
        <v>34.145023026122502</v>
      </c>
    </row>
    <row r="72" spans="1:2" x14ac:dyDescent="0.2">
      <c r="A72" s="2">
        <v>33178</v>
      </c>
      <c r="B72">
        <v>33.108365990278699</v>
      </c>
    </row>
    <row r="73" spans="1:2" x14ac:dyDescent="0.2">
      <c r="A73" s="3">
        <v>33208</v>
      </c>
      <c r="B73">
        <v>35.390891115301002</v>
      </c>
    </row>
    <row r="74" spans="1:2" x14ac:dyDescent="0.2">
      <c r="A74" s="2">
        <v>33239</v>
      </c>
      <c r="B74">
        <v>32.222143475111302</v>
      </c>
    </row>
    <row r="75" spans="1:2" x14ac:dyDescent="0.2">
      <c r="A75" s="3">
        <v>33270</v>
      </c>
      <c r="B75">
        <v>29.601417798935199</v>
      </c>
    </row>
    <row r="76" spans="1:2" x14ac:dyDescent="0.2">
      <c r="A76" s="2">
        <v>33298</v>
      </c>
      <c r="B76">
        <v>32.140164195828802</v>
      </c>
    </row>
    <row r="77" spans="1:2" x14ac:dyDescent="0.2">
      <c r="A77" s="3">
        <v>33329</v>
      </c>
      <c r="B77">
        <v>33.301801348875998</v>
      </c>
    </row>
    <row r="78" spans="1:2" x14ac:dyDescent="0.2">
      <c r="A78" s="2">
        <v>33359</v>
      </c>
      <c r="B78">
        <v>33.535945774293403</v>
      </c>
    </row>
    <row r="79" spans="1:2" x14ac:dyDescent="0.2">
      <c r="A79" s="3">
        <v>33390</v>
      </c>
      <c r="B79">
        <v>35.497712490653598</v>
      </c>
    </row>
    <row r="80" spans="1:2" x14ac:dyDescent="0.2">
      <c r="A80" s="2">
        <v>33420</v>
      </c>
      <c r="B80">
        <v>39.075202234912297</v>
      </c>
    </row>
    <row r="81" spans="1:2" x14ac:dyDescent="0.2">
      <c r="A81" s="3">
        <v>33451</v>
      </c>
      <c r="B81">
        <v>39.647216792967498</v>
      </c>
    </row>
    <row r="82" spans="1:2" x14ac:dyDescent="0.2">
      <c r="A82" s="2">
        <v>33482</v>
      </c>
      <c r="B82">
        <v>38.965775334741501</v>
      </c>
    </row>
    <row r="83" spans="1:2" x14ac:dyDescent="0.2">
      <c r="A83" s="3">
        <v>33512</v>
      </c>
      <c r="B83">
        <v>34.9668468769245</v>
      </c>
    </row>
    <row r="84" spans="1:2" x14ac:dyDescent="0.2">
      <c r="A84" s="2">
        <v>33543</v>
      </c>
      <c r="B84">
        <v>33.565946087339199</v>
      </c>
    </row>
    <row r="85" spans="1:2" x14ac:dyDescent="0.2">
      <c r="A85" s="3">
        <v>33573</v>
      </c>
      <c r="B85">
        <v>32.329178690635899</v>
      </c>
    </row>
    <row r="86" spans="1:2" x14ac:dyDescent="0.2">
      <c r="A86" s="2">
        <v>33604</v>
      </c>
      <c r="B86">
        <v>29.818017024504201</v>
      </c>
    </row>
    <row r="87" spans="1:2" x14ac:dyDescent="0.2">
      <c r="A87" s="3">
        <v>33635</v>
      </c>
      <c r="B87">
        <v>26.760971391041501</v>
      </c>
    </row>
    <row r="88" spans="1:2" x14ac:dyDescent="0.2">
      <c r="A88" s="2">
        <v>33664</v>
      </c>
      <c r="B88">
        <v>25.949300966153</v>
      </c>
    </row>
    <row r="89" spans="1:2" x14ac:dyDescent="0.2">
      <c r="A89" s="3">
        <v>33695</v>
      </c>
      <c r="B89">
        <v>29.739530144404199</v>
      </c>
    </row>
    <row r="90" spans="1:2" x14ac:dyDescent="0.2">
      <c r="A90" s="2">
        <v>33725</v>
      </c>
      <c r="B90">
        <v>27.136021695878799</v>
      </c>
    </row>
    <row r="91" spans="1:2" x14ac:dyDescent="0.2">
      <c r="A91" s="3">
        <v>33756</v>
      </c>
      <c r="B91">
        <v>29.687492579157901</v>
      </c>
    </row>
    <row r="92" spans="1:2" x14ac:dyDescent="0.2">
      <c r="A92" s="2">
        <v>33786</v>
      </c>
      <c r="B92">
        <v>28.061076031404902</v>
      </c>
    </row>
    <row r="93" spans="1:2" x14ac:dyDescent="0.2">
      <c r="A93" s="3">
        <v>33817</v>
      </c>
      <c r="B93">
        <v>30.1122506303679</v>
      </c>
    </row>
    <row r="94" spans="1:2" x14ac:dyDescent="0.2">
      <c r="A94" s="2">
        <v>33848</v>
      </c>
      <c r="B94">
        <v>28.917785012709398</v>
      </c>
    </row>
    <row r="95" spans="1:2" x14ac:dyDescent="0.2">
      <c r="A95" s="3">
        <v>33878</v>
      </c>
      <c r="B95">
        <v>28.9112468122762</v>
      </c>
    </row>
    <row r="96" spans="1:2" x14ac:dyDescent="0.2">
      <c r="A96" s="2">
        <v>33909</v>
      </c>
      <c r="B96">
        <v>33.413327156289299</v>
      </c>
    </row>
    <row r="97" spans="1:2" x14ac:dyDescent="0.2">
      <c r="A97" s="3">
        <v>33939</v>
      </c>
      <c r="B97">
        <v>35.632253035952601</v>
      </c>
    </row>
    <row r="98" spans="1:2" x14ac:dyDescent="0.2">
      <c r="A98" s="2">
        <v>33970</v>
      </c>
      <c r="B98">
        <v>34.822187504605601</v>
      </c>
    </row>
    <row r="99" spans="1:2" x14ac:dyDescent="0.2">
      <c r="A99" s="3">
        <v>34001</v>
      </c>
      <c r="B99">
        <v>31.256024521249199</v>
      </c>
    </row>
    <row r="100" spans="1:2" x14ac:dyDescent="0.2">
      <c r="A100" s="2">
        <v>34029</v>
      </c>
      <c r="B100">
        <v>34.296577886773399</v>
      </c>
    </row>
    <row r="101" spans="1:2" x14ac:dyDescent="0.2">
      <c r="A101" s="3">
        <v>34060</v>
      </c>
      <c r="B101">
        <v>36.791269035129503</v>
      </c>
    </row>
    <row r="102" spans="1:2" x14ac:dyDescent="0.2">
      <c r="A102" s="2">
        <v>34090</v>
      </c>
      <c r="B102">
        <v>34.676652974761801</v>
      </c>
    </row>
    <row r="103" spans="1:2" x14ac:dyDescent="0.2">
      <c r="A103" s="3">
        <v>34121</v>
      </c>
      <c r="B103">
        <v>38.471063406177201</v>
      </c>
    </row>
    <row r="104" spans="1:2" x14ac:dyDescent="0.2">
      <c r="A104" s="2">
        <v>34151</v>
      </c>
      <c r="B104">
        <v>39.729398818002203</v>
      </c>
    </row>
    <row r="105" spans="1:2" x14ac:dyDescent="0.2">
      <c r="A105" s="3">
        <v>34182</v>
      </c>
      <c r="B105">
        <v>40.187526973399201</v>
      </c>
    </row>
    <row r="106" spans="1:2" x14ac:dyDescent="0.2">
      <c r="A106" s="2">
        <v>34213</v>
      </c>
      <c r="B106">
        <v>38.741838457133703</v>
      </c>
    </row>
    <row r="107" spans="1:2" x14ac:dyDescent="0.2">
      <c r="A107" s="3">
        <v>34243</v>
      </c>
      <c r="B107">
        <v>34.908251694962303</v>
      </c>
    </row>
    <row r="108" spans="1:2" x14ac:dyDescent="0.2">
      <c r="A108" s="2">
        <v>34274</v>
      </c>
      <c r="B108">
        <v>34.973682100271802</v>
      </c>
    </row>
    <row r="109" spans="1:2" x14ac:dyDescent="0.2">
      <c r="A109" s="3">
        <v>34304</v>
      </c>
      <c r="B109">
        <v>36.784079192613198</v>
      </c>
    </row>
    <row r="110" spans="1:2" x14ac:dyDescent="0.2">
      <c r="A110" s="2">
        <v>34335</v>
      </c>
      <c r="B110">
        <v>33.963882315018999</v>
      </c>
    </row>
    <row r="111" spans="1:2" x14ac:dyDescent="0.2">
      <c r="A111" s="3">
        <v>34366</v>
      </c>
      <c r="B111">
        <v>33.218329519258603</v>
      </c>
    </row>
    <row r="112" spans="1:2" x14ac:dyDescent="0.2">
      <c r="A112" s="2">
        <v>34394</v>
      </c>
      <c r="B112">
        <v>34.0369587986076</v>
      </c>
    </row>
    <row r="113" spans="1:2" x14ac:dyDescent="0.2">
      <c r="A113" s="3">
        <v>34425</v>
      </c>
      <c r="B113">
        <v>37.341710626262397</v>
      </c>
    </row>
    <row r="114" spans="1:2" x14ac:dyDescent="0.2">
      <c r="A114" s="2">
        <v>34455</v>
      </c>
      <c r="B114">
        <v>32.0055532838891</v>
      </c>
    </row>
    <row r="115" spans="1:2" x14ac:dyDescent="0.2">
      <c r="A115" s="3">
        <v>34486</v>
      </c>
      <c r="B115">
        <v>33.7228028561101</v>
      </c>
    </row>
    <row r="116" spans="1:2" x14ac:dyDescent="0.2">
      <c r="A116" s="2">
        <v>34516</v>
      </c>
      <c r="B116">
        <v>33.734329510883803</v>
      </c>
    </row>
    <row r="117" spans="1:2" x14ac:dyDescent="0.2">
      <c r="A117" s="3">
        <v>34547</v>
      </c>
      <c r="B117">
        <v>34.1975426927727</v>
      </c>
    </row>
    <row r="118" spans="1:2" x14ac:dyDescent="0.2">
      <c r="A118" s="2">
        <v>34578</v>
      </c>
      <c r="B118">
        <v>34.9688472045015</v>
      </c>
    </row>
    <row r="119" spans="1:2" x14ac:dyDescent="0.2">
      <c r="A119" s="3">
        <v>34608</v>
      </c>
      <c r="B119">
        <v>34.083549563845096</v>
      </c>
    </row>
    <row r="120" spans="1:2" x14ac:dyDescent="0.2">
      <c r="A120" s="2">
        <v>34639</v>
      </c>
      <c r="B120">
        <v>33.7651318941178</v>
      </c>
    </row>
    <row r="121" spans="1:2" x14ac:dyDescent="0.2">
      <c r="A121" s="3">
        <v>34669</v>
      </c>
      <c r="B121">
        <v>35.234837580958498</v>
      </c>
    </row>
    <row r="122" spans="1:2" x14ac:dyDescent="0.2">
      <c r="A122" s="2">
        <v>34700</v>
      </c>
      <c r="B122">
        <v>31.509505503528601</v>
      </c>
    </row>
    <row r="123" spans="1:2" x14ac:dyDescent="0.2">
      <c r="A123" s="3">
        <v>34731</v>
      </c>
      <c r="B123">
        <v>28.120108662784101</v>
      </c>
    </row>
    <row r="124" spans="1:2" x14ac:dyDescent="0.2">
      <c r="A124" s="2">
        <v>34759</v>
      </c>
      <c r="B124">
        <v>27.988637508943601</v>
      </c>
    </row>
    <row r="125" spans="1:2" x14ac:dyDescent="0.2">
      <c r="A125" s="3">
        <v>34790</v>
      </c>
      <c r="B125">
        <v>28.010150929856199</v>
      </c>
    </row>
    <row r="126" spans="1:2" x14ac:dyDescent="0.2">
      <c r="A126" s="2">
        <v>34820</v>
      </c>
      <c r="B126">
        <v>28.227980748429999</v>
      </c>
    </row>
    <row r="127" spans="1:2" x14ac:dyDescent="0.2">
      <c r="A127" s="3">
        <v>34851</v>
      </c>
      <c r="B127">
        <v>27.2309547109204</v>
      </c>
    </row>
    <row r="128" spans="1:2" x14ac:dyDescent="0.2">
      <c r="A128" s="2">
        <v>34881</v>
      </c>
      <c r="B128">
        <v>29.500703564338799</v>
      </c>
    </row>
    <row r="129" spans="1:2" x14ac:dyDescent="0.2">
      <c r="A129" s="3">
        <v>34912</v>
      </c>
      <c r="B129">
        <v>29.0211954962083</v>
      </c>
    </row>
    <row r="130" spans="1:2" x14ac:dyDescent="0.2">
      <c r="A130" s="2">
        <v>34943</v>
      </c>
      <c r="B130">
        <v>24.1017301810075</v>
      </c>
    </row>
    <row r="131" spans="1:2" x14ac:dyDescent="0.2">
      <c r="A131" s="3">
        <v>34973</v>
      </c>
      <c r="B131">
        <v>27.463093316678499</v>
      </c>
    </row>
    <row r="132" spans="1:2" x14ac:dyDescent="0.2">
      <c r="A132" s="2">
        <v>35004</v>
      </c>
      <c r="B132">
        <v>28.436611668380898</v>
      </c>
    </row>
    <row r="133" spans="1:2" x14ac:dyDescent="0.2">
      <c r="A133" s="3">
        <v>35034</v>
      </c>
      <c r="B133">
        <v>30.466362474617899</v>
      </c>
    </row>
    <row r="134" spans="1:2" x14ac:dyDescent="0.2">
      <c r="A134" s="2">
        <v>35065</v>
      </c>
      <c r="B134">
        <v>27.741792452107902</v>
      </c>
    </row>
    <row r="135" spans="1:2" x14ac:dyDescent="0.2">
      <c r="A135" s="3">
        <v>35096</v>
      </c>
      <c r="B135">
        <v>27.608414179508198</v>
      </c>
    </row>
    <row r="136" spans="1:2" x14ac:dyDescent="0.2">
      <c r="A136" s="2">
        <v>35125</v>
      </c>
      <c r="B136">
        <v>28.7355106648298</v>
      </c>
    </row>
    <row r="137" spans="1:2" x14ac:dyDescent="0.2">
      <c r="A137" s="3">
        <v>35156</v>
      </c>
      <c r="B137">
        <v>27.9392214064071</v>
      </c>
    </row>
    <row r="138" spans="1:2" x14ac:dyDescent="0.2">
      <c r="A138" s="2">
        <v>35186</v>
      </c>
      <c r="B138">
        <v>28.110123636330499</v>
      </c>
    </row>
    <row r="139" spans="1:2" x14ac:dyDescent="0.2">
      <c r="A139" s="3">
        <v>35217</v>
      </c>
      <c r="B139">
        <v>26.772396227145901</v>
      </c>
    </row>
    <row r="140" spans="1:2" x14ac:dyDescent="0.2">
      <c r="A140" s="2">
        <v>35247</v>
      </c>
      <c r="B140">
        <v>26.284592572647501</v>
      </c>
    </row>
    <row r="141" spans="1:2" x14ac:dyDescent="0.2">
      <c r="A141" s="3">
        <v>35278</v>
      </c>
      <c r="B141">
        <v>26.953821676271598</v>
      </c>
    </row>
    <row r="142" spans="1:2" x14ac:dyDescent="0.2">
      <c r="A142" s="2">
        <v>35309</v>
      </c>
      <c r="B142">
        <v>21.877303344216902</v>
      </c>
    </row>
    <row r="143" spans="1:2" x14ac:dyDescent="0.2">
      <c r="A143" s="3">
        <v>35339</v>
      </c>
      <c r="B143">
        <v>25.453026208562299</v>
      </c>
    </row>
    <row r="144" spans="1:2" x14ac:dyDescent="0.2">
      <c r="A144" s="2">
        <v>35370</v>
      </c>
      <c r="B144">
        <v>25.308192648709099</v>
      </c>
    </row>
    <row r="145" spans="1:2" x14ac:dyDescent="0.2">
      <c r="A145" s="3">
        <v>35400</v>
      </c>
      <c r="B145">
        <v>24.234126443571501</v>
      </c>
    </row>
    <row r="146" spans="1:2" x14ac:dyDescent="0.2">
      <c r="A146" s="2">
        <v>35431</v>
      </c>
      <c r="B146">
        <v>26.766795849900301</v>
      </c>
    </row>
    <row r="147" spans="1:2" x14ac:dyDescent="0.2">
      <c r="A147" s="3">
        <v>35462</v>
      </c>
      <c r="B147">
        <v>28.874718668454999</v>
      </c>
    </row>
    <row r="148" spans="1:2" x14ac:dyDescent="0.2">
      <c r="A148" s="2">
        <v>35490</v>
      </c>
      <c r="B148">
        <v>29.693010194635299</v>
      </c>
    </row>
    <row r="149" spans="1:2" x14ac:dyDescent="0.2">
      <c r="A149" s="3">
        <v>35521</v>
      </c>
      <c r="B149">
        <v>30.510516624109901</v>
      </c>
    </row>
    <row r="150" spans="1:2" x14ac:dyDescent="0.2">
      <c r="A150" s="2">
        <v>35551</v>
      </c>
      <c r="B150">
        <v>30.0408132824953</v>
      </c>
    </row>
    <row r="151" spans="1:2" x14ac:dyDescent="0.2">
      <c r="A151" s="3">
        <v>35582</v>
      </c>
      <c r="B151">
        <v>28.6979642466647</v>
      </c>
    </row>
    <row r="152" spans="1:2" x14ac:dyDescent="0.2">
      <c r="A152" s="2">
        <v>35612</v>
      </c>
      <c r="B152">
        <v>30.337764121004302</v>
      </c>
    </row>
    <row r="153" spans="1:2" x14ac:dyDescent="0.2">
      <c r="A153" s="3">
        <v>35643</v>
      </c>
      <c r="B153">
        <v>30.328441738832002</v>
      </c>
    </row>
    <row r="154" spans="1:2" x14ac:dyDescent="0.2">
      <c r="A154" s="2">
        <v>35674</v>
      </c>
      <c r="B154">
        <v>25.569176265990698</v>
      </c>
    </row>
    <row r="155" spans="1:2" x14ac:dyDescent="0.2">
      <c r="A155" s="3">
        <v>35704</v>
      </c>
      <c r="B155">
        <v>29.254820827244899</v>
      </c>
    </row>
    <row r="156" spans="1:2" x14ac:dyDescent="0.2">
      <c r="A156" s="2">
        <v>35735</v>
      </c>
      <c r="B156">
        <v>30.486212720010101</v>
      </c>
    </row>
    <row r="157" spans="1:2" x14ac:dyDescent="0.2">
      <c r="A157" s="3">
        <v>35765</v>
      </c>
      <c r="B157">
        <v>25.945794489276601</v>
      </c>
    </row>
    <row r="158" spans="1:2" x14ac:dyDescent="0.2">
      <c r="A158" s="2">
        <v>35796</v>
      </c>
      <c r="B158">
        <v>26.3766252011538</v>
      </c>
    </row>
    <row r="159" spans="1:2" x14ac:dyDescent="0.2">
      <c r="A159" s="3">
        <v>35827</v>
      </c>
      <c r="B159">
        <v>26.8675067919391</v>
      </c>
    </row>
    <row r="160" spans="1:2" x14ac:dyDescent="0.2">
      <c r="A160" s="2">
        <v>35855</v>
      </c>
      <c r="B160">
        <v>25.994491426277499</v>
      </c>
    </row>
    <row r="161" spans="1:2" x14ac:dyDescent="0.2">
      <c r="A161" s="3">
        <v>35886</v>
      </c>
      <c r="B161">
        <v>27.286493747021101</v>
      </c>
    </row>
    <row r="162" spans="1:2" x14ac:dyDescent="0.2">
      <c r="A162" s="2">
        <v>35916</v>
      </c>
      <c r="B162">
        <v>26.883293719158999</v>
      </c>
    </row>
    <row r="163" spans="1:2" x14ac:dyDescent="0.2">
      <c r="A163" s="3">
        <v>35947</v>
      </c>
      <c r="B163">
        <v>27.690541719924401</v>
      </c>
    </row>
    <row r="164" spans="1:2" x14ac:dyDescent="0.2">
      <c r="A164" s="2">
        <v>35977</v>
      </c>
      <c r="B164">
        <v>29.260712156951801</v>
      </c>
    </row>
    <row r="165" spans="1:2" x14ac:dyDescent="0.2">
      <c r="A165" s="3">
        <v>36008</v>
      </c>
      <c r="B165">
        <v>32.202070101403002</v>
      </c>
    </row>
    <row r="166" spans="1:2" x14ac:dyDescent="0.2">
      <c r="A166" s="2">
        <v>36039</v>
      </c>
      <c r="B166">
        <v>28.766900907839599</v>
      </c>
    </row>
    <row r="167" spans="1:2" x14ac:dyDescent="0.2">
      <c r="A167" s="3">
        <v>36069</v>
      </c>
      <c r="B167">
        <v>31.499823290167299</v>
      </c>
    </row>
    <row r="168" spans="1:2" x14ac:dyDescent="0.2">
      <c r="A168" s="2">
        <v>36100</v>
      </c>
      <c r="B168">
        <v>31.871532420514399</v>
      </c>
    </row>
    <row r="169" spans="1:2" x14ac:dyDescent="0.2">
      <c r="A169" s="3">
        <v>36130</v>
      </c>
      <c r="B169">
        <v>29.713435884336199</v>
      </c>
    </row>
    <row r="170" spans="1:2" x14ac:dyDescent="0.2">
      <c r="A170" s="2">
        <v>36161</v>
      </c>
      <c r="B170">
        <v>31.284297444683101</v>
      </c>
    </row>
    <row r="171" spans="1:2" x14ac:dyDescent="0.2">
      <c r="A171" s="3">
        <v>36192</v>
      </c>
      <c r="B171">
        <v>31.438737744895199</v>
      </c>
    </row>
    <row r="172" spans="1:2" x14ac:dyDescent="0.2">
      <c r="A172" s="2">
        <v>36220</v>
      </c>
      <c r="B172">
        <v>32.830091457749297</v>
      </c>
    </row>
    <row r="173" spans="1:2" x14ac:dyDescent="0.2">
      <c r="A173" s="3">
        <v>36251</v>
      </c>
      <c r="B173">
        <v>32.114842704628501</v>
      </c>
    </row>
    <row r="174" spans="1:2" x14ac:dyDescent="0.2">
      <c r="A174" s="2">
        <v>36281</v>
      </c>
      <c r="B174">
        <v>32.5394707703053</v>
      </c>
    </row>
    <row r="175" spans="1:2" x14ac:dyDescent="0.2">
      <c r="A175" s="3">
        <v>36312</v>
      </c>
      <c r="B175">
        <v>31.761804500765098</v>
      </c>
    </row>
    <row r="176" spans="1:2" x14ac:dyDescent="0.2">
      <c r="A176" s="2">
        <v>36342</v>
      </c>
      <c r="B176">
        <v>31.360231070177299</v>
      </c>
    </row>
    <row r="177" spans="1:2" x14ac:dyDescent="0.2">
      <c r="A177" s="3">
        <v>36373</v>
      </c>
      <c r="B177">
        <v>31.0549340308797</v>
      </c>
    </row>
    <row r="178" spans="1:2" x14ac:dyDescent="0.2">
      <c r="A178" s="2">
        <v>36404</v>
      </c>
      <c r="B178">
        <v>27.446151682809202</v>
      </c>
    </row>
    <row r="179" spans="1:2" x14ac:dyDescent="0.2">
      <c r="A179" s="3">
        <v>36434</v>
      </c>
      <c r="B179">
        <v>26.867484008311099</v>
      </c>
    </row>
    <row r="180" spans="1:2" x14ac:dyDescent="0.2">
      <c r="A180" s="2">
        <v>36465</v>
      </c>
      <c r="B180">
        <v>28.9360947094459</v>
      </c>
    </row>
    <row r="181" spans="1:2" x14ac:dyDescent="0.2">
      <c r="A181" s="3">
        <v>36495</v>
      </c>
      <c r="B181">
        <v>28.820070192881701</v>
      </c>
    </row>
    <row r="182" spans="1:2" x14ac:dyDescent="0.2">
      <c r="A182" s="2">
        <v>36526</v>
      </c>
      <c r="B182">
        <v>29.3956883791511</v>
      </c>
    </row>
    <row r="183" spans="1:2" x14ac:dyDescent="0.2">
      <c r="A183" s="3">
        <v>36557</v>
      </c>
      <c r="B183">
        <v>29.663247164523298</v>
      </c>
    </row>
    <row r="184" spans="1:2" x14ac:dyDescent="0.2">
      <c r="A184" s="2">
        <v>36586</v>
      </c>
      <c r="B184">
        <v>31.446112622348199</v>
      </c>
    </row>
    <row r="185" spans="1:2" x14ac:dyDescent="0.2">
      <c r="A185" s="3">
        <v>36617</v>
      </c>
      <c r="B185">
        <v>30.447731031758501</v>
      </c>
    </row>
    <row r="186" spans="1:2" x14ac:dyDescent="0.2">
      <c r="A186" s="2">
        <v>36647</v>
      </c>
      <c r="B186">
        <v>29.391867540532399</v>
      </c>
    </row>
    <row r="187" spans="1:2" x14ac:dyDescent="0.2">
      <c r="A187" s="3">
        <v>36678</v>
      </c>
      <c r="B187">
        <v>29.544017929459301</v>
      </c>
    </row>
    <row r="188" spans="1:2" x14ac:dyDescent="0.2">
      <c r="A188" s="2">
        <v>36708</v>
      </c>
      <c r="B188">
        <v>32.605342106360098</v>
      </c>
    </row>
    <row r="189" spans="1:2" x14ac:dyDescent="0.2">
      <c r="A189" s="3">
        <v>36739</v>
      </c>
      <c r="B189">
        <v>31.4785332604133</v>
      </c>
    </row>
    <row r="190" spans="1:2" x14ac:dyDescent="0.2">
      <c r="A190" s="2">
        <v>36770</v>
      </c>
      <c r="B190">
        <v>29.1446065500316</v>
      </c>
    </row>
    <row r="191" spans="1:2" x14ac:dyDescent="0.2">
      <c r="A191" s="3">
        <v>36800</v>
      </c>
      <c r="B191">
        <v>28.5037272582009</v>
      </c>
    </row>
    <row r="192" spans="1:2" x14ac:dyDescent="0.2">
      <c r="A192" s="2">
        <v>36831</v>
      </c>
      <c r="B192">
        <v>32.036334315039603</v>
      </c>
    </row>
    <row r="193" spans="1:2" x14ac:dyDescent="0.2">
      <c r="A193" s="3">
        <v>36861</v>
      </c>
      <c r="B193">
        <v>31.4495983115517</v>
      </c>
    </row>
    <row r="194" spans="1:2" x14ac:dyDescent="0.2">
      <c r="A194" s="2">
        <v>36892</v>
      </c>
      <c r="B194">
        <v>35.886270958131099</v>
      </c>
    </row>
    <row r="195" spans="1:2" x14ac:dyDescent="0.2">
      <c r="A195" s="3">
        <v>36923</v>
      </c>
      <c r="B195">
        <v>39.218260098779602</v>
      </c>
    </row>
    <row r="196" spans="1:2" x14ac:dyDescent="0.2">
      <c r="A196" s="2">
        <v>36951</v>
      </c>
      <c r="B196">
        <v>40.883053735111901</v>
      </c>
    </row>
    <row r="197" spans="1:2" x14ac:dyDescent="0.2">
      <c r="A197" s="3">
        <v>36982</v>
      </c>
      <c r="B197">
        <v>42.3249891800318</v>
      </c>
    </row>
    <row r="198" spans="1:2" x14ac:dyDescent="0.2">
      <c r="A198" s="2">
        <v>37012</v>
      </c>
      <c r="B198">
        <v>45.569491734433697</v>
      </c>
    </row>
    <row r="199" spans="1:2" x14ac:dyDescent="0.2">
      <c r="A199" s="3">
        <v>37043</v>
      </c>
      <c r="B199">
        <v>43.149802835510002</v>
      </c>
    </row>
    <row r="200" spans="1:2" x14ac:dyDescent="0.2">
      <c r="A200" s="2">
        <v>37073</v>
      </c>
      <c r="B200">
        <v>45.7602069795063</v>
      </c>
    </row>
    <row r="201" spans="1:2" x14ac:dyDescent="0.2">
      <c r="A201" s="3">
        <v>37104</v>
      </c>
      <c r="B201">
        <v>44.286297049252603</v>
      </c>
    </row>
    <row r="202" spans="1:2" x14ac:dyDescent="0.2">
      <c r="A202" s="2">
        <v>37135</v>
      </c>
      <c r="B202">
        <v>43.491045615132798</v>
      </c>
    </row>
    <row r="203" spans="1:2" x14ac:dyDescent="0.2">
      <c r="A203" s="3">
        <v>37165</v>
      </c>
      <c r="B203">
        <v>44.920717475850601</v>
      </c>
    </row>
    <row r="204" spans="1:2" x14ac:dyDescent="0.2">
      <c r="A204" s="2">
        <v>37196</v>
      </c>
      <c r="B204">
        <v>43.6193451834909</v>
      </c>
    </row>
    <row r="205" spans="1:2" x14ac:dyDescent="0.2">
      <c r="A205" s="3">
        <v>37226</v>
      </c>
      <c r="B205">
        <v>44.764409433914402</v>
      </c>
    </row>
    <row r="206" spans="1:2" x14ac:dyDescent="0.2">
      <c r="A206" s="2">
        <v>37257</v>
      </c>
      <c r="B206">
        <v>43.3730516339484</v>
      </c>
    </row>
    <row r="207" spans="1:2" x14ac:dyDescent="0.2">
      <c r="A207" s="3">
        <v>37288</v>
      </c>
      <c r="B207">
        <v>47.838521546450501</v>
      </c>
    </row>
    <row r="208" spans="1:2" x14ac:dyDescent="0.2">
      <c r="A208" s="2">
        <v>37316</v>
      </c>
      <c r="B208">
        <v>47.642134201546803</v>
      </c>
    </row>
    <row r="209" spans="1:2" x14ac:dyDescent="0.2">
      <c r="A209" s="3">
        <v>37347</v>
      </c>
      <c r="B209">
        <v>49.701920770129199</v>
      </c>
    </row>
    <row r="210" spans="1:2" x14ac:dyDescent="0.2">
      <c r="A210" s="2">
        <v>37377</v>
      </c>
      <c r="B210">
        <v>48.074595450698702</v>
      </c>
    </row>
    <row r="211" spans="1:2" x14ac:dyDescent="0.2">
      <c r="A211" s="3">
        <v>37408</v>
      </c>
      <c r="B211">
        <v>46.352087875737404</v>
      </c>
    </row>
    <row r="212" spans="1:2" x14ac:dyDescent="0.2">
      <c r="A212" s="2">
        <v>37438</v>
      </c>
      <c r="B212">
        <v>48.247298761515097</v>
      </c>
    </row>
    <row r="213" spans="1:2" x14ac:dyDescent="0.2">
      <c r="A213" s="3">
        <v>37469</v>
      </c>
      <c r="B213">
        <v>42.691564721476503</v>
      </c>
    </row>
    <row r="214" spans="1:2" x14ac:dyDescent="0.2">
      <c r="A214" s="2">
        <v>37500</v>
      </c>
      <c r="B214">
        <v>38.097647749319599</v>
      </c>
    </row>
    <row r="215" spans="1:2" x14ac:dyDescent="0.2">
      <c r="A215" s="3">
        <v>37530</v>
      </c>
      <c r="B215">
        <v>38.0534266958378</v>
      </c>
    </row>
    <row r="216" spans="1:2" x14ac:dyDescent="0.2">
      <c r="A216" s="2">
        <v>37561</v>
      </c>
      <c r="B216">
        <v>37.592097693623103</v>
      </c>
    </row>
    <row r="217" spans="1:2" x14ac:dyDescent="0.2">
      <c r="A217" s="3">
        <v>37591</v>
      </c>
      <c r="B217">
        <v>36.3572695865141</v>
      </c>
    </row>
    <row r="218" spans="1:2" x14ac:dyDescent="0.2">
      <c r="A218" s="2">
        <v>37622</v>
      </c>
      <c r="B218">
        <v>34.7454013416884</v>
      </c>
    </row>
    <row r="219" spans="1:2" x14ac:dyDescent="0.2">
      <c r="A219" s="3">
        <v>37653</v>
      </c>
      <c r="B219">
        <v>39.1381353205254</v>
      </c>
    </row>
    <row r="220" spans="1:2" x14ac:dyDescent="0.2">
      <c r="A220" s="2">
        <v>37681</v>
      </c>
      <c r="B220">
        <v>40.215326730641401</v>
      </c>
    </row>
    <row r="221" spans="1:2" x14ac:dyDescent="0.2">
      <c r="A221" s="3">
        <v>37712</v>
      </c>
      <c r="B221">
        <v>41.779450110092398</v>
      </c>
    </row>
    <row r="222" spans="1:2" x14ac:dyDescent="0.2">
      <c r="A222" s="2">
        <v>37742</v>
      </c>
      <c r="B222">
        <v>41.872305913924002</v>
      </c>
    </row>
    <row r="223" spans="1:2" x14ac:dyDescent="0.2">
      <c r="A223" s="3">
        <v>37773</v>
      </c>
      <c r="B223">
        <v>42.479982074597402</v>
      </c>
    </row>
    <row r="224" spans="1:2" x14ac:dyDescent="0.2">
      <c r="A224" s="2">
        <v>37803</v>
      </c>
      <c r="B224">
        <v>43.598503896603397</v>
      </c>
    </row>
    <row r="225" spans="1:2" x14ac:dyDescent="0.2">
      <c r="A225" s="3">
        <v>37834</v>
      </c>
      <c r="B225">
        <v>45.347169366924703</v>
      </c>
    </row>
    <row r="226" spans="1:2" x14ac:dyDescent="0.2">
      <c r="A226" s="2">
        <v>37865</v>
      </c>
      <c r="B226">
        <v>43.824156236595698</v>
      </c>
    </row>
    <row r="227" spans="1:2" x14ac:dyDescent="0.2">
      <c r="A227" s="3">
        <v>37895</v>
      </c>
      <c r="B227">
        <v>48.299187498443203</v>
      </c>
    </row>
    <row r="228" spans="1:2" x14ac:dyDescent="0.2">
      <c r="A228" s="2">
        <v>37926</v>
      </c>
      <c r="B228">
        <v>47.080795700544897</v>
      </c>
    </row>
    <row r="229" spans="1:2" x14ac:dyDescent="0.2">
      <c r="A229" s="3">
        <v>37956</v>
      </c>
      <c r="B229">
        <v>45.530124128607703</v>
      </c>
    </row>
    <row r="230" spans="1:2" x14ac:dyDescent="0.2">
      <c r="A230" s="2">
        <v>37987</v>
      </c>
      <c r="B230">
        <v>47.179930794290399</v>
      </c>
    </row>
    <row r="231" spans="1:2" x14ac:dyDescent="0.2">
      <c r="A231" s="3">
        <v>38018</v>
      </c>
      <c r="B231">
        <v>47.823684889812597</v>
      </c>
    </row>
    <row r="232" spans="1:2" x14ac:dyDescent="0.2">
      <c r="A232" s="2">
        <v>38047</v>
      </c>
      <c r="B232">
        <v>47.8531042697171</v>
      </c>
    </row>
    <row r="233" spans="1:2" x14ac:dyDescent="0.2">
      <c r="A233" s="3">
        <v>38078</v>
      </c>
      <c r="B233">
        <v>53.392018746264</v>
      </c>
    </row>
    <row r="234" spans="1:2" x14ac:dyDescent="0.2">
      <c r="A234" s="2">
        <v>38108</v>
      </c>
      <c r="B234">
        <v>48.690414744370003</v>
      </c>
    </row>
    <row r="235" spans="1:2" x14ac:dyDescent="0.2">
      <c r="A235" s="3">
        <v>38139</v>
      </c>
      <c r="B235">
        <v>49.9971982423234</v>
      </c>
    </row>
    <row r="236" spans="1:2" x14ac:dyDescent="0.2">
      <c r="A236" s="2">
        <v>38169</v>
      </c>
      <c r="B236">
        <v>52.396727735235999</v>
      </c>
    </row>
    <row r="237" spans="1:2" x14ac:dyDescent="0.2">
      <c r="A237" s="3">
        <v>38200</v>
      </c>
      <c r="B237">
        <v>51.937101315667</v>
      </c>
    </row>
    <row r="238" spans="1:2" x14ac:dyDescent="0.2">
      <c r="A238" s="2">
        <v>38231</v>
      </c>
      <c r="B238">
        <v>50.9499008781534</v>
      </c>
    </row>
    <row r="239" spans="1:2" x14ac:dyDescent="0.2">
      <c r="A239" s="3">
        <v>38261</v>
      </c>
      <c r="B239">
        <v>49.764118661945801</v>
      </c>
    </row>
    <row r="240" spans="1:2" x14ac:dyDescent="0.2">
      <c r="A240" s="2">
        <v>38292</v>
      </c>
      <c r="B240">
        <v>54.281235296659901</v>
      </c>
    </row>
    <row r="241" spans="1:2" x14ac:dyDescent="0.2">
      <c r="A241" s="3">
        <v>38322</v>
      </c>
      <c r="B241">
        <v>52.363756522243399</v>
      </c>
    </row>
    <row r="242" spans="1:2" x14ac:dyDescent="0.2">
      <c r="A242" s="2">
        <v>38353</v>
      </c>
      <c r="B242">
        <v>50.978521486026899</v>
      </c>
    </row>
    <row r="243" spans="1:2" x14ac:dyDescent="0.2">
      <c r="A243" s="3">
        <v>38384</v>
      </c>
      <c r="B243">
        <v>52.7946227244704</v>
      </c>
    </row>
    <row r="244" spans="1:2" x14ac:dyDescent="0.2">
      <c r="A244" s="2">
        <v>38412</v>
      </c>
      <c r="B244">
        <v>55.211438545884299</v>
      </c>
    </row>
    <row r="245" spans="1:2" x14ac:dyDescent="0.2">
      <c r="A245" s="3">
        <v>38443</v>
      </c>
      <c r="B245">
        <v>58.390805627618299</v>
      </c>
    </row>
    <row r="246" spans="1:2" x14ac:dyDescent="0.2">
      <c r="A246" s="2">
        <v>38473</v>
      </c>
      <c r="B246">
        <v>57.362366889159198</v>
      </c>
    </row>
    <row r="247" spans="1:2" x14ac:dyDescent="0.2">
      <c r="A247" s="3">
        <v>38504</v>
      </c>
      <c r="B247">
        <v>60.391963900206001</v>
      </c>
    </row>
    <row r="248" spans="1:2" x14ac:dyDescent="0.2">
      <c r="A248" s="2">
        <v>38534</v>
      </c>
      <c r="B248">
        <v>60.509348188895501</v>
      </c>
    </row>
    <row r="249" spans="1:2" x14ac:dyDescent="0.2">
      <c r="A249" s="3">
        <v>38565</v>
      </c>
      <c r="B249">
        <v>61.3353627686691</v>
      </c>
    </row>
    <row r="250" spans="1:2" x14ac:dyDescent="0.2">
      <c r="A250" s="2">
        <v>38596</v>
      </c>
      <c r="B250">
        <v>59.09418962486</v>
      </c>
    </row>
    <row r="251" spans="1:2" x14ac:dyDescent="0.2">
      <c r="A251" s="3">
        <v>38626</v>
      </c>
      <c r="B251">
        <v>59.197297936832697</v>
      </c>
    </row>
    <row r="252" spans="1:2" x14ac:dyDescent="0.2">
      <c r="A252" s="2">
        <v>38657</v>
      </c>
      <c r="B252">
        <v>61.397043391994202</v>
      </c>
    </row>
    <row r="253" spans="1:2" x14ac:dyDescent="0.2">
      <c r="A253" s="3">
        <v>38687</v>
      </c>
      <c r="B253">
        <v>60.6547468809949</v>
      </c>
    </row>
    <row r="254" spans="1:2" x14ac:dyDescent="0.2">
      <c r="A254" s="2">
        <v>38718</v>
      </c>
      <c r="B254">
        <v>59.913292962198703</v>
      </c>
    </row>
    <row r="255" spans="1:2" x14ac:dyDescent="0.2">
      <c r="A255" s="3">
        <v>38749</v>
      </c>
      <c r="B255">
        <v>59.759924324449401</v>
      </c>
    </row>
    <row r="256" spans="1:2" x14ac:dyDescent="0.2">
      <c r="A256" s="2">
        <v>38777</v>
      </c>
      <c r="B256">
        <v>60.548751159375897</v>
      </c>
    </row>
    <row r="257" spans="1:2" x14ac:dyDescent="0.2">
      <c r="A257" s="3">
        <v>38808</v>
      </c>
      <c r="B257">
        <v>60.869555556010901</v>
      </c>
    </row>
    <row r="258" spans="1:2" x14ac:dyDescent="0.2">
      <c r="A258" s="2">
        <v>38838</v>
      </c>
      <c r="B258">
        <v>60.836445792001399</v>
      </c>
    </row>
    <row r="259" spans="1:2" x14ac:dyDescent="0.2">
      <c r="A259" s="3">
        <v>38869</v>
      </c>
      <c r="B259">
        <v>62.693103968651997</v>
      </c>
    </row>
    <row r="260" spans="1:2" x14ac:dyDescent="0.2">
      <c r="A260" s="2">
        <v>38899</v>
      </c>
      <c r="B260">
        <v>64.768407232206897</v>
      </c>
    </row>
    <row r="261" spans="1:2" x14ac:dyDescent="0.2">
      <c r="A261" s="3">
        <v>38930</v>
      </c>
      <c r="B261">
        <v>67.276375179385099</v>
      </c>
    </row>
    <row r="262" spans="1:2" x14ac:dyDescent="0.2">
      <c r="A262" s="2">
        <v>38961</v>
      </c>
      <c r="B262">
        <v>65.273943807351998</v>
      </c>
    </row>
    <row r="263" spans="1:2" x14ac:dyDescent="0.2">
      <c r="A263" s="3">
        <v>38991</v>
      </c>
      <c r="B263">
        <v>65.104512373370696</v>
      </c>
    </row>
    <row r="264" spans="1:2" x14ac:dyDescent="0.2">
      <c r="A264" s="2">
        <v>39022</v>
      </c>
      <c r="B264">
        <v>63.370568504590899</v>
      </c>
    </row>
    <row r="265" spans="1:2" x14ac:dyDescent="0.2">
      <c r="A265" s="3">
        <v>39052</v>
      </c>
      <c r="B265">
        <v>63.629982044153302</v>
      </c>
    </row>
    <row r="266" spans="1:2" x14ac:dyDescent="0.2">
      <c r="A266" s="2">
        <v>39083</v>
      </c>
      <c r="B266">
        <v>62.585441275342603</v>
      </c>
    </row>
    <row r="267" spans="1:2" x14ac:dyDescent="0.2">
      <c r="A267" s="3">
        <v>39114</v>
      </c>
      <c r="B267">
        <v>63.683269856234801</v>
      </c>
    </row>
    <row r="268" spans="1:2" x14ac:dyDescent="0.2">
      <c r="A268" s="2">
        <v>39142</v>
      </c>
      <c r="B268">
        <v>66.093437722764094</v>
      </c>
    </row>
    <row r="269" spans="1:2" x14ac:dyDescent="0.2">
      <c r="A269" s="3">
        <v>39173</v>
      </c>
      <c r="B269">
        <v>61.377870667992099</v>
      </c>
    </row>
    <row r="270" spans="1:2" x14ac:dyDescent="0.2">
      <c r="A270" s="2">
        <v>39203</v>
      </c>
      <c r="B270">
        <v>60.165460347839698</v>
      </c>
    </row>
    <row r="271" spans="1:2" x14ac:dyDescent="0.2">
      <c r="A271" s="3">
        <v>39234</v>
      </c>
      <c r="B271">
        <v>60.323377477438697</v>
      </c>
    </row>
    <row r="272" spans="1:2" x14ac:dyDescent="0.2">
      <c r="A272" s="2">
        <v>39264</v>
      </c>
      <c r="B272">
        <v>61.182531091695402</v>
      </c>
    </row>
    <row r="273" spans="1:2" x14ac:dyDescent="0.2">
      <c r="A273" s="3">
        <v>39295</v>
      </c>
      <c r="B273">
        <v>59.416015986103197</v>
      </c>
    </row>
    <row r="274" spans="1:2" x14ac:dyDescent="0.2">
      <c r="A274" s="2">
        <v>39326</v>
      </c>
      <c r="B274">
        <v>58.293599926170103</v>
      </c>
    </row>
    <row r="275" spans="1:2" x14ac:dyDescent="0.2">
      <c r="A275" s="3">
        <v>39356</v>
      </c>
      <c r="B275">
        <v>56.446993727202603</v>
      </c>
    </row>
    <row r="276" spans="1:2" x14ac:dyDescent="0.2">
      <c r="A276" s="2">
        <v>39387</v>
      </c>
      <c r="B276">
        <v>57.095057367154503</v>
      </c>
    </row>
    <row r="277" spans="1:2" x14ac:dyDescent="0.2">
      <c r="A277" s="3">
        <v>39417</v>
      </c>
      <c r="B277">
        <v>58.809891832110601</v>
      </c>
    </row>
    <row r="278" spans="1:2" x14ac:dyDescent="0.2">
      <c r="A278" s="2">
        <v>39448</v>
      </c>
      <c r="B278">
        <v>58.895527698041199</v>
      </c>
    </row>
    <row r="279" spans="1:2" x14ac:dyDescent="0.2">
      <c r="A279" s="3">
        <v>39479</v>
      </c>
      <c r="B279">
        <v>62.132802011347302</v>
      </c>
    </row>
    <row r="280" spans="1:2" x14ac:dyDescent="0.2">
      <c r="A280" s="2">
        <v>39508</v>
      </c>
      <c r="B280">
        <v>60.094356652292703</v>
      </c>
    </row>
    <row r="281" spans="1:2" x14ac:dyDescent="0.2">
      <c r="A281" s="3">
        <v>39539</v>
      </c>
      <c r="B281">
        <v>56.911105385977201</v>
      </c>
    </row>
    <row r="282" spans="1:2" x14ac:dyDescent="0.2">
      <c r="A282" s="2">
        <v>39569</v>
      </c>
      <c r="B282">
        <v>59.365278571132997</v>
      </c>
    </row>
    <row r="283" spans="1:2" x14ac:dyDescent="0.2">
      <c r="A283" s="3">
        <v>39600</v>
      </c>
      <c r="B283">
        <v>58.802696912919302</v>
      </c>
    </row>
    <row r="284" spans="1:2" x14ac:dyDescent="0.2">
      <c r="A284" s="2">
        <v>39630</v>
      </c>
      <c r="B284">
        <v>60.396509016068499</v>
      </c>
    </row>
    <row r="285" spans="1:2" x14ac:dyDescent="0.2">
      <c r="A285" s="3">
        <v>39661</v>
      </c>
      <c r="B285">
        <v>61.693713569784002</v>
      </c>
    </row>
    <row r="286" spans="1:2" x14ac:dyDescent="0.2">
      <c r="A286" s="2">
        <v>39692</v>
      </c>
      <c r="B286">
        <v>60.742641265813802</v>
      </c>
    </row>
    <row r="287" spans="1:2" x14ac:dyDescent="0.2">
      <c r="A287" s="3">
        <v>39722</v>
      </c>
      <c r="B287">
        <v>61.674504465891303</v>
      </c>
    </row>
    <row r="288" spans="1:2" x14ac:dyDescent="0.2">
      <c r="A288" s="2">
        <v>39753</v>
      </c>
      <c r="B288">
        <v>60.053239334632202</v>
      </c>
    </row>
    <row r="289" spans="1:2" x14ac:dyDescent="0.2">
      <c r="A289" s="3">
        <v>39783</v>
      </c>
      <c r="B289">
        <v>62.027178934813001</v>
      </c>
    </row>
    <row r="290" spans="1:2" x14ac:dyDescent="0.2">
      <c r="A290" s="2">
        <v>39814</v>
      </c>
      <c r="B290">
        <v>59.2790763109127</v>
      </c>
    </row>
    <row r="291" spans="1:2" x14ac:dyDescent="0.2">
      <c r="A291" s="3">
        <v>39845</v>
      </c>
      <c r="B291">
        <v>61.007638228146398</v>
      </c>
    </row>
    <row r="292" spans="1:2" x14ac:dyDescent="0.2">
      <c r="A292" s="2">
        <v>39873</v>
      </c>
      <c r="B292">
        <v>59.792989402228201</v>
      </c>
    </row>
    <row r="293" spans="1:2" x14ac:dyDescent="0.2">
      <c r="A293" s="3">
        <v>39904</v>
      </c>
      <c r="B293">
        <v>61.0073571429445</v>
      </c>
    </row>
    <row r="294" spans="1:2" x14ac:dyDescent="0.2">
      <c r="A294" s="2">
        <v>39934</v>
      </c>
      <c r="B294">
        <v>64.613103743946198</v>
      </c>
    </row>
    <row r="295" spans="1:2" x14ac:dyDescent="0.2">
      <c r="A295" s="3">
        <v>39965</v>
      </c>
      <c r="B295">
        <v>64.834928072480196</v>
      </c>
    </row>
    <row r="296" spans="1:2" x14ac:dyDescent="0.2">
      <c r="A296" s="2">
        <v>39995</v>
      </c>
      <c r="B296">
        <v>67.836971334704998</v>
      </c>
    </row>
    <row r="297" spans="1:2" x14ac:dyDescent="0.2">
      <c r="A297" s="3">
        <v>40026</v>
      </c>
      <c r="B297">
        <v>72.899395113356903</v>
      </c>
    </row>
    <row r="298" spans="1:2" x14ac:dyDescent="0.2">
      <c r="A298" s="2">
        <v>40057</v>
      </c>
      <c r="B298">
        <v>69.369795412547504</v>
      </c>
    </row>
    <row r="299" spans="1:2" x14ac:dyDescent="0.2">
      <c r="A299" s="3">
        <v>40087</v>
      </c>
      <c r="B299">
        <v>68.416907130373801</v>
      </c>
    </row>
    <row r="300" spans="1:2" x14ac:dyDescent="0.2">
      <c r="A300" s="2">
        <v>40118</v>
      </c>
      <c r="B300">
        <v>65.237017970027296</v>
      </c>
    </row>
    <row r="301" spans="1:2" x14ac:dyDescent="0.2">
      <c r="A301" s="3">
        <v>40148</v>
      </c>
      <c r="B301">
        <v>68.586192982357801</v>
      </c>
    </row>
    <row r="302" spans="1:2" x14ac:dyDescent="0.2">
      <c r="A302" s="2">
        <v>40179</v>
      </c>
      <c r="B302">
        <v>64.278123897237805</v>
      </c>
    </row>
    <row r="303" spans="1:2" x14ac:dyDescent="0.2">
      <c r="A303" s="3">
        <v>40210</v>
      </c>
      <c r="B303">
        <v>65.796373951883695</v>
      </c>
    </row>
    <row r="304" spans="1:2" x14ac:dyDescent="0.2">
      <c r="A304" s="2">
        <v>40238</v>
      </c>
      <c r="B304">
        <v>66.433215838609698</v>
      </c>
    </row>
    <row r="305" spans="1:2" x14ac:dyDescent="0.2">
      <c r="A305" s="3">
        <v>40269</v>
      </c>
      <c r="B305">
        <v>65.912174020386203</v>
      </c>
    </row>
    <row r="306" spans="1:2" x14ac:dyDescent="0.2">
      <c r="A306" s="2">
        <v>40299</v>
      </c>
      <c r="B306">
        <v>64.739479798344604</v>
      </c>
    </row>
    <row r="307" spans="1:2" x14ac:dyDescent="0.2">
      <c r="A307" s="3">
        <v>40330</v>
      </c>
      <c r="B307">
        <v>63.454093051742603</v>
      </c>
    </row>
    <row r="308" spans="1:2" x14ac:dyDescent="0.2">
      <c r="A308" s="2">
        <v>40360</v>
      </c>
      <c r="B308">
        <v>59.264654397537498</v>
      </c>
    </row>
    <row r="309" spans="1:2" x14ac:dyDescent="0.2">
      <c r="A309" s="3">
        <v>40391</v>
      </c>
      <c r="B309">
        <v>61.477641194943502</v>
      </c>
    </row>
    <row r="310" spans="1:2" x14ac:dyDescent="0.2">
      <c r="A310" s="2">
        <v>40422</v>
      </c>
      <c r="B310">
        <v>61.162380739556298</v>
      </c>
    </row>
    <row r="311" spans="1:2" x14ac:dyDescent="0.2">
      <c r="A311" s="3">
        <v>40452</v>
      </c>
      <c r="B311">
        <v>61.880338679573498</v>
      </c>
    </row>
    <row r="312" spans="1:2" x14ac:dyDescent="0.2">
      <c r="A312" s="2">
        <v>40483</v>
      </c>
      <c r="B312">
        <v>56.098297173519299</v>
      </c>
    </row>
    <row r="313" spans="1:2" x14ac:dyDescent="0.2">
      <c r="A313" s="3">
        <v>40513</v>
      </c>
      <c r="B313">
        <v>57.650887972111001</v>
      </c>
    </row>
    <row r="314" spans="1:2" x14ac:dyDescent="0.2">
      <c r="A314" s="2">
        <v>40544</v>
      </c>
      <c r="B314">
        <v>53.700403232934903</v>
      </c>
    </row>
    <row r="315" spans="1:2" x14ac:dyDescent="0.2">
      <c r="A315" s="3">
        <v>40575</v>
      </c>
      <c r="B315">
        <v>58.6828338198385</v>
      </c>
    </row>
    <row r="316" spans="1:2" x14ac:dyDescent="0.2">
      <c r="A316" s="2">
        <v>40603</v>
      </c>
      <c r="B316">
        <v>57.4277745261641</v>
      </c>
    </row>
    <row r="317" spans="1:2" x14ac:dyDescent="0.2">
      <c r="A317" s="3">
        <v>40634</v>
      </c>
      <c r="B317">
        <v>56.553514235991997</v>
      </c>
    </row>
    <row r="318" spans="1:2" x14ac:dyDescent="0.2">
      <c r="A318" s="2">
        <v>40664</v>
      </c>
      <c r="B318">
        <v>54.259341442068198</v>
      </c>
    </row>
    <row r="319" spans="1:2" x14ac:dyDescent="0.2">
      <c r="A319" s="3">
        <v>40695</v>
      </c>
      <c r="B319">
        <v>55.381292122011999</v>
      </c>
    </row>
    <row r="320" spans="1:2" x14ac:dyDescent="0.2">
      <c r="A320" s="2">
        <v>40725</v>
      </c>
      <c r="B320">
        <v>55.963777089745001</v>
      </c>
    </row>
    <row r="321" spans="1:2" x14ac:dyDescent="0.2">
      <c r="A321" s="3">
        <v>40756</v>
      </c>
      <c r="B321">
        <v>58.359138066776303</v>
      </c>
    </row>
    <row r="322" spans="1:2" x14ac:dyDescent="0.2">
      <c r="A322" s="2">
        <v>40787</v>
      </c>
      <c r="B322">
        <v>54.303353224940203</v>
      </c>
    </row>
    <row r="323" spans="1:2" x14ac:dyDescent="0.2">
      <c r="A323" s="3">
        <v>40817</v>
      </c>
      <c r="B323">
        <v>53.858729907294297</v>
      </c>
    </row>
    <row r="324" spans="1:2" x14ac:dyDescent="0.2">
      <c r="A324" s="2">
        <v>40848</v>
      </c>
      <c r="B324">
        <v>55.5552435616069</v>
      </c>
    </row>
    <row r="325" spans="1:2" x14ac:dyDescent="0.2">
      <c r="A325" s="3">
        <v>40878</v>
      </c>
      <c r="B325">
        <v>55.768330141148901</v>
      </c>
    </row>
    <row r="326" spans="1:2" x14ac:dyDescent="0.2">
      <c r="A326" s="2">
        <v>40909</v>
      </c>
      <c r="B326">
        <v>54.1834788814718</v>
      </c>
    </row>
    <row r="327" spans="1:2" x14ac:dyDescent="0.2">
      <c r="A327" s="3">
        <v>40940</v>
      </c>
      <c r="B327">
        <v>56.558079513111601</v>
      </c>
    </row>
    <row r="328" spans="1:2" x14ac:dyDescent="0.2">
      <c r="A328" s="2">
        <v>40969</v>
      </c>
      <c r="B328">
        <v>56.875443213081603</v>
      </c>
    </row>
    <row r="329" spans="1:2" x14ac:dyDescent="0.2">
      <c r="A329" s="3">
        <v>41000</v>
      </c>
      <c r="B329">
        <v>56.808144413293803</v>
      </c>
    </row>
    <row r="330" spans="1:2" x14ac:dyDescent="0.2">
      <c r="A330" s="2">
        <v>41030</v>
      </c>
      <c r="B330">
        <v>56.2582294276719</v>
      </c>
    </row>
    <row r="331" spans="1:2" x14ac:dyDescent="0.2">
      <c r="A331" s="3">
        <v>41061</v>
      </c>
      <c r="B331">
        <v>55.156188288134302</v>
      </c>
    </row>
    <row r="332" spans="1:2" x14ac:dyDescent="0.2">
      <c r="A332" s="2">
        <v>41091</v>
      </c>
      <c r="B332">
        <v>54.310432452435599</v>
      </c>
    </row>
    <row r="333" spans="1:2" x14ac:dyDescent="0.2">
      <c r="A333" s="3">
        <v>41122</v>
      </c>
      <c r="B333">
        <v>56.267802808754098</v>
      </c>
    </row>
    <row r="334" spans="1:2" x14ac:dyDescent="0.2">
      <c r="A334" s="2">
        <v>41153</v>
      </c>
      <c r="B334">
        <v>55.030314482956697</v>
      </c>
    </row>
    <row r="335" spans="1:2" x14ac:dyDescent="0.2">
      <c r="A335" s="3">
        <v>41183</v>
      </c>
      <c r="B335">
        <v>54.661791538465899</v>
      </c>
    </row>
    <row r="336" spans="1:2" x14ac:dyDescent="0.2">
      <c r="A336" s="2">
        <v>41214</v>
      </c>
      <c r="B336">
        <v>54.087525845894604</v>
      </c>
    </row>
    <row r="337" spans="1:2" x14ac:dyDescent="0.2">
      <c r="A337" s="3">
        <v>41244</v>
      </c>
      <c r="B337">
        <v>54.788406792430798</v>
      </c>
    </row>
    <row r="338" spans="1:2" x14ac:dyDescent="0.2">
      <c r="A338" s="2">
        <v>41275</v>
      </c>
      <c r="B338">
        <v>56.504498281974001</v>
      </c>
    </row>
    <row r="339" spans="1:2" x14ac:dyDescent="0.2">
      <c r="A339" s="3">
        <v>41306</v>
      </c>
      <c r="B339">
        <v>58.482508497090599</v>
      </c>
    </row>
    <row r="340" spans="1:2" x14ac:dyDescent="0.2">
      <c r="A340" s="2">
        <v>41334</v>
      </c>
      <c r="B340">
        <v>57.838652930157203</v>
      </c>
    </row>
    <row r="341" spans="1:2" x14ac:dyDescent="0.2">
      <c r="A341" s="3">
        <v>41365</v>
      </c>
      <c r="B341">
        <v>57.4732250809531</v>
      </c>
    </row>
    <row r="342" spans="1:2" x14ac:dyDescent="0.2">
      <c r="A342" s="2">
        <v>41395</v>
      </c>
      <c r="B342">
        <v>59.097287636368698</v>
      </c>
    </row>
    <row r="343" spans="1:2" x14ac:dyDescent="0.2">
      <c r="A343" s="3">
        <v>41426</v>
      </c>
      <c r="B343">
        <v>59.571462197689101</v>
      </c>
    </row>
    <row r="344" spans="1:2" x14ac:dyDescent="0.2">
      <c r="A344" s="2">
        <v>41456</v>
      </c>
      <c r="B344">
        <v>59.753920597555599</v>
      </c>
    </row>
    <row r="345" spans="1:2" x14ac:dyDescent="0.2">
      <c r="A345" s="3">
        <v>41487</v>
      </c>
      <c r="B345">
        <v>60.639970622412498</v>
      </c>
    </row>
    <row r="346" spans="1:2" x14ac:dyDescent="0.2">
      <c r="A346" s="2">
        <v>41518</v>
      </c>
      <c r="B346">
        <v>59.243491878599301</v>
      </c>
    </row>
    <row r="347" spans="1:2" x14ac:dyDescent="0.2">
      <c r="A347" s="3">
        <v>41548</v>
      </c>
      <c r="B347">
        <v>62.385712163758697</v>
      </c>
    </row>
    <row r="348" spans="1:2" x14ac:dyDescent="0.2">
      <c r="A348" s="2">
        <v>41579</v>
      </c>
      <c r="B348">
        <v>65.987461512988304</v>
      </c>
    </row>
    <row r="349" spans="1:2" x14ac:dyDescent="0.2">
      <c r="A349" s="3">
        <v>41609</v>
      </c>
      <c r="B349">
        <v>68.298416093149697</v>
      </c>
    </row>
    <row r="350" spans="1:2" x14ac:dyDescent="0.2">
      <c r="A350" s="4">
        <v>41640</v>
      </c>
      <c r="B350" s="5">
        <v>67.868235623694403</v>
      </c>
    </row>
    <row r="351" spans="1:2" x14ac:dyDescent="0.2">
      <c r="A351" s="6">
        <v>41671</v>
      </c>
      <c r="B351" s="5">
        <v>68.463362971334007</v>
      </c>
    </row>
    <row r="352" spans="1:2" x14ac:dyDescent="0.2">
      <c r="A352" s="4">
        <v>41699</v>
      </c>
      <c r="B352" s="5">
        <v>66.366978349076305</v>
      </c>
    </row>
    <row r="353" spans="1:2" x14ac:dyDescent="0.2">
      <c r="A353" s="6">
        <v>41730</v>
      </c>
      <c r="B353" s="5">
        <v>67.179733890421303</v>
      </c>
    </row>
    <row r="354" spans="1:2" x14ac:dyDescent="0.2">
      <c r="A354" s="4">
        <v>41760</v>
      </c>
      <c r="B354" s="5">
        <v>69.054058986085593</v>
      </c>
    </row>
    <row r="355" spans="1:2" x14ac:dyDescent="0.2">
      <c r="A355" s="6">
        <v>41791</v>
      </c>
      <c r="B355" s="5">
        <v>69.946577092805001</v>
      </c>
    </row>
    <row r="356" spans="1:2" x14ac:dyDescent="0.2">
      <c r="A356" s="4">
        <v>41821</v>
      </c>
      <c r="B356" s="5">
        <v>68.406942305781897</v>
      </c>
    </row>
    <row r="357" spans="1:2" x14ac:dyDescent="0.2">
      <c r="A357" s="6">
        <v>41852</v>
      </c>
      <c r="B357" s="5">
        <v>68.765307156785894</v>
      </c>
    </row>
    <row r="358" spans="1:2" x14ac:dyDescent="0.2">
      <c r="A358" s="4">
        <v>41883</v>
      </c>
      <c r="B358" s="5">
        <v>68.396513375546306</v>
      </c>
    </row>
    <row r="359" spans="1:2" x14ac:dyDescent="0.2">
      <c r="A359" s="6">
        <v>41913</v>
      </c>
      <c r="B359" s="5">
        <v>70.7799253198841</v>
      </c>
    </row>
    <row r="360" spans="1:2" x14ac:dyDescent="0.2">
      <c r="A360" s="4">
        <v>41944</v>
      </c>
      <c r="B360" s="5">
        <v>71.072183761118097</v>
      </c>
    </row>
    <row r="361" spans="1:2" x14ac:dyDescent="0.2">
      <c r="A361" s="6">
        <v>41974</v>
      </c>
      <c r="B361" s="5">
        <v>70.731889240636207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819F-6E70-D349-9121-860DB59B9F2E}">
  <dimension ref="A1:L362"/>
  <sheetViews>
    <sheetView topLeftCell="A343" zoomScale="150" zoomScaleNormal="150" workbookViewId="0">
      <selection activeCell="G363" sqref="G363"/>
    </sheetView>
  </sheetViews>
  <sheetFormatPr baseColWidth="10" defaultRowHeight="16" x14ac:dyDescent="0.2"/>
  <sheetData>
    <row r="1" spans="1:7" x14ac:dyDescent="0.2">
      <c r="B1" s="1" t="s">
        <v>7</v>
      </c>
      <c r="C1" t="s">
        <v>8</v>
      </c>
      <c r="D1" t="s">
        <v>9</v>
      </c>
      <c r="E1" t="s">
        <v>10</v>
      </c>
      <c r="F1" t="s">
        <v>11</v>
      </c>
      <c r="G1" t="s">
        <v>6</v>
      </c>
    </row>
    <row r="2" spans="1:7" x14ac:dyDescent="0.2">
      <c r="A2" s="2">
        <v>31048</v>
      </c>
      <c r="B2">
        <v>41.805068740030499</v>
      </c>
    </row>
    <row r="3" spans="1:7" x14ac:dyDescent="0.2">
      <c r="A3" s="3">
        <v>31079</v>
      </c>
      <c r="B3">
        <v>36.354675771366502</v>
      </c>
    </row>
    <row r="4" spans="1:7" x14ac:dyDescent="0.2">
      <c r="A4" s="2">
        <v>31107</v>
      </c>
      <c r="B4">
        <v>38.573989746619901</v>
      </c>
    </row>
    <row r="5" spans="1:7" x14ac:dyDescent="0.2">
      <c r="A5" s="3">
        <v>31138</v>
      </c>
      <c r="B5">
        <v>39.089439242951499</v>
      </c>
      <c r="C5">
        <f>AVERAGE(B2:B5)</f>
        <v>38.955793375242102</v>
      </c>
    </row>
    <row r="6" spans="1:7" x14ac:dyDescent="0.2">
      <c r="A6" s="2">
        <v>31168</v>
      </c>
      <c r="B6">
        <v>38.9744333983462</v>
      </c>
      <c r="C6">
        <f t="shared" ref="C6:D69" si="0">AVERAGE(B3:B6)</f>
        <v>38.248134539821024</v>
      </c>
    </row>
    <row r="7" spans="1:7" x14ac:dyDescent="0.2">
      <c r="A7" s="3">
        <v>31199</v>
      </c>
      <c r="B7">
        <v>36.801272828607303</v>
      </c>
      <c r="C7">
        <f t="shared" si="0"/>
        <v>38.359783804131226</v>
      </c>
    </row>
    <row r="8" spans="1:7" x14ac:dyDescent="0.2">
      <c r="A8" s="2">
        <v>31229</v>
      </c>
      <c r="B8">
        <v>36.635232683741997</v>
      </c>
      <c r="C8">
        <f t="shared" si="0"/>
        <v>37.875094538411751</v>
      </c>
      <c r="D8">
        <f>AVERAGE(C5:C8)</f>
        <v>38.359701564401526</v>
      </c>
      <c r="E8">
        <f>2*C8-D8</f>
        <v>37.390487512421977</v>
      </c>
      <c r="F8">
        <f>(2/(4-1))*(C8-D8)</f>
        <v>-0.32307135065984954</v>
      </c>
      <c r="G8">
        <f>E8+F8</f>
        <v>37.067416161762125</v>
      </c>
    </row>
    <row r="9" spans="1:7" x14ac:dyDescent="0.2">
      <c r="A9" s="3">
        <v>31260</v>
      </c>
      <c r="B9">
        <v>35.503718034269703</v>
      </c>
      <c r="C9">
        <f t="shared" si="0"/>
        <v>36.978664236241301</v>
      </c>
      <c r="D9">
        <f t="shared" si="0"/>
        <v>37.86541927965132</v>
      </c>
      <c r="E9">
        <f t="shared" ref="E9:E72" si="1">2*C9-D9</f>
        <v>36.091909192831281</v>
      </c>
      <c r="F9">
        <f t="shared" ref="F9:F72" si="2">(2/(4-1))*(C9-D9)</f>
        <v>-0.59117002894001303</v>
      </c>
      <c r="G9">
        <f t="shared" ref="G9:G72" si="3">E9+F9</f>
        <v>35.500739163891268</v>
      </c>
    </row>
    <row r="10" spans="1:7" x14ac:dyDescent="0.2">
      <c r="A10" s="2">
        <v>31291</v>
      </c>
      <c r="B10">
        <v>40.117447915930299</v>
      </c>
      <c r="C10">
        <f t="shared" si="0"/>
        <v>37.264417865637327</v>
      </c>
      <c r="D10">
        <f t="shared" si="0"/>
        <v>37.619490111105399</v>
      </c>
      <c r="E10">
        <f t="shared" si="1"/>
        <v>36.909345620169255</v>
      </c>
      <c r="F10">
        <f t="shared" si="2"/>
        <v>-0.23671483031204824</v>
      </c>
      <c r="G10">
        <f t="shared" si="3"/>
        <v>36.672630789857209</v>
      </c>
    </row>
    <row r="11" spans="1:7" x14ac:dyDescent="0.2">
      <c r="A11" s="3">
        <v>31321</v>
      </c>
      <c r="B11">
        <v>41.435668804213002</v>
      </c>
      <c r="C11">
        <f t="shared" si="0"/>
        <v>38.423016859538748</v>
      </c>
      <c r="D11">
        <f t="shared" si="0"/>
        <v>37.63529837495728</v>
      </c>
      <c r="E11">
        <f t="shared" si="1"/>
        <v>39.210735344120216</v>
      </c>
      <c r="F11">
        <f t="shared" si="2"/>
        <v>0.52514565638764543</v>
      </c>
      <c r="G11">
        <f t="shared" si="3"/>
        <v>39.73588100050786</v>
      </c>
    </row>
    <row r="12" spans="1:7" x14ac:dyDescent="0.2">
      <c r="A12" s="2">
        <v>31352</v>
      </c>
      <c r="B12">
        <v>40.154319535875601</v>
      </c>
      <c r="C12">
        <f t="shared" si="0"/>
        <v>39.302788572572155</v>
      </c>
      <c r="D12">
        <f t="shared" si="0"/>
        <v>37.992221883497379</v>
      </c>
      <c r="E12">
        <f t="shared" si="1"/>
        <v>40.61335526164693</v>
      </c>
      <c r="F12">
        <f t="shared" si="2"/>
        <v>0.87371112604985035</v>
      </c>
      <c r="G12">
        <f t="shared" si="3"/>
        <v>41.487066387696778</v>
      </c>
    </row>
    <row r="13" spans="1:7" x14ac:dyDescent="0.2">
      <c r="A13" s="3">
        <v>31382</v>
      </c>
      <c r="B13">
        <v>38.989219493001997</v>
      </c>
      <c r="C13">
        <f t="shared" si="0"/>
        <v>40.174163937255223</v>
      </c>
      <c r="D13">
        <f t="shared" si="0"/>
        <v>38.791096808750865</v>
      </c>
      <c r="E13">
        <f t="shared" si="1"/>
        <v>41.557231065759581</v>
      </c>
      <c r="F13">
        <f t="shared" si="2"/>
        <v>0.9220447523362385</v>
      </c>
      <c r="G13">
        <f t="shared" si="3"/>
        <v>42.479275818095822</v>
      </c>
    </row>
    <row r="14" spans="1:7" x14ac:dyDescent="0.2">
      <c r="A14" s="2">
        <v>31413</v>
      </c>
      <c r="B14">
        <v>37.467081681463704</v>
      </c>
      <c r="C14">
        <f t="shared" si="0"/>
        <v>39.511572378638576</v>
      </c>
      <c r="D14">
        <f t="shared" si="0"/>
        <v>39.352885437001177</v>
      </c>
      <c r="E14">
        <f t="shared" si="1"/>
        <v>39.670259320275974</v>
      </c>
      <c r="F14">
        <f t="shared" si="2"/>
        <v>0.1057912944249324</v>
      </c>
      <c r="G14">
        <f t="shared" si="3"/>
        <v>39.776050614700907</v>
      </c>
    </row>
    <row r="15" spans="1:7" x14ac:dyDescent="0.2">
      <c r="A15" s="3">
        <v>31444</v>
      </c>
      <c r="B15">
        <v>37.163028349155702</v>
      </c>
      <c r="C15">
        <f t="shared" si="0"/>
        <v>38.443412264874247</v>
      </c>
      <c r="D15">
        <f t="shared" si="0"/>
        <v>39.357984288335054</v>
      </c>
      <c r="E15">
        <f t="shared" si="1"/>
        <v>37.528840241413441</v>
      </c>
      <c r="F15">
        <f t="shared" si="2"/>
        <v>-0.60971468230720416</v>
      </c>
      <c r="G15">
        <f t="shared" si="3"/>
        <v>36.919125559106234</v>
      </c>
    </row>
    <row r="16" spans="1:7" x14ac:dyDescent="0.2">
      <c r="A16" s="2">
        <v>31472</v>
      </c>
      <c r="B16">
        <v>40.3081534986908</v>
      </c>
      <c r="C16">
        <f t="shared" si="0"/>
        <v>38.481870755578043</v>
      </c>
      <c r="D16">
        <f t="shared" si="0"/>
        <v>39.152754834086522</v>
      </c>
      <c r="E16">
        <f t="shared" si="1"/>
        <v>37.810986677069565</v>
      </c>
      <c r="F16">
        <f t="shared" si="2"/>
        <v>-0.44725605233898591</v>
      </c>
      <c r="G16">
        <f t="shared" si="3"/>
        <v>37.363730624730579</v>
      </c>
    </row>
    <row r="17" spans="1:7" x14ac:dyDescent="0.2">
      <c r="A17" s="3">
        <v>31503</v>
      </c>
      <c r="B17">
        <v>41.782169842943702</v>
      </c>
      <c r="C17">
        <f t="shared" si="0"/>
        <v>39.18010834306348</v>
      </c>
      <c r="D17">
        <f t="shared" si="0"/>
        <v>38.904240935538589</v>
      </c>
      <c r="E17">
        <f t="shared" si="1"/>
        <v>39.455975750588372</v>
      </c>
      <c r="F17">
        <f t="shared" si="2"/>
        <v>0.18391160501659459</v>
      </c>
      <c r="G17">
        <f t="shared" si="3"/>
        <v>39.639887355604969</v>
      </c>
    </row>
    <row r="18" spans="1:7" x14ac:dyDescent="0.2">
      <c r="A18" s="2">
        <v>31533</v>
      </c>
      <c r="B18">
        <v>41.064744490273597</v>
      </c>
      <c r="C18">
        <f t="shared" si="0"/>
        <v>40.079524045265956</v>
      </c>
      <c r="D18">
        <f t="shared" si="0"/>
        <v>39.046228852195433</v>
      </c>
      <c r="E18">
        <f t="shared" si="1"/>
        <v>41.112819238336478</v>
      </c>
      <c r="F18">
        <f t="shared" si="2"/>
        <v>0.68886346204701465</v>
      </c>
      <c r="G18">
        <f t="shared" si="3"/>
        <v>41.801682700383495</v>
      </c>
    </row>
    <row r="19" spans="1:7" x14ac:dyDescent="0.2">
      <c r="A19" s="3">
        <v>31564</v>
      </c>
      <c r="B19">
        <v>43.796912301930099</v>
      </c>
      <c r="C19">
        <f t="shared" si="0"/>
        <v>41.737995033459548</v>
      </c>
      <c r="D19">
        <f t="shared" si="0"/>
        <v>39.869874544341755</v>
      </c>
      <c r="E19">
        <f t="shared" si="1"/>
        <v>43.60611552257734</v>
      </c>
      <c r="F19">
        <f t="shared" si="2"/>
        <v>1.2454136594118617</v>
      </c>
      <c r="G19">
        <f t="shared" si="3"/>
        <v>44.8515291819892</v>
      </c>
    </row>
    <row r="20" spans="1:7" x14ac:dyDescent="0.2">
      <c r="A20" s="2">
        <v>31594</v>
      </c>
      <c r="B20">
        <v>43.635688318727098</v>
      </c>
      <c r="C20">
        <f t="shared" si="0"/>
        <v>42.569878738468624</v>
      </c>
      <c r="D20">
        <f t="shared" si="0"/>
        <v>40.891876540064402</v>
      </c>
      <c r="E20">
        <f t="shared" si="1"/>
        <v>44.247880936872846</v>
      </c>
      <c r="F20">
        <f t="shared" si="2"/>
        <v>1.1186681322694814</v>
      </c>
      <c r="G20">
        <f t="shared" si="3"/>
        <v>45.36654906914233</v>
      </c>
    </row>
    <row r="21" spans="1:7" x14ac:dyDescent="0.2">
      <c r="A21" s="3">
        <v>31625</v>
      </c>
      <c r="B21">
        <v>43.690316555472599</v>
      </c>
      <c r="C21">
        <f t="shared" si="0"/>
        <v>43.046915416600847</v>
      </c>
      <c r="D21">
        <f t="shared" si="0"/>
        <v>41.858578308448742</v>
      </c>
      <c r="E21">
        <f t="shared" si="1"/>
        <v>44.235252524752951</v>
      </c>
      <c r="F21">
        <f t="shared" si="2"/>
        <v>0.79222473876806987</v>
      </c>
      <c r="G21">
        <f t="shared" si="3"/>
        <v>45.027477263521021</v>
      </c>
    </row>
    <row r="22" spans="1:7" x14ac:dyDescent="0.2">
      <c r="A22" s="2">
        <v>31656</v>
      </c>
      <c r="B22">
        <v>44.597948791057</v>
      </c>
      <c r="C22">
        <f t="shared" si="0"/>
        <v>43.930216491796699</v>
      </c>
      <c r="D22">
        <f t="shared" si="0"/>
        <v>42.821251420081431</v>
      </c>
      <c r="E22">
        <f t="shared" si="1"/>
        <v>45.039181563511967</v>
      </c>
      <c r="F22">
        <f t="shared" si="2"/>
        <v>0.73931004781017862</v>
      </c>
      <c r="G22">
        <f t="shared" si="3"/>
        <v>45.778491611322146</v>
      </c>
    </row>
    <row r="23" spans="1:7" x14ac:dyDescent="0.2">
      <c r="A23" s="3">
        <v>31686</v>
      </c>
      <c r="B23">
        <v>45.998311147903898</v>
      </c>
      <c r="C23">
        <f t="shared" si="0"/>
        <v>44.480566203290152</v>
      </c>
      <c r="D23">
        <f t="shared" si="0"/>
        <v>43.506894212539081</v>
      </c>
      <c r="E23">
        <f t="shared" si="1"/>
        <v>45.454238194041224</v>
      </c>
      <c r="F23">
        <f t="shared" si="2"/>
        <v>0.64911466050071454</v>
      </c>
      <c r="G23">
        <f t="shared" si="3"/>
        <v>46.103352854541939</v>
      </c>
    </row>
    <row r="24" spans="1:7" x14ac:dyDescent="0.2">
      <c r="A24" s="2">
        <v>31717</v>
      </c>
      <c r="B24">
        <v>45.508806997013302</v>
      </c>
      <c r="C24">
        <f t="shared" si="0"/>
        <v>44.948845872861696</v>
      </c>
      <c r="D24">
        <f t="shared" si="0"/>
        <v>44.101635996137347</v>
      </c>
      <c r="E24">
        <f t="shared" si="1"/>
        <v>45.796055749586046</v>
      </c>
      <c r="F24">
        <f t="shared" si="2"/>
        <v>0.56480658448289955</v>
      </c>
      <c r="G24">
        <f t="shared" si="3"/>
        <v>46.360862334068948</v>
      </c>
    </row>
    <row r="25" spans="1:7" x14ac:dyDescent="0.2">
      <c r="A25" s="3">
        <v>31747</v>
      </c>
      <c r="B25">
        <v>41.971446966878702</v>
      </c>
      <c r="C25">
        <f t="shared" si="0"/>
        <v>44.519128475713231</v>
      </c>
      <c r="D25">
        <f t="shared" si="0"/>
        <v>44.469689260915445</v>
      </c>
      <c r="E25">
        <f t="shared" si="1"/>
        <v>44.568567690511017</v>
      </c>
      <c r="F25">
        <f t="shared" si="2"/>
        <v>3.295947653185749E-2</v>
      </c>
      <c r="G25">
        <f t="shared" si="3"/>
        <v>44.601527167042875</v>
      </c>
    </row>
    <row r="26" spans="1:7" x14ac:dyDescent="0.2">
      <c r="A26" s="2">
        <v>31778</v>
      </c>
      <c r="B26">
        <v>43.605979001150402</v>
      </c>
      <c r="C26">
        <f t="shared" si="0"/>
        <v>44.271136028236569</v>
      </c>
      <c r="D26">
        <f t="shared" si="0"/>
        <v>44.554919145025409</v>
      </c>
      <c r="E26">
        <f t="shared" si="1"/>
        <v>43.987352911447729</v>
      </c>
      <c r="F26">
        <f t="shared" si="2"/>
        <v>-0.18918874452589307</v>
      </c>
      <c r="G26">
        <f t="shared" si="3"/>
        <v>43.798164166921836</v>
      </c>
    </row>
    <row r="27" spans="1:7" x14ac:dyDescent="0.2">
      <c r="A27" s="3">
        <v>31809</v>
      </c>
      <c r="B27">
        <v>39.553540008240802</v>
      </c>
      <c r="C27">
        <f t="shared" si="0"/>
        <v>42.659943243320811</v>
      </c>
      <c r="D27">
        <f t="shared" si="0"/>
        <v>44.099763405033073</v>
      </c>
      <c r="E27">
        <f t="shared" si="1"/>
        <v>41.220123081608548</v>
      </c>
      <c r="F27">
        <f t="shared" si="2"/>
        <v>-0.9598801078081749</v>
      </c>
      <c r="G27">
        <f t="shared" si="3"/>
        <v>40.260242973800374</v>
      </c>
    </row>
    <row r="28" spans="1:7" x14ac:dyDescent="0.2">
      <c r="A28" s="2">
        <v>31837</v>
      </c>
      <c r="B28">
        <v>39.531718700647701</v>
      </c>
      <c r="C28">
        <f t="shared" si="0"/>
        <v>41.165671169229398</v>
      </c>
      <c r="D28">
        <f t="shared" si="0"/>
        <v>43.153969729125002</v>
      </c>
      <c r="E28">
        <f t="shared" si="1"/>
        <v>39.177372609333794</v>
      </c>
      <c r="F28">
        <f t="shared" si="2"/>
        <v>-1.3255323732637359</v>
      </c>
      <c r="G28">
        <f t="shared" si="3"/>
        <v>37.851840236070061</v>
      </c>
    </row>
    <row r="29" spans="1:7" x14ac:dyDescent="0.2">
      <c r="A29" s="3">
        <v>31868</v>
      </c>
      <c r="B29">
        <v>40.957998200409797</v>
      </c>
      <c r="C29">
        <f t="shared" si="0"/>
        <v>40.912308977612177</v>
      </c>
      <c r="D29">
        <f t="shared" si="0"/>
        <v>42.252264854599737</v>
      </c>
      <c r="E29">
        <f t="shared" si="1"/>
        <v>39.572353100624618</v>
      </c>
      <c r="F29">
        <f t="shared" si="2"/>
        <v>-0.89330391799170639</v>
      </c>
      <c r="G29">
        <f t="shared" si="3"/>
        <v>38.679049182632909</v>
      </c>
    </row>
    <row r="30" spans="1:7" x14ac:dyDescent="0.2">
      <c r="A30" s="2">
        <v>31898</v>
      </c>
      <c r="B30">
        <v>37.5177741194166</v>
      </c>
      <c r="C30">
        <f t="shared" si="0"/>
        <v>39.390257757178723</v>
      </c>
      <c r="D30">
        <f t="shared" si="0"/>
        <v>41.032045286835277</v>
      </c>
      <c r="E30">
        <f t="shared" si="1"/>
        <v>37.748470227522169</v>
      </c>
      <c r="F30">
        <f t="shared" si="2"/>
        <v>-1.0945250197710359</v>
      </c>
      <c r="G30">
        <f t="shared" si="3"/>
        <v>36.653945207751136</v>
      </c>
    </row>
    <row r="31" spans="1:7" x14ac:dyDescent="0.2">
      <c r="A31" s="3">
        <v>31929</v>
      </c>
      <c r="B31">
        <v>35.441553730691098</v>
      </c>
      <c r="C31">
        <f t="shared" si="0"/>
        <v>38.362261187791304</v>
      </c>
      <c r="D31">
        <f t="shared" si="0"/>
        <v>39.957624772952897</v>
      </c>
      <c r="E31">
        <f t="shared" si="1"/>
        <v>36.766897602629712</v>
      </c>
      <c r="F31">
        <f t="shared" si="2"/>
        <v>-1.0635757234410619</v>
      </c>
      <c r="G31">
        <f t="shared" si="3"/>
        <v>35.70332187918865</v>
      </c>
    </row>
    <row r="32" spans="1:7" x14ac:dyDescent="0.2">
      <c r="A32" s="2">
        <v>31959</v>
      </c>
      <c r="B32">
        <v>35.419571127935697</v>
      </c>
      <c r="C32">
        <f t="shared" si="0"/>
        <v>37.3342242946133</v>
      </c>
      <c r="D32">
        <f t="shared" si="0"/>
        <v>38.999763054298874</v>
      </c>
      <c r="E32">
        <f t="shared" si="1"/>
        <v>35.668685534927725</v>
      </c>
      <c r="F32">
        <f t="shared" si="2"/>
        <v>-1.1103591731237163</v>
      </c>
      <c r="G32">
        <f t="shared" si="3"/>
        <v>34.558326361804006</v>
      </c>
    </row>
    <row r="33" spans="1:7" x14ac:dyDescent="0.2">
      <c r="A33" s="3">
        <v>31990</v>
      </c>
      <c r="B33">
        <v>33.564186519019501</v>
      </c>
      <c r="C33">
        <f t="shared" si="0"/>
        <v>35.485771374265724</v>
      </c>
      <c r="D33">
        <f t="shared" si="0"/>
        <v>37.64312865346227</v>
      </c>
      <c r="E33">
        <f t="shared" si="1"/>
        <v>33.328414095069178</v>
      </c>
      <c r="F33">
        <f t="shared" si="2"/>
        <v>-1.4382381861310307</v>
      </c>
      <c r="G33">
        <f t="shared" si="3"/>
        <v>31.890175908938147</v>
      </c>
    </row>
    <row r="34" spans="1:7" x14ac:dyDescent="0.2">
      <c r="A34" s="2">
        <v>32021</v>
      </c>
      <c r="B34">
        <v>30.6784453635542</v>
      </c>
      <c r="C34">
        <f t="shared" si="0"/>
        <v>33.775939185300125</v>
      </c>
      <c r="D34">
        <f t="shared" si="0"/>
        <v>36.23954901049261</v>
      </c>
      <c r="E34">
        <f t="shared" si="1"/>
        <v>31.31232936010764</v>
      </c>
      <c r="F34">
        <f t="shared" si="2"/>
        <v>-1.6424065501283232</v>
      </c>
      <c r="G34">
        <f t="shared" si="3"/>
        <v>29.669922809979315</v>
      </c>
    </row>
    <row r="35" spans="1:7" x14ac:dyDescent="0.2">
      <c r="A35" s="3">
        <v>32051</v>
      </c>
      <c r="B35">
        <v>32.517867224746801</v>
      </c>
      <c r="C35">
        <f t="shared" si="0"/>
        <v>33.045017558814052</v>
      </c>
      <c r="D35">
        <f t="shared" si="0"/>
        <v>34.910238103248304</v>
      </c>
      <c r="E35">
        <f t="shared" si="1"/>
        <v>31.179797014379801</v>
      </c>
      <c r="F35">
        <f t="shared" si="2"/>
        <v>-1.2434803629561675</v>
      </c>
      <c r="G35">
        <f t="shared" si="3"/>
        <v>29.936316651423635</v>
      </c>
    </row>
    <row r="36" spans="1:7" x14ac:dyDescent="0.2">
      <c r="A36" s="2">
        <v>32082</v>
      </c>
      <c r="B36">
        <v>27.946972547849199</v>
      </c>
      <c r="C36">
        <f t="shared" si="0"/>
        <v>31.176867913792425</v>
      </c>
      <c r="D36">
        <f t="shared" si="0"/>
        <v>33.370899008043082</v>
      </c>
      <c r="E36">
        <f t="shared" si="1"/>
        <v>28.982836819541767</v>
      </c>
      <c r="F36">
        <f t="shared" si="2"/>
        <v>-1.4626873961671052</v>
      </c>
      <c r="G36">
        <f t="shared" si="3"/>
        <v>27.520149423374662</v>
      </c>
    </row>
    <row r="37" spans="1:7" x14ac:dyDescent="0.2">
      <c r="A37" s="3">
        <v>32112</v>
      </c>
      <c r="B37">
        <v>28.2281686162111</v>
      </c>
      <c r="C37">
        <f t="shared" si="0"/>
        <v>29.842863438090326</v>
      </c>
      <c r="D37">
        <f t="shared" si="0"/>
        <v>31.960172023999228</v>
      </c>
      <c r="E37">
        <f t="shared" si="1"/>
        <v>27.725554852181425</v>
      </c>
      <c r="F37">
        <f t="shared" si="2"/>
        <v>-1.4115390572726008</v>
      </c>
      <c r="G37">
        <f t="shared" si="3"/>
        <v>26.314015794908823</v>
      </c>
    </row>
    <row r="38" spans="1:7" x14ac:dyDescent="0.2">
      <c r="A38" s="2">
        <v>32143</v>
      </c>
      <c r="B38">
        <v>28.9938720986143</v>
      </c>
      <c r="C38">
        <f t="shared" si="0"/>
        <v>29.421720121855351</v>
      </c>
      <c r="D38">
        <f t="shared" si="0"/>
        <v>30.871617258138038</v>
      </c>
      <c r="E38">
        <f t="shared" si="1"/>
        <v>27.971822985572665</v>
      </c>
      <c r="F38">
        <f t="shared" si="2"/>
        <v>-0.96659809085512427</v>
      </c>
      <c r="G38">
        <f t="shared" si="3"/>
        <v>27.005224894717539</v>
      </c>
    </row>
    <row r="39" spans="1:7" x14ac:dyDescent="0.2">
      <c r="A39" s="3">
        <v>32174</v>
      </c>
      <c r="B39">
        <v>27.370188826189001</v>
      </c>
      <c r="C39">
        <f t="shared" si="0"/>
        <v>28.134800522215897</v>
      </c>
      <c r="D39">
        <f t="shared" si="0"/>
        <v>29.644062998988502</v>
      </c>
      <c r="E39">
        <f t="shared" si="1"/>
        <v>26.625538045443292</v>
      </c>
      <c r="F39">
        <f t="shared" si="2"/>
        <v>-1.00617498451507</v>
      </c>
      <c r="G39">
        <f t="shared" si="3"/>
        <v>25.619363060928222</v>
      </c>
    </row>
    <row r="40" spans="1:7" x14ac:dyDescent="0.2">
      <c r="A40" s="2">
        <v>32203</v>
      </c>
      <c r="B40">
        <v>28.8755793983476</v>
      </c>
      <c r="C40">
        <f t="shared" si="0"/>
        <v>28.3669522348405</v>
      </c>
      <c r="D40">
        <f t="shared" si="0"/>
        <v>28.941584079250518</v>
      </c>
      <c r="E40">
        <f t="shared" si="1"/>
        <v>27.792320390430483</v>
      </c>
      <c r="F40">
        <f t="shared" si="2"/>
        <v>-0.38308789627334505</v>
      </c>
      <c r="G40">
        <f t="shared" si="3"/>
        <v>27.409232494157138</v>
      </c>
    </row>
    <row r="41" spans="1:7" x14ac:dyDescent="0.2">
      <c r="A41" s="3">
        <v>32234</v>
      </c>
      <c r="B41">
        <v>31.029903954562599</v>
      </c>
      <c r="C41">
        <f t="shared" si="0"/>
        <v>29.067386069428373</v>
      </c>
      <c r="D41">
        <f t="shared" si="0"/>
        <v>28.747714737085033</v>
      </c>
      <c r="E41">
        <f t="shared" si="1"/>
        <v>29.387057401771713</v>
      </c>
      <c r="F41">
        <f t="shared" si="2"/>
        <v>0.21311422156222665</v>
      </c>
      <c r="G41">
        <f t="shared" si="3"/>
        <v>29.600171623333939</v>
      </c>
    </row>
    <row r="42" spans="1:7" x14ac:dyDescent="0.2">
      <c r="A42" s="2">
        <v>32264</v>
      </c>
      <c r="B42">
        <v>30.166055369418402</v>
      </c>
      <c r="C42">
        <f t="shared" si="0"/>
        <v>29.360431887129401</v>
      </c>
      <c r="D42">
        <f t="shared" si="0"/>
        <v>28.732392678403542</v>
      </c>
      <c r="E42">
        <f t="shared" si="1"/>
        <v>29.98847109585526</v>
      </c>
      <c r="F42">
        <f t="shared" si="2"/>
        <v>0.41869280581723933</v>
      </c>
      <c r="G42">
        <f t="shared" si="3"/>
        <v>30.407163901672501</v>
      </c>
    </row>
    <row r="43" spans="1:7" x14ac:dyDescent="0.2">
      <c r="A43" s="3">
        <v>32295</v>
      </c>
      <c r="B43">
        <v>28.854488513178701</v>
      </c>
      <c r="C43">
        <f t="shared" si="0"/>
        <v>29.731506808876823</v>
      </c>
      <c r="D43">
        <f t="shared" si="0"/>
        <v>29.131569250068772</v>
      </c>
      <c r="E43">
        <f t="shared" si="1"/>
        <v>30.331444367684874</v>
      </c>
      <c r="F43">
        <f t="shared" si="2"/>
        <v>0.3999583725387007</v>
      </c>
      <c r="G43">
        <f t="shared" si="3"/>
        <v>30.731402740223576</v>
      </c>
    </row>
    <row r="44" spans="1:7" x14ac:dyDescent="0.2">
      <c r="A44" s="2">
        <v>32325</v>
      </c>
      <c r="B44">
        <v>32.846195645435898</v>
      </c>
      <c r="C44">
        <f t="shared" si="0"/>
        <v>30.724160870648902</v>
      </c>
      <c r="D44">
        <f t="shared" si="0"/>
        <v>29.720871409020877</v>
      </c>
      <c r="E44">
        <f t="shared" si="1"/>
        <v>31.727450332276927</v>
      </c>
      <c r="F44">
        <f t="shared" si="2"/>
        <v>0.66885964108535012</v>
      </c>
      <c r="G44">
        <f t="shared" si="3"/>
        <v>32.396309973362278</v>
      </c>
    </row>
    <row r="45" spans="1:7" x14ac:dyDescent="0.2">
      <c r="A45" s="3">
        <v>32356</v>
      </c>
      <c r="B45">
        <v>35.650133805660602</v>
      </c>
      <c r="C45">
        <f t="shared" si="0"/>
        <v>31.879218333423402</v>
      </c>
      <c r="D45">
        <f t="shared" si="0"/>
        <v>30.42382947501963</v>
      </c>
      <c r="E45">
        <f t="shared" si="1"/>
        <v>33.334607191827175</v>
      </c>
      <c r="F45">
        <f t="shared" si="2"/>
        <v>0.97025923893584809</v>
      </c>
      <c r="G45">
        <f t="shared" si="3"/>
        <v>34.30486643076302</v>
      </c>
    </row>
    <row r="46" spans="1:7" x14ac:dyDescent="0.2">
      <c r="A46" s="2">
        <v>32387</v>
      </c>
      <c r="B46">
        <v>35.8326599632246</v>
      </c>
      <c r="C46">
        <f t="shared" si="0"/>
        <v>33.295869481874945</v>
      </c>
      <c r="D46">
        <f t="shared" si="0"/>
        <v>31.407688873706018</v>
      </c>
      <c r="E46">
        <f t="shared" si="1"/>
        <v>35.184050090043868</v>
      </c>
      <c r="F46">
        <f t="shared" si="2"/>
        <v>1.258787072112618</v>
      </c>
      <c r="G46">
        <f t="shared" si="3"/>
        <v>36.442837162156486</v>
      </c>
    </row>
    <row r="47" spans="1:7" x14ac:dyDescent="0.2">
      <c r="A47" s="3">
        <v>32417</v>
      </c>
      <c r="B47">
        <v>38.510922245622403</v>
      </c>
      <c r="C47">
        <f t="shared" si="0"/>
        <v>35.709977914985878</v>
      </c>
      <c r="D47">
        <f t="shared" si="0"/>
        <v>32.902306650233278</v>
      </c>
      <c r="E47">
        <f t="shared" si="1"/>
        <v>38.517649179738477</v>
      </c>
      <c r="F47">
        <f t="shared" si="2"/>
        <v>1.8717808431683995</v>
      </c>
      <c r="G47">
        <f t="shared" si="3"/>
        <v>40.389430022906879</v>
      </c>
    </row>
    <row r="48" spans="1:7" x14ac:dyDescent="0.2">
      <c r="A48" s="2">
        <v>32448</v>
      </c>
      <c r="B48">
        <v>34.7656443205587</v>
      </c>
      <c r="C48">
        <f t="shared" si="0"/>
        <v>36.189840083766576</v>
      </c>
      <c r="D48">
        <f t="shared" si="0"/>
        <v>34.268726453512699</v>
      </c>
      <c r="E48">
        <f t="shared" si="1"/>
        <v>38.110953714020454</v>
      </c>
      <c r="F48">
        <f t="shared" si="2"/>
        <v>1.2807424201692517</v>
      </c>
      <c r="G48">
        <f t="shared" si="3"/>
        <v>39.391696134189708</v>
      </c>
    </row>
    <row r="49" spans="1:7" x14ac:dyDescent="0.2">
      <c r="A49" s="3">
        <v>32478</v>
      </c>
      <c r="B49">
        <v>34.910046918300502</v>
      </c>
      <c r="C49">
        <f t="shared" si="0"/>
        <v>36.004818361926553</v>
      </c>
      <c r="D49">
        <f t="shared" si="0"/>
        <v>35.300126460638481</v>
      </c>
      <c r="E49">
        <f t="shared" si="1"/>
        <v>36.709510263214625</v>
      </c>
      <c r="F49">
        <f t="shared" si="2"/>
        <v>0.46979460085871472</v>
      </c>
      <c r="G49">
        <f t="shared" si="3"/>
        <v>37.179304864073337</v>
      </c>
    </row>
    <row r="50" spans="1:7" x14ac:dyDescent="0.2">
      <c r="A50" s="2">
        <v>32509</v>
      </c>
      <c r="B50">
        <v>35.977948457499899</v>
      </c>
      <c r="C50">
        <f t="shared" si="0"/>
        <v>36.041140485495376</v>
      </c>
      <c r="D50">
        <f t="shared" si="0"/>
        <v>35.986444211543599</v>
      </c>
      <c r="E50">
        <f t="shared" si="1"/>
        <v>36.095836759447153</v>
      </c>
      <c r="F50">
        <f t="shared" si="2"/>
        <v>3.6464182634517783E-2</v>
      </c>
      <c r="G50">
        <f t="shared" si="3"/>
        <v>36.13230094208167</v>
      </c>
    </row>
    <row r="51" spans="1:7" x14ac:dyDescent="0.2">
      <c r="A51" s="3">
        <v>32540</v>
      </c>
      <c r="B51">
        <v>34.359873032961097</v>
      </c>
      <c r="C51">
        <f t="shared" si="0"/>
        <v>35.003378182330053</v>
      </c>
      <c r="D51">
        <f t="shared" si="0"/>
        <v>35.809794278379641</v>
      </c>
      <c r="E51">
        <f t="shared" si="1"/>
        <v>34.196962086280465</v>
      </c>
      <c r="F51">
        <f t="shared" si="2"/>
        <v>-0.53761073069972554</v>
      </c>
      <c r="G51">
        <f t="shared" si="3"/>
        <v>33.659351355580739</v>
      </c>
    </row>
    <row r="52" spans="1:7" x14ac:dyDescent="0.2">
      <c r="A52" s="2">
        <v>32568</v>
      </c>
      <c r="B52">
        <v>34.921303615719303</v>
      </c>
      <c r="C52">
        <f t="shared" si="0"/>
        <v>35.042293006120197</v>
      </c>
      <c r="D52">
        <f t="shared" si="0"/>
        <v>35.522907508968046</v>
      </c>
      <c r="E52">
        <f t="shared" si="1"/>
        <v>34.561678503272347</v>
      </c>
      <c r="F52">
        <f t="shared" si="2"/>
        <v>-0.32040966856523312</v>
      </c>
      <c r="G52">
        <f t="shared" si="3"/>
        <v>34.241268834707114</v>
      </c>
    </row>
    <row r="53" spans="1:7" x14ac:dyDescent="0.2">
      <c r="A53" s="3">
        <v>32599</v>
      </c>
      <c r="B53">
        <v>34.077806430174299</v>
      </c>
      <c r="C53">
        <f t="shared" si="0"/>
        <v>34.834232884088649</v>
      </c>
      <c r="D53">
        <f t="shared" si="0"/>
        <v>35.230261139508571</v>
      </c>
      <c r="E53">
        <f t="shared" si="1"/>
        <v>34.438204628668728</v>
      </c>
      <c r="F53">
        <f t="shared" si="2"/>
        <v>-0.26401883694661399</v>
      </c>
      <c r="G53">
        <f t="shared" si="3"/>
        <v>34.174185791722117</v>
      </c>
    </row>
    <row r="54" spans="1:7" x14ac:dyDescent="0.2">
      <c r="A54" s="2">
        <v>32629</v>
      </c>
      <c r="B54">
        <v>34.537855672451997</v>
      </c>
      <c r="C54">
        <f t="shared" si="0"/>
        <v>34.474209687826672</v>
      </c>
      <c r="D54">
        <f t="shared" si="0"/>
        <v>34.838528440091395</v>
      </c>
      <c r="E54">
        <f t="shared" si="1"/>
        <v>34.10989093556195</v>
      </c>
      <c r="F54">
        <f t="shared" si="2"/>
        <v>-0.24287916817648161</v>
      </c>
      <c r="G54">
        <f t="shared" si="3"/>
        <v>33.86701176738547</v>
      </c>
    </row>
    <row r="55" spans="1:7" x14ac:dyDescent="0.2">
      <c r="A55" s="3">
        <v>32660</v>
      </c>
      <c r="B55">
        <v>33.9549652725184</v>
      </c>
      <c r="C55">
        <f t="shared" si="0"/>
        <v>34.372982747716001</v>
      </c>
      <c r="D55">
        <f t="shared" si="0"/>
        <v>34.68092958143788</v>
      </c>
      <c r="E55">
        <f t="shared" si="1"/>
        <v>34.065035913994123</v>
      </c>
      <c r="F55">
        <f t="shared" si="2"/>
        <v>-0.20529788914791897</v>
      </c>
      <c r="G55">
        <f t="shared" si="3"/>
        <v>33.859738024846202</v>
      </c>
    </row>
    <row r="56" spans="1:7" x14ac:dyDescent="0.2">
      <c r="A56" s="2">
        <v>32690</v>
      </c>
      <c r="B56">
        <v>32.774493264829403</v>
      </c>
      <c r="C56">
        <f t="shared" si="0"/>
        <v>33.836280159993521</v>
      </c>
      <c r="D56">
        <f t="shared" si="0"/>
        <v>34.379426369906213</v>
      </c>
      <c r="E56">
        <f t="shared" si="1"/>
        <v>33.293133950080829</v>
      </c>
      <c r="F56">
        <f t="shared" si="2"/>
        <v>-0.36209747327512787</v>
      </c>
      <c r="G56">
        <f t="shared" si="3"/>
        <v>32.931036476805701</v>
      </c>
    </row>
    <row r="57" spans="1:7" x14ac:dyDescent="0.2">
      <c r="A57" s="3">
        <v>32721</v>
      </c>
      <c r="B57">
        <v>30.883007062439699</v>
      </c>
      <c r="C57">
        <f t="shared" si="0"/>
        <v>33.037580318059874</v>
      </c>
      <c r="D57">
        <f t="shared" si="0"/>
        <v>33.930263228399014</v>
      </c>
      <c r="E57">
        <f t="shared" si="1"/>
        <v>32.144897407720734</v>
      </c>
      <c r="F57">
        <f t="shared" si="2"/>
        <v>-0.59512194022609322</v>
      </c>
      <c r="G57">
        <f t="shared" si="3"/>
        <v>31.549775467494641</v>
      </c>
    </row>
    <row r="58" spans="1:7" x14ac:dyDescent="0.2">
      <c r="A58" s="2">
        <v>32752</v>
      </c>
      <c r="B58">
        <v>32.306035311050302</v>
      </c>
      <c r="C58">
        <f t="shared" si="0"/>
        <v>32.479625227709448</v>
      </c>
      <c r="D58">
        <f t="shared" si="0"/>
        <v>33.431617113369711</v>
      </c>
      <c r="E58">
        <f t="shared" si="1"/>
        <v>31.527633342049185</v>
      </c>
      <c r="F58">
        <f t="shared" si="2"/>
        <v>-0.63466125710684196</v>
      </c>
      <c r="G58">
        <f t="shared" si="3"/>
        <v>30.892972084942343</v>
      </c>
    </row>
    <row r="59" spans="1:7" x14ac:dyDescent="0.2">
      <c r="A59" s="3">
        <v>32782</v>
      </c>
      <c r="B59">
        <v>34.2462205228356</v>
      </c>
      <c r="C59">
        <f t="shared" si="0"/>
        <v>32.552439040288746</v>
      </c>
      <c r="D59">
        <f t="shared" si="0"/>
        <v>32.976481186512899</v>
      </c>
      <c r="E59">
        <f t="shared" si="1"/>
        <v>32.128396894064593</v>
      </c>
      <c r="F59">
        <f t="shared" si="2"/>
        <v>-0.28269476414943517</v>
      </c>
      <c r="G59">
        <f t="shared" si="3"/>
        <v>31.845702129915157</v>
      </c>
    </row>
    <row r="60" spans="1:7" x14ac:dyDescent="0.2">
      <c r="A60" s="2">
        <v>32813</v>
      </c>
      <c r="B60">
        <v>32.969719829870598</v>
      </c>
      <c r="C60">
        <f t="shared" si="0"/>
        <v>32.601245681549045</v>
      </c>
      <c r="D60">
        <f t="shared" si="0"/>
        <v>32.667722566901773</v>
      </c>
      <c r="E60">
        <f t="shared" si="1"/>
        <v>32.534768796196317</v>
      </c>
      <c r="F60">
        <f t="shared" si="2"/>
        <v>-4.4317923568485185E-2</v>
      </c>
      <c r="G60">
        <f t="shared" si="3"/>
        <v>32.490450872627832</v>
      </c>
    </row>
    <row r="61" spans="1:7" x14ac:dyDescent="0.2">
      <c r="A61" s="3">
        <v>32843</v>
      </c>
      <c r="B61">
        <v>34.322713508067103</v>
      </c>
      <c r="C61">
        <f t="shared" si="0"/>
        <v>33.461172292955901</v>
      </c>
      <c r="D61">
        <f t="shared" si="0"/>
        <v>32.773620560625787</v>
      </c>
      <c r="E61">
        <f t="shared" si="1"/>
        <v>34.148724025286015</v>
      </c>
      <c r="F61">
        <f t="shared" si="2"/>
        <v>0.45836782155340927</v>
      </c>
      <c r="G61">
        <f t="shared" si="3"/>
        <v>34.607091846839424</v>
      </c>
    </row>
    <row r="62" spans="1:7" x14ac:dyDescent="0.2">
      <c r="A62" s="2">
        <v>32874</v>
      </c>
      <c r="B62">
        <v>32.7184637288386</v>
      </c>
      <c r="C62">
        <f t="shared" si="0"/>
        <v>33.564279397402977</v>
      </c>
      <c r="D62">
        <f t="shared" si="0"/>
        <v>33.044784103049167</v>
      </c>
      <c r="E62">
        <f t="shared" si="1"/>
        <v>34.083774691756787</v>
      </c>
      <c r="F62">
        <f t="shared" si="2"/>
        <v>0.34633019623587319</v>
      </c>
      <c r="G62">
        <f t="shared" si="3"/>
        <v>34.430104887992663</v>
      </c>
    </row>
    <row r="63" spans="1:7" x14ac:dyDescent="0.2">
      <c r="A63" s="3">
        <v>32905</v>
      </c>
      <c r="B63">
        <v>30.638689514588499</v>
      </c>
      <c r="C63">
        <f t="shared" si="0"/>
        <v>32.662396645341197</v>
      </c>
      <c r="D63">
        <f t="shared" si="0"/>
        <v>33.072273504312278</v>
      </c>
      <c r="E63">
        <f t="shared" si="1"/>
        <v>32.252519786370115</v>
      </c>
      <c r="F63">
        <f t="shared" si="2"/>
        <v>-0.27325123931405432</v>
      </c>
      <c r="G63">
        <f t="shared" si="3"/>
        <v>31.979268547056062</v>
      </c>
    </row>
    <row r="64" spans="1:7" x14ac:dyDescent="0.2">
      <c r="A64" s="2">
        <v>32933</v>
      </c>
      <c r="B64">
        <v>30.993548492893702</v>
      </c>
      <c r="C64">
        <f t="shared" si="0"/>
        <v>32.168353811096971</v>
      </c>
      <c r="D64">
        <f t="shared" si="0"/>
        <v>32.964050536699261</v>
      </c>
      <c r="E64">
        <f t="shared" si="1"/>
        <v>31.37265708549468</v>
      </c>
      <c r="F64">
        <f t="shared" si="2"/>
        <v>-0.53046448373486044</v>
      </c>
      <c r="G64">
        <f t="shared" si="3"/>
        <v>30.84219260175982</v>
      </c>
    </row>
    <row r="65" spans="1:7" x14ac:dyDescent="0.2">
      <c r="A65" s="3">
        <v>32964</v>
      </c>
      <c r="B65">
        <v>30.2352749295023</v>
      </c>
      <c r="C65">
        <f t="shared" si="0"/>
        <v>31.146494166455774</v>
      </c>
      <c r="D65">
        <f t="shared" si="0"/>
        <v>32.38538100507423</v>
      </c>
      <c r="E65">
        <f t="shared" si="1"/>
        <v>29.907607327837319</v>
      </c>
      <c r="F65">
        <f t="shared" si="2"/>
        <v>-0.82592455907897033</v>
      </c>
      <c r="G65">
        <f t="shared" si="3"/>
        <v>29.081682768758348</v>
      </c>
    </row>
    <row r="66" spans="1:7" x14ac:dyDescent="0.2">
      <c r="A66" s="2">
        <v>32994</v>
      </c>
      <c r="B66">
        <v>29.664313245322599</v>
      </c>
      <c r="C66">
        <f t="shared" si="0"/>
        <v>30.382956545576775</v>
      </c>
      <c r="D66">
        <f t="shared" si="0"/>
        <v>31.590050292117681</v>
      </c>
      <c r="E66">
        <f t="shared" si="1"/>
        <v>29.175862799035869</v>
      </c>
      <c r="F66">
        <f t="shared" si="2"/>
        <v>-0.80472916436060393</v>
      </c>
      <c r="G66">
        <f t="shared" si="3"/>
        <v>28.371133634675264</v>
      </c>
    </row>
    <row r="67" spans="1:7" x14ac:dyDescent="0.2">
      <c r="A67" s="3">
        <v>33025</v>
      </c>
      <c r="B67">
        <v>28.560105204439701</v>
      </c>
      <c r="C67">
        <f t="shared" si="0"/>
        <v>29.863310468039579</v>
      </c>
      <c r="D67">
        <f t="shared" si="0"/>
        <v>30.890278747792273</v>
      </c>
      <c r="E67">
        <f t="shared" si="1"/>
        <v>28.836342188286885</v>
      </c>
      <c r="F67">
        <f t="shared" si="2"/>
        <v>-0.68464551983512933</v>
      </c>
      <c r="G67">
        <f t="shared" si="3"/>
        <v>28.151696668451756</v>
      </c>
    </row>
    <row r="68" spans="1:7" x14ac:dyDescent="0.2">
      <c r="A68" s="2">
        <v>33055</v>
      </c>
      <c r="B68">
        <v>31.794099186630099</v>
      </c>
      <c r="C68">
        <f t="shared" si="0"/>
        <v>30.063448141473671</v>
      </c>
      <c r="D68">
        <f t="shared" si="0"/>
        <v>30.36405233038645</v>
      </c>
      <c r="E68">
        <f t="shared" si="1"/>
        <v>29.762843952560893</v>
      </c>
      <c r="F68">
        <f t="shared" si="2"/>
        <v>-0.20040279260851906</v>
      </c>
      <c r="G68">
        <f t="shared" si="3"/>
        <v>29.562441159952375</v>
      </c>
    </row>
    <row r="69" spans="1:7" x14ac:dyDescent="0.2">
      <c r="A69" s="3">
        <v>33086</v>
      </c>
      <c r="B69">
        <v>32.290445672074803</v>
      </c>
      <c r="C69">
        <f t="shared" si="0"/>
        <v>30.577240827116803</v>
      </c>
      <c r="D69">
        <f t="shared" si="0"/>
        <v>30.221738995551711</v>
      </c>
      <c r="E69">
        <f t="shared" si="1"/>
        <v>30.932742658681896</v>
      </c>
      <c r="F69">
        <f t="shared" si="2"/>
        <v>0.23700122104339508</v>
      </c>
      <c r="G69">
        <f t="shared" si="3"/>
        <v>31.169743879725292</v>
      </c>
    </row>
    <row r="70" spans="1:7" x14ac:dyDescent="0.2">
      <c r="A70" s="2">
        <v>33117</v>
      </c>
      <c r="B70">
        <v>33.040832261478599</v>
      </c>
      <c r="C70">
        <f t="shared" ref="C70:D133" si="4">AVERAGE(B67:B70)</f>
        <v>31.421370581155802</v>
      </c>
      <c r="D70">
        <f t="shared" si="4"/>
        <v>30.481342504446463</v>
      </c>
      <c r="E70">
        <f t="shared" si="1"/>
        <v>32.361398657865138</v>
      </c>
      <c r="F70">
        <f t="shared" si="2"/>
        <v>0.62668538447289279</v>
      </c>
      <c r="G70">
        <f t="shared" si="3"/>
        <v>32.988084042338031</v>
      </c>
    </row>
    <row r="71" spans="1:7" x14ac:dyDescent="0.2">
      <c r="A71" s="3">
        <v>33147</v>
      </c>
      <c r="B71">
        <v>34.145023026122502</v>
      </c>
      <c r="C71">
        <f t="shared" si="4"/>
        <v>32.817600036576501</v>
      </c>
      <c r="D71">
        <f t="shared" si="4"/>
        <v>31.219914896580697</v>
      </c>
      <c r="E71">
        <f t="shared" si="1"/>
        <v>34.415285176572304</v>
      </c>
      <c r="F71">
        <f t="shared" si="2"/>
        <v>1.0651234266638689</v>
      </c>
      <c r="G71">
        <f t="shared" si="3"/>
        <v>35.480408603236171</v>
      </c>
    </row>
    <row r="72" spans="1:7" x14ac:dyDescent="0.2">
      <c r="A72" s="2">
        <v>33178</v>
      </c>
      <c r="B72">
        <v>33.108365990278699</v>
      </c>
      <c r="C72">
        <f t="shared" si="4"/>
        <v>33.146166737488649</v>
      </c>
      <c r="D72">
        <f t="shared" si="4"/>
        <v>31.990594545584436</v>
      </c>
      <c r="E72">
        <f t="shared" si="1"/>
        <v>34.301738929392862</v>
      </c>
      <c r="F72">
        <f t="shared" si="2"/>
        <v>0.77038146126947515</v>
      </c>
      <c r="G72">
        <f t="shared" si="3"/>
        <v>35.072120390662334</v>
      </c>
    </row>
    <row r="73" spans="1:7" x14ac:dyDescent="0.2">
      <c r="A73" s="3">
        <v>33208</v>
      </c>
      <c r="B73">
        <v>35.390891115301002</v>
      </c>
      <c r="C73">
        <f t="shared" si="4"/>
        <v>33.921278098295204</v>
      </c>
      <c r="D73">
        <f t="shared" si="4"/>
        <v>32.826603863379042</v>
      </c>
      <c r="E73">
        <f t="shared" ref="E73:E136" si="5">2*C73-D73</f>
        <v>35.015952333211366</v>
      </c>
      <c r="F73">
        <f t="shared" ref="F73:F136" si="6">(2/(4-1))*(C73-D73)</f>
        <v>0.72978282327744159</v>
      </c>
      <c r="G73">
        <f t="shared" ref="G73:G136" si="7">E73+F73</f>
        <v>35.745735156488806</v>
      </c>
    </row>
    <row r="74" spans="1:7" x14ac:dyDescent="0.2">
      <c r="A74" s="2">
        <v>33239</v>
      </c>
      <c r="B74">
        <v>32.222143475111302</v>
      </c>
      <c r="C74">
        <f t="shared" si="4"/>
        <v>33.716605901703375</v>
      </c>
      <c r="D74">
        <f t="shared" si="4"/>
        <v>33.400412693515932</v>
      </c>
      <c r="E74">
        <f t="shared" si="5"/>
        <v>34.032799109890817</v>
      </c>
      <c r="F74">
        <f t="shared" si="6"/>
        <v>0.21079547212496169</v>
      </c>
      <c r="G74">
        <f t="shared" si="7"/>
        <v>34.243594582015781</v>
      </c>
    </row>
    <row r="75" spans="1:7" x14ac:dyDescent="0.2">
      <c r="A75" s="3">
        <v>33270</v>
      </c>
      <c r="B75">
        <v>29.601417798935199</v>
      </c>
      <c r="C75">
        <f t="shared" si="4"/>
        <v>32.58070459490655</v>
      </c>
      <c r="D75">
        <f t="shared" si="4"/>
        <v>33.341188833098443</v>
      </c>
      <c r="E75">
        <f t="shared" si="5"/>
        <v>31.820220356714657</v>
      </c>
      <c r="F75">
        <f t="shared" si="6"/>
        <v>-0.50698949212792854</v>
      </c>
      <c r="G75">
        <f t="shared" si="7"/>
        <v>31.313230864586728</v>
      </c>
    </row>
    <row r="76" spans="1:7" x14ac:dyDescent="0.2">
      <c r="A76" s="2">
        <v>33298</v>
      </c>
      <c r="B76">
        <v>32.140164195828802</v>
      </c>
      <c r="C76">
        <f t="shared" si="4"/>
        <v>32.338654146294076</v>
      </c>
      <c r="D76">
        <f t="shared" si="4"/>
        <v>33.139310685299805</v>
      </c>
      <c r="E76">
        <f t="shared" si="5"/>
        <v>31.537997607288347</v>
      </c>
      <c r="F76">
        <f t="shared" si="6"/>
        <v>-0.53377102600381932</v>
      </c>
      <c r="G76">
        <f t="shared" si="7"/>
        <v>31.004226581284527</v>
      </c>
    </row>
    <row r="77" spans="1:7" x14ac:dyDescent="0.2">
      <c r="A77" s="3">
        <v>33329</v>
      </c>
      <c r="B77">
        <v>33.301801348875998</v>
      </c>
      <c r="C77">
        <f t="shared" si="4"/>
        <v>31.816381704687824</v>
      </c>
      <c r="D77">
        <f t="shared" si="4"/>
        <v>32.613086586897957</v>
      </c>
      <c r="E77">
        <f t="shared" si="5"/>
        <v>31.019676822477692</v>
      </c>
      <c r="F77">
        <f t="shared" si="6"/>
        <v>-0.53113658814008835</v>
      </c>
      <c r="G77">
        <f t="shared" si="7"/>
        <v>30.488540234337602</v>
      </c>
    </row>
    <row r="78" spans="1:7" x14ac:dyDescent="0.2">
      <c r="A78" s="2">
        <v>33359</v>
      </c>
      <c r="B78">
        <v>33.535945774293403</v>
      </c>
      <c r="C78">
        <f t="shared" si="4"/>
        <v>32.144832279483353</v>
      </c>
      <c r="D78">
        <f t="shared" si="4"/>
        <v>32.220143181342948</v>
      </c>
      <c r="E78">
        <f t="shared" si="5"/>
        <v>32.069521377623758</v>
      </c>
      <c r="F78">
        <f t="shared" si="6"/>
        <v>-5.0207267906396659E-2</v>
      </c>
      <c r="G78">
        <f t="shared" si="7"/>
        <v>32.019314109717364</v>
      </c>
    </row>
    <row r="79" spans="1:7" x14ac:dyDescent="0.2">
      <c r="A79" s="3">
        <v>33390</v>
      </c>
      <c r="B79">
        <v>35.497712490653598</v>
      </c>
      <c r="C79">
        <f t="shared" si="4"/>
        <v>33.618905952412945</v>
      </c>
      <c r="D79">
        <f t="shared" si="4"/>
        <v>32.47969352071955</v>
      </c>
      <c r="E79">
        <f t="shared" si="5"/>
        <v>34.758118384106339</v>
      </c>
      <c r="F79">
        <f t="shared" si="6"/>
        <v>0.75947495446226299</v>
      </c>
      <c r="G79">
        <f t="shared" si="7"/>
        <v>35.517593338568602</v>
      </c>
    </row>
    <row r="80" spans="1:7" x14ac:dyDescent="0.2">
      <c r="A80" s="2">
        <v>33420</v>
      </c>
      <c r="B80">
        <v>39.075202234912297</v>
      </c>
      <c r="C80">
        <f t="shared" si="4"/>
        <v>35.352665462183822</v>
      </c>
      <c r="D80">
        <f t="shared" si="4"/>
        <v>33.233196349691987</v>
      </c>
      <c r="E80">
        <f t="shared" si="5"/>
        <v>37.472134574675657</v>
      </c>
      <c r="F80">
        <f t="shared" si="6"/>
        <v>1.4129794083278899</v>
      </c>
      <c r="G80">
        <f t="shared" si="7"/>
        <v>38.885113983003549</v>
      </c>
    </row>
    <row r="81" spans="1:7" x14ac:dyDescent="0.2">
      <c r="A81" s="3">
        <v>33451</v>
      </c>
      <c r="B81">
        <v>39.647216792967498</v>
      </c>
      <c r="C81">
        <f t="shared" si="4"/>
        <v>36.939019323206701</v>
      </c>
      <c r="D81">
        <f t="shared" si="4"/>
        <v>34.513855754321703</v>
      </c>
      <c r="E81">
        <f t="shared" si="5"/>
        <v>39.364182892091698</v>
      </c>
      <c r="F81">
        <f t="shared" si="6"/>
        <v>1.6167757125899982</v>
      </c>
      <c r="G81">
        <f t="shared" si="7"/>
        <v>40.980958604681696</v>
      </c>
    </row>
    <row r="82" spans="1:7" x14ac:dyDescent="0.2">
      <c r="A82" s="2">
        <v>33482</v>
      </c>
      <c r="B82">
        <v>38.965775334741501</v>
      </c>
      <c r="C82">
        <f t="shared" si="4"/>
        <v>38.296476713318725</v>
      </c>
      <c r="D82">
        <f t="shared" si="4"/>
        <v>36.051766862780546</v>
      </c>
      <c r="E82">
        <f t="shared" si="5"/>
        <v>40.541186563856904</v>
      </c>
      <c r="F82">
        <f t="shared" si="6"/>
        <v>1.4964732336921192</v>
      </c>
      <c r="G82">
        <f t="shared" si="7"/>
        <v>42.037659797549026</v>
      </c>
    </row>
    <row r="83" spans="1:7" x14ac:dyDescent="0.2">
      <c r="A83" s="3">
        <v>33512</v>
      </c>
      <c r="B83">
        <v>34.9668468769245</v>
      </c>
      <c r="C83">
        <f t="shared" si="4"/>
        <v>38.163760309886449</v>
      </c>
      <c r="D83">
        <f t="shared" si="4"/>
        <v>37.187980452148921</v>
      </c>
      <c r="E83">
        <f t="shared" si="5"/>
        <v>39.139540167623977</v>
      </c>
      <c r="F83">
        <f t="shared" si="6"/>
        <v>0.65051990515835212</v>
      </c>
      <c r="G83">
        <f t="shared" si="7"/>
        <v>39.790060072782332</v>
      </c>
    </row>
    <row r="84" spans="1:7" x14ac:dyDescent="0.2">
      <c r="A84" s="2">
        <v>33543</v>
      </c>
      <c r="B84">
        <v>33.565946087339199</v>
      </c>
      <c r="C84">
        <f t="shared" si="4"/>
        <v>36.786446272993174</v>
      </c>
      <c r="D84">
        <f t="shared" si="4"/>
        <v>37.546425654851262</v>
      </c>
      <c r="E84">
        <f t="shared" si="5"/>
        <v>36.026466891135087</v>
      </c>
      <c r="F84">
        <f t="shared" si="6"/>
        <v>-0.50665292123872518</v>
      </c>
      <c r="G84">
        <f t="shared" si="7"/>
        <v>35.519813969896362</v>
      </c>
    </row>
    <row r="85" spans="1:7" x14ac:dyDescent="0.2">
      <c r="A85" s="3">
        <v>33573</v>
      </c>
      <c r="B85">
        <v>32.329178690635899</v>
      </c>
      <c r="C85">
        <f t="shared" si="4"/>
        <v>34.956936747410275</v>
      </c>
      <c r="D85">
        <f t="shared" si="4"/>
        <v>37.050905010902156</v>
      </c>
      <c r="E85">
        <f t="shared" si="5"/>
        <v>32.862968483918394</v>
      </c>
      <c r="F85">
        <f t="shared" si="6"/>
        <v>-1.3959788423279207</v>
      </c>
      <c r="G85">
        <f t="shared" si="7"/>
        <v>31.466989641590473</v>
      </c>
    </row>
    <row r="86" spans="1:7" x14ac:dyDescent="0.2">
      <c r="A86" s="2">
        <v>33604</v>
      </c>
      <c r="B86">
        <v>29.818017024504201</v>
      </c>
      <c r="C86">
        <f t="shared" si="4"/>
        <v>32.669997169850951</v>
      </c>
      <c r="D86">
        <f t="shared" si="4"/>
        <v>35.644285125035211</v>
      </c>
      <c r="E86">
        <f t="shared" si="5"/>
        <v>29.695709214666692</v>
      </c>
      <c r="F86">
        <f t="shared" si="6"/>
        <v>-1.982858636789506</v>
      </c>
      <c r="G86">
        <f t="shared" si="7"/>
        <v>27.712850577877187</v>
      </c>
    </row>
    <row r="87" spans="1:7" x14ac:dyDescent="0.2">
      <c r="A87" s="3">
        <v>33635</v>
      </c>
      <c r="B87">
        <v>26.760971391041501</v>
      </c>
      <c r="C87">
        <f t="shared" si="4"/>
        <v>30.618528298380198</v>
      </c>
      <c r="D87">
        <f t="shared" si="4"/>
        <v>33.75797712215865</v>
      </c>
      <c r="E87">
        <f t="shared" si="5"/>
        <v>27.479079474601747</v>
      </c>
      <c r="F87">
        <f t="shared" si="6"/>
        <v>-2.0929658825189676</v>
      </c>
      <c r="G87">
        <f t="shared" si="7"/>
        <v>25.386113592082779</v>
      </c>
    </row>
    <row r="88" spans="1:7" x14ac:dyDescent="0.2">
      <c r="A88" s="2">
        <v>33664</v>
      </c>
      <c r="B88">
        <v>25.949300966153</v>
      </c>
      <c r="C88">
        <f t="shared" si="4"/>
        <v>28.714367018083649</v>
      </c>
      <c r="D88">
        <f t="shared" si="4"/>
        <v>31.739957308431269</v>
      </c>
      <c r="E88">
        <f t="shared" si="5"/>
        <v>25.68877672773603</v>
      </c>
      <c r="F88">
        <f t="shared" si="6"/>
        <v>-2.0170601935650794</v>
      </c>
      <c r="G88">
        <f t="shared" si="7"/>
        <v>23.671716534170951</v>
      </c>
    </row>
    <row r="89" spans="1:7" x14ac:dyDescent="0.2">
      <c r="A89" s="3">
        <v>33695</v>
      </c>
      <c r="B89">
        <v>29.739530144404199</v>
      </c>
      <c r="C89">
        <f t="shared" si="4"/>
        <v>28.066954881525724</v>
      </c>
      <c r="D89">
        <f t="shared" si="4"/>
        <v>30.017461841960134</v>
      </c>
      <c r="E89">
        <f t="shared" si="5"/>
        <v>26.116447921091314</v>
      </c>
      <c r="F89">
        <f t="shared" si="6"/>
        <v>-1.3003379736229399</v>
      </c>
      <c r="G89">
        <f t="shared" si="7"/>
        <v>24.816109947468373</v>
      </c>
    </row>
    <row r="90" spans="1:7" x14ac:dyDescent="0.2">
      <c r="A90" s="2">
        <v>33725</v>
      </c>
      <c r="B90">
        <v>27.136021695878799</v>
      </c>
      <c r="C90">
        <f t="shared" si="4"/>
        <v>27.396456049369373</v>
      </c>
      <c r="D90">
        <f t="shared" si="4"/>
        <v>28.699076561839735</v>
      </c>
      <c r="E90">
        <f t="shared" si="5"/>
        <v>26.093835536899011</v>
      </c>
      <c r="F90">
        <f t="shared" si="6"/>
        <v>-0.86841367498024147</v>
      </c>
      <c r="G90">
        <f t="shared" si="7"/>
        <v>25.225421861918768</v>
      </c>
    </row>
    <row r="91" spans="1:7" x14ac:dyDescent="0.2">
      <c r="A91" s="3">
        <v>33756</v>
      </c>
      <c r="B91">
        <v>29.687492579157901</v>
      </c>
      <c r="C91">
        <f t="shared" si="4"/>
        <v>28.128086346398476</v>
      </c>
      <c r="D91">
        <f t="shared" si="4"/>
        <v>28.076466073844305</v>
      </c>
      <c r="E91">
        <f t="shared" si="5"/>
        <v>28.179706618952647</v>
      </c>
      <c r="F91">
        <f t="shared" si="6"/>
        <v>3.4413515036114006E-2</v>
      </c>
      <c r="G91">
        <f t="shared" si="7"/>
        <v>28.214120133988761</v>
      </c>
    </row>
    <row r="92" spans="1:7" x14ac:dyDescent="0.2">
      <c r="A92" s="2">
        <v>33786</v>
      </c>
      <c r="B92">
        <v>28.061076031404902</v>
      </c>
      <c r="C92">
        <f t="shared" si="4"/>
        <v>28.656030112711449</v>
      </c>
      <c r="D92">
        <f t="shared" si="4"/>
        <v>28.061881847501255</v>
      </c>
      <c r="E92">
        <f t="shared" si="5"/>
        <v>29.250178377921642</v>
      </c>
      <c r="F92">
        <f t="shared" si="6"/>
        <v>0.39609884347346258</v>
      </c>
      <c r="G92">
        <f t="shared" si="7"/>
        <v>29.646277221395106</v>
      </c>
    </row>
    <row r="93" spans="1:7" x14ac:dyDescent="0.2">
      <c r="A93" s="3">
        <v>33817</v>
      </c>
      <c r="B93">
        <v>30.1122506303679</v>
      </c>
      <c r="C93">
        <f t="shared" si="4"/>
        <v>28.749210234202373</v>
      </c>
      <c r="D93">
        <f t="shared" si="4"/>
        <v>28.23244568567042</v>
      </c>
      <c r="E93">
        <f t="shared" si="5"/>
        <v>29.265974782734325</v>
      </c>
      <c r="F93">
        <f t="shared" si="6"/>
        <v>0.34450969902130169</v>
      </c>
      <c r="G93">
        <f t="shared" si="7"/>
        <v>29.610484481755627</v>
      </c>
    </row>
    <row r="94" spans="1:7" x14ac:dyDescent="0.2">
      <c r="A94" s="2">
        <v>33848</v>
      </c>
      <c r="B94">
        <v>28.917785012709398</v>
      </c>
      <c r="C94">
        <f t="shared" si="4"/>
        <v>29.194651063410024</v>
      </c>
      <c r="D94">
        <f t="shared" si="4"/>
        <v>28.681994439180578</v>
      </c>
      <c r="E94">
        <f t="shared" si="5"/>
        <v>29.707307687639471</v>
      </c>
      <c r="F94">
        <f t="shared" si="6"/>
        <v>0.34177108281963103</v>
      </c>
      <c r="G94">
        <f t="shared" si="7"/>
        <v>30.049078770459101</v>
      </c>
    </row>
    <row r="95" spans="1:7" x14ac:dyDescent="0.2">
      <c r="A95" s="3">
        <v>33878</v>
      </c>
      <c r="B95">
        <v>28.9112468122762</v>
      </c>
      <c r="C95">
        <f t="shared" si="4"/>
        <v>29.000589621689603</v>
      </c>
      <c r="D95">
        <f t="shared" si="4"/>
        <v>28.900120258003362</v>
      </c>
      <c r="E95">
        <f t="shared" si="5"/>
        <v>29.101058985375843</v>
      </c>
      <c r="F95">
        <f t="shared" si="6"/>
        <v>6.6979575790827056E-2</v>
      </c>
      <c r="G95">
        <f t="shared" si="7"/>
        <v>29.168038561166671</v>
      </c>
    </row>
    <row r="96" spans="1:7" x14ac:dyDescent="0.2">
      <c r="A96" s="2">
        <v>33909</v>
      </c>
      <c r="B96">
        <v>33.413327156289299</v>
      </c>
      <c r="C96">
        <f t="shared" si="4"/>
        <v>30.3386524029107</v>
      </c>
      <c r="D96">
        <f t="shared" si="4"/>
        <v>29.320775830553174</v>
      </c>
      <c r="E96">
        <f t="shared" si="5"/>
        <v>31.356528975268226</v>
      </c>
      <c r="F96">
        <f t="shared" si="6"/>
        <v>0.67858438157168399</v>
      </c>
      <c r="G96">
        <f t="shared" si="7"/>
        <v>32.035113356839908</v>
      </c>
    </row>
    <row r="97" spans="1:7" x14ac:dyDescent="0.2">
      <c r="A97" s="3">
        <v>33939</v>
      </c>
      <c r="B97">
        <v>35.632253035952601</v>
      </c>
      <c r="C97">
        <f t="shared" si="4"/>
        <v>31.718653004306873</v>
      </c>
      <c r="D97">
        <f t="shared" si="4"/>
        <v>30.063136523079301</v>
      </c>
      <c r="E97">
        <f t="shared" si="5"/>
        <v>33.374169485534445</v>
      </c>
      <c r="F97">
        <f t="shared" si="6"/>
        <v>1.1036776541517146</v>
      </c>
      <c r="G97">
        <f t="shared" si="7"/>
        <v>34.477847139686162</v>
      </c>
    </row>
    <row r="98" spans="1:7" x14ac:dyDescent="0.2">
      <c r="A98" s="2">
        <v>33970</v>
      </c>
      <c r="B98">
        <v>34.822187504605601</v>
      </c>
      <c r="C98">
        <f t="shared" si="4"/>
        <v>33.194753627280924</v>
      </c>
      <c r="D98">
        <f t="shared" si="4"/>
        <v>31.063162164047029</v>
      </c>
      <c r="E98">
        <f t="shared" si="5"/>
        <v>35.32634509051482</v>
      </c>
      <c r="F98">
        <f t="shared" si="6"/>
        <v>1.4210609754892638</v>
      </c>
      <c r="G98">
        <f t="shared" si="7"/>
        <v>36.747406066004082</v>
      </c>
    </row>
    <row r="99" spans="1:7" x14ac:dyDescent="0.2">
      <c r="A99" s="3">
        <v>34001</v>
      </c>
      <c r="B99">
        <v>31.256024521249199</v>
      </c>
      <c r="C99">
        <f t="shared" si="4"/>
        <v>33.780948054524174</v>
      </c>
      <c r="D99">
        <f t="shared" si="4"/>
        <v>32.258251772255669</v>
      </c>
      <c r="E99">
        <f t="shared" si="5"/>
        <v>35.303644336792679</v>
      </c>
      <c r="F99">
        <f t="shared" si="6"/>
        <v>1.0151308548456701</v>
      </c>
      <c r="G99">
        <f t="shared" si="7"/>
        <v>36.318775191638352</v>
      </c>
    </row>
    <row r="100" spans="1:7" x14ac:dyDescent="0.2">
      <c r="A100" s="2">
        <v>34029</v>
      </c>
      <c r="B100">
        <v>34.296577886773399</v>
      </c>
      <c r="C100">
        <f t="shared" si="4"/>
        <v>34.001760737145204</v>
      </c>
      <c r="D100">
        <f t="shared" si="4"/>
        <v>33.174028855814299</v>
      </c>
      <c r="E100">
        <f t="shared" si="5"/>
        <v>34.82949261847611</v>
      </c>
      <c r="F100">
        <f t="shared" si="6"/>
        <v>0.55182125422060335</v>
      </c>
      <c r="G100">
        <f t="shared" si="7"/>
        <v>35.381313872696715</v>
      </c>
    </row>
    <row r="101" spans="1:7" x14ac:dyDescent="0.2">
      <c r="A101" s="3">
        <v>34060</v>
      </c>
      <c r="B101">
        <v>36.791269035129503</v>
      </c>
      <c r="C101">
        <f t="shared" si="4"/>
        <v>34.291514736939419</v>
      </c>
      <c r="D101">
        <f t="shared" si="4"/>
        <v>33.817244288972432</v>
      </c>
      <c r="E101">
        <f t="shared" si="5"/>
        <v>34.765785184906406</v>
      </c>
      <c r="F101">
        <f t="shared" si="6"/>
        <v>0.31618029864465785</v>
      </c>
      <c r="G101">
        <f t="shared" si="7"/>
        <v>35.081965483551066</v>
      </c>
    </row>
    <row r="102" spans="1:7" x14ac:dyDescent="0.2">
      <c r="A102" s="2">
        <v>34090</v>
      </c>
      <c r="B102">
        <v>34.676652974761801</v>
      </c>
      <c r="C102">
        <f t="shared" si="4"/>
        <v>34.255131104478473</v>
      </c>
      <c r="D102">
        <f t="shared" si="4"/>
        <v>34.082338658271816</v>
      </c>
      <c r="E102">
        <f t="shared" si="5"/>
        <v>34.427923550685129</v>
      </c>
      <c r="F102">
        <f t="shared" si="6"/>
        <v>0.11519496413777119</v>
      </c>
      <c r="G102">
        <f t="shared" si="7"/>
        <v>34.543118514822901</v>
      </c>
    </row>
    <row r="103" spans="1:7" x14ac:dyDescent="0.2">
      <c r="A103" s="3">
        <v>34121</v>
      </c>
      <c r="B103">
        <v>38.471063406177201</v>
      </c>
      <c r="C103">
        <f t="shared" si="4"/>
        <v>36.058890825710471</v>
      </c>
      <c r="D103">
        <f t="shared" si="4"/>
        <v>34.651824351068392</v>
      </c>
      <c r="E103">
        <f t="shared" si="5"/>
        <v>37.465957300352549</v>
      </c>
      <c r="F103">
        <f t="shared" si="6"/>
        <v>0.93804431642805253</v>
      </c>
      <c r="G103">
        <f t="shared" si="7"/>
        <v>38.404001616780604</v>
      </c>
    </row>
    <row r="104" spans="1:7" x14ac:dyDescent="0.2">
      <c r="A104" s="2">
        <v>34151</v>
      </c>
      <c r="B104">
        <v>39.729398818002203</v>
      </c>
      <c r="C104">
        <f t="shared" si="4"/>
        <v>37.417096058517679</v>
      </c>
      <c r="D104">
        <f t="shared" si="4"/>
        <v>35.505658181411512</v>
      </c>
      <c r="E104">
        <f t="shared" si="5"/>
        <v>39.328533935623845</v>
      </c>
      <c r="F104">
        <f t="shared" si="6"/>
        <v>1.2742919180707777</v>
      </c>
      <c r="G104">
        <f t="shared" si="7"/>
        <v>40.602825853694625</v>
      </c>
    </row>
    <row r="105" spans="1:7" x14ac:dyDescent="0.2">
      <c r="A105" s="3">
        <v>34182</v>
      </c>
      <c r="B105">
        <v>40.187526973399201</v>
      </c>
      <c r="C105">
        <f t="shared" si="4"/>
        <v>38.2661605430851</v>
      </c>
      <c r="D105">
        <f t="shared" si="4"/>
        <v>36.49931963294793</v>
      </c>
      <c r="E105">
        <f t="shared" si="5"/>
        <v>40.033001453222269</v>
      </c>
      <c r="F105">
        <f t="shared" si="6"/>
        <v>1.1778939400914461</v>
      </c>
      <c r="G105">
        <f t="shared" si="7"/>
        <v>41.210895393313713</v>
      </c>
    </row>
    <row r="106" spans="1:7" x14ac:dyDescent="0.2">
      <c r="A106" s="2">
        <v>34213</v>
      </c>
      <c r="B106">
        <v>38.741838457133703</v>
      </c>
      <c r="C106">
        <f t="shared" si="4"/>
        <v>39.282456913678075</v>
      </c>
      <c r="D106">
        <f t="shared" si="4"/>
        <v>37.756151085247836</v>
      </c>
      <c r="E106">
        <f t="shared" si="5"/>
        <v>40.808762742108314</v>
      </c>
      <c r="F106">
        <f t="shared" si="6"/>
        <v>1.0175372189534926</v>
      </c>
      <c r="G106">
        <f t="shared" si="7"/>
        <v>41.826299961061807</v>
      </c>
    </row>
    <row r="107" spans="1:7" x14ac:dyDescent="0.2">
      <c r="A107" s="3">
        <v>34243</v>
      </c>
      <c r="B107">
        <v>34.908251694962303</v>
      </c>
      <c r="C107">
        <f t="shared" si="4"/>
        <v>38.391753985874352</v>
      </c>
      <c r="D107">
        <f t="shared" si="4"/>
        <v>38.339366875288803</v>
      </c>
      <c r="E107">
        <f t="shared" si="5"/>
        <v>38.444141096459902</v>
      </c>
      <c r="F107">
        <f t="shared" si="6"/>
        <v>3.4924740390366082E-2</v>
      </c>
      <c r="G107">
        <f t="shared" si="7"/>
        <v>38.479065836850268</v>
      </c>
    </row>
    <row r="108" spans="1:7" x14ac:dyDescent="0.2">
      <c r="A108" s="2">
        <v>34274</v>
      </c>
      <c r="B108">
        <v>34.973682100271802</v>
      </c>
      <c r="C108">
        <f t="shared" si="4"/>
        <v>37.202824806441754</v>
      </c>
      <c r="D108">
        <f t="shared" si="4"/>
        <v>38.285799062269817</v>
      </c>
      <c r="E108">
        <f t="shared" si="5"/>
        <v>36.119850550613691</v>
      </c>
      <c r="F108">
        <f t="shared" si="6"/>
        <v>-0.72198283721870848</v>
      </c>
      <c r="G108">
        <f t="shared" si="7"/>
        <v>35.39786771339498</v>
      </c>
    </row>
    <row r="109" spans="1:7" x14ac:dyDescent="0.2">
      <c r="A109" s="3">
        <v>34304</v>
      </c>
      <c r="B109">
        <v>36.784079192613198</v>
      </c>
      <c r="C109">
        <f t="shared" si="4"/>
        <v>36.351962861245248</v>
      </c>
      <c r="D109">
        <f t="shared" si="4"/>
        <v>37.807249641809861</v>
      </c>
      <c r="E109">
        <f t="shared" si="5"/>
        <v>34.896676080680635</v>
      </c>
      <c r="F109">
        <f t="shared" si="6"/>
        <v>-0.97019118704307528</v>
      </c>
      <c r="G109">
        <f t="shared" si="7"/>
        <v>33.926484893637557</v>
      </c>
    </row>
    <row r="110" spans="1:7" x14ac:dyDescent="0.2">
      <c r="A110" s="2">
        <v>34335</v>
      </c>
      <c r="B110">
        <v>33.963882315018999</v>
      </c>
      <c r="C110">
        <f t="shared" si="4"/>
        <v>35.157473825716572</v>
      </c>
      <c r="D110">
        <f t="shared" si="4"/>
        <v>36.776003869819483</v>
      </c>
      <c r="E110">
        <f t="shared" si="5"/>
        <v>33.538943781613661</v>
      </c>
      <c r="F110">
        <f t="shared" si="6"/>
        <v>-1.0790200294019408</v>
      </c>
      <c r="G110">
        <f t="shared" si="7"/>
        <v>32.459923752211722</v>
      </c>
    </row>
    <row r="111" spans="1:7" x14ac:dyDescent="0.2">
      <c r="A111" s="3">
        <v>34366</v>
      </c>
      <c r="B111">
        <v>33.218329519258603</v>
      </c>
      <c r="C111">
        <f t="shared" si="4"/>
        <v>34.734993281790651</v>
      </c>
      <c r="D111">
        <f t="shared" si="4"/>
        <v>35.86181369379856</v>
      </c>
      <c r="E111">
        <f t="shared" si="5"/>
        <v>33.608172869782742</v>
      </c>
      <c r="F111">
        <f t="shared" si="6"/>
        <v>-0.7512136080052727</v>
      </c>
      <c r="G111">
        <f t="shared" si="7"/>
        <v>32.856959261777469</v>
      </c>
    </row>
    <row r="112" spans="1:7" x14ac:dyDescent="0.2">
      <c r="A112" s="2">
        <v>34394</v>
      </c>
      <c r="B112">
        <v>34.0369587986076</v>
      </c>
      <c r="C112">
        <f t="shared" si="4"/>
        <v>34.500812456374604</v>
      </c>
      <c r="D112">
        <f t="shared" si="4"/>
        <v>35.186310606281765</v>
      </c>
      <c r="E112">
        <f t="shared" si="5"/>
        <v>33.815314306467442</v>
      </c>
      <c r="F112">
        <f t="shared" si="6"/>
        <v>-0.45699876660477418</v>
      </c>
      <c r="G112">
        <f t="shared" si="7"/>
        <v>33.358315539862666</v>
      </c>
    </row>
    <row r="113" spans="1:7" x14ac:dyDescent="0.2">
      <c r="A113" s="3">
        <v>34425</v>
      </c>
      <c r="B113">
        <v>37.341710626262397</v>
      </c>
      <c r="C113">
        <f t="shared" si="4"/>
        <v>34.640220314786902</v>
      </c>
      <c r="D113">
        <f t="shared" si="4"/>
        <v>34.758374969667187</v>
      </c>
      <c r="E113">
        <f t="shared" si="5"/>
        <v>34.522065659906616</v>
      </c>
      <c r="F113">
        <f t="shared" si="6"/>
        <v>-7.8769769920190427E-2</v>
      </c>
      <c r="G113">
        <f t="shared" si="7"/>
        <v>34.443295889986423</v>
      </c>
    </row>
    <row r="114" spans="1:7" x14ac:dyDescent="0.2">
      <c r="A114" s="2">
        <v>34455</v>
      </c>
      <c r="B114">
        <v>32.0055532838891</v>
      </c>
      <c r="C114">
        <f t="shared" si="4"/>
        <v>34.150638057004429</v>
      </c>
      <c r="D114">
        <f t="shared" si="4"/>
        <v>34.506666027489146</v>
      </c>
      <c r="E114">
        <f t="shared" si="5"/>
        <v>33.794610086519711</v>
      </c>
      <c r="F114">
        <f t="shared" si="6"/>
        <v>-0.23735198032314503</v>
      </c>
      <c r="G114">
        <f t="shared" si="7"/>
        <v>33.557258106196564</v>
      </c>
    </row>
    <row r="115" spans="1:7" x14ac:dyDescent="0.2">
      <c r="A115" s="3">
        <v>34486</v>
      </c>
      <c r="B115">
        <v>33.7228028561101</v>
      </c>
      <c r="C115">
        <f t="shared" si="4"/>
        <v>34.276756391217297</v>
      </c>
      <c r="D115">
        <f t="shared" si="4"/>
        <v>34.39210680484581</v>
      </c>
      <c r="E115">
        <f t="shared" si="5"/>
        <v>34.161405977588785</v>
      </c>
      <c r="F115">
        <f t="shared" si="6"/>
        <v>-7.6900275752341443E-2</v>
      </c>
      <c r="G115">
        <f t="shared" si="7"/>
        <v>34.084505701836441</v>
      </c>
    </row>
    <row r="116" spans="1:7" x14ac:dyDescent="0.2">
      <c r="A116" s="2">
        <v>34516</v>
      </c>
      <c r="B116">
        <v>33.734329510883803</v>
      </c>
      <c r="C116">
        <f t="shared" si="4"/>
        <v>34.20109906928635</v>
      </c>
      <c r="D116">
        <f t="shared" si="4"/>
        <v>34.317178458073748</v>
      </c>
      <c r="E116">
        <f t="shared" si="5"/>
        <v>34.085019680498952</v>
      </c>
      <c r="F116">
        <f t="shared" si="6"/>
        <v>-7.7386259191598583E-2</v>
      </c>
      <c r="G116">
        <f t="shared" si="7"/>
        <v>34.007633421307354</v>
      </c>
    </row>
    <row r="117" spans="1:7" x14ac:dyDescent="0.2">
      <c r="A117" s="3">
        <v>34547</v>
      </c>
      <c r="B117">
        <v>34.1975426927727</v>
      </c>
      <c r="C117">
        <f t="shared" si="4"/>
        <v>33.415057085913929</v>
      </c>
      <c r="D117">
        <f t="shared" si="4"/>
        <v>34.010887650855501</v>
      </c>
      <c r="E117">
        <f t="shared" si="5"/>
        <v>32.819226520972357</v>
      </c>
      <c r="F117">
        <f t="shared" si="6"/>
        <v>-0.3972203766277147</v>
      </c>
      <c r="G117">
        <f t="shared" si="7"/>
        <v>32.422006144344643</v>
      </c>
    </row>
    <row r="118" spans="1:7" x14ac:dyDescent="0.2">
      <c r="A118" s="2">
        <v>34578</v>
      </c>
      <c r="B118">
        <v>34.9688472045015</v>
      </c>
      <c r="C118">
        <f t="shared" si="4"/>
        <v>34.155880566067026</v>
      </c>
      <c r="D118">
        <f t="shared" si="4"/>
        <v>34.012198278121147</v>
      </c>
      <c r="E118">
        <f t="shared" si="5"/>
        <v>34.299562854012905</v>
      </c>
      <c r="F118">
        <f t="shared" si="6"/>
        <v>9.5788191963919189E-2</v>
      </c>
      <c r="G118">
        <f t="shared" si="7"/>
        <v>34.395351045976824</v>
      </c>
    </row>
    <row r="119" spans="1:7" x14ac:dyDescent="0.2">
      <c r="A119" s="3">
        <v>34608</v>
      </c>
      <c r="B119">
        <v>34.083549563845096</v>
      </c>
      <c r="C119">
        <f t="shared" si="4"/>
        <v>34.246067243000773</v>
      </c>
      <c r="D119">
        <f t="shared" si="4"/>
        <v>34.00452599106702</v>
      </c>
      <c r="E119">
        <f t="shared" si="5"/>
        <v>34.487608494934527</v>
      </c>
      <c r="F119">
        <f t="shared" si="6"/>
        <v>0.16102750128916909</v>
      </c>
      <c r="G119">
        <f t="shared" si="7"/>
        <v>34.648635996223696</v>
      </c>
    </row>
    <row r="120" spans="1:7" x14ac:dyDescent="0.2">
      <c r="A120" s="2">
        <v>34639</v>
      </c>
      <c r="B120">
        <v>33.7651318941178</v>
      </c>
      <c r="C120">
        <f t="shared" si="4"/>
        <v>34.253767838809274</v>
      </c>
      <c r="D120">
        <f t="shared" si="4"/>
        <v>34.017693183447747</v>
      </c>
      <c r="E120">
        <f t="shared" si="5"/>
        <v>34.489842494170802</v>
      </c>
      <c r="F120">
        <f t="shared" si="6"/>
        <v>0.15738310357435142</v>
      </c>
      <c r="G120">
        <f t="shared" si="7"/>
        <v>34.647225597745155</v>
      </c>
    </row>
    <row r="121" spans="1:7" x14ac:dyDescent="0.2">
      <c r="A121" s="3">
        <v>34669</v>
      </c>
      <c r="B121">
        <v>35.234837580958498</v>
      </c>
      <c r="C121">
        <f t="shared" si="4"/>
        <v>34.513091560855727</v>
      </c>
      <c r="D121">
        <f t="shared" si="4"/>
        <v>34.2922018021832</v>
      </c>
      <c r="E121">
        <f t="shared" si="5"/>
        <v>34.733981319528255</v>
      </c>
      <c r="F121">
        <f t="shared" si="6"/>
        <v>0.14725983911501808</v>
      </c>
      <c r="G121">
        <f t="shared" si="7"/>
        <v>34.88124115864327</v>
      </c>
    </row>
    <row r="122" spans="1:7" x14ac:dyDescent="0.2">
      <c r="A122" s="2">
        <v>34700</v>
      </c>
      <c r="B122">
        <v>31.509505503528601</v>
      </c>
      <c r="C122">
        <f t="shared" si="4"/>
        <v>33.648256135612499</v>
      </c>
      <c r="D122">
        <f t="shared" si="4"/>
        <v>34.165295694569565</v>
      </c>
      <c r="E122">
        <f t="shared" si="5"/>
        <v>33.131216576655433</v>
      </c>
      <c r="F122">
        <f t="shared" si="6"/>
        <v>-0.34469303930471062</v>
      </c>
      <c r="G122">
        <f t="shared" si="7"/>
        <v>32.786523537350725</v>
      </c>
    </row>
    <row r="123" spans="1:7" x14ac:dyDescent="0.2">
      <c r="A123" s="3">
        <v>34731</v>
      </c>
      <c r="B123">
        <v>28.120108662784101</v>
      </c>
      <c r="C123">
        <f t="shared" si="4"/>
        <v>32.157395910347248</v>
      </c>
      <c r="D123">
        <f t="shared" si="4"/>
        <v>33.643127861406185</v>
      </c>
      <c r="E123">
        <f t="shared" si="5"/>
        <v>30.67166395928831</v>
      </c>
      <c r="F123">
        <f t="shared" si="6"/>
        <v>-0.99048796737262512</v>
      </c>
      <c r="G123">
        <f t="shared" si="7"/>
        <v>29.681175991915683</v>
      </c>
    </row>
    <row r="124" spans="1:7" x14ac:dyDescent="0.2">
      <c r="A124" s="2">
        <v>34759</v>
      </c>
      <c r="B124">
        <v>27.988637508943601</v>
      </c>
      <c r="C124">
        <f t="shared" si="4"/>
        <v>30.7132723140537</v>
      </c>
      <c r="D124">
        <f t="shared" si="4"/>
        <v>32.758003980217296</v>
      </c>
      <c r="E124">
        <f t="shared" si="5"/>
        <v>28.668540647890104</v>
      </c>
      <c r="F124">
        <f t="shared" si="6"/>
        <v>-1.3631544441090639</v>
      </c>
      <c r="G124">
        <f t="shared" si="7"/>
        <v>27.30538620378104</v>
      </c>
    </row>
    <row r="125" spans="1:7" x14ac:dyDescent="0.2">
      <c r="A125" s="3">
        <v>34790</v>
      </c>
      <c r="B125">
        <v>28.010150929856199</v>
      </c>
      <c r="C125">
        <f t="shared" si="4"/>
        <v>28.907100651278125</v>
      </c>
      <c r="D125">
        <f t="shared" si="4"/>
        <v>31.356506252822893</v>
      </c>
      <c r="E125">
        <f t="shared" si="5"/>
        <v>26.457695049733356</v>
      </c>
      <c r="F125">
        <f t="shared" si="6"/>
        <v>-1.632937067696512</v>
      </c>
      <c r="G125">
        <f t="shared" si="7"/>
        <v>24.824757982036843</v>
      </c>
    </row>
    <row r="126" spans="1:7" x14ac:dyDescent="0.2">
      <c r="A126" s="2">
        <v>34820</v>
      </c>
      <c r="B126">
        <v>28.227980748429999</v>
      </c>
      <c r="C126">
        <f t="shared" si="4"/>
        <v>28.086719462503474</v>
      </c>
      <c r="D126">
        <f t="shared" si="4"/>
        <v>29.966122084545638</v>
      </c>
      <c r="E126">
        <f t="shared" si="5"/>
        <v>26.20731684046131</v>
      </c>
      <c r="F126">
        <f t="shared" si="6"/>
        <v>-1.2529350813614428</v>
      </c>
      <c r="G126">
        <f t="shared" si="7"/>
        <v>24.954381759099867</v>
      </c>
    </row>
    <row r="127" spans="1:7" x14ac:dyDescent="0.2">
      <c r="A127" s="3">
        <v>34851</v>
      </c>
      <c r="B127">
        <v>27.2309547109204</v>
      </c>
      <c r="C127">
        <f t="shared" si="4"/>
        <v>27.864430974537548</v>
      </c>
      <c r="D127">
        <f t="shared" si="4"/>
        <v>28.892880850593215</v>
      </c>
      <c r="E127">
        <f t="shared" si="5"/>
        <v>26.835981098481881</v>
      </c>
      <c r="F127">
        <f t="shared" si="6"/>
        <v>-0.68563325070377812</v>
      </c>
      <c r="G127">
        <f t="shared" si="7"/>
        <v>26.150347847778104</v>
      </c>
    </row>
    <row r="128" spans="1:7" x14ac:dyDescent="0.2">
      <c r="A128" s="2">
        <v>34881</v>
      </c>
      <c r="B128">
        <v>29.500703564338799</v>
      </c>
      <c r="C128">
        <f t="shared" si="4"/>
        <v>28.242447488386347</v>
      </c>
      <c r="D128">
        <f t="shared" si="4"/>
        <v>28.275174644176374</v>
      </c>
      <c r="E128">
        <f t="shared" si="5"/>
        <v>28.209720332596319</v>
      </c>
      <c r="F128">
        <f t="shared" si="6"/>
        <v>-2.1818103860018329E-2</v>
      </c>
      <c r="G128">
        <f t="shared" si="7"/>
        <v>28.187902228736302</v>
      </c>
    </row>
    <row r="129" spans="1:7" x14ac:dyDescent="0.2">
      <c r="A129" s="3">
        <v>34912</v>
      </c>
      <c r="B129">
        <v>29.0211954962083</v>
      </c>
      <c r="C129">
        <f t="shared" si="4"/>
        <v>28.495208629974371</v>
      </c>
      <c r="D129">
        <f t="shared" si="4"/>
        <v>28.172201638850435</v>
      </c>
      <c r="E129">
        <f t="shared" si="5"/>
        <v>28.818215621098307</v>
      </c>
      <c r="F129">
        <f t="shared" si="6"/>
        <v>0.21533799408262411</v>
      </c>
      <c r="G129">
        <f t="shared" si="7"/>
        <v>29.033553615180931</v>
      </c>
    </row>
    <row r="130" spans="1:7" x14ac:dyDescent="0.2">
      <c r="A130" s="2">
        <v>34943</v>
      </c>
      <c r="B130">
        <v>24.1017301810075</v>
      </c>
      <c r="C130">
        <f t="shared" si="4"/>
        <v>27.463645988118749</v>
      </c>
      <c r="D130">
        <f t="shared" si="4"/>
        <v>28.016433270254254</v>
      </c>
      <c r="E130">
        <f t="shared" si="5"/>
        <v>26.910858705983244</v>
      </c>
      <c r="F130">
        <f t="shared" si="6"/>
        <v>-0.36852485475700308</v>
      </c>
      <c r="G130">
        <f t="shared" si="7"/>
        <v>26.542333851226243</v>
      </c>
    </row>
    <row r="131" spans="1:7" x14ac:dyDescent="0.2">
      <c r="A131" s="3">
        <v>34973</v>
      </c>
      <c r="B131">
        <v>27.463093316678499</v>
      </c>
      <c r="C131">
        <f t="shared" si="4"/>
        <v>27.521680639558273</v>
      </c>
      <c r="D131">
        <f t="shared" si="4"/>
        <v>27.930745686509432</v>
      </c>
      <c r="E131">
        <f t="shared" si="5"/>
        <v>27.112615592607114</v>
      </c>
      <c r="F131">
        <f t="shared" si="6"/>
        <v>-0.27271003130077293</v>
      </c>
      <c r="G131">
        <f t="shared" si="7"/>
        <v>26.839905561306342</v>
      </c>
    </row>
    <row r="132" spans="1:7" x14ac:dyDescent="0.2">
      <c r="A132" s="2">
        <v>35004</v>
      </c>
      <c r="B132">
        <v>28.436611668380898</v>
      </c>
      <c r="C132">
        <f t="shared" si="4"/>
        <v>27.255657665568798</v>
      </c>
      <c r="D132">
        <f t="shared" si="4"/>
        <v>27.684048230805047</v>
      </c>
      <c r="E132">
        <f t="shared" si="5"/>
        <v>26.827267100332548</v>
      </c>
      <c r="F132">
        <f t="shared" si="6"/>
        <v>-0.28559371015749946</v>
      </c>
      <c r="G132">
        <f t="shared" si="7"/>
        <v>26.541673390175049</v>
      </c>
    </row>
    <row r="133" spans="1:7" x14ac:dyDescent="0.2">
      <c r="A133" s="3">
        <v>35034</v>
      </c>
      <c r="B133">
        <v>30.466362474617899</v>
      </c>
      <c r="C133">
        <f t="shared" si="4"/>
        <v>27.616949410171198</v>
      </c>
      <c r="D133">
        <f t="shared" si="4"/>
        <v>27.464483425854255</v>
      </c>
      <c r="E133">
        <f t="shared" si="5"/>
        <v>27.769415394488142</v>
      </c>
      <c r="F133">
        <f t="shared" si="6"/>
        <v>0.10164398954462919</v>
      </c>
      <c r="G133">
        <f t="shared" si="7"/>
        <v>27.871059384032772</v>
      </c>
    </row>
    <row r="134" spans="1:7" x14ac:dyDescent="0.2">
      <c r="A134" s="2">
        <v>35065</v>
      </c>
      <c r="B134">
        <v>27.741792452107902</v>
      </c>
      <c r="C134">
        <f t="shared" ref="C134:D197" si="8">AVERAGE(B131:B134)</f>
        <v>28.526964977946299</v>
      </c>
      <c r="D134">
        <f t="shared" si="8"/>
        <v>27.730313173311146</v>
      </c>
      <c r="E134">
        <f t="shared" si="5"/>
        <v>29.323616782581453</v>
      </c>
      <c r="F134">
        <f t="shared" si="6"/>
        <v>0.53110120309010256</v>
      </c>
      <c r="G134">
        <f t="shared" si="7"/>
        <v>29.854717985671556</v>
      </c>
    </row>
    <row r="135" spans="1:7" x14ac:dyDescent="0.2">
      <c r="A135" s="3">
        <v>35096</v>
      </c>
      <c r="B135">
        <v>27.608414179508198</v>
      </c>
      <c r="C135">
        <f t="shared" si="8"/>
        <v>28.563295193653726</v>
      </c>
      <c r="D135">
        <f t="shared" si="8"/>
        <v>27.990716811835004</v>
      </c>
      <c r="E135">
        <f t="shared" si="5"/>
        <v>29.135873575472448</v>
      </c>
      <c r="F135">
        <f t="shared" si="6"/>
        <v>0.38171892121248163</v>
      </c>
      <c r="G135">
        <f t="shared" si="7"/>
        <v>29.51759249668493</v>
      </c>
    </row>
    <row r="136" spans="1:7" x14ac:dyDescent="0.2">
      <c r="A136" s="2">
        <v>35125</v>
      </c>
      <c r="B136">
        <v>28.7355106648298</v>
      </c>
      <c r="C136">
        <f t="shared" si="8"/>
        <v>28.638019942765951</v>
      </c>
      <c r="D136">
        <f t="shared" si="8"/>
        <v>28.336307381134294</v>
      </c>
      <c r="E136">
        <f t="shared" si="5"/>
        <v>28.939732504397607</v>
      </c>
      <c r="F136">
        <f t="shared" si="6"/>
        <v>0.20114170775443796</v>
      </c>
      <c r="G136">
        <f t="shared" si="7"/>
        <v>29.140874212152045</v>
      </c>
    </row>
    <row r="137" spans="1:7" x14ac:dyDescent="0.2">
      <c r="A137" s="3">
        <v>35156</v>
      </c>
      <c r="B137">
        <v>27.9392214064071</v>
      </c>
      <c r="C137">
        <f t="shared" si="8"/>
        <v>28.006234675713252</v>
      </c>
      <c r="D137">
        <f t="shared" si="8"/>
        <v>28.433628697519808</v>
      </c>
      <c r="E137">
        <f t="shared" ref="E137:E200" si="9">2*C137-D137</f>
        <v>27.578840653906695</v>
      </c>
      <c r="F137">
        <f t="shared" ref="F137:F200" si="10">(2/(4-1))*(C137-D137)</f>
        <v>-0.28492934787103741</v>
      </c>
      <c r="G137">
        <f t="shared" ref="G137:G200" si="11">E137+F137</f>
        <v>27.293911306035657</v>
      </c>
    </row>
    <row r="138" spans="1:7" x14ac:dyDescent="0.2">
      <c r="A138" s="2">
        <v>35186</v>
      </c>
      <c r="B138">
        <v>28.110123636330499</v>
      </c>
      <c r="C138">
        <f t="shared" si="8"/>
        <v>28.098317471768897</v>
      </c>
      <c r="D138">
        <f t="shared" si="8"/>
        <v>28.326466820975455</v>
      </c>
      <c r="E138">
        <f t="shared" si="9"/>
        <v>27.87016812256234</v>
      </c>
      <c r="F138">
        <f t="shared" si="10"/>
        <v>-0.15209956613770476</v>
      </c>
      <c r="G138">
        <f t="shared" si="11"/>
        <v>27.718068556424637</v>
      </c>
    </row>
    <row r="139" spans="1:7" x14ac:dyDescent="0.2">
      <c r="A139" s="3">
        <v>35217</v>
      </c>
      <c r="B139">
        <v>26.772396227145901</v>
      </c>
      <c r="C139">
        <f t="shared" si="8"/>
        <v>27.889312983678327</v>
      </c>
      <c r="D139">
        <f t="shared" si="8"/>
        <v>28.157971268481607</v>
      </c>
      <c r="E139">
        <f t="shared" si="9"/>
        <v>27.620654698875047</v>
      </c>
      <c r="F139">
        <f t="shared" si="10"/>
        <v>-0.17910552320218659</v>
      </c>
      <c r="G139">
        <f t="shared" si="11"/>
        <v>27.441549175672861</v>
      </c>
    </row>
    <row r="140" spans="1:7" x14ac:dyDescent="0.2">
      <c r="A140" s="2">
        <v>35247</v>
      </c>
      <c r="B140">
        <v>26.284592572647501</v>
      </c>
      <c r="C140">
        <f t="shared" si="8"/>
        <v>27.27658346063275</v>
      </c>
      <c r="D140">
        <f t="shared" si="8"/>
        <v>27.817612147948307</v>
      </c>
      <c r="E140">
        <f t="shared" si="9"/>
        <v>26.735554773317194</v>
      </c>
      <c r="F140">
        <f t="shared" si="10"/>
        <v>-0.36068579154370417</v>
      </c>
      <c r="G140">
        <f t="shared" si="11"/>
        <v>26.374868981773488</v>
      </c>
    </row>
    <row r="141" spans="1:7" x14ac:dyDescent="0.2">
      <c r="A141" s="3">
        <v>35278</v>
      </c>
      <c r="B141">
        <v>26.953821676271598</v>
      </c>
      <c r="C141">
        <f t="shared" si="8"/>
        <v>27.030233528098876</v>
      </c>
      <c r="D141">
        <f t="shared" si="8"/>
        <v>27.573611861044711</v>
      </c>
      <c r="E141">
        <f t="shared" si="9"/>
        <v>26.486855195153041</v>
      </c>
      <c r="F141">
        <f t="shared" si="10"/>
        <v>-0.36225222196389001</v>
      </c>
      <c r="G141">
        <f t="shared" si="11"/>
        <v>26.124602973189152</v>
      </c>
    </row>
    <row r="142" spans="1:7" x14ac:dyDescent="0.2">
      <c r="A142" s="2">
        <v>35309</v>
      </c>
      <c r="B142">
        <v>21.877303344216902</v>
      </c>
      <c r="C142">
        <f t="shared" si="8"/>
        <v>25.472028455070475</v>
      </c>
      <c r="D142">
        <f t="shared" si="8"/>
        <v>26.917039606870105</v>
      </c>
      <c r="E142">
        <f t="shared" si="9"/>
        <v>24.027017303270846</v>
      </c>
      <c r="F142">
        <f t="shared" si="10"/>
        <v>-0.96334076786641987</v>
      </c>
      <c r="G142">
        <f t="shared" si="11"/>
        <v>23.063676535404426</v>
      </c>
    </row>
    <row r="143" spans="1:7" x14ac:dyDescent="0.2">
      <c r="A143" s="3">
        <v>35339</v>
      </c>
      <c r="B143">
        <v>25.453026208562299</v>
      </c>
      <c r="C143">
        <f t="shared" si="8"/>
        <v>25.142185950424576</v>
      </c>
      <c r="D143">
        <f t="shared" si="8"/>
        <v>26.230257848556668</v>
      </c>
      <c r="E143">
        <f t="shared" si="9"/>
        <v>24.054114052292483</v>
      </c>
      <c r="F143">
        <f t="shared" si="10"/>
        <v>-0.72538126542139492</v>
      </c>
      <c r="G143">
        <f t="shared" si="11"/>
        <v>23.32873278687109</v>
      </c>
    </row>
    <row r="144" spans="1:7" x14ac:dyDescent="0.2">
      <c r="A144" s="2">
        <v>35370</v>
      </c>
      <c r="B144">
        <v>25.308192648709099</v>
      </c>
      <c r="C144">
        <f t="shared" si="8"/>
        <v>24.898085969439972</v>
      </c>
      <c r="D144">
        <f t="shared" si="8"/>
        <v>25.635633475758475</v>
      </c>
      <c r="E144">
        <f t="shared" si="9"/>
        <v>24.160538463121469</v>
      </c>
      <c r="F144">
        <f t="shared" si="10"/>
        <v>-0.49169833754566855</v>
      </c>
      <c r="G144">
        <f t="shared" si="11"/>
        <v>23.668840125575802</v>
      </c>
    </row>
    <row r="145" spans="1:7" x14ac:dyDescent="0.2">
      <c r="A145" s="3">
        <v>35400</v>
      </c>
      <c r="B145">
        <v>24.234126443571501</v>
      </c>
      <c r="C145">
        <f t="shared" si="8"/>
        <v>24.218162161264949</v>
      </c>
      <c r="D145">
        <f t="shared" si="8"/>
        <v>24.932615634049995</v>
      </c>
      <c r="E145">
        <f t="shared" si="9"/>
        <v>23.503708688479904</v>
      </c>
      <c r="F145">
        <f t="shared" si="10"/>
        <v>-0.47630231519003036</v>
      </c>
      <c r="G145">
        <f t="shared" si="11"/>
        <v>23.027406373289875</v>
      </c>
    </row>
    <row r="146" spans="1:7" x14ac:dyDescent="0.2">
      <c r="A146" s="2">
        <v>35431</v>
      </c>
      <c r="B146">
        <v>26.766795849900301</v>
      </c>
      <c r="C146">
        <f t="shared" si="8"/>
        <v>25.440535287685801</v>
      </c>
      <c r="D146">
        <f t="shared" si="8"/>
        <v>24.924742342203828</v>
      </c>
      <c r="E146">
        <f t="shared" si="9"/>
        <v>25.956328233167774</v>
      </c>
      <c r="F146">
        <f t="shared" si="10"/>
        <v>0.34386196365464861</v>
      </c>
      <c r="G146">
        <f t="shared" si="11"/>
        <v>26.300190196822424</v>
      </c>
    </row>
    <row r="147" spans="1:7" x14ac:dyDescent="0.2">
      <c r="A147" s="3">
        <v>35462</v>
      </c>
      <c r="B147">
        <v>28.874718668454999</v>
      </c>
      <c r="C147">
        <f t="shared" si="8"/>
        <v>26.295958402658975</v>
      </c>
      <c r="D147">
        <f t="shared" si="8"/>
        <v>25.213185455262426</v>
      </c>
      <c r="E147">
        <f t="shared" si="9"/>
        <v>27.378731350055524</v>
      </c>
      <c r="F147">
        <f t="shared" si="10"/>
        <v>0.7218486315976993</v>
      </c>
      <c r="G147">
        <f t="shared" si="11"/>
        <v>28.100579981653222</v>
      </c>
    </row>
    <row r="148" spans="1:7" x14ac:dyDescent="0.2">
      <c r="A148" s="2">
        <v>35490</v>
      </c>
      <c r="B148">
        <v>29.693010194635299</v>
      </c>
      <c r="C148">
        <f t="shared" si="8"/>
        <v>27.392162789140528</v>
      </c>
      <c r="D148">
        <f t="shared" si="8"/>
        <v>25.836704660187561</v>
      </c>
      <c r="E148">
        <f t="shared" si="9"/>
        <v>28.947620918093495</v>
      </c>
      <c r="F148">
        <f t="shared" si="10"/>
        <v>1.0369720859686447</v>
      </c>
      <c r="G148">
        <f t="shared" si="11"/>
        <v>29.984593004062141</v>
      </c>
    </row>
    <row r="149" spans="1:7" x14ac:dyDescent="0.2">
      <c r="A149" s="3">
        <v>35521</v>
      </c>
      <c r="B149">
        <v>30.510516624109901</v>
      </c>
      <c r="C149">
        <f t="shared" si="8"/>
        <v>28.961260334275124</v>
      </c>
      <c r="D149">
        <f t="shared" si="8"/>
        <v>27.022479203440106</v>
      </c>
      <c r="E149">
        <f t="shared" si="9"/>
        <v>30.900041465110142</v>
      </c>
      <c r="F149">
        <f t="shared" si="10"/>
        <v>1.2925207538900119</v>
      </c>
      <c r="G149">
        <f t="shared" si="11"/>
        <v>32.192562219000152</v>
      </c>
    </row>
    <row r="150" spans="1:7" x14ac:dyDescent="0.2">
      <c r="A150" s="2">
        <v>35551</v>
      </c>
      <c r="B150">
        <v>30.0408132824953</v>
      </c>
      <c r="C150">
        <f t="shared" si="8"/>
        <v>29.779764692423875</v>
      </c>
      <c r="D150">
        <f t="shared" si="8"/>
        <v>28.107286554624622</v>
      </c>
      <c r="E150">
        <f t="shared" si="9"/>
        <v>31.452242830223128</v>
      </c>
      <c r="F150">
        <f t="shared" si="10"/>
        <v>1.1149854251995017</v>
      </c>
      <c r="G150">
        <f t="shared" si="11"/>
        <v>32.567228255422627</v>
      </c>
    </row>
    <row r="151" spans="1:7" x14ac:dyDescent="0.2">
      <c r="A151" s="3">
        <v>35582</v>
      </c>
      <c r="B151">
        <v>28.6979642466647</v>
      </c>
      <c r="C151">
        <f t="shared" si="8"/>
        <v>29.735576086976302</v>
      </c>
      <c r="D151">
        <f t="shared" si="8"/>
        <v>28.967190975703957</v>
      </c>
      <c r="E151">
        <f t="shared" si="9"/>
        <v>30.503961198248646</v>
      </c>
      <c r="F151">
        <f t="shared" si="10"/>
        <v>0.5122567408482297</v>
      </c>
      <c r="G151">
        <f t="shared" si="11"/>
        <v>31.016217939096876</v>
      </c>
    </row>
    <row r="152" spans="1:7" x14ac:dyDescent="0.2">
      <c r="A152" s="2">
        <v>35612</v>
      </c>
      <c r="B152">
        <v>30.337764121004302</v>
      </c>
      <c r="C152">
        <f t="shared" si="8"/>
        <v>29.89676456856855</v>
      </c>
      <c r="D152">
        <f t="shared" si="8"/>
        <v>29.593341420560961</v>
      </c>
      <c r="E152">
        <f t="shared" si="9"/>
        <v>30.200187716576139</v>
      </c>
      <c r="F152">
        <f t="shared" si="10"/>
        <v>0.20228209867172589</v>
      </c>
      <c r="G152">
        <f t="shared" si="11"/>
        <v>30.402469815247866</v>
      </c>
    </row>
    <row r="153" spans="1:7" x14ac:dyDescent="0.2">
      <c r="A153" s="3">
        <v>35643</v>
      </c>
      <c r="B153">
        <v>30.328441738832002</v>
      </c>
      <c r="C153">
        <f t="shared" si="8"/>
        <v>29.851245847249075</v>
      </c>
      <c r="D153">
        <f t="shared" si="8"/>
        <v>29.815837798804449</v>
      </c>
      <c r="E153">
        <f t="shared" si="9"/>
        <v>29.886653895693701</v>
      </c>
      <c r="F153">
        <f t="shared" si="10"/>
        <v>2.3605365629750942E-2</v>
      </c>
      <c r="G153">
        <f t="shared" si="11"/>
        <v>29.910259261323453</v>
      </c>
    </row>
    <row r="154" spans="1:7" x14ac:dyDescent="0.2">
      <c r="A154" s="2">
        <v>35674</v>
      </c>
      <c r="B154">
        <v>25.569176265990698</v>
      </c>
      <c r="C154">
        <f t="shared" si="8"/>
        <v>28.733336593122928</v>
      </c>
      <c r="D154">
        <f t="shared" si="8"/>
        <v>29.554230773979214</v>
      </c>
      <c r="E154">
        <f t="shared" si="9"/>
        <v>27.912442412266643</v>
      </c>
      <c r="F154">
        <f t="shared" si="10"/>
        <v>-0.54726278723752364</v>
      </c>
      <c r="G154">
        <f t="shared" si="11"/>
        <v>27.365179625029118</v>
      </c>
    </row>
    <row r="155" spans="1:7" x14ac:dyDescent="0.2">
      <c r="A155" s="3">
        <v>35704</v>
      </c>
      <c r="B155">
        <v>29.254820827244899</v>
      </c>
      <c r="C155">
        <f t="shared" si="8"/>
        <v>28.872550738267975</v>
      </c>
      <c r="D155">
        <f t="shared" si="8"/>
        <v>29.338474436802134</v>
      </c>
      <c r="E155">
        <f t="shared" si="9"/>
        <v>28.406627039733817</v>
      </c>
      <c r="F155">
        <f t="shared" si="10"/>
        <v>-0.31061579902277237</v>
      </c>
      <c r="G155">
        <f t="shared" si="11"/>
        <v>28.096011240711043</v>
      </c>
    </row>
    <row r="156" spans="1:7" x14ac:dyDescent="0.2">
      <c r="A156" s="2">
        <v>35735</v>
      </c>
      <c r="B156">
        <v>30.486212720010101</v>
      </c>
      <c r="C156">
        <f t="shared" si="8"/>
        <v>28.909662888019426</v>
      </c>
      <c r="D156">
        <f t="shared" si="8"/>
        <v>29.091699016664851</v>
      </c>
      <c r="E156">
        <f t="shared" si="9"/>
        <v>28.727626759374001</v>
      </c>
      <c r="F156">
        <f t="shared" si="10"/>
        <v>-0.12135741909695004</v>
      </c>
      <c r="G156">
        <f t="shared" si="11"/>
        <v>28.606269340277052</v>
      </c>
    </row>
    <row r="157" spans="1:7" x14ac:dyDescent="0.2">
      <c r="A157" s="3">
        <v>35765</v>
      </c>
      <c r="B157">
        <v>25.945794489276601</v>
      </c>
      <c r="C157">
        <f t="shared" si="8"/>
        <v>27.814001075630578</v>
      </c>
      <c r="D157">
        <f t="shared" si="8"/>
        <v>28.582387823760229</v>
      </c>
      <c r="E157">
        <f t="shared" si="9"/>
        <v>27.045614327500928</v>
      </c>
      <c r="F157">
        <f t="shared" si="10"/>
        <v>-0.5122578320864335</v>
      </c>
      <c r="G157">
        <f t="shared" si="11"/>
        <v>26.533356495414495</v>
      </c>
    </row>
    <row r="158" spans="1:7" x14ac:dyDescent="0.2">
      <c r="A158" s="2">
        <v>35796</v>
      </c>
      <c r="B158">
        <v>26.3766252011538</v>
      </c>
      <c r="C158">
        <f t="shared" si="8"/>
        <v>28.015863309421352</v>
      </c>
      <c r="D158">
        <f t="shared" si="8"/>
        <v>28.40301950283483</v>
      </c>
      <c r="E158">
        <f t="shared" si="9"/>
        <v>27.628707116007874</v>
      </c>
      <c r="F158">
        <f t="shared" si="10"/>
        <v>-0.25810412894231877</v>
      </c>
      <c r="G158">
        <f t="shared" si="11"/>
        <v>27.370602987065556</v>
      </c>
    </row>
    <row r="159" spans="1:7" x14ac:dyDescent="0.2">
      <c r="A159" s="3">
        <v>35827</v>
      </c>
      <c r="B159">
        <v>26.8675067919391</v>
      </c>
      <c r="C159">
        <f t="shared" si="8"/>
        <v>27.419034800594901</v>
      </c>
      <c r="D159">
        <f t="shared" si="8"/>
        <v>28.039640518416565</v>
      </c>
      <c r="E159">
        <f t="shared" si="9"/>
        <v>26.798429082773236</v>
      </c>
      <c r="F159">
        <f t="shared" si="10"/>
        <v>-0.41373714521444305</v>
      </c>
      <c r="G159">
        <f t="shared" si="11"/>
        <v>26.384691937558792</v>
      </c>
    </row>
    <row r="160" spans="1:7" x14ac:dyDescent="0.2">
      <c r="A160" s="2">
        <v>35855</v>
      </c>
      <c r="B160">
        <v>25.994491426277499</v>
      </c>
      <c r="C160">
        <f t="shared" si="8"/>
        <v>26.296104477161748</v>
      </c>
      <c r="D160">
        <f t="shared" si="8"/>
        <v>27.386250915702146</v>
      </c>
      <c r="E160">
        <f t="shared" si="9"/>
        <v>25.20595803862135</v>
      </c>
      <c r="F160">
        <f t="shared" si="10"/>
        <v>-0.72676429236026507</v>
      </c>
      <c r="G160">
        <f t="shared" si="11"/>
        <v>24.479193746261085</v>
      </c>
    </row>
    <row r="161" spans="1:7" x14ac:dyDescent="0.2">
      <c r="A161" s="3">
        <v>35886</v>
      </c>
      <c r="B161">
        <v>27.286493747021101</v>
      </c>
      <c r="C161">
        <f t="shared" si="8"/>
        <v>26.631279291597874</v>
      </c>
      <c r="D161">
        <f t="shared" si="8"/>
        <v>27.090570469693969</v>
      </c>
      <c r="E161">
        <f t="shared" si="9"/>
        <v>26.171988113501779</v>
      </c>
      <c r="F161">
        <f t="shared" si="10"/>
        <v>-0.30619411873072977</v>
      </c>
      <c r="G161">
        <f t="shared" si="11"/>
        <v>25.86579399477105</v>
      </c>
    </row>
    <row r="162" spans="1:7" x14ac:dyDescent="0.2">
      <c r="A162" s="2">
        <v>35916</v>
      </c>
      <c r="B162">
        <v>26.883293719158999</v>
      </c>
      <c r="C162">
        <f t="shared" si="8"/>
        <v>26.757946421099174</v>
      </c>
      <c r="D162">
        <f t="shared" si="8"/>
        <v>26.776091247613426</v>
      </c>
      <c r="E162">
        <f t="shared" si="9"/>
        <v>26.739801594584922</v>
      </c>
      <c r="F162">
        <f t="shared" si="10"/>
        <v>-1.2096551009501392E-2</v>
      </c>
      <c r="G162">
        <f t="shared" si="11"/>
        <v>26.727705043575419</v>
      </c>
    </row>
    <row r="163" spans="1:7" x14ac:dyDescent="0.2">
      <c r="A163" s="3">
        <v>35947</v>
      </c>
      <c r="B163">
        <v>27.690541719924401</v>
      </c>
      <c r="C163">
        <f t="shared" si="8"/>
        <v>26.9637051530955</v>
      </c>
      <c r="D163">
        <f t="shared" si="8"/>
        <v>26.662258835738577</v>
      </c>
      <c r="E163">
        <f t="shared" si="9"/>
        <v>27.265151470452423</v>
      </c>
      <c r="F163">
        <f t="shared" si="10"/>
        <v>0.20096421157128219</v>
      </c>
      <c r="G163">
        <f t="shared" si="11"/>
        <v>27.466115682023705</v>
      </c>
    </row>
    <row r="164" spans="1:7" x14ac:dyDescent="0.2">
      <c r="A164" s="2">
        <v>35977</v>
      </c>
      <c r="B164">
        <v>29.260712156951801</v>
      </c>
      <c r="C164">
        <f t="shared" si="8"/>
        <v>27.780260335764073</v>
      </c>
      <c r="D164">
        <f t="shared" si="8"/>
        <v>27.033297800389153</v>
      </c>
      <c r="E164">
        <f t="shared" si="9"/>
        <v>28.527222871138992</v>
      </c>
      <c r="F164">
        <f t="shared" si="10"/>
        <v>0.49797502358327961</v>
      </c>
      <c r="G164">
        <f t="shared" si="11"/>
        <v>29.025197894722272</v>
      </c>
    </row>
    <row r="165" spans="1:7" x14ac:dyDescent="0.2">
      <c r="A165" s="3">
        <v>36008</v>
      </c>
      <c r="B165">
        <v>32.202070101403002</v>
      </c>
      <c r="C165">
        <f t="shared" si="8"/>
        <v>29.009154424359551</v>
      </c>
      <c r="D165">
        <f t="shared" si="8"/>
        <v>27.627766583579575</v>
      </c>
      <c r="E165">
        <f t="shared" si="9"/>
        <v>30.390542265139526</v>
      </c>
      <c r="F165">
        <f t="shared" si="10"/>
        <v>0.92092522718665037</v>
      </c>
      <c r="G165">
        <f t="shared" si="11"/>
        <v>31.311467492326177</v>
      </c>
    </row>
    <row r="166" spans="1:7" x14ac:dyDescent="0.2">
      <c r="A166" s="2">
        <v>36039</v>
      </c>
      <c r="B166">
        <v>28.766900907839599</v>
      </c>
      <c r="C166">
        <f t="shared" si="8"/>
        <v>29.480056221529701</v>
      </c>
      <c r="D166">
        <f t="shared" si="8"/>
        <v>28.308294033687204</v>
      </c>
      <c r="E166">
        <f t="shared" si="9"/>
        <v>30.651818409372197</v>
      </c>
      <c r="F166">
        <f t="shared" si="10"/>
        <v>0.78117479189499761</v>
      </c>
      <c r="G166">
        <f t="shared" si="11"/>
        <v>31.432993201267195</v>
      </c>
    </row>
    <row r="167" spans="1:7" x14ac:dyDescent="0.2">
      <c r="A167" s="3">
        <v>36069</v>
      </c>
      <c r="B167">
        <v>31.499823290167299</v>
      </c>
      <c r="C167">
        <f t="shared" si="8"/>
        <v>30.432376614090426</v>
      </c>
      <c r="D167">
        <f t="shared" si="8"/>
        <v>29.175461898935936</v>
      </c>
      <c r="E167">
        <f t="shared" si="9"/>
        <v>31.689291329244917</v>
      </c>
      <c r="F167">
        <f t="shared" si="10"/>
        <v>0.83794314343632692</v>
      </c>
      <c r="G167">
        <f t="shared" si="11"/>
        <v>32.527234472681243</v>
      </c>
    </row>
    <row r="168" spans="1:7" x14ac:dyDescent="0.2">
      <c r="A168" s="2">
        <v>36100</v>
      </c>
      <c r="B168">
        <v>31.871532420514399</v>
      </c>
      <c r="C168">
        <f t="shared" si="8"/>
        <v>31.085081679981073</v>
      </c>
      <c r="D168">
        <f t="shared" si="8"/>
        <v>30.001667234990187</v>
      </c>
      <c r="E168">
        <f t="shared" si="9"/>
        <v>32.168496124971959</v>
      </c>
      <c r="F168">
        <f t="shared" si="10"/>
        <v>0.72227629666059079</v>
      </c>
      <c r="G168">
        <f t="shared" si="11"/>
        <v>32.890772421632548</v>
      </c>
    </row>
    <row r="169" spans="1:7" x14ac:dyDescent="0.2">
      <c r="A169" s="3">
        <v>36130</v>
      </c>
      <c r="B169">
        <v>29.713435884336199</v>
      </c>
      <c r="C169">
        <f t="shared" si="8"/>
        <v>30.462923125714376</v>
      </c>
      <c r="D169">
        <f t="shared" si="8"/>
        <v>30.365109410328891</v>
      </c>
      <c r="E169">
        <f t="shared" si="9"/>
        <v>30.56073684109986</v>
      </c>
      <c r="F169">
        <f t="shared" si="10"/>
        <v>6.5209143590323038E-2</v>
      </c>
      <c r="G169">
        <f t="shared" si="11"/>
        <v>30.625945984690183</v>
      </c>
    </row>
    <row r="170" spans="1:7" x14ac:dyDescent="0.2">
      <c r="A170" s="2">
        <v>36161</v>
      </c>
      <c r="B170">
        <v>31.284297444683101</v>
      </c>
      <c r="C170">
        <f t="shared" si="8"/>
        <v>31.092272259925249</v>
      </c>
      <c r="D170">
        <f t="shared" si="8"/>
        <v>30.768163419927784</v>
      </c>
      <c r="E170">
        <f t="shared" si="9"/>
        <v>31.416381099922713</v>
      </c>
      <c r="F170">
        <f t="shared" si="10"/>
        <v>0.21607255999830954</v>
      </c>
      <c r="G170">
        <f t="shared" si="11"/>
        <v>31.632453659921023</v>
      </c>
    </row>
    <row r="171" spans="1:7" x14ac:dyDescent="0.2">
      <c r="A171" s="3">
        <v>36192</v>
      </c>
      <c r="B171">
        <v>31.438737744895199</v>
      </c>
      <c r="C171">
        <f t="shared" si="8"/>
        <v>31.077000873607226</v>
      </c>
      <c r="D171">
        <f t="shared" si="8"/>
        <v>30.929319484806982</v>
      </c>
      <c r="E171">
        <f t="shared" si="9"/>
        <v>31.22468226240747</v>
      </c>
      <c r="F171">
        <f t="shared" si="10"/>
        <v>9.8454259200162625E-2</v>
      </c>
      <c r="G171">
        <f t="shared" si="11"/>
        <v>31.323136521607633</v>
      </c>
    </row>
    <row r="172" spans="1:7" x14ac:dyDescent="0.2">
      <c r="A172" s="2">
        <v>36220</v>
      </c>
      <c r="B172">
        <v>32.830091457749297</v>
      </c>
      <c r="C172">
        <f t="shared" si="8"/>
        <v>31.316640632915949</v>
      </c>
      <c r="D172">
        <f t="shared" si="8"/>
        <v>30.987209223040701</v>
      </c>
      <c r="E172">
        <f t="shared" si="9"/>
        <v>31.646072042791197</v>
      </c>
      <c r="F172">
        <f t="shared" si="10"/>
        <v>0.21962093991683199</v>
      </c>
      <c r="G172">
        <f t="shared" si="11"/>
        <v>31.86569298270803</v>
      </c>
    </row>
    <row r="173" spans="1:7" x14ac:dyDescent="0.2">
      <c r="A173" s="3">
        <v>36251</v>
      </c>
      <c r="B173">
        <v>32.114842704628501</v>
      </c>
      <c r="C173">
        <f t="shared" si="8"/>
        <v>31.916992337989022</v>
      </c>
      <c r="D173">
        <f t="shared" si="8"/>
        <v>31.350726526109362</v>
      </c>
      <c r="E173">
        <f t="shared" si="9"/>
        <v>32.483258149868682</v>
      </c>
      <c r="F173">
        <f t="shared" si="10"/>
        <v>0.37751054125310662</v>
      </c>
      <c r="G173">
        <f t="shared" si="11"/>
        <v>32.860768691121791</v>
      </c>
    </row>
    <row r="174" spans="1:7" x14ac:dyDescent="0.2">
      <c r="A174" s="2">
        <v>36281</v>
      </c>
      <c r="B174">
        <v>32.5394707703053</v>
      </c>
      <c r="C174">
        <f t="shared" si="8"/>
        <v>32.230785669394578</v>
      </c>
      <c r="D174">
        <f t="shared" si="8"/>
        <v>31.635354878476694</v>
      </c>
      <c r="E174">
        <f t="shared" si="9"/>
        <v>32.826216460312466</v>
      </c>
      <c r="F174">
        <f t="shared" si="10"/>
        <v>0.39695386061192295</v>
      </c>
      <c r="G174">
        <f t="shared" si="11"/>
        <v>33.223170320924389</v>
      </c>
    </row>
    <row r="175" spans="1:7" x14ac:dyDescent="0.2">
      <c r="A175" s="3">
        <v>36312</v>
      </c>
      <c r="B175">
        <v>31.761804500765098</v>
      </c>
      <c r="C175">
        <f t="shared" si="8"/>
        <v>32.31155235836205</v>
      </c>
      <c r="D175">
        <f t="shared" si="8"/>
        <v>31.943992749665401</v>
      </c>
      <c r="E175">
        <f t="shared" si="9"/>
        <v>32.679111967058702</v>
      </c>
      <c r="F175">
        <f t="shared" si="10"/>
        <v>0.24503973913109905</v>
      </c>
      <c r="G175">
        <f t="shared" si="11"/>
        <v>32.924151706189804</v>
      </c>
    </row>
    <row r="176" spans="1:7" x14ac:dyDescent="0.2">
      <c r="A176" s="2">
        <v>36342</v>
      </c>
      <c r="B176">
        <v>31.360231070177299</v>
      </c>
      <c r="C176">
        <f t="shared" si="8"/>
        <v>31.944087261469051</v>
      </c>
      <c r="D176">
        <f t="shared" si="8"/>
        <v>32.100854406803677</v>
      </c>
      <c r="E176">
        <f t="shared" si="9"/>
        <v>31.787320116134424</v>
      </c>
      <c r="F176">
        <f t="shared" si="10"/>
        <v>-0.10451143022308429</v>
      </c>
      <c r="G176">
        <f t="shared" si="11"/>
        <v>31.68280868591134</v>
      </c>
    </row>
    <row r="177" spans="1:7" x14ac:dyDescent="0.2">
      <c r="A177" s="3">
        <v>36373</v>
      </c>
      <c r="B177">
        <v>31.0549340308797</v>
      </c>
      <c r="C177">
        <f t="shared" si="8"/>
        <v>31.679110093031852</v>
      </c>
      <c r="D177">
        <f t="shared" si="8"/>
        <v>32.041383845564383</v>
      </c>
      <c r="E177">
        <f t="shared" si="9"/>
        <v>31.316836340499322</v>
      </c>
      <c r="F177">
        <f t="shared" si="10"/>
        <v>-0.24151583502168705</v>
      </c>
      <c r="G177">
        <f t="shared" si="11"/>
        <v>31.075320505477634</v>
      </c>
    </row>
    <row r="178" spans="1:7" x14ac:dyDescent="0.2">
      <c r="A178" s="2">
        <v>36404</v>
      </c>
      <c r="B178">
        <v>27.446151682809202</v>
      </c>
      <c r="C178">
        <f t="shared" si="8"/>
        <v>30.405780321157824</v>
      </c>
      <c r="D178">
        <f t="shared" si="8"/>
        <v>31.585132508505193</v>
      </c>
      <c r="E178">
        <f t="shared" si="9"/>
        <v>29.226428133810455</v>
      </c>
      <c r="F178">
        <f t="shared" si="10"/>
        <v>-0.78623479156491283</v>
      </c>
      <c r="G178">
        <f t="shared" si="11"/>
        <v>28.440193342245543</v>
      </c>
    </row>
    <row r="179" spans="1:7" x14ac:dyDescent="0.2">
      <c r="A179" s="3">
        <v>36434</v>
      </c>
      <c r="B179">
        <v>26.867484008311099</v>
      </c>
      <c r="C179">
        <f t="shared" si="8"/>
        <v>29.182200198044324</v>
      </c>
      <c r="D179">
        <f t="shared" si="8"/>
        <v>30.802794468425763</v>
      </c>
      <c r="E179">
        <f t="shared" si="9"/>
        <v>27.561605927662885</v>
      </c>
      <c r="F179">
        <f t="shared" si="10"/>
        <v>-1.0803961802542923</v>
      </c>
      <c r="G179">
        <f t="shared" si="11"/>
        <v>26.481209747408592</v>
      </c>
    </row>
    <row r="180" spans="1:7" x14ac:dyDescent="0.2">
      <c r="A180" s="2">
        <v>36465</v>
      </c>
      <c r="B180">
        <v>28.9360947094459</v>
      </c>
      <c r="C180">
        <f t="shared" si="8"/>
        <v>28.576166107861475</v>
      </c>
      <c r="D180">
        <f t="shared" si="8"/>
        <v>29.960814180023867</v>
      </c>
      <c r="E180">
        <f t="shared" si="9"/>
        <v>27.191518035699083</v>
      </c>
      <c r="F180">
        <f t="shared" si="10"/>
        <v>-0.92309871477492789</v>
      </c>
      <c r="G180">
        <f t="shared" si="11"/>
        <v>26.268419320924156</v>
      </c>
    </row>
    <row r="181" spans="1:7" x14ac:dyDescent="0.2">
      <c r="A181" s="3">
        <v>36495</v>
      </c>
      <c r="B181">
        <v>28.820070192881701</v>
      </c>
      <c r="C181">
        <f t="shared" si="8"/>
        <v>28.017450148361974</v>
      </c>
      <c r="D181">
        <f t="shared" si="8"/>
        <v>29.045399193856397</v>
      </c>
      <c r="E181">
        <f t="shared" si="9"/>
        <v>26.98950110286755</v>
      </c>
      <c r="F181">
        <f t="shared" si="10"/>
        <v>-0.68529936366294919</v>
      </c>
      <c r="G181">
        <f t="shared" si="11"/>
        <v>26.304201739204601</v>
      </c>
    </row>
    <row r="182" spans="1:7" x14ac:dyDescent="0.2">
      <c r="A182" s="2">
        <v>36526</v>
      </c>
      <c r="B182">
        <v>29.3956883791511</v>
      </c>
      <c r="C182">
        <f t="shared" si="8"/>
        <v>28.504834322447451</v>
      </c>
      <c r="D182">
        <f t="shared" si="8"/>
        <v>28.570162694178805</v>
      </c>
      <c r="E182">
        <f t="shared" si="9"/>
        <v>28.439505950716097</v>
      </c>
      <c r="F182">
        <f t="shared" si="10"/>
        <v>-4.3552247820902792E-2</v>
      </c>
      <c r="G182">
        <f t="shared" si="11"/>
        <v>28.395953702895195</v>
      </c>
    </row>
    <row r="183" spans="1:7" x14ac:dyDescent="0.2">
      <c r="A183" s="3">
        <v>36557</v>
      </c>
      <c r="B183">
        <v>29.663247164523298</v>
      </c>
      <c r="C183">
        <f t="shared" si="8"/>
        <v>29.203775111500498</v>
      </c>
      <c r="D183">
        <f t="shared" si="8"/>
        <v>28.575556422542853</v>
      </c>
      <c r="E183">
        <f t="shared" si="9"/>
        <v>29.831993800458143</v>
      </c>
      <c r="F183">
        <f t="shared" si="10"/>
        <v>0.4188124593050967</v>
      </c>
      <c r="G183">
        <f t="shared" si="11"/>
        <v>30.250806259763241</v>
      </c>
    </row>
    <row r="184" spans="1:7" x14ac:dyDescent="0.2">
      <c r="A184" s="2">
        <v>36586</v>
      </c>
      <c r="B184">
        <v>31.446112622348199</v>
      </c>
      <c r="C184">
        <f t="shared" si="8"/>
        <v>29.831279589726073</v>
      </c>
      <c r="D184">
        <f t="shared" si="8"/>
        <v>28.889334793008999</v>
      </c>
      <c r="E184">
        <f t="shared" si="9"/>
        <v>30.773224386443147</v>
      </c>
      <c r="F184">
        <f t="shared" si="10"/>
        <v>0.62796319781138266</v>
      </c>
      <c r="G184">
        <f t="shared" si="11"/>
        <v>31.401187584254529</v>
      </c>
    </row>
    <row r="185" spans="1:7" x14ac:dyDescent="0.2">
      <c r="A185" s="3">
        <v>36617</v>
      </c>
      <c r="B185">
        <v>30.447731031758501</v>
      </c>
      <c r="C185">
        <f t="shared" si="8"/>
        <v>30.238194799445274</v>
      </c>
      <c r="D185">
        <f t="shared" si="8"/>
        <v>29.444520955779822</v>
      </c>
      <c r="E185">
        <f t="shared" si="9"/>
        <v>31.031868643110727</v>
      </c>
      <c r="F185">
        <f t="shared" si="10"/>
        <v>0.52911589577696816</v>
      </c>
      <c r="G185">
        <f t="shared" si="11"/>
        <v>31.560984538887695</v>
      </c>
    </row>
    <row r="186" spans="1:7" x14ac:dyDescent="0.2">
      <c r="A186" s="2">
        <v>36647</v>
      </c>
      <c r="B186">
        <v>29.391867540532399</v>
      </c>
      <c r="C186">
        <f t="shared" si="8"/>
        <v>30.237239589790601</v>
      </c>
      <c r="D186">
        <f t="shared" si="8"/>
        <v>29.877622272615614</v>
      </c>
      <c r="E186">
        <f t="shared" si="9"/>
        <v>30.596856906965588</v>
      </c>
      <c r="F186">
        <f t="shared" si="10"/>
        <v>0.23974487811665784</v>
      </c>
      <c r="G186">
        <f t="shared" si="11"/>
        <v>30.836601785082244</v>
      </c>
    </row>
    <row r="187" spans="1:7" x14ac:dyDescent="0.2">
      <c r="A187" s="3">
        <v>36678</v>
      </c>
      <c r="B187">
        <v>29.544017929459301</v>
      </c>
      <c r="C187">
        <f t="shared" si="8"/>
        <v>30.207432281024602</v>
      </c>
      <c r="D187">
        <f t="shared" si="8"/>
        <v>30.128536564996637</v>
      </c>
      <c r="E187">
        <f t="shared" si="9"/>
        <v>30.286327997052567</v>
      </c>
      <c r="F187">
        <f t="shared" si="10"/>
        <v>5.2597144018643384E-2</v>
      </c>
      <c r="G187">
        <f t="shared" si="11"/>
        <v>30.338925141071211</v>
      </c>
    </row>
    <row r="188" spans="1:7" x14ac:dyDescent="0.2">
      <c r="A188" s="2">
        <v>36708</v>
      </c>
      <c r="B188">
        <v>32.605342106360098</v>
      </c>
      <c r="C188">
        <f t="shared" si="8"/>
        <v>30.497239652027574</v>
      </c>
      <c r="D188">
        <f t="shared" si="8"/>
        <v>30.29502658057201</v>
      </c>
      <c r="E188">
        <f t="shared" si="9"/>
        <v>30.699452723483137</v>
      </c>
      <c r="F188">
        <f t="shared" si="10"/>
        <v>0.13480871430370911</v>
      </c>
      <c r="G188">
        <f t="shared" si="11"/>
        <v>30.834261437786846</v>
      </c>
    </row>
    <row r="189" spans="1:7" x14ac:dyDescent="0.2">
      <c r="A189" s="3">
        <v>36739</v>
      </c>
      <c r="B189">
        <v>31.4785332604133</v>
      </c>
      <c r="C189">
        <f t="shared" si="8"/>
        <v>30.754940209191275</v>
      </c>
      <c r="D189">
        <f t="shared" si="8"/>
        <v>30.424212933008512</v>
      </c>
      <c r="E189">
        <f t="shared" si="9"/>
        <v>31.085667485374039</v>
      </c>
      <c r="F189">
        <f t="shared" si="10"/>
        <v>0.22048485078850888</v>
      </c>
      <c r="G189">
        <f t="shared" si="11"/>
        <v>31.306152336162548</v>
      </c>
    </row>
    <row r="190" spans="1:7" x14ac:dyDescent="0.2">
      <c r="A190" s="2">
        <v>36770</v>
      </c>
      <c r="B190">
        <v>29.1446065500316</v>
      </c>
      <c r="C190">
        <f t="shared" si="8"/>
        <v>30.693124961566074</v>
      </c>
      <c r="D190">
        <f t="shared" si="8"/>
        <v>30.538184275952382</v>
      </c>
      <c r="E190">
        <f t="shared" si="9"/>
        <v>30.848065647179766</v>
      </c>
      <c r="F190">
        <f t="shared" si="10"/>
        <v>0.10329379040912792</v>
      </c>
      <c r="G190">
        <f t="shared" si="11"/>
        <v>30.951359437588895</v>
      </c>
    </row>
    <row r="191" spans="1:7" x14ac:dyDescent="0.2">
      <c r="A191" s="3">
        <v>36800</v>
      </c>
      <c r="B191">
        <v>28.5037272582009</v>
      </c>
      <c r="C191">
        <f t="shared" si="8"/>
        <v>30.433052293751473</v>
      </c>
      <c r="D191">
        <f t="shared" si="8"/>
        <v>30.594589279134098</v>
      </c>
      <c r="E191">
        <f t="shared" si="9"/>
        <v>30.271515308368848</v>
      </c>
      <c r="F191">
        <f t="shared" si="10"/>
        <v>-0.10769132358841678</v>
      </c>
      <c r="G191">
        <f t="shared" si="11"/>
        <v>30.163823984780432</v>
      </c>
    </row>
    <row r="192" spans="1:7" x14ac:dyDescent="0.2">
      <c r="A192" s="2">
        <v>36831</v>
      </c>
      <c r="B192">
        <v>32.036334315039603</v>
      </c>
      <c r="C192">
        <f t="shared" si="8"/>
        <v>30.290800345921348</v>
      </c>
      <c r="D192">
        <f t="shared" si="8"/>
        <v>30.54297945260754</v>
      </c>
      <c r="E192">
        <f t="shared" si="9"/>
        <v>30.038621239235155</v>
      </c>
      <c r="F192">
        <f t="shared" si="10"/>
        <v>-0.16811940445746149</v>
      </c>
      <c r="G192">
        <f t="shared" si="11"/>
        <v>29.870501834777695</v>
      </c>
    </row>
    <row r="193" spans="1:7" x14ac:dyDescent="0.2">
      <c r="A193" s="3">
        <v>36861</v>
      </c>
      <c r="B193">
        <v>31.4495983115517</v>
      </c>
      <c r="C193">
        <f t="shared" si="8"/>
        <v>30.28356660870595</v>
      </c>
      <c r="D193">
        <f t="shared" si="8"/>
        <v>30.425136052486213</v>
      </c>
      <c r="E193">
        <f t="shared" si="9"/>
        <v>30.141997164925687</v>
      </c>
      <c r="F193">
        <f t="shared" si="10"/>
        <v>-9.4379629186841868E-2</v>
      </c>
      <c r="G193">
        <f t="shared" si="11"/>
        <v>30.047617535738844</v>
      </c>
    </row>
    <row r="194" spans="1:7" x14ac:dyDescent="0.2">
      <c r="A194" s="2">
        <v>36892</v>
      </c>
      <c r="B194">
        <v>35.886270958131099</v>
      </c>
      <c r="C194">
        <f t="shared" si="8"/>
        <v>31.968982710730828</v>
      </c>
      <c r="D194">
        <f t="shared" si="8"/>
        <v>30.744100489777399</v>
      </c>
      <c r="E194">
        <f t="shared" si="9"/>
        <v>33.19386493168426</v>
      </c>
      <c r="F194">
        <f t="shared" si="10"/>
        <v>0.8165881473022859</v>
      </c>
      <c r="G194">
        <f t="shared" si="11"/>
        <v>34.010453078986544</v>
      </c>
    </row>
    <row r="195" spans="1:7" x14ac:dyDescent="0.2">
      <c r="A195" s="3">
        <v>36923</v>
      </c>
      <c r="B195">
        <v>39.218260098779602</v>
      </c>
      <c r="C195">
        <f t="shared" si="8"/>
        <v>34.647615920875502</v>
      </c>
      <c r="D195">
        <f t="shared" si="8"/>
        <v>31.797741396558408</v>
      </c>
      <c r="E195">
        <f t="shared" si="9"/>
        <v>37.497490445192597</v>
      </c>
      <c r="F195">
        <f t="shared" si="10"/>
        <v>1.8999163495447295</v>
      </c>
      <c r="G195">
        <f t="shared" si="11"/>
        <v>39.397406794737329</v>
      </c>
    </row>
    <row r="196" spans="1:7" x14ac:dyDescent="0.2">
      <c r="A196" s="2">
        <v>36951</v>
      </c>
      <c r="B196">
        <v>40.883053735111901</v>
      </c>
      <c r="C196">
        <f t="shared" si="8"/>
        <v>36.859295775893578</v>
      </c>
      <c r="D196">
        <f t="shared" si="8"/>
        <v>33.439865254051462</v>
      </c>
      <c r="E196">
        <f t="shared" si="9"/>
        <v>40.278726297735695</v>
      </c>
      <c r="F196">
        <f t="shared" si="10"/>
        <v>2.2796203478947441</v>
      </c>
      <c r="G196">
        <f t="shared" si="11"/>
        <v>42.558346645630436</v>
      </c>
    </row>
    <row r="197" spans="1:7" x14ac:dyDescent="0.2">
      <c r="A197" s="3">
        <v>36982</v>
      </c>
      <c r="B197">
        <v>42.3249891800318</v>
      </c>
      <c r="C197">
        <f t="shared" si="8"/>
        <v>39.578143493013599</v>
      </c>
      <c r="D197">
        <f t="shared" si="8"/>
        <v>35.763509475128373</v>
      </c>
      <c r="E197">
        <f t="shared" si="9"/>
        <v>43.392777510898824</v>
      </c>
      <c r="F197">
        <f t="shared" si="10"/>
        <v>2.5430893452568171</v>
      </c>
      <c r="G197">
        <f t="shared" si="11"/>
        <v>45.935866856155641</v>
      </c>
    </row>
    <row r="198" spans="1:7" x14ac:dyDescent="0.2">
      <c r="A198" s="2">
        <v>37012</v>
      </c>
      <c r="B198">
        <v>45.569491734433697</v>
      </c>
      <c r="C198">
        <f t="shared" ref="C198:D261" si="12">AVERAGE(B195:B198)</f>
        <v>41.998948687089253</v>
      </c>
      <c r="D198">
        <f t="shared" si="12"/>
        <v>38.27100096921798</v>
      </c>
      <c r="E198">
        <f t="shared" si="9"/>
        <v>45.726896404960527</v>
      </c>
      <c r="F198">
        <f t="shared" si="10"/>
        <v>2.485298478580849</v>
      </c>
      <c r="G198">
        <f t="shared" si="11"/>
        <v>48.212194883541379</v>
      </c>
    </row>
    <row r="199" spans="1:7" x14ac:dyDescent="0.2">
      <c r="A199" s="3">
        <v>37043</v>
      </c>
      <c r="B199">
        <v>43.149802835510002</v>
      </c>
      <c r="C199">
        <f t="shared" si="12"/>
        <v>42.981834371271844</v>
      </c>
      <c r="D199">
        <f t="shared" si="12"/>
        <v>40.354555581817067</v>
      </c>
      <c r="E199">
        <f t="shared" si="9"/>
        <v>45.609113160726622</v>
      </c>
      <c r="F199">
        <f t="shared" si="10"/>
        <v>1.7515191929698517</v>
      </c>
      <c r="G199">
        <f t="shared" si="11"/>
        <v>47.360632353696474</v>
      </c>
    </row>
    <row r="200" spans="1:7" x14ac:dyDescent="0.2">
      <c r="A200" s="2">
        <v>37073</v>
      </c>
      <c r="B200">
        <v>45.7602069795063</v>
      </c>
      <c r="C200">
        <f t="shared" si="12"/>
        <v>44.201122682370453</v>
      </c>
      <c r="D200">
        <f t="shared" si="12"/>
        <v>42.190012308436287</v>
      </c>
      <c r="E200">
        <f t="shared" si="9"/>
        <v>46.212233056304619</v>
      </c>
      <c r="F200">
        <f t="shared" si="10"/>
        <v>1.3407402492894438</v>
      </c>
      <c r="G200">
        <f t="shared" si="11"/>
        <v>47.552973305594065</v>
      </c>
    </row>
    <row r="201" spans="1:7" x14ac:dyDescent="0.2">
      <c r="A201" s="3">
        <v>37104</v>
      </c>
      <c r="B201">
        <v>44.286297049252603</v>
      </c>
      <c r="C201">
        <f t="shared" si="12"/>
        <v>44.691449649675647</v>
      </c>
      <c r="D201">
        <f t="shared" si="12"/>
        <v>43.4683388476018</v>
      </c>
      <c r="E201">
        <f t="shared" ref="E201:E264" si="13">2*C201-D201</f>
        <v>45.914560451749495</v>
      </c>
      <c r="F201">
        <f t="shared" ref="F201:F264" si="14">(2/(4-1))*(C201-D201)</f>
        <v>0.81540720138256495</v>
      </c>
      <c r="G201">
        <f t="shared" ref="G201:G264" si="15">E201+F201</f>
        <v>46.729967653132057</v>
      </c>
    </row>
    <row r="202" spans="1:7" x14ac:dyDescent="0.2">
      <c r="A202" s="2">
        <v>37135</v>
      </c>
      <c r="B202">
        <v>43.491045615132798</v>
      </c>
      <c r="C202">
        <f t="shared" si="12"/>
        <v>44.171838119850428</v>
      </c>
      <c r="D202">
        <f t="shared" si="12"/>
        <v>44.011561205792098</v>
      </c>
      <c r="E202">
        <f t="shared" si="13"/>
        <v>44.332115033908757</v>
      </c>
      <c r="F202">
        <f t="shared" si="14"/>
        <v>0.10685127603888607</v>
      </c>
      <c r="G202">
        <f t="shared" si="15"/>
        <v>44.438966309947645</v>
      </c>
    </row>
    <row r="203" spans="1:7" x14ac:dyDescent="0.2">
      <c r="A203" s="3">
        <v>37165</v>
      </c>
      <c r="B203">
        <v>44.920717475850601</v>
      </c>
      <c r="C203">
        <f t="shared" si="12"/>
        <v>44.614566779935579</v>
      </c>
      <c r="D203">
        <f t="shared" si="12"/>
        <v>44.419744307958027</v>
      </c>
      <c r="E203">
        <f t="shared" si="13"/>
        <v>44.809389251913132</v>
      </c>
      <c r="F203">
        <f t="shared" si="14"/>
        <v>0.12988164798503493</v>
      </c>
      <c r="G203">
        <f t="shared" si="15"/>
        <v>44.939270899898169</v>
      </c>
    </row>
    <row r="204" spans="1:7" x14ac:dyDescent="0.2">
      <c r="A204" s="2">
        <v>37196</v>
      </c>
      <c r="B204">
        <v>43.6193451834909</v>
      </c>
      <c r="C204">
        <f t="shared" si="12"/>
        <v>44.079351330931729</v>
      </c>
      <c r="D204">
        <f t="shared" si="12"/>
        <v>44.389301470098346</v>
      </c>
      <c r="E204">
        <f t="shared" si="13"/>
        <v>43.769401191765112</v>
      </c>
      <c r="F204">
        <f t="shared" si="14"/>
        <v>-0.20663342611107774</v>
      </c>
      <c r="G204">
        <f t="shared" si="15"/>
        <v>43.562767765654037</v>
      </c>
    </row>
    <row r="205" spans="1:7" x14ac:dyDescent="0.2">
      <c r="A205" s="3">
        <v>37226</v>
      </c>
      <c r="B205">
        <v>44.764409433914402</v>
      </c>
      <c r="C205">
        <f t="shared" si="12"/>
        <v>44.198879427097175</v>
      </c>
      <c r="D205">
        <f t="shared" si="12"/>
        <v>44.266158914453733</v>
      </c>
      <c r="E205">
        <f t="shared" si="13"/>
        <v>44.131599939740617</v>
      </c>
      <c r="F205">
        <f t="shared" si="14"/>
        <v>-4.4852991571038572E-2</v>
      </c>
      <c r="G205">
        <f t="shared" si="15"/>
        <v>44.086746948169576</v>
      </c>
    </row>
    <row r="206" spans="1:7" x14ac:dyDescent="0.2">
      <c r="A206" s="2">
        <v>37257</v>
      </c>
      <c r="B206">
        <v>43.3730516339484</v>
      </c>
      <c r="C206">
        <f t="shared" si="12"/>
        <v>44.169380931801072</v>
      </c>
      <c r="D206">
        <f t="shared" si="12"/>
        <v>44.265544617441392</v>
      </c>
      <c r="E206">
        <f t="shared" si="13"/>
        <v>44.073217246160752</v>
      </c>
      <c r="F206">
        <f t="shared" si="14"/>
        <v>-6.4109123760213521E-2</v>
      </c>
      <c r="G206">
        <f t="shared" si="15"/>
        <v>44.009108122400541</v>
      </c>
    </row>
    <row r="207" spans="1:7" x14ac:dyDescent="0.2">
      <c r="A207" s="3">
        <v>37288</v>
      </c>
      <c r="B207">
        <v>47.838521546450501</v>
      </c>
      <c r="C207">
        <f t="shared" si="12"/>
        <v>44.898831949451051</v>
      </c>
      <c r="D207">
        <f t="shared" si="12"/>
        <v>44.336610909820259</v>
      </c>
      <c r="E207">
        <f t="shared" si="13"/>
        <v>45.461052989081843</v>
      </c>
      <c r="F207">
        <f t="shared" si="14"/>
        <v>0.37481402642052802</v>
      </c>
      <c r="G207">
        <f t="shared" si="15"/>
        <v>45.835867015502373</v>
      </c>
    </row>
    <row r="208" spans="1:7" x14ac:dyDescent="0.2">
      <c r="A208" s="2">
        <v>37316</v>
      </c>
      <c r="B208">
        <v>47.642134201546803</v>
      </c>
      <c r="C208">
        <f t="shared" si="12"/>
        <v>45.904529203965026</v>
      </c>
      <c r="D208">
        <f t="shared" si="12"/>
        <v>44.792905378078586</v>
      </c>
      <c r="E208">
        <f t="shared" si="13"/>
        <v>47.016153029851466</v>
      </c>
      <c r="F208">
        <f t="shared" si="14"/>
        <v>0.74108255059095995</v>
      </c>
      <c r="G208">
        <f t="shared" si="15"/>
        <v>47.757235580442426</v>
      </c>
    </row>
    <row r="209" spans="1:7" x14ac:dyDescent="0.2">
      <c r="A209" s="3">
        <v>37347</v>
      </c>
      <c r="B209">
        <v>49.701920770129199</v>
      </c>
      <c r="C209">
        <f t="shared" si="12"/>
        <v>47.138907038018722</v>
      </c>
      <c r="D209">
        <f t="shared" si="12"/>
        <v>45.527912280808962</v>
      </c>
      <c r="E209">
        <f t="shared" si="13"/>
        <v>48.749901795228482</v>
      </c>
      <c r="F209">
        <f t="shared" si="14"/>
        <v>1.0739965048065063</v>
      </c>
      <c r="G209">
        <f t="shared" si="15"/>
        <v>49.82389830003499</v>
      </c>
    </row>
    <row r="210" spans="1:7" x14ac:dyDescent="0.2">
      <c r="A210" s="2">
        <v>37377</v>
      </c>
      <c r="B210">
        <v>48.074595450698702</v>
      </c>
      <c r="C210">
        <f t="shared" si="12"/>
        <v>48.314292992206298</v>
      </c>
      <c r="D210">
        <f t="shared" si="12"/>
        <v>46.564140295910278</v>
      </c>
      <c r="E210">
        <f t="shared" si="13"/>
        <v>50.064445688502317</v>
      </c>
      <c r="F210">
        <f t="shared" si="14"/>
        <v>1.1667684641973466</v>
      </c>
      <c r="G210">
        <f t="shared" si="15"/>
        <v>51.231214152699664</v>
      </c>
    </row>
    <row r="211" spans="1:7" x14ac:dyDescent="0.2">
      <c r="A211" s="3">
        <v>37408</v>
      </c>
      <c r="B211">
        <v>46.352087875737404</v>
      </c>
      <c r="C211">
        <f t="shared" si="12"/>
        <v>47.942684574528023</v>
      </c>
      <c r="D211">
        <f t="shared" si="12"/>
        <v>47.325103452179519</v>
      </c>
      <c r="E211">
        <f t="shared" si="13"/>
        <v>48.560265696876527</v>
      </c>
      <c r="F211">
        <f t="shared" si="14"/>
        <v>0.41172074823233606</v>
      </c>
      <c r="G211">
        <f t="shared" si="15"/>
        <v>48.971986445108861</v>
      </c>
    </row>
    <row r="212" spans="1:7" x14ac:dyDescent="0.2">
      <c r="A212" s="2">
        <v>37438</v>
      </c>
      <c r="B212">
        <v>48.247298761515097</v>
      </c>
      <c r="C212">
        <f t="shared" si="12"/>
        <v>48.093975714520099</v>
      </c>
      <c r="D212">
        <f t="shared" si="12"/>
        <v>47.872465079818284</v>
      </c>
      <c r="E212">
        <f t="shared" si="13"/>
        <v>48.315486349221914</v>
      </c>
      <c r="F212">
        <f t="shared" si="14"/>
        <v>0.14767375646787664</v>
      </c>
      <c r="G212">
        <f t="shared" si="15"/>
        <v>48.463160105689788</v>
      </c>
    </row>
    <row r="213" spans="1:7" x14ac:dyDescent="0.2">
      <c r="A213" s="3">
        <v>37469</v>
      </c>
      <c r="B213">
        <v>42.691564721476503</v>
      </c>
      <c r="C213">
        <f t="shared" si="12"/>
        <v>46.341386702356928</v>
      </c>
      <c r="D213">
        <f t="shared" si="12"/>
        <v>47.67308499590284</v>
      </c>
      <c r="E213">
        <f t="shared" si="13"/>
        <v>45.009688408811016</v>
      </c>
      <c r="F213">
        <f t="shared" si="14"/>
        <v>-0.88779886236394145</v>
      </c>
      <c r="G213">
        <f t="shared" si="15"/>
        <v>44.121889546447072</v>
      </c>
    </row>
    <row r="214" spans="1:7" x14ac:dyDescent="0.2">
      <c r="A214" s="2">
        <v>37500</v>
      </c>
      <c r="B214">
        <v>38.097647749319599</v>
      </c>
      <c r="C214">
        <f t="shared" si="12"/>
        <v>43.847149777012156</v>
      </c>
      <c r="D214">
        <f t="shared" si="12"/>
        <v>46.556299192104298</v>
      </c>
      <c r="E214">
        <f t="shared" si="13"/>
        <v>41.138000361920014</v>
      </c>
      <c r="F214">
        <f t="shared" si="14"/>
        <v>-1.8060996100614279</v>
      </c>
      <c r="G214">
        <f t="shared" si="15"/>
        <v>39.331900751858583</v>
      </c>
    </row>
    <row r="215" spans="1:7" x14ac:dyDescent="0.2">
      <c r="A215" s="3">
        <v>37530</v>
      </c>
      <c r="B215">
        <v>38.0534266958378</v>
      </c>
      <c r="C215">
        <f t="shared" si="12"/>
        <v>41.77248448203725</v>
      </c>
      <c r="D215">
        <f t="shared" si="12"/>
        <v>45.013749168981604</v>
      </c>
      <c r="E215">
        <f t="shared" si="13"/>
        <v>38.531219795092895</v>
      </c>
      <c r="F215">
        <f t="shared" si="14"/>
        <v>-2.1608431246295696</v>
      </c>
      <c r="G215">
        <f t="shared" si="15"/>
        <v>36.370376670463322</v>
      </c>
    </row>
    <row r="216" spans="1:7" x14ac:dyDescent="0.2">
      <c r="A216" s="2">
        <v>37561</v>
      </c>
      <c r="B216">
        <v>37.592097693623103</v>
      </c>
      <c r="C216">
        <f t="shared" si="12"/>
        <v>39.108684215064251</v>
      </c>
      <c r="D216">
        <f t="shared" si="12"/>
        <v>42.767426294117641</v>
      </c>
      <c r="E216">
        <f t="shared" si="13"/>
        <v>35.449942136010861</v>
      </c>
      <c r="F216">
        <f t="shared" si="14"/>
        <v>-2.4391613860355932</v>
      </c>
      <c r="G216">
        <f t="shared" si="15"/>
        <v>33.010780749975268</v>
      </c>
    </row>
    <row r="217" spans="1:7" x14ac:dyDescent="0.2">
      <c r="A217" s="3">
        <v>37591</v>
      </c>
      <c r="B217">
        <v>36.3572695865141</v>
      </c>
      <c r="C217">
        <f t="shared" si="12"/>
        <v>37.525110431323654</v>
      </c>
      <c r="D217">
        <f t="shared" si="12"/>
        <v>40.563357226359329</v>
      </c>
      <c r="E217">
        <f t="shared" si="13"/>
        <v>34.486863636287978</v>
      </c>
      <c r="F217">
        <f t="shared" si="14"/>
        <v>-2.025497863357117</v>
      </c>
      <c r="G217">
        <f t="shared" si="15"/>
        <v>32.461365772930861</v>
      </c>
    </row>
    <row r="218" spans="1:7" x14ac:dyDescent="0.2">
      <c r="A218" s="2">
        <v>37622</v>
      </c>
      <c r="B218">
        <v>34.7454013416884</v>
      </c>
      <c r="C218">
        <f t="shared" si="12"/>
        <v>36.687048829415851</v>
      </c>
      <c r="D218">
        <f t="shared" si="12"/>
        <v>38.773331989460253</v>
      </c>
      <c r="E218">
        <f t="shared" si="13"/>
        <v>34.600765669371448</v>
      </c>
      <c r="F218">
        <f t="shared" si="14"/>
        <v>-1.3908554400296016</v>
      </c>
      <c r="G218">
        <f t="shared" si="15"/>
        <v>33.209910229341844</v>
      </c>
    </row>
    <row r="219" spans="1:7" x14ac:dyDescent="0.2">
      <c r="A219" s="3">
        <v>37653</v>
      </c>
      <c r="B219">
        <v>39.1381353205254</v>
      </c>
      <c r="C219">
        <f t="shared" si="12"/>
        <v>36.958225985587752</v>
      </c>
      <c r="D219">
        <f t="shared" si="12"/>
        <v>37.569767365347879</v>
      </c>
      <c r="E219">
        <f t="shared" si="13"/>
        <v>36.346684605827626</v>
      </c>
      <c r="F219">
        <f t="shared" si="14"/>
        <v>-0.40769425317341756</v>
      </c>
      <c r="G219">
        <f t="shared" si="15"/>
        <v>35.938990352654208</v>
      </c>
    </row>
    <row r="220" spans="1:7" x14ac:dyDescent="0.2">
      <c r="A220" s="2">
        <v>37681</v>
      </c>
      <c r="B220">
        <v>40.215326730641401</v>
      </c>
      <c r="C220">
        <f t="shared" si="12"/>
        <v>37.614033244842325</v>
      </c>
      <c r="D220">
        <f t="shared" si="12"/>
        <v>37.19610462279239</v>
      </c>
      <c r="E220">
        <f t="shared" si="13"/>
        <v>38.03196186689226</v>
      </c>
      <c r="F220">
        <f t="shared" si="14"/>
        <v>0.27861908136662328</v>
      </c>
      <c r="G220">
        <f t="shared" si="15"/>
        <v>38.310580948258881</v>
      </c>
    </row>
    <row r="221" spans="1:7" x14ac:dyDescent="0.2">
      <c r="A221" s="3">
        <v>37712</v>
      </c>
      <c r="B221">
        <v>41.779450110092398</v>
      </c>
      <c r="C221">
        <f t="shared" si="12"/>
        <v>38.969578375736901</v>
      </c>
      <c r="D221">
        <f t="shared" si="12"/>
        <v>37.557221608895702</v>
      </c>
      <c r="E221">
        <f t="shared" si="13"/>
        <v>40.381935142578101</v>
      </c>
      <c r="F221">
        <f t="shared" si="14"/>
        <v>0.94157117789413292</v>
      </c>
      <c r="G221">
        <f t="shared" si="15"/>
        <v>41.323506320472234</v>
      </c>
    </row>
    <row r="222" spans="1:7" x14ac:dyDescent="0.2">
      <c r="A222" s="2">
        <v>37742</v>
      </c>
      <c r="B222">
        <v>41.872305913924002</v>
      </c>
      <c r="C222">
        <f t="shared" si="12"/>
        <v>40.751304518795799</v>
      </c>
      <c r="D222">
        <f t="shared" si="12"/>
        <v>38.573285531240693</v>
      </c>
      <c r="E222">
        <f t="shared" si="13"/>
        <v>42.929323506350904</v>
      </c>
      <c r="F222">
        <f t="shared" si="14"/>
        <v>1.4520126583700705</v>
      </c>
      <c r="G222">
        <f t="shared" si="15"/>
        <v>44.381336164720977</v>
      </c>
    </row>
    <row r="223" spans="1:7" x14ac:dyDescent="0.2">
      <c r="A223" s="3">
        <v>37773</v>
      </c>
      <c r="B223">
        <v>42.479982074597402</v>
      </c>
      <c r="C223">
        <f t="shared" si="12"/>
        <v>41.586766207313801</v>
      </c>
      <c r="D223">
        <f t="shared" si="12"/>
        <v>39.73042058667221</v>
      </c>
      <c r="E223">
        <f t="shared" si="13"/>
        <v>43.443111827955391</v>
      </c>
      <c r="F223">
        <f t="shared" si="14"/>
        <v>1.2375637470943937</v>
      </c>
      <c r="G223">
        <f t="shared" si="15"/>
        <v>44.680675575049783</v>
      </c>
    </row>
    <row r="224" spans="1:7" x14ac:dyDescent="0.2">
      <c r="A224" s="2">
        <v>37803</v>
      </c>
      <c r="B224">
        <v>43.598503896603397</v>
      </c>
      <c r="C224">
        <f t="shared" si="12"/>
        <v>42.4325604988043</v>
      </c>
      <c r="D224">
        <f t="shared" si="12"/>
        <v>40.935052400162704</v>
      </c>
      <c r="E224">
        <f t="shared" si="13"/>
        <v>43.930068597445896</v>
      </c>
      <c r="F224">
        <f t="shared" si="14"/>
        <v>0.99833873242773064</v>
      </c>
      <c r="G224">
        <f t="shared" si="15"/>
        <v>44.928407329873629</v>
      </c>
    </row>
    <row r="225" spans="1:7" x14ac:dyDescent="0.2">
      <c r="A225" s="3">
        <v>37834</v>
      </c>
      <c r="B225">
        <v>45.347169366924703</v>
      </c>
      <c r="C225">
        <f t="shared" si="12"/>
        <v>43.324490313012376</v>
      </c>
      <c r="D225">
        <f t="shared" si="12"/>
        <v>42.023780384481569</v>
      </c>
      <c r="E225">
        <f t="shared" si="13"/>
        <v>44.625200241543183</v>
      </c>
      <c r="F225">
        <f t="shared" si="14"/>
        <v>0.86713995235387142</v>
      </c>
      <c r="G225">
        <f t="shared" si="15"/>
        <v>45.492340193897057</v>
      </c>
    </row>
    <row r="226" spans="1:7" x14ac:dyDescent="0.2">
      <c r="A226" s="2">
        <v>37865</v>
      </c>
      <c r="B226">
        <v>43.824156236595698</v>
      </c>
      <c r="C226">
        <f t="shared" si="12"/>
        <v>43.812452893680302</v>
      </c>
      <c r="D226">
        <f t="shared" si="12"/>
        <v>42.789067478202696</v>
      </c>
      <c r="E226">
        <f t="shared" si="13"/>
        <v>44.835838309157907</v>
      </c>
      <c r="F226">
        <f t="shared" si="14"/>
        <v>0.68225694365173695</v>
      </c>
      <c r="G226">
        <f t="shared" si="15"/>
        <v>45.518095252809644</v>
      </c>
    </row>
    <row r="227" spans="1:7" x14ac:dyDescent="0.2">
      <c r="A227" s="3">
        <v>37895</v>
      </c>
      <c r="B227">
        <v>48.299187498443203</v>
      </c>
      <c r="C227">
        <f t="shared" si="12"/>
        <v>45.267254249641752</v>
      </c>
      <c r="D227">
        <f t="shared" si="12"/>
        <v>43.709189488784681</v>
      </c>
      <c r="E227">
        <f t="shared" si="13"/>
        <v>46.825319010498824</v>
      </c>
      <c r="F227">
        <f t="shared" si="14"/>
        <v>1.0387098405713808</v>
      </c>
      <c r="G227">
        <f t="shared" si="15"/>
        <v>47.864028851070202</v>
      </c>
    </row>
    <row r="228" spans="1:7" x14ac:dyDescent="0.2">
      <c r="A228" s="2">
        <v>37926</v>
      </c>
      <c r="B228">
        <v>47.080795700544897</v>
      </c>
      <c r="C228">
        <f t="shared" si="12"/>
        <v>46.137827200627129</v>
      </c>
      <c r="D228">
        <f t="shared" si="12"/>
        <v>44.63550616424039</v>
      </c>
      <c r="E228">
        <f t="shared" si="13"/>
        <v>47.640148237013868</v>
      </c>
      <c r="F228">
        <f t="shared" si="14"/>
        <v>1.0015473575911593</v>
      </c>
      <c r="G228">
        <f t="shared" si="15"/>
        <v>48.641695594605025</v>
      </c>
    </row>
    <row r="229" spans="1:7" x14ac:dyDescent="0.2">
      <c r="A229" s="3">
        <v>37956</v>
      </c>
      <c r="B229">
        <v>45.530124128607703</v>
      </c>
      <c r="C229">
        <f t="shared" si="12"/>
        <v>46.18356589104787</v>
      </c>
      <c r="D229">
        <f t="shared" si="12"/>
        <v>45.350275058749261</v>
      </c>
      <c r="E229">
        <f t="shared" si="13"/>
        <v>47.016856723346478</v>
      </c>
      <c r="F229">
        <f t="shared" si="14"/>
        <v>0.55552722153240564</v>
      </c>
      <c r="G229">
        <f t="shared" si="15"/>
        <v>47.572383944878887</v>
      </c>
    </row>
    <row r="230" spans="1:7" x14ac:dyDescent="0.2">
      <c r="A230" s="2">
        <v>37987</v>
      </c>
      <c r="B230">
        <v>47.179930794290399</v>
      </c>
      <c r="C230">
        <f t="shared" si="12"/>
        <v>47.022509530471552</v>
      </c>
      <c r="D230">
        <f t="shared" si="12"/>
        <v>46.152789217947074</v>
      </c>
      <c r="E230">
        <f t="shared" si="13"/>
        <v>47.892229842996031</v>
      </c>
      <c r="F230">
        <f t="shared" si="14"/>
        <v>0.57981354168298549</v>
      </c>
      <c r="G230">
        <f t="shared" si="15"/>
        <v>48.472043384679019</v>
      </c>
    </row>
    <row r="231" spans="1:7" x14ac:dyDescent="0.2">
      <c r="A231" s="3">
        <v>38018</v>
      </c>
      <c r="B231">
        <v>47.823684889812597</v>
      </c>
      <c r="C231">
        <f t="shared" si="12"/>
        <v>46.903633878313904</v>
      </c>
      <c r="D231">
        <f t="shared" si="12"/>
        <v>46.561884125115114</v>
      </c>
      <c r="E231">
        <f t="shared" si="13"/>
        <v>47.245383631512695</v>
      </c>
      <c r="F231">
        <f t="shared" si="14"/>
        <v>0.22783316879919369</v>
      </c>
      <c r="G231">
        <f t="shared" si="15"/>
        <v>47.473216800311889</v>
      </c>
    </row>
    <row r="232" spans="1:7" x14ac:dyDescent="0.2">
      <c r="A232" s="2">
        <v>38047</v>
      </c>
      <c r="B232">
        <v>47.8531042697171</v>
      </c>
      <c r="C232">
        <f t="shared" si="12"/>
        <v>47.096711020606953</v>
      </c>
      <c r="D232">
        <f t="shared" si="12"/>
        <v>46.801605080110072</v>
      </c>
      <c r="E232">
        <f t="shared" si="13"/>
        <v>47.391816961103835</v>
      </c>
      <c r="F232">
        <f t="shared" si="14"/>
        <v>0.19673729366458775</v>
      </c>
      <c r="G232">
        <f t="shared" si="15"/>
        <v>47.588554254768425</v>
      </c>
    </row>
    <row r="233" spans="1:7" x14ac:dyDescent="0.2">
      <c r="A233" s="3">
        <v>38078</v>
      </c>
      <c r="B233">
        <v>53.392018746264</v>
      </c>
      <c r="C233">
        <f t="shared" si="12"/>
        <v>49.062184675021022</v>
      </c>
      <c r="D233">
        <f t="shared" si="12"/>
        <v>47.521259776103363</v>
      </c>
      <c r="E233">
        <f t="shared" si="13"/>
        <v>50.603109573938681</v>
      </c>
      <c r="F233">
        <f t="shared" si="14"/>
        <v>1.0272832659451059</v>
      </c>
      <c r="G233">
        <f t="shared" si="15"/>
        <v>51.63039283988379</v>
      </c>
    </row>
    <row r="234" spans="1:7" x14ac:dyDescent="0.2">
      <c r="A234" s="2">
        <v>38108</v>
      </c>
      <c r="B234">
        <v>48.690414744370003</v>
      </c>
      <c r="C234">
        <f t="shared" si="12"/>
        <v>49.439805662540927</v>
      </c>
      <c r="D234">
        <f t="shared" si="12"/>
        <v>48.125583809120698</v>
      </c>
      <c r="E234">
        <f t="shared" si="13"/>
        <v>50.754027515961155</v>
      </c>
      <c r="F234">
        <f t="shared" si="14"/>
        <v>0.87614790228015238</v>
      </c>
      <c r="G234">
        <f t="shared" si="15"/>
        <v>51.630175418241308</v>
      </c>
    </row>
    <row r="235" spans="1:7" x14ac:dyDescent="0.2">
      <c r="A235" s="3">
        <v>38139</v>
      </c>
      <c r="B235">
        <v>49.9971982423234</v>
      </c>
      <c r="C235">
        <f t="shared" si="12"/>
        <v>49.983184000668629</v>
      </c>
      <c r="D235">
        <f t="shared" si="12"/>
        <v>48.895471339709388</v>
      </c>
      <c r="E235">
        <f t="shared" si="13"/>
        <v>51.07089666162787</v>
      </c>
      <c r="F235">
        <f t="shared" si="14"/>
        <v>0.7251417739728272</v>
      </c>
      <c r="G235">
        <f t="shared" si="15"/>
        <v>51.7960384356007</v>
      </c>
    </row>
    <row r="236" spans="1:7" x14ac:dyDescent="0.2">
      <c r="A236" s="2">
        <v>38169</v>
      </c>
      <c r="B236">
        <v>52.396727735235999</v>
      </c>
      <c r="C236">
        <f t="shared" si="12"/>
        <v>51.119089867048352</v>
      </c>
      <c r="D236">
        <f t="shared" si="12"/>
        <v>49.901066051319738</v>
      </c>
      <c r="E236">
        <f t="shared" si="13"/>
        <v>52.337113682776966</v>
      </c>
      <c r="F236">
        <f t="shared" si="14"/>
        <v>0.8120158771524093</v>
      </c>
      <c r="G236">
        <f t="shared" si="15"/>
        <v>53.149129559929378</v>
      </c>
    </row>
    <row r="237" spans="1:7" x14ac:dyDescent="0.2">
      <c r="A237" s="3">
        <v>38200</v>
      </c>
      <c r="B237">
        <v>51.937101315667</v>
      </c>
      <c r="C237">
        <f t="shared" si="12"/>
        <v>50.755360509399104</v>
      </c>
      <c r="D237">
        <f t="shared" si="12"/>
        <v>50.324360009914258</v>
      </c>
      <c r="E237">
        <f t="shared" si="13"/>
        <v>51.186361008883949</v>
      </c>
      <c r="F237">
        <f t="shared" si="14"/>
        <v>0.28733366632323032</v>
      </c>
      <c r="G237">
        <f t="shared" si="15"/>
        <v>51.473694675207177</v>
      </c>
    </row>
    <row r="238" spans="1:7" x14ac:dyDescent="0.2">
      <c r="A238" s="2">
        <v>38231</v>
      </c>
      <c r="B238">
        <v>50.9499008781534</v>
      </c>
      <c r="C238">
        <f t="shared" si="12"/>
        <v>51.32023204284495</v>
      </c>
      <c r="D238">
        <f t="shared" si="12"/>
        <v>50.794466604990262</v>
      </c>
      <c r="E238">
        <f t="shared" si="13"/>
        <v>51.845997480699637</v>
      </c>
      <c r="F238">
        <f t="shared" si="14"/>
        <v>0.35051029190312494</v>
      </c>
      <c r="G238">
        <f t="shared" si="15"/>
        <v>52.196507772602764</v>
      </c>
    </row>
    <row r="239" spans="1:7" x14ac:dyDescent="0.2">
      <c r="A239" s="3">
        <v>38261</v>
      </c>
      <c r="B239">
        <v>49.764118661945801</v>
      </c>
      <c r="C239">
        <f t="shared" si="12"/>
        <v>51.261962147750552</v>
      </c>
      <c r="D239">
        <f t="shared" si="12"/>
        <v>51.114161141760739</v>
      </c>
      <c r="E239">
        <f t="shared" si="13"/>
        <v>51.409763153740364</v>
      </c>
      <c r="F239">
        <f t="shared" si="14"/>
        <v>9.853400399320833E-2</v>
      </c>
      <c r="G239">
        <f t="shared" si="15"/>
        <v>51.508297157733573</v>
      </c>
    </row>
    <row r="240" spans="1:7" x14ac:dyDescent="0.2">
      <c r="A240" s="2">
        <v>38292</v>
      </c>
      <c r="B240">
        <v>54.281235296659901</v>
      </c>
      <c r="C240">
        <f t="shared" si="12"/>
        <v>51.73308903810652</v>
      </c>
      <c r="D240">
        <f t="shared" si="12"/>
        <v>51.267660934525281</v>
      </c>
      <c r="E240">
        <f t="shared" si="13"/>
        <v>52.198517141687759</v>
      </c>
      <c r="F240">
        <f t="shared" si="14"/>
        <v>0.31028540238749258</v>
      </c>
      <c r="G240">
        <f t="shared" si="15"/>
        <v>52.508802544075252</v>
      </c>
    </row>
    <row r="241" spans="1:7" x14ac:dyDescent="0.2">
      <c r="A241" s="3">
        <v>38322</v>
      </c>
      <c r="B241">
        <v>52.363756522243399</v>
      </c>
      <c r="C241">
        <f t="shared" si="12"/>
        <v>51.839752839750624</v>
      </c>
      <c r="D241">
        <f t="shared" si="12"/>
        <v>51.538759017113158</v>
      </c>
      <c r="E241">
        <f t="shared" si="13"/>
        <v>52.140746662388089</v>
      </c>
      <c r="F241">
        <f t="shared" si="14"/>
        <v>0.20066254842497716</v>
      </c>
      <c r="G241">
        <f t="shared" si="15"/>
        <v>52.341409210813069</v>
      </c>
    </row>
    <row r="242" spans="1:7" x14ac:dyDescent="0.2">
      <c r="A242" s="2">
        <v>38353</v>
      </c>
      <c r="B242">
        <v>50.978521486026899</v>
      </c>
      <c r="C242">
        <f t="shared" si="12"/>
        <v>51.846907991719</v>
      </c>
      <c r="D242">
        <f t="shared" si="12"/>
        <v>51.670428004331676</v>
      </c>
      <c r="E242">
        <f t="shared" si="13"/>
        <v>52.023387979106325</v>
      </c>
      <c r="F242">
        <f t="shared" si="14"/>
        <v>0.11765332492488292</v>
      </c>
      <c r="G242">
        <f t="shared" si="15"/>
        <v>52.141041304031205</v>
      </c>
    </row>
    <row r="243" spans="1:7" x14ac:dyDescent="0.2">
      <c r="A243" s="3">
        <v>38384</v>
      </c>
      <c r="B243">
        <v>52.7946227244704</v>
      </c>
      <c r="C243">
        <f t="shared" si="12"/>
        <v>52.604534007350146</v>
      </c>
      <c r="D243">
        <f t="shared" si="12"/>
        <v>52.006070969231573</v>
      </c>
      <c r="E243">
        <f t="shared" si="13"/>
        <v>53.20299704546872</v>
      </c>
      <c r="F243">
        <f t="shared" si="14"/>
        <v>0.39897535874571588</v>
      </c>
      <c r="G243">
        <f t="shared" si="15"/>
        <v>53.601972404214436</v>
      </c>
    </row>
    <row r="244" spans="1:7" x14ac:dyDescent="0.2">
      <c r="A244" s="2">
        <v>38412</v>
      </c>
      <c r="B244">
        <v>55.211438545884299</v>
      </c>
      <c r="C244">
        <f t="shared" si="12"/>
        <v>52.837084819656248</v>
      </c>
      <c r="D244">
        <f t="shared" si="12"/>
        <v>52.282069914619001</v>
      </c>
      <c r="E244">
        <f t="shared" si="13"/>
        <v>53.392099724693495</v>
      </c>
      <c r="F244">
        <f t="shared" si="14"/>
        <v>0.37000993669149784</v>
      </c>
      <c r="G244">
        <f t="shared" si="15"/>
        <v>53.76210966138499</v>
      </c>
    </row>
    <row r="245" spans="1:7" x14ac:dyDescent="0.2">
      <c r="A245" s="3">
        <v>38443</v>
      </c>
      <c r="B245">
        <v>58.390805627618299</v>
      </c>
      <c r="C245">
        <f t="shared" si="12"/>
        <v>54.343847095999976</v>
      </c>
      <c r="D245">
        <f t="shared" si="12"/>
        <v>52.908093478681337</v>
      </c>
      <c r="E245">
        <f t="shared" si="13"/>
        <v>55.779600713318615</v>
      </c>
      <c r="F245">
        <f t="shared" si="14"/>
        <v>0.95716907821242592</v>
      </c>
      <c r="G245">
        <f t="shared" si="15"/>
        <v>56.736769791531039</v>
      </c>
    </row>
    <row r="246" spans="1:7" x14ac:dyDescent="0.2">
      <c r="A246" s="2">
        <v>38473</v>
      </c>
      <c r="B246">
        <v>57.362366889159198</v>
      </c>
      <c r="C246">
        <f t="shared" si="12"/>
        <v>55.939808446783054</v>
      </c>
      <c r="D246">
        <f t="shared" si="12"/>
        <v>53.931318592447354</v>
      </c>
      <c r="E246">
        <f t="shared" si="13"/>
        <v>57.948298301118754</v>
      </c>
      <c r="F246">
        <f t="shared" si="14"/>
        <v>1.3389932362238</v>
      </c>
      <c r="G246">
        <f t="shared" si="15"/>
        <v>59.287291537342554</v>
      </c>
    </row>
    <row r="247" spans="1:7" x14ac:dyDescent="0.2">
      <c r="A247" s="3">
        <v>38504</v>
      </c>
      <c r="B247">
        <v>60.391963900206001</v>
      </c>
      <c r="C247">
        <f t="shared" si="12"/>
        <v>57.839143740716949</v>
      </c>
      <c r="D247">
        <f t="shared" si="12"/>
        <v>55.23997102578906</v>
      </c>
      <c r="E247">
        <f t="shared" si="13"/>
        <v>60.438316455644838</v>
      </c>
      <c r="F247">
        <f t="shared" si="14"/>
        <v>1.7327818099519257</v>
      </c>
      <c r="G247">
        <f t="shared" si="15"/>
        <v>62.171098265596761</v>
      </c>
    </row>
    <row r="248" spans="1:7" x14ac:dyDescent="0.2">
      <c r="A248" s="2">
        <v>38534</v>
      </c>
      <c r="B248">
        <v>60.509348188895501</v>
      </c>
      <c r="C248">
        <f t="shared" si="12"/>
        <v>59.163621151469748</v>
      </c>
      <c r="D248">
        <f t="shared" si="12"/>
        <v>56.821605108742439</v>
      </c>
      <c r="E248">
        <f t="shared" si="13"/>
        <v>61.505637194197057</v>
      </c>
      <c r="F248">
        <f t="shared" si="14"/>
        <v>1.5613440284848725</v>
      </c>
      <c r="G248">
        <f t="shared" si="15"/>
        <v>63.066981222681932</v>
      </c>
    </row>
    <row r="249" spans="1:7" x14ac:dyDescent="0.2">
      <c r="A249" s="3">
        <v>38565</v>
      </c>
      <c r="B249">
        <v>61.3353627686691</v>
      </c>
      <c r="C249">
        <f t="shared" si="12"/>
        <v>59.89976043673245</v>
      </c>
      <c r="D249">
        <f t="shared" si="12"/>
        <v>58.210583443925557</v>
      </c>
      <c r="E249">
        <f t="shared" si="13"/>
        <v>61.588937429539342</v>
      </c>
      <c r="F249">
        <f t="shared" si="14"/>
        <v>1.126117995204595</v>
      </c>
      <c r="G249">
        <f t="shared" si="15"/>
        <v>62.715055424743937</v>
      </c>
    </row>
    <row r="250" spans="1:7" x14ac:dyDescent="0.2">
      <c r="A250" s="2">
        <v>38596</v>
      </c>
      <c r="B250">
        <v>59.09418962486</v>
      </c>
      <c r="C250">
        <f t="shared" si="12"/>
        <v>60.332716120657651</v>
      </c>
      <c r="D250">
        <f t="shared" si="12"/>
        <v>59.308810362394198</v>
      </c>
      <c r="E250">
        <f t="shared" si="13"/>
        <v>61.356621878921104</v>
      </c>
      <c r="F250">
        <f t="shared" si="14"/>
        <v>0.68260383884230191</v>
      </c>
      <c r="G250">
        <f t="shared" si="15"/>
        <v>62.039225717763408</v>
      </c>
    </row>
    <row r="251" spans="1:7" x14ac:dyDescent="0.2">
      <c r="A251" s="3">
        <v>38626</v>
      </c>
      <c r="B251">
        <v>59.197297936832697</v>
      </c>
      <c r="C251">
        <f t="shared" si="12"/>
        <v>60.034049629814319</v>
      </c>
      <c r="D251">
        <f t="shared" si="12"/>
        <v>59.857536834668537</v>
      </c>
      <c r="E251">
        <f t="shared" si="13"/>
        <v>60.210562424960102</v>
      </c>
      <c r="F251">
        <f t="shared" si="14"/>
        <v>0.11767519676385518</v>
      </c>
      <c r="G251">
        <f t="shared" si="15"/>
        <v>60.328237621723957</v>
      </c>
    </row>
    <row r="252" spans="1:7" x14ac:dyDescent="0.2">
      <c r="A252" s="2">
        <v>38657</v>
      </c>
      <c r="B252">
        <v>61.397043391994202</v>
      </c>
      <c r="C252">
        <f t="shared" si="12"/>
        <v>60.255973430588995</v>
      </c>
      <c r="D252">
        <f t="shared" si="12"/>
        <v>60.130624904448354</v>
      </c>
      <c r="E252">
        <f t="shared" si="13"/>
        <v>60.381321956729636</v>
      </c>
      <c r="F252">
        <f t="shared" si="14"/>
        <v>8.3565684093760709E-2</v>
      </c>
      <c r="G252">
        <f t="shared" si="15"/>
        <v>60.464887640823399</v>
      </c>
    </row>
    <row r="253" spans="1:7" x14ac:dyDescent="0.2">
      <c r="A253" s="3">
        <v>38687</v>
      </c>
      <c r="B253">
        <v>60.6547468809949</v>
      </c>
      <c r="C253">
        <f t="shared" si="12"/>
        <v>60.08581945867045</v>
      </c>
      <c r="D253">
        <f t="shared" si="12"/>
        <v>60.177139659932855</v>
      </c>
      <c r="E253">
        <f t="shared" si="13"/>
        <v>59.994499257408044</v>
      </c>
      <c r="F253">
        <f t="shared" si="14"/>
        <v>-6.0880134174936984E-2</v>
      </c>
      <c r="G253">
        <f t="shared" si="15"/>
        <v>59.933619123233107</v>
      </c>
    </row>
    <row r="254" spans="1:7" x14ac:dyDescent="0.2">
      <c r="A254" s="2">
        <v>38718</v>
      </c>
      <c r="B254">
        <v>59.913292962198703</v>
      </c>
      <c r="C254">
        <f t="shared" si="12"/>
        <v>60.290595293005126</v>
      </c>
      <c r="D254">
        <f t="shared" si="12"/>
        <v>60.166609453019717</v>
      </c>
      <c r="E254">
        <f t="shared" si="13"/>
        <v>60.414581132990534</v>
      </c>
      <c r="F254">
        <f t="shared" si="14"/>
        <v>8.2657226656939045E-2</v>
      </c>
      <c r="G254">
        <f t="shared" si="15"/>
        <v>60.497238359647476</v>
      </c>
    </row>
    <row r="255" spans="1:7" x14ac:dyDescent="0.2">
      <c r="A255" s="3">
        <v>38749</v>
      </c>
      <c r="B255">
        <v>59.759924324449401</v>
      </c>
      <c r="C255">
        <f t="shared" si="12"/>
        <v>60.431251889909305</v>
      </c>
      <c r="D255">
        <f t="shared" si="12"/>
        <v>60.265910018043463</v>
      </c>
      <c r="E255">
        <f t="shared" si="13"/>
        <v>60.596593761775146</v>
      </c>
      <c r="F255">
        <f t="shared" si="14"/>
        <v>0.11022791457722765</v>
      </c>
      <c r="G255">
        <f t="shared" si="15"/>
        <v>60.706821676352376</v>
      </c>
    </row>
    <row r="256" spans="1:7" x14ac:dyDescent="0.2">
      <c r="A256" s="2">
        <v>38777</v>
      </c>
      <c r="B256">
        <v>60.548751159375897</v>
      </c>
      <c r="C256">
        <f t="shared" si="12"/>
        <v>60.219178831754732</v>
      </c>
      <c r="D256">
        <f t="shared" si="12"/>
        <v>60.256711368334905</v>
      </c>
      <c r="E256">
        <f t="shared" si="13"/>
        <v>60.181646295174559</v>
      </c>
      <c r="F256">
        <f t="shared" si="14"/>
        <v>-2.5021691053448571E-2</v>
      </c>
      <c r="G256">
        <f t="shared" si="15"/>
        <v>60.156624604121113</v>
      </c>
    </row>
    <row r="257" spans="1:7" x14ac:dyDescent="0.2">
      <c r="A257" s="3">
        <v>38808</v>
      </c>
      <c r="B257">
        <v>60.869555556010901</v>
      </c>
      <c r="C257">
        <f t="shared" si="12"/>
        <v>60.272881000508725</v>
      </c>
      <c r="D257">
        <f t="shared" si="12"/>
        <v>60.30347675379447</v>
      </c>
      <c r="E257">
        <f t="shared" si="13"/>
        <v>60.242285247222981</v>
      </c>
      <c r="F257">
        <f t="shared" si="14"/>
        <v>-2.0397168857163212E-2</v>
      </c>
      <c r="G257">
        <f t="shared" si="15"/>
        <v>60.221888078365815</v>
      </c>
    </row>
    <row r="258" spans="1:7" x14ac:dyDescent="0.2">
      <c r="A258" s="2">
        <v>38838</v>
      </c>
      <c r="B258">
        <v>60.836445792001399</v>
      </c>
      <c r="C258">
        <f t="shared" si="12"/>
        <v>60.503669207959398</v>
      </c>
      <c r="D258">
        <f t="shared" si="12"/>
        <v>60.356745232533044</v>
      </c>
      <c r="E258">
        <f t="shared" si="13"/>
        <v>60.650593183385752</v>
      </c>
      <c r="F258">
        <f t="shared" si="14"/>
        <v>9.7949316950902698E-2</v>
      </c>
      <c r="G258">
        <f t="shared" si="15"/>
        <v>60.748542500336654</v>
      </c>
    </row>
    <row r="259" spans="1:7" x14ac:dyDescent="0.2">
      <c r="A259" s="3">
        <v>38869</v>
      </c>
      <c r="B259">
        <v>62.693103968651997</v>
      </c>
      <c r="C259">
        <f t="shared" si="12"/>
        <v>61.236964119010047</v>
      </c>
      <c r="D259">
        <f t="shared" si="12"/>
        <v>60.558173289808231</v>
      </c>
      <c r="E259">
        <f t="shared" si="13"/>
        <v>61.915754948211863</v>
      </c>
      <c r="F259">
        <f t="shared" si="14"/>
        <v>0.45252721946787722</v>
      </c>
      <c r="G259">
        <f t="shared" si="15"/>
        <v>62.368282167679737</v>
      </c>
    </row>
    <row r="260" spans="1:7" x14ac:dyDescent="0.2">
      <c r="A260" s="2">
        <v>38899</v>
      </c>
      <c r="B260">
        <v>64.768407232206897</v>
      </c>
      <c r="C260">
        <f t="shared" si="12"/>
        <v>62.2918781372178</v>
      </c>
      <c r="D260">
        <f t="shared" si="12"/>
        <v>61.076348116173989</v>
      </c>
      <c r="E260">
        <f t="shared" si="13"/>
        <v>63.507408158261612</v>
      </c>
      <c r="F260">
        <f t="shared" si="14"/>
        <v>0.81035334736254083</v>
      </c>
      <c r="G260">
        <f t="shared" si="15"/>
        <v>64.317761505624148</v>
      </c>
    </row>
    <row r="261" spans="1:7" x14ac:dyDescent="0.2">
      <c r="A261" s="3">
        <v>38930</v>
      </c>
      <c r="B261">
        <v>67.276375179385099</v>
      </c>
      <c r="C261">
        <f t="shared" si="12"/>
        <v>63.893583043061348</v>
      </c>
      <c r="D261">
        <f t="shared" si="12"/>
        <v>61.981523626812148</v>
      </c>
      <c r="E261">
        <f t="shared" si="13"/>
        <v>65.805642459310548</v>
      </c>
      <c r="F261">
        <f t="shared" si="14"/>
        <v>1.2747062774994664</v>
      </c>
      <c r="G261">
        <f t="shared" si="15"/>
        <v>67.080348736810009</v>
      </c>
    </row>
    <row r="262" spans="1:7" x14ac:dyDescent="0.2">
      <c r="A262" s="2">
        <v>38961</v>
      </c>
      <c r="B262">
        <v>65.273943807351998</v>
      </c>
      <c r="C262">
        <f t="shared" ref="C262:D325" si="16">AVERAGE(B259:B262)</f>
        <v>65.002957546898998</v>
      </c>
      <c r="D262">
        <f t="shared" si="16"/>
        <v>63.10634571154705</v>
      </c>
      <c r="E262">
        <f t="shared" si="13"/>
        <v>66.899569382250945</v>
      </c>
      <c r="F262">
        <f t="shared" si="14"/>
        <v>1.2644078902346316</v>
      </c>
      <c r="G262">
        <f t="shared" si="15"/>
        <v>68.163977272485582</v>
      </c>
    </row>
    <row r="263" spans="1:7" x14ac:dyDescent="0.2">
      <c r="A263" s="3">
        <v>38991</v>
      </c>
      <c r="B263">
        <v>65.104512373370696</v>
      </c>
      <c r="C263">
        <f t="shared" si="16"/>
        <v>65.605809648078676</v>
      </c>
      <c r="D263">
        <f t="shared" si="16"/>
        <v>64.198557093814202</v>
      </c>
      <c r="E263">
        <f t="shared" si="13"/>
        <v>67.01306220234315</v>
      </c>
      <c r="F263">
        <f t="shared" si="14"/>
        <v>0.93816836950964932</v>
      </c>
      <c r="G263">
        <f t="shared" si="15"/>
        <v>67.951230571852804</v>
      </c>
    </row>
    <row r="264" spans="1:7" x14ac:dyDescent="0.2">
      <c r="A264" s="2">
        <v>39022</v>
      </c>
      <c r="B264">
        <v>63.370568504590899</v>
      </c>
      <c r="C264">
        <f t="shared" si="16"/>
        <v>65.256349966174668</v>
      </c>
      <c r="D264">
        <f t="shared" si="16"/>
        <v>64.939675051053428</v>
      </c>
      <c r="E264">
        <f t="shared" si="13"/>
        <v>65.573024881295908</v>
      </c>
      <c r="F264">
        <f t="shared" si="14"/>
        <v>0.21111661008082666</v>
      </c>
      <c r="G264">
        <f t="shared" si="15"/>
        <v>65.78414149137673</v>
      </c>
    </row>
    <row r="265" spans="1:7" x14ac:dyDescent="0.2">
      <c r="A265" s="3">
        <v>39052</v>
      </c>
      <c r="B265">
        <v>63.629982044153302</v>
      </c>
      <c r="C265">
        <f t="shared" si="16"/>
        <v>64.34475168236672</v>
      </c>
      <c r="D265">
        <f t="shared" si="16"/>
        <v>65.052467210879769</v>
      </c>
      <c r="E265">
        <f t="shared" ref="E265:E328" si="17">2*C265-D265</f>
        <v>63.637036153853671</v>
      </c>
      <c r="F265">
        <f t="shared" ref="F265:F328" si="18">(2/(4-1))*(C265-D265)</f>
        <v>-0.4718103523420325</v>
      </c>
      <c r="G265">
        <f t="shared" ref="G265:G328" si="19">E265+F265</f>
        <v>63.165225801511639</v>
      </c>
    </row>
    <row r="266" spans="1:7" x14ac:dyDescent="0.2">
      <c r="A266" s="2">
        <v>39083</v>
      </c>
      <c r="B266">
        <v>62.585441275342603</v>
      </c>
      <c r="C266">
        <f t="shared" si="16"/>
        <v>63.672626049364382</v>
      </c>
      <c r="D266">
        <f t="shared" si="16"/>
        <v>64.719884336496122</v>
      </c>
      <c r="E266">
        <f t="shared" si="17"/>
        <v>62.625367762232642</v>
      </c>
      <c r="F266">
        <f t="shared" si="18"/>
        <v>-0.69817219142115994</v>
      </c>
      <c r="G266">
        <f t="shared" si="19"/>
        <v>61.927195570811485</v>
      </c>
    </row>
    <row r="267" spans="1:7" x14ac:dyDescent="0.2">
      <c r="A267" s="3">
        <v>39114</v>
      </c>
      <c r="B267">
        <v>63.683269856234801</v>
      </c>
      <c r="C267">
        <f t="shared" si="16"/>
        <v>63.317315420080405</v>
      </c>
      <c r="D267">
        <f t="shared" si="16"/>
        <v>64.147760779496537</v>
      </c>
      <c r="E267">
        <f t="shared" si="17"/>
        <v>62.486870060664273</v>
      </c>
      <c r="F267">
        <f t="shared" si="18"/>
        <v>-0.55363023961075442</v>
      </c>
      <c r="G267">
        <f t="shared" si="19"/>
        <v>61.933239821053519</v>
      </c>
    </row>
    <row r="268" spans="1:7" x14ac:dyDescent="0.2">
      <c r="A268" s="2">
        <v>39142</v>
      </c>
      <c r="B268">
        <v>66.093437722764094</v>
      </c>
      <c r="C268">
        <f t="shared" si="16"/>
        <v>63.998032724623698</v>
      </c>
      <c r="D268">
        <f t="shared" si="16"/>
        <v>63.833181469108801</v>
      </c>
      <c r="E268">
        <f t="shared" si="17"/>
        <v>64.162883980138588</v>
      </c>
      <c r="F268">
        <f t="shared" si="18"/>
        <v>0.10990083700993125</v>
      </c>
      <c r="G268">
        <f t="shared" si="19"/>
        <v>64.272784817148519</v>
      </c>
    </row>
    <row r="269" spans="1:7" x14ac:dyDescent="0.2">
      <c r="A269" s="3">
        <v>39173</v>
      </c>
      <c r="B269">
        <v>61.377870667992099</v>
      </c>
      <c r="C269">
        <f t="shared" si="16"/>
        <v>63.435004880583406</v>
      </c>
      <c r="D269">
        <f t="shared" si="16"/>
        <v>63.605744768662973</v>
      </c>
      <c r="E269">
        <f t="shared" si="17"/>
        <v>63.26426499250384</v>
      </c>
      <c r="F269">
        <f t="shared" si="18"/>
        <v>-0.11382659205304435</v>
      </c>
      <c r="G269">
        <f t="shared" si="19"/>
        <v>63.150438400450795</v>
      </c>
    </row>
    <row r="270" spans="1:7" x14ac:dyDescent="0.2">
      <c r="A270" s="2">
        <v>39203</v>
      </c>
      <c r="B270">
        <v>60.165460347839698</v>
      </c>
      <c r="C270">
        <f t="shared" si="16"/>
        <v>62.830009648707673</v>
      </c>
      <c r="D270">
        <f t="shared" si="16"/>
        <v>63.395090668498796</v>
      </c>
      <c r="E270">
        <f t="shared" si="17"/>
        <v>62.26492862891655</v>
      </c>
      <c r="F270">
        <f t="shared" si="18"/>
        <v>-0.37672067986074842</v>
      </c>
      <c r="G270">
        <f t="shared" si="19"/>
        <v>61.888207949055804</v>
      </c>
    </row>
    <row r="271" spans="1:7" x14ac:dyDescent="0.2">
      <c r="A271" s="3">
        <v>39234</v>
      </c>
      <c r="B271">
        <v>60.323377477438697</v>
      </c>
      <c r="C271">
        <f t="shared" si="16"/>
        <v>61.990036554008647</v>
      </c>
      <c r="D271">
        <f t="shared" si="16"/>
        <v>63.063270951980854</v>
      </c>
      <c r="E271">
        <f t="shared" si="17"/>
        <v>60.916802156036439</v>
      </c>
      <c r="F271">
        <f t="shared" si="18"/>
        <v>-0.71548959864813821</v>
      </c>
      <c r="G271">
        <f t="shared" si="19"/>
        <v>60.201312557388299</v>
      </c>
    </row>
    <row r="272" spans="1:7" x14ac:dyDescent="0.2">
      <c r="A272" s="2">
        <v>39264</v>
      </c>
      <c r="B272">
        <v>61.182531091695402</v>
      </c>
      <c r="C272">
        <f t="shared" si="16"/>
        <v>60.762309896241476</v>
      </c>
      <c r="D272">
        <f t="shared" si="16"/>
        <v>62.254340244885299</v>
      </c>
      <c r="E272">
        <f t="shared" si="17"/>
        <v>59.270279547597653</v>
      </c>
      <c r="F272">
        <f t="shared" si="18"/>
        <v>-0.99468689909588193</v>
      </c>
      <c r="G272">
        <f t="shared" si="19"/>
        <v>58.275592648501771</v>
      </c>
    </row>
    <row r="273" spans="1:7" x14ac:dyDescent="0.2">
      <c r="A273" s="3">
        <v>39295</v>
      </c>
      <c r="B273">
        <v>59.416015986103197</v>
      </c>
      <c r="C273">
        <f t="shared" si="16"/>
        <v>60.271846225769245</v>
      </c>
      <c r="D273">
        <f t="shared" si="16"/>
        <v>61.463550581181764</v>
      </c>
      <c r="E273">
        <f t="shared" si="17"/>
        <v>59.080141870356726</v>
      </c>
      <c r="F273">
        <f t="shared" si="18"/>
        <v>-0.79446957027501242</v>
      </c>
      <c r="G273">
        <f t="shared" si="19"/>
        <v>58.285672300081714</v>
      </c>
    </row>
    <row r="274" spans="1:7" x14ac:dyDescent="0.2">
      <c r="A274" s="2">
        <v>39326</v>
      </c>
      <c r="B274">
        <v>58.293599926170103</v>
      </c>
      <c r="C274">
        <f t="shared" si="16"/>
        <v>59.803881120351846</v>
      </c>
      <c r="D274">
        <f t="shared" si="16"/>
        <v>60.7070184490928</v>
      </c>
      <c r="E274">
        <f t="shared" si="17"/>
        <v>58.900743791610893</v>
      </c>
      <c r="F274">
        <f t="shared" si="18"/>
        <v>-0.60209155249396906</v>
      </c>
      <c r="G274">
        <f t="shared" si="19"/>
        <v>58.298652239116926</v>
      </c>
    </row>
    <row r="275" spans="1:7" x14ac:dyDescent="0.2">
      <c r="A275" s="3">
        <v>39356</v>
      </c>
      <c r="B275">
        <v>56.446993727202603</v>
      </c>
      <c r="C275">
        <f t="shared" si="16"/>
        <v>58.834785182792828</v>
      </c>
      <c r="D275">
        <f t="shared" si="16"/>
        <v>59.918205606288851</v>
      </c>
      <c r="E275">
        <f t="shared" si="17"/>
        <v>57.751364759296806</v>
      </c>
      <c r="F275">
        <f t="shared" si="18"/>
        <v>-0.72228028233068164</v>
      </c>
      <c r="G275">
        <f t="shared" si="19"/>
        <v>57.029084476966126</v>
      </c>
    </row>
    <row r="276" spans="1:7" x14ac:dyDescent="0.2">
      <c r="A276" s="2">
        <v>39387</v>
      </c>
      <c r="B276">
        <v>57.095057367154503</v>
      </c>
      <c r="C276">
        <f t="shared" si="16"/>
        <v>57.812916751657603</v>
      </c>
      <c r="D276">
        <f t="shared" si="16"/>
        <v>59.180857320142877</v>
      </c>
      <c r="E276">
        <f t="shared" si="17"/>
        <v>56.444976183172329</v>
      </c>
      <c r="F276">
        <f t="shared" si="18"/>
        <v>-0.91196037899018256</v>
      </c>
      <c r="G276">
        <f t="shared" si="19"/>
        <v>55.533015804182149</v>
      </c>
    </row>
    <row r="277" spans="1:7" x14ac:dyDescent="0.2">
      <c r="A277" s="3">
        <v>39417</v>
      </c>
      <c r="B277">
        <v>58.809891832110601</v>
      </c>
      <c r="C277">
        <f t="shared" si="16"/>
        <v>57.661385713159454</v>
      </c>
      <c r="D277">
        <f t="shared" si="16"/>
        <v>58.528242191990437</v>
      </c>
      <c r="E277">
        <f t="shared" si="17"/>
        <v>56.794529234328472</v>
      </c>
      <c r="F277">
        <f t="shared" si="18"/>
        <v>-0.57790431922065477</v>
      </c>
      <c r="G277">
        <f t="shared" si="19"/>
        <v>56.216624915107815</v>
      </c>
    </row>
    <row r="278" spans="1:7" x14ac:dyDescent="0.2">
      <c r="A278" s="2">
        <v>39448</v>
      </c>
      <c r="B278">
        <v>58.895527698041199</v>
      </c>
      <c r="C278">
        <f t="shared" si="16"/>
        <v>57.811867656127227</v>
      </c>
      <c r="D278">
        <f t="shared" si="16"/>
        <v>58.030238825934276</v>
      </c>
      <c r="E278">
        <f t="shared" si="17"/>
        <v>57.593496486320177</v>
      </c>
      <c r="F278">
        <f t="shared" si="18"/>
        <v>-0.14558077987136642</v>
      </c>
      <c r="G278">
        <f t="shared" si="19"/>
        <v>57.447915706448811</v>
      </c>
    </row>
    <row r="279" spans="1:7" x14ac:dyDescent="0.2">
      <c r="A279" s="3">
        <v>39479</v>
      </c>
      <c r="B279">
        <v>62.132802011347302</v>
      </c>
      <c r="C279">
        <f t="shared" si="16"/>
        <v>59.233319727163405</v>
      </c>
      <c r="D279">
        <f t="shared" si="16"/>
        <v>58.129872462026924</v>
      </c>
      <c r="E279">
        <f t="shared" si="17"/>
        <v>60.336766992299886</v>
      </c>
      <c r="F279">
        <f t="shared" si="18"/>
        <v>0.73563151009098715</v>
      </c>
      <c r="G279">
        <f t="shared" si="19"/>
        <v>61.072398502390875</v>
      </c>
    </row>
    <row r="280" spans="1:7" x14ac:dyDescent="0.2">
      <c r="A280" s="2">
        <v>39508</v>
      </c>
      <c r="B280">
        <v>60.094356652292703</v>
      </c>
      <c r="C280">
        <f t="shared" si="16"/>
        <v>59.983144548447953</v>
      </c>
      <c r="D280">
        <f t="shared" si="16"/>
        <v>58.672429411224513</v>
      </c>
      <c r="E280">
        <f t="shared" si="17"/>
        <v>61.293859685671393</v>
      </c>
      <c r="F280">
        <f t="shared" si="18"/>
        <v>0.87381009148229316</v>
      </c>
      <c r="G280">
        <f t="shared" si="19"/>
        <v>62.167669777153684</v>
      </c>
    </row>
    <row r="281" spans="1:7" x14ac:dyDescent="0.2">
      <c r="A281" s="3">
        <v>39539</v>
      </c>
      <c r="B281">
        <v>56.911105385977201</v>
      </c>
      <c r="C281">
        <f t="shared" si="16"/>
        <v>59.5084479369146</v>
      </c>
      <c r="D281">
        <f t="shared" si="16"/>
        <v>59.134194967163296</v>
      </c>
      <c r="E281">
        <f t="shared" si="17"/>
        <v>59.882700906665903</v>
      </c>
      <c r="F281">
        <f t="shared" si="18"/>
        <v>0.24950197983420233</v>
      </c>
      <c r="G281">
        <f t="shared" si="19"/>
        <v>60.132202886500103</v>
      </c>
    </row>
    <row r="282" spans="1:7" x14ac:dyDescent="0.2">
      <c r="A282" s="2">
        <v>39569</v>
      </c>
      <c r="B282">
        <v>59.365278571132997</v>
      </c>
      <c r="C282">
        <f t="shared" si="16"/>
        <v>59.625885655187552</v>
      </c>
      <c r="D282">
        <f t="shared" si="16"/>
        <v>59.587699466928377</v>
      </c>
      <c r="E282">
        <f t="shared" si="17"/>
        <v>59.664071843446727</v>
      </c>
      <c r="F282">
        <f t="shared" si="18"/>
        <v>2.5457458839449977E-2</v>
      </c>
      <c r="G282">
        <f t="shared" si="19"/>
        <v>59.689529302286175</v>
      </c>
    </row>
    <row r="283" spans="1:7" x14ac:dyDescent="0.2">
      <c r="A283" s="3">
        <v>39600</v>
      </c>
      <c r="B283">
        <v>58.802696912919302</v>
      </c>
      <c r="C283">
        <f t="shared" si="16"/>
        <v>58.793359380580554</v>
      </c>
      <c r="D283">
        <f t="shared" si="16"/>
        <v>59.477709380282661</v>
      </c>
      <c r="E283">
        <f t="shared" si="17"/>
        <v>58.109009380878447</v>
      </c>
      <c r="F283">
        <f t="shared" si="18"/>
        <v>-0.45623333313473796</v>
      </c>
      <c r="G283">
        <f t="shared" si="19"/>
        <v>57.652776047743707</v>
      </c>
    </row>
    <row r="284" spans="1:7" x14ac:dyDescent="0.2">
      <c r="A284" s="2">
        <v>39630</v>
      </c>
      <c r="B284">
        <v>60.396509016068499</v>
      </c>
      <c r="C284">
        <f t="shared" si="16"/>
        <v>58.868897471524498</v>
      </c>
      <c r="D284">
        <f t="shared" si="16"/>
        <v>59.199147611051799</v>
      </c>
      <c r="E284">
        <f t="shared" si="17"/>
        <v>58.538647331997197</v>
      </c>
      <c r="F284">
        <f t="shared" si="18"/>
        <v>-0.22016675968486746</v>
      </c>
      <c r="G284">
        <f t="shared" si="19"/>
        <v>58.318480572312332</v>
      </c>
    </row>
    <row r="285" spans="1:7" x14ac:dyDescent="0.2">
      <c r="A285" s="3">
        <v>39661</v>
      </c>
      <c r="B285">
        <v>61.693713569784002</v>
      </c>
      <c r="C285">
        <f t="shared" si="16"/>
        <v>60.064549517476202</v>
      </c>
      <c r="D285">
        <f t="shared" si="16"/>
        <v>59.3381730061922</v>
      </c>
      <c r="E285">
        <f t="shared" si="17"/>
        <v>60.790926028760204</v>
      </c>
      <c r="F285">
        <f t="shared" si="18"/>
        <v>0.48425100752266792</v>
      </c>
      <c r="G285">
        <f t="shared" si="19"/>
        <v>61.275177036282869</v>
      </c>
    </row>
    <row r="286" spans="1:7" x14ac:dyDescent="0.2">
      <c r="A286" s="2">
        <v>39692</v>
      </c>
      <c r="B286">
        <v>60.742641265813802</v>
      </c>
      <c r="C286">
        <f t="shared" si="16"/>
        <v>60.408890191146398</v>
      </c>
      <c r="D286">
        <f t="shared" si="16"/>
        <v>59.533924140181909</v>
      </c>
      <c r="E286">
        <f t="shared" si="17"/>
        <v>61.283856242110886</v>
      </c>
      <c r="F286">
        <f t="shared" si="18"/>
        <v>0.58331070064299217</v>
      </c>
      <c r="G286">
        <f t="shared" si="19"/>
        <v>61.867166942753876</v>
      </c>
    </row>
    <row r="287" spans="1:7" x14ac:dyDescent="0.2">
      <c r="A287" s="3">
        <v>39722</v>
      </c>
      <c r="B287">
        <v>61.674504465891303</v>
      </c>
      <c r="C287">
        <f t="shared" si="16"/>
        <v>61.126842079389405</v>
      </c>
      <c r="D287">
        <f t="shared" si="16"/>
        <v>60.117294814884126</v>
      </c>
      <c r="E287">
        <f t="shared" si="17"/>
        <v>62.136389343894685</v>
      </c>
      <c r="F287">
        <f t="shared" si="18"/>
        <v>0.67303150967018621</v>
      </c>
      <c r="G287">
        <f t="shared" si="19"/>
        <v>62.809420853564873</v>
      </c>
    </row>
    <row r="288" spans="1:7" x14ac:dyDescent="0.2">
      <c r="A288" s="2">
        <v>39753</v>
      </c>
      <c r="B288">
        <v>60.053239334632202</v>
      </c>
      <c r="C288">
        <f t="shared" si="16"/>
        <v>61.04102465903032</v>
      </c>
      <c r="D288">
        <f t="shared" si="16"/>
        <v>60.660326611760581</v>
      </c>
      <c r="E288">
        <f t="shared" si="17"/>
        <v>61.421722706300059</v>
      </c>
      <c r="F288">
        <f t="shared" si="18"/>
        <v>0.25379869817982598</v>
      </c>
      <c r="G288">
        <f t="shared" si="19"/>
        <v>61.675521404479888</v>
      </c>
    </row>
    <row r="289" spans="1:7" x14ac:dyDescent="0.2">
      <c r="A289" s="3">
        <v>39783</v>
      </c>
      <c r="B289">
        <v>62.027178934813001</v>
      </c>
      <c r="C289">
        <f t="shared" si="16"/>
        <v>61.124391000287581</v>
      </c>
      <c r="D289">
        <f t="shared" si="16"/>
        <v>60.925286982463426</v>
      </c>
      <c r="E289">
        <f t="shared" si="17"/>
        <v>61.323495018111736</v>
      </c>
      <c r="F289">
        <f t="shared" si="18"/>
        <v>0.13273601188276984</v>
      </c>
      <c r="G289">
        <f t="shared" si="19"/>
        <v>61.456231029994505</v>
      </c>
    </row>
    <row r="290" spans="1:7" x14ac:dyDescent="0.2">
      <c r="A290" s="2">
        <v>39814</v>
      </c>
      <c r="B290">
        <v>59.2790763109127</v>
      </c>
      <c r="C290">
        <f t="shared" si="16"/>
        <v>60.758499761562305</v>
      </c>
      <c r="D290">
        <f t="shared" si="16"/>
        <v>61.012689375067396</v>
      </c>
      <c r="E290">
        <f t="shared" si="17"/>
        <v>60.504310148057215</v>
      </c>
      <c r="F290">
        <f t="shared" si="18"/>
        <v>-0.169459742336727</v>
      </c>
      <c r="G290">
        <f t="shared" si="19"/>
        <v>60.334850405720488</v>
      </c>
    </row>
    <row r="291" spans="1:7" x14ac:dyDescent="0.2">
      <c r="A291" s="3">
        <v>39845</v>
      </c>
      <c r="B291">
        <v>61.007638228146398</v>
      </c>
      <c r="C291">
        <f t="shared" si="16"/>
        <v>60.591783202126074</v>
      </c>
      <c r="D291">
        <f t="shared" si="16"/>
        <v>60.878924655751568</v>
      </c>
      <c r="E291">
        <f t="shared" si="17"/>
        <v>60.304641748500579</v>
      </c>
      <c r="F291">
        <f t="shared" si="18"/>
        <v>-0.19142763575032973</v>
      </c>
      <c r="G291">
        <f t="shared" si="19"/>
        <v>60.113214112750249</v>
      </c>
    </row>
    <row r="292" spans="1:7" x14ac:dyDescent="0.2">
      <c r="A292" s="2">
        <v>39873</v>
      </c>
      <c r="B292">
        <v>59.792989402228201</v>
      </c>
      <c r="C292">
        <f t="shared" si="16"/>
        <v>60.526720719025079</v>
      </c>
      <c r="D292">
        <f t="shared" si="16"/>
        <v>60.750348670750256</v>
      </c>
      <c r="E292">
        <f t="shared" si="17"/>
        <v>60.303092767299901</v>
      </c>
      <c r="F292">
        <f t="shared" si="18"/>
        <v>-0.14908530115011823</v>
      </c>
      <c r="G292">
        <f t="shared" si="19"/>
        <v>60.154007466149785</v>
      </c>
    </row>
    <row r="293" spans="1:7" x14ac:dyDescent="0.2">
      <c r="A293" s="3">
        <v>39904</v>
      </c>
      <c r="B293">
        <v>61.0073571429445</v>
      </c>
      <c r="C293">
        <f t="shared" si="16"/>
        <v>60.271765271057944</v>
      </c>
      <c r="D293">
        <f t="shared" si="16"/>
        <v>60.537192238442849</v>
      </c>
      <c r="E293">
        <f t="shared" si="17"/>
        <v>60.00633830367304</v>
      </c>
      <c r="F293">
        <f t="shared" si="18"/>
        <v>-0.17695131158993621</v>
      </c>
      <c r="G293">
        <f t="shared" si="19"/>
        <v>59.829386992083101</v>
      </c>
    </row>
    <row r="294" spans="1:7" x14ac:dyDescent="0.2">
      <c r="A294" s="2">
        <v>39934</v>
      </c>
      <c r="B294">
        <v>64.613103743946198</v>
      </c>
      <c r="C294">
        <f t="shared" si="16"/>
        <v>61.605272129316326</v>
      </c>
      <c r="D294">
        <f t="shared" si="16"/>
        <v>60.748885330381356</v>
      </c>
      <c r="E294">
        <f t="shared" si="17"/>
        <v>62.461658928251296</v>
      </c>
      <c r="F294">
        <f t="shared" si="18"/>
        <v>0.57092453262331344</v>
      </c>
      <c r="G294">
        <f t="shared" si="19"/>
        <v>63.032583460874612</v>
      </c>
    </row>
    <row r="295" spans="1:7" x14ac:dyDescent="0.2">
      <c r="A295" s="3">
        <v>39965</v>
      </c>
      <c r="B295">
        <v>64.834928072480196</v>
      </c>
      <c r="C295">
        <f t="shared" si="16"/>
        <v>62.562094590399767</v>
      </c>
      <c r="D295">
        <f t="shared" si="16"/>
        <v>61.241463177449781</v>
      </c>
      <c r="E295">
        <f t="shared" si="17"/>
        <v>63.882726003349752</v>
      </c>
      <c r="F295">
        <f t="shared" si="18"/>
        <v>0.88042094196665721</v>
      </c>
      <c r="G295">
        <f t="shared" si="19"/>
        <v>64.763146945316407</v>
      </c>
    </row>
    <row r="296" spans="1:7" x14ac:dyDescent="0.2">
      <c r="A296" s="2">
        <v>39995</v>
      </c>
      <c r="B296">
        <v>67.836971334704998</v>
      </c>
      <c r="C296">
        <f t="shared" si="16"/>
        <v>64.573090073518983</v>
      </c>
      <c r="D296">
        <f t="shared" si="16"/>
        <v>62.253055516073253</v>
      </c>
      <c r="E296">
        <f t="shared" si="17"/>
        <v>66.893124630964707</v>
      </c>
      <c r="F296">
        <f t="shared" si="18"/>
        <v>1.54668970496382</v>
      </c>
      <c r="G296">
        <f t="shared" si="19"/>
        <v>68.439814335928531</v>
      </c>
    </row>
    <row r="297" spans="1:7" x14ac:dyDescent="0.2">
      <c r="A297" s="3">
        <v>40026</v>
      </c>
      <c r="B297">
        <v>72.899395113356903</v>
      </c>
      <c r="C297">
        <f t="shared" si="16"/>
        <v>67.546099566122081</v>
      </c>
      <c r="D297">
        <f t="shared" si="16"/>
        <v>64.071639089839294</v>
      </c>
      <c r="E297">
        <f t="shared" si="17"/>
        <v>71.020560042404867</v>
      </c>
      <c r="F297">
        <f t="shared" si="18"/>
        <v>2.316306984188524</v>
      </c>
      <c r="G297">
        <f t="shared" si="19"/>
        <v>73.336867026593396</v>
      </c>
    </row>
    <row r="298" spans="1:7" x14ac:dyDescent="0.2">
      <c r="A298" s="2">
        <v>40057</v>
      </c>
      <c r="B298">
        <v>69.369795412547504</v>
      </c>
      <c r="C298">
        <f t="shared" si="16"/>
        <v>68.735272483272396</v>
      </c>
      <c r="D298">
        <f t="shared" si="16"/>
        <v>65.85413917832831</v>
      </c>
      <c r="E298">
        <f t="shared" si="17"/>
        <v>71.616405788216483</v>
      </c>
      <c r="F298">
        <f t="shared" si="18"/>
        <v>1.9207555366293907</v>
      </c>
      <c r="G298">
        <f t="shared" si="19"/>
        <v>73.537161324845869</v>
      </c>
    </row>
    <row r="299" spans="1:7" x14ac:dyDescent="0.2">
      <c r="A299" s="3">
        <v>40087</v>
      </c>
      <c r="B299">
        <v>68.416907130373801</v>
      </c>
      <c r="C299">
        <f t="shared" si="16"/>
        <v>69.630767247745808</v>
      </c>
      <c r="D299">
        <f t="shared" si="16"/>
        <v>67.621307342664807</v>
      </c>
      <c r="E299">
        <f t="shared" si="17"/>
        <v>71.64022715282681</v>
      </c>
      <c r="F299">
        <f t="shared" si="18"/>
        <v>1.3396399367206677</v>
      </c>
      <c r="G299">
        <f t="shared" si="19"/>
        <v>72.979867089547483</v>
      </c>
    </row>
    <row r="300" spans="1:7" x14ac:dyDescent="0.2">
      <c r="A300" s="2">
        <v>40118</v>
      </c>
      <c r="B300">
        <v>65.237017970027296</v>
      </c>
      <c r="C300">
        <f t="shared" si="16"/>
        <v>68.980778906576376</v>
      </c>
      <c r="D300">
        <f t="shared" si="16"/>
        <v>68.723229550929162</v>
      </c>
      <c r="E300">
        <f t="shared" si="17"/>
        <v>69.23832826222359</v>
      </c>
      <c r="F300">
        <f t="shared" si="18"/>
        <v>0.17169957043147593</v>
      </c>
      <c r="G300">
        <f t="shared" si="19"/>
        <v>69.410027832655061</v>
      </c>
    </row>
    <row r="301" spans="1:7" x14ac:dyDescent="0.2">
      <c r="A301" s="3">
        <v>40148</v>
      </c>
      <c r="B301">
        <v>68.586192982357801</v>
      </c>
      <c r="C301">
        <f t="shared" si="16"/>
        <v>67.902478373826597</v>
      </c>
      <c r="D301">
        <f t="shared" si="16"/>
        <v>68.812324252855291</v>
      </c>
      <c r="E301">
        <f t="shared" si="17"/>
        <v>66.992632494797903</v>
      </c>
      <c r="F301">
        <f t="shared" si="18"/>
        <v>-0.60656391935246268</v>
      </c>
      <c r="G301">
        <f t="shared" si="19"/>
        <v>66.386068575445435</v>
      </c>
    </row>
    <row r="302" spans="1:7" x14ac:dyDescent="0.2">
      <c r="A302" s="2">
        <v>40179</v>
      </c>
      <c r="B302">
        <v>64.278123897237805</v>
      </c>
      <c r="C302">
        <f t="shared" si="16"/>
        <v>66.629560494999168</v>
      </c>
      <c r="D302">
        <f t="shared" si="16"/>
        <v>68.28589625578698</v>
      </c>
      <c r="E302">
        <f t="shared" si="17"/>
        <v>64.973224734211357</v>
      </c>
      <c r="F302">
        <f t="shared" si="18"/>
        <v>-1.1042238405252078</v>
      </c>
      <c r="G302">
        <f t="shared" si="19"/>
        <v>63.869000893686149</v>
      </c>
    </row>
    <row r="303" spans="1:7" x14ac:dyDescent="0.2">
      <c r="A303" s="3">
        <v>40210</v>
      </c>
      <c r="B303">
        <v>65.796373951883695</v>
      </c>
      <c r="C303">
        <f t="shared" si="16"/>
        <v>65.974427200376653</v>
      </c>
      <c r="D303">
        <f t="shared" si="16"/>
        <v>67.371811243944705</v>
      </c>
      <c r="E303">
        <f t="shared" si="17"/>
        <v>64.5770431568086</v>
      </c>
      <c r="F303">
        <f t="shared" si="18"/>
        <v>-0.93158936237870194</v>
      </c>
      <c r="G303">
        <f t="shared" si="19"/>
        <v>63.645453794429898</v>
      </c>
    </row>
    <row r="304" spans="1:7" x14ac:dyDescent="0.2">
      <c r="A304" s="2">
        <v>40238</v>
      </c>
      <c r="B304">
        <v>66.433215838609698</v>
      </c>
      <c r="C304">
        <f t="shared" si="16"/>
        <v>66.27347666752226</v>
      </c>
      <c r="D304">
        <f t="shared" si="16"/>
        <v>66.694985684181177</v>
      </c>
      <c r="E304">
        <f t="shared" si="17"/>
        <v>65.851967650863344</v>
      </c>
      <c r="F304">
        <f t="shared" si="18"/>
        <v>-0.28100601110594425</v>
      </c>
      <c r="G304">
        <f t="shared" si="19"/>
        <v>65.5709616397574</v>
      </c>
    </row>
    <row r="305" spans="1:7" x14ac:dyDescent="0.2">
      <c r="A305" s="3">
        <v>40269</v>
      </c>
      <c r="B305">
        <v>65.912174020386203</v>
      </c>
      <c r="C305">
        <f t="shared" si="16"/>
        <v>65.604971927029339</v>
      </c>
      <c r="D305">
        <f t="shared" si="16"/>
        <v>66.120609072481855</v>
      </c>
      <c r="E305">
        <f t="shared" si="17"/>
        <v>65.089334781576824</v>
      </c>
      <c r="F305">
        <f t="shared" si="18"/>
        <v>-0.34375809696834381</v>
      </c>
      <c r="G305">
        <f t="shared" si="19"/>
        <v>64.74557668460848</v>
      </c>
    </row>
    <row r="306" spans="1:7" x14ac:dyDescent="0.2">
      <c r="A306" s="2">
        <v>40299</v>
      </c>
      <c r="B306">
        <v>64.739479798344604</v>
      </c>
      <c r="C306">
        <f t="shared" si="16"/>
        <v>65.720310902306039</v>
      </c>
      <c r="D306">
        <f t="shared" si="16"/>
        <v>65.893296674308573</v>
      </c>
      <c r="E306">
        <f t="shared" si="17"/>
        <v>65.547325130303506</v>
      </c>
      <c r="F306">
        <f t="shared" si="18"/>
        <v>-0.11532384800168907</v>
      </c>
      <c r="G306">
        <f t="shared" si="19"/>
        <v>65.432001282301812</v>
      </c>
    </row>
    <row r="307" spans="1:7" x14ac:dyDescent="0.2">
      <c r="A307" s="3">
        <v>40330</v>
      </c>
      <c r="B307">
        <v>63.454093051742603</v>
      </c>
      <c r="C307">
        <f t="shared" si="16"/>
        <v>65.13474067727077</v>
      </c>
      <c r="D307">
        <f t="shared" si="16"/>
        <v>65.683375043532095</v>
      </c>
      <c r="E307">
        <f t="shared" si="17"/>
        <v>64.586106311009445</v>
      </c>
      <c r="F307">
        <f t="shared" si="18"/>
        <v>-0.3657562441742167</v>
      </c>
      <c r="G307">
        <f t="shared" si="19"/>
        <v>64.220350066835223</v>
      </c>
    </row>
    <row r="308" spans="1:7" x14ac:dyDescent="0.2">
      <c r="A308" s="2">
        <v>40360</v>
      </c>
      <c r="B308">
        <v>59.264654397537498</v>
      </c>
      <c r="C308">
        <f t="shared" si="16"/>
        <v>63.342600317002727</v>
      </c>
      <c r="D308">
        <f t="shared" si="16"/>
        <v>64.950655955902221</v>
      </c>
      <c r="E308">
        <f t="shared" si="17"/>
        <v>61.734544678103234</v>
      </c>
      <c r="F308">
        <f t="shared" si="18"/>
        <v>-1.0720370925996623</v>
      </c>
      <c r="G308">
        <f t="shared" si="19"/>
        <v>60.662507585503569</v>
      </c>
    </row>
    <row r="309" spans="1:7" x14ac:dyDescent="0.2">
      <c r="A309" s="3">
        <v>40391</v>
      </c>
      <c r="B309">
        <v>61.477641194943502</v>
      </c>
      <c r="C309">
        <f t="shared" si="16"/>
        <v>62.233967110642055</v>
      </c>
      <c r="D309">
        <f t="shared" si="16"/>
        <v>64.107904751805393</v>
      </c>
      <c r="E309">
        <f t="shared" si="17"/>
        <v>60.360029469478718</v>
      </c>
      <c r="F309">
        <f t="shared" si="18"/>
        <v>-1.249291760775558</v>
      </c>
      <c r="G309">
        <f t="shared" si="19"/>
        <v>59.110737708703162</v>
      </c>
    </row>
    <row r="310" spans="1:7" x14ac:dyDescent="0.2">
      <c r="A310" s="2">
        <v>40422</v>
      </c>
      <c r="B310">
        <v>61.162380739556298</v>
      </c>
      <c r="C310">
        <f t="shared" si="16"/>
        <v>61.339692345944968</v>
      </c>
      <c r="D310">
        <f t="shared" si="16"/>
        <v>63.012750112715132</v>
      </c>
      <c r="E310">
        <f t="shared" si="17"/>
        <v>59.666634579174804</v>
      </c>
      <c r="F310">
        <f t="shared" si="18"/>
        <v>-1.1153718445134424</v>
      </c>
      <c r="G310">
        <f t="shared" si="19"/>
        <v>58.551262734661364</v>
      </c>
    </row>
    <row r="311" spans="1:7" x14ac:dyDescent="0.2">
      <c r="A311" s="3">
        <v>40452</v>
      </c>
      <c r="B311">
        <v>61.880338679573498</v>
      </c>
      <c r="C311">
        <f t="shared" si="16"/>
        <v>60.946253752902699</v>
      </c>
      <c r="D311">
        <f t="shared" si="16"/>
        <v>61.965628381623112</v>
      </c>
      <c r="E311">
        <f t="shared" si="17"/>
        <v>59.926879124182285</v>
      </c>
      <c r="F311">
        <f t="shared" si="18"/>
        <v>-0.67958308581360893</v>
      </c>
      <c r="G311">
        <f t="shared" si="19"/>
        <v>59.247296038368674</v>
      </c>
    </row>
    <row r="312" spans="1:7" x14ac:dyDescent="0.2">
      <c r="A312" s="2">
        <v>40483</v>
      </c>
      <c r="B312">
        <v>56.098297173519299</v>
      </c>
      <c r="C312">
        <f t="shared" si="16"/>
        <v>60.154664446898153</v>
      </c>
      <c r="D312">
        <f t="shared" si="16"/>
        <v>61.168644414096967</v>
      </c>
      <c r="E312">
        <f t="shared" si="17"/>
        <v>59.140684479699338</v>
      </c>
      <c r="F312">
        <f t="shared" si="18"/>
        <v>-0.67598664479920956</v>
      </c>
      <c r="G312">
        <f t="shared" si="19"/>
        <v>58.464697834900129</v>
      </c>
    </row>
    <row r="313" spans="1:7" x14ac:dyDescent="0.2">
      <c r="A313" s="3">
        <v>40513</v>
      </c>
      <c r="B313">
        <v>57.650887972111001</v>
      </c>
      <c r="C313">
        <f t="shared" si="16"/>
        <v>59.197976141190026</v>
      </c>
      <c r="D313">
        <f t="shared" si="16"/>
        <v>60.40964667173396</v>
      </c>
      <c r="E313">
        <f t="shared" si="17"/>
        <v>57.986305610646092</v>
      </c>
      <c r="F313">
        <f t="shared" si="18"/>
        <v>-0.80778035369595591</v>
      </c>
      <c r="G313">
        <f t="shared" si="19"/>
        <v>57.178525256950138</v>
      </c>
    </row>
    <row r="314" spans="1:7" x14ac:dyDescent="0.2">
      <c r="A314" s="2">
        <v>40544</v>
      </c>
      <c r="B314">
        <v>53.700403232934903</v>
      </c>
      <c r="C314">
        <f t="shared" si="16"/>
        <v>57.332481764534677</v>
      </c>
      <c r="D314">
        <f t="shared" si="16"/>
        <v>59.407844026381383</v>
      </c>
      <c r="E314">
        <f t="shared" si="17"/>
        <v>55.257119502687971</v>
      </c>
      <c r="F314">
        <f t="shared" si="18"/>
        <v>-1.3835748412311375</v>
      </c>
      <c r="G314">
        <f t="shared" si="19"/>
        <v>53.873544661456833</v>
      </c>
    </row>
    <row r="315" spans="1:7" x14ac:dyDescent="0.2">
      <c r="A315" s="3">
        <v>40575</v>
      </c>
      <c r="B315">
        <v>58.6828338198385</v>
      </c>
      <c r="C315">
        <f t="shared" si="16"/>
        <v>56.533105549600918</v>
      </c>
      <c r="D315">
        <f t="shared" si="16"/>
        <v>58.30455697555594</v>
      </c>
      <c r="E315">
        <f t="shared" si="17"/>
        <v>54.761654123645897</v>
      </c>
      <c r="F315">
        <f t="shared" si="18"/>
        <v>-1.1809676173033474</v>
      </c>
      <c r="G315">
        <f t="shared" si="19"/>
        <v>53.580686506342552</v>
      </c>
    </row>
    <row r="316" spans="1:7" x14ac:dyDescent="0.2">
      <c r="A316" s="2">
        <v>40603</v>
      </c>
      <c r="B316">
        <v>57.4277745261641</v>
      </c>
      <c r="C316">
        <f t="shared" si="16"/>
        <v>56.865474887762119</v>
      </c>
      <c r="D316">
        <f t="shared" si="16"/>
        <v>57.482259585771928</v>
      </c>
      <c r="E316">
        <f t="shared" si="17"/>
        <v>56.24869018975231</v>
      </c>
      <c r="F316">
        <f t="shared" si="18"/>
        <v>-0.41118979867320604</v>
      </c>
      <c r="G316">
        <f t="shared" si="19"/>
        <v>55.837500391079104</v>
      </c>
    </row>
    <row r="317" spans="1:7" x14ac:dyDescent="0.2">
      <c r="A317" s="3">
        <v>40634</v>
      </c>
      <c r="B317">
        <v>56.553514235991997</v>
      </c>
      <c r="C317">
        <f t="shared" si="16"/>
        <v>56.591131453732373</v>
      </c>
      <c r="D317">
        <f t="shared" si="16"/>
        <v>56.830548413907522</v>
      </c>
      <c r="E317">
        <f t="shared" si="17"/>
        <v>56.351714493557225</v>
      </c>
      <c r="F317">
        <f t="shared" si="18"/>
        <v>-0.15961130678343238</v>
      </c>
      <c r="G317">
        <f t="shared" si="19"/>
        <v>56.192103186773792</v>
      </c>
    </row>
    <row r="318" spans="1:7" x14ac:dyDescent="0.2">
      <c r="A318" s="2">
        <v>40664</v>
      </c>
      <c r="B318">
        <v>54.259341442068198</v>
      </c>
      <c r="C318">
        <f t="shared" si="16"/>
        <v>56.730866006015702</v>
      </c>
      <c r="D318">
        <f t="shared" si="16"/>
        <v>56.680144474277775</v>
      </c>
      <c r="E318">
        <f t="shared" si="17"/>
        <v>56.78158753775363</v>
      </c>
      <c r="F318">
        <f t="shared" si="18"/>
        <v>3.3814354491951804E-2</v>
      </c>
      <c r="G318">
        <f t="shared" si="19"/>
        <v>56.815401892245582</v>
      </c>
    </row>
    <row r="319" spans="1:7" x14ac:dyDescent="0.2">
      <c r="A319" s="3">
        <v>40695</v>
      </c>
      <c r="B319">
        <v>55.381292122011999</v>
      </c>
      <c r="C319">
        <f t="shared" si="16"/>
        <v>55.905480581559075</v>
      </c>
      <c r="D319">
        <f t="shared" si="16"/>
        <v>56.523238232267317</v>
      </c>
      <c r="E319">
        <f t="shared" si="17"/>
        <v>55.287722930850833</v>
      </c>
      <c r="F319">
        <f t="shared" si="18"/>
        <v>-0.41183843380549467</v>
      </c>
      <c r="G319">
        <f t="shared" si="19"/>
        <v>54.875884497045341</v>
      </c>
    </row>
    <row r="320" spans="1:7" x14ac:dyDescent="0.2">
      <c r="A320" s="2">
        <v>40725</v>
      </c>
      <c r="B320">
        <v>55.963777089745001</v>
      </c>
      <c r="C320">
        <f t="shared" si="16"/>
        <v>55.539481222454299</v>
      </c>
      <c r="D320">
        <f t="shared" si="16"/>
        <v>56.191739815940366</v>
      </c>
      <c r="E320">
        <f t="shared" si="17"/>
        <v>54.887222628968232</v>
      </c>
      <c r="F320">
        <f t="shared" si="18"/>
        <v>-0.43483906232404479</v>
      </c>
      <c r="G320">
        <f t="shared" si="19"/>
        <v>54.452383566644187</v>
      </c>
    </row>
    <row r="321" spans="1:7" x14ac:dyDescent="0.2">
      <c r="A321" s="3">
        <v>40756</v>
      </c>
      <c r="B321">
        <v>58.359138066776303</v>
      </c>
      <c r="C321">
        <f t="shared" si="16"/>
        <v>55.990887180150374</v>
      </c>
      <c r="D321">
        <f t="shared" si="16"/>
        <v>56.041678747544864</v>
      </c>
      <c r="E321">
        <f t="shared" si="17"/>
        <v>55.940095612755883</v>
      </c>
      <c r="F321">
        <f t="shared" si="18"/>
        <v>-3.3861044929660501E-2</v>
      </c>
      <c r="G321">
        <f t="shared" si="19"/>
        <v>55.906234567826225</v>
      </c>
    </row>
    <row r="322" spans="1:7" x14ac:dyDescent="0.2">
      <c r="A322" s="2">
        <v>40787</v>
      </c>
      <c r="B322">
        <v>54.303353224940203</v>
      </c>
      <c r="C322">
        <f t="shared" si="16"/>
        <v>56.001890125868371</v>
      </c>
      <c r="D322">
        <f t="shared" si="16"/>
        <v>55.859434777508028</v>
      </c>
      <c r="E322">
        <f t="shared" si="17"/>
        <v>56.144345474228714</v>
      </c>
      <c r="F322">
        <f t="shared" si="18"/>
        <v>9.4970232240228825E-2</v>
      </c>
      <c r="G322">
        <f t="shared" si="19"/>
        <v>56.239315706468943</v>
      </c>
    </row>
    <row r="323" spans="1:7" x14ac:dyDescent="0.2">
      <c r="A323" s="3">
        <v>40817</v>
      </c>
      <c r="B323">
        <v>53.858729907294297</v>
      </c>
      <c r="C323">
        <f t="shared" si="16"/>
        <v>55.621249572188951</v>
      </c>
      <c r="D323">
        <f t="shared" si="16"/>
        <v>55.788377025165502</v>
      </c>
      <c r="E323">
        <f t="shared" si="17"/>
        <v>55.4541221192124</v>
      </c>
      <c r="F323">
        <f t="shared" si="18"/>
        <v>-0.11141830198436745</v>
      </c>
      <c r="G323">
        <f t="shared" si="19"/>
        <v>55.342703817228035</v>
      </c>
    </row>
    <row r="324" spans="1:7" x14ac:dyDescent="0.2">
      <c r="A324" s="2">
        <v>40848</v>
      </c>
      <c r="B324">
        <v>55.5552435616069</v>
      </c>
      <c r="C324">
        <f t="shared" si="16"/>
        <v>55.519116190154421</v>
      </c>
      <c r="D324">
        <f t="shared" si="16"/>
        <v>55.783285767090533</v>
      </c>
      <c r="E324">
        <f t="shared" si="17"/>
        <v>55.254946613218308</v>
      </c>
      <c r="F324">
        <f t="shared" si="18"/>
        <v>-0.1761130512907414</v>
      </c>
      <c r="G324">
        <f t="shared" si="19"/>
        <v>55.078833561927567</v>
      </c>
    </row>
    <row r="325" spans="1:7" x14ac:dyDescent="0.2">
      <c r="A325" s="3">
        <v>40878</v>
      </c>
      <c r="B325">
        <v>55.768330141148901</v>
      </c>
      <c r="C325">
        <f t="shared" si="16"/>
        <v>54.871414208747581</v>
      </c>
      <c r="D325">
        <f t="shared" si="16"/>
        <v>55.503417524239829</v>
      </c>
      <c r="E325">
        <f t="shared" si="17"/>
        <v>54.239410893255332</v>
      </c>
      <c r="F325">
        <f t="shared" si="18"/>
        <v>-0.42133554366149895</v>
      </c>
      <c r="G325">
        <f t="shared" si="19"/>
        <v>53.818075349593833</v>
      </c>
    </row>
    <row r="326" spans="1:7" x14ac:dyDescent="0.2">
      <c r="A326" s="2">
        <v>40909</v>
      </c>
      <c r="B326">
        <v>54.1834788814718</v>
      </c>
      <c r="C326">
        <f t="shared" ref="C326:D349" si="20">AVERAGE(B323:B326)</f>
        <v>54.841445622880471</v>
      </c>
      <c r="D326">
        <f t="shared" si="20"/>
        <v>55.213306398492861</v>
      </c>
      <c r="E326">
        <f t="shared" si="17"/>
        <v>54.469584847268081</v>
      </c>
      <c r="F326">
        <f t="shared" si="18"/>
        <v>-0.24790718374159343</v>
      </c>
      <c r="G326">
        <f t="shared" si="19"/>
        <v>54.221677663526485</v>
      </c>
    </row>
    <row r="327" spans="1:7" x14ac:dyDescent="0.2">
      <c r="A327" s="3">
        <v>40940</v>
      </c>
      <c r="B327">
        <v>56.558079513111601</v>
      </c>
      <c r="C327">
        <f t="shared" si="20"/>
        <v>55.516283024334804</v>
      </c>
      <c r="D327">
        <f t="shared" si="20"/>
        <v>55.187064761529321</v>
      </c>
      <c r="E327">
        <f t="shared" si="17"/>
        <v>55.845501287140287</v>
      </c>
      <c r="F327">
        <f t="shared" si="18"/>
        <v>0.2194788418703221</v>
      </c>
      <c r="G327">
        <f t="shared" si="19"/>
        <v>56.064980129010607</v>
      </c>
    </row>
    <row r="328" spans="1:7" x14ac:dyDescent="0.2">
      <c r="A328" s="2">
        <v>40969</v>
      </c>
      <c r="B328">
        <v>56.875443213081603</v>
      </c>
      <c r="C328">
        <f t="shared" si="20"/>
        <v>55.846332937203478</v>
      </c>
      <c r="D328">
        <f t="shared" si="20"/>
        <v>55.268868948291583</v>
      </c>
      <c r="E328">
        <f t="shared" si="17"/>
        <v>56.423796926115372</v>
      </c>
      <c r="F328">
        <f t="shared" si="18"/>
        <v>0.38497599260792958</v>
      </c>
      <c r="G328">
        <f t="shared" si="19"/>
        <v>56.808772918723299</v>
      </c>
    </row>
    <row r="329" spans="1:7" x14ac:dyDescent="0.2">
      <c r="A329" s="3">
        <v>41000</v>
      </c>
      <c r="B329">
        <v>56.808144413293803</v>
      </c>
      <c r="C329">
        <f t="shared" si="20"/>
        <v>56.106286505239702</v>
      </c>
      <c r="D329">
        <f t="shared" si="20"/>
        <v>55.577587022414612</v>
      </c>
      <c r="E329">
        <f t="shared" ref="E329:E349" si="21">2*C329-D329</f>
        <v>56.634985988064791</v>
      </c>
      <c r="F329">
        <f t="shared" ref="F329:F349" si="22">(2/(4-1))*(C329-D329)</f>
        <v>0.35246632188339311</v>
      </c>
      <c r="G329">
        <f t="shared" ref="G329:G349" si="23">E329+F329</f>
        <v>56.987452309948182</v>
      </c>
    </row>
    <row r="330" spans="1:7" x14ac:dyDescent="0.2">
      <c r="A330" s="2">
        <v>41030</v>
      </c>
      <c r="B330">
        <v>56.2582294276719</v>
      </c>
      <c r="C330">
        <f t="shared" si="20"/>
        <v>56.624974141789721</v>
      </c>
      <c r="D330">
        <f t="shared" si="20"/>
        <v>56.023469152141928</v>
      </c>
      <c r="E330">
        <f t="shared" si="21"/>
        <v>57.226479131437515</v>
      </c>
      <c r="F330">
        <f t="shared" si="22"/>
        <v>0.40100332643186221</v>
      </c>
      <c r="G330">
        <f t="shared" si="23"/>
        <v>57.627482457869377</v>
      </c>
    </row>
    <row r="331" spans="1:7" x14ac:dyDescent="0.2">
      <c r="A331" s="3">
        <v>41061</v>
      </c>
      <c r="B331">
        <v>55.156188288134302</v>
      </c>
      <c r="C331">
        <f t="shared" si="20"/>
        <v>56.274501335545402</v>
      </c>
      <c r="D331">
        <f t="shared" si="20"/>
        <v>56.213023729944574</v>
      </c>
      <c r="E331">
        <f t="shared" si="21"/>
        <v>56.33597894114623</v>
      </c>
      <c r="F331">
        <f t="shared" si="22"/>
        <v>4.0985070400552104E-2</v>
      </c>
      <c r="G331">
        <f t="shared" si="23"/>
        <v>56.376964011546782</v>
      </c>
    </row>
    <row r="332" spans="1:7" x14ac:dyDescent="0.2">
      <c r="A332" s="2">
        <v>41091</v>
      </c>
      <c r="B332">
        <v>54.310432452435599</v>
      </c>
      <c r="C332">
        <f t="shared" si="20"/>
        <v>55.633248645383901</v>
      </c>
      <c r="D332">
        <f t="shared" si="20"/>
        <v>56.159752656989681</v>
      </c>
      <c r="E332">
        <f t="shared" si="21"/>
        <v>55.106744633778121</v>
      </c>
      <c r="F332">
        <f t="shared" si="22"/>
        <v>-0.35100267440385358</v>
      </c>
      <c r="G332">
        <f t="shared" si="23"/>
        <v>54.755741959374269</v>
      </c>
    </row>
    <row r="333" spans="1:7" x14ac:dyDescent="0.2">
      <c r="A333" s="3">
        <v>41122</v>
      </c>
      <c r="B333">
        <v>56.267802808754098</v>
      </c>
      <c r="C333">
        <f t="shared" si="20"/>
        <v>55.498163244248971</v>
      </c>
      <c r="D333">
        <f t="shared" si="20"/>
        <v>56.007721841741997</v>
      </c>
      <c r="E333">
        <f t="shared" si="21"/>
        <v>54.988604646755945</v>
      </c>
      <c r="F333">
        <f t="shared" si="22"/>
        <v>-0.33970573166201723</v>
      </c>
      <c r="G333">
        <f t="shared" si="23"/>
        <v>54.64889891509393</v>
      </c>
    </row>
    <row r="334" spans="1:7" x14ac:dyDescent="0.2">
      <c r="A334" s="2">
        <v>41153</v>
      </c>
      <c r="B334">
        <v>55.030314482956697</v>
      </c>
      <c r="C334">
        <f t="shared" si="20"/>
        <v>55.191184508070172</v>
      </c>
      <c r="D334">
        <f t="shared" si="20"/>
        <v>55.649274433312108</v>
      </c>
      <c r="E334">
        <f t="shared" si="21"/>
        <v>54.733094582828237</v>
      </c>
      <c r="F334">
        <f t="shared" si="22"/>
        <v>-0.3053932834946238</v>
      </c>
      <c r="G334">
        <f t="shared" si="23"/>
        <v>54.427701299333613</v>
      </c>
    </row>
    <row r="335" spans="1:7" x14ac:dyDescent="0.2">
      <c r="A335" s="3">
        <v>41183</v>
      </c>
      <c r="B335">
        <v>54.661791538465899</v>
      </c>
      <c r="C335">
        <f t="shared" si="20"/>
        <v>55.067585320653073</v>
      </c>
      <c r="D335">
        <f t="shared" si="20"/>
        <v>55.347545429589033</v>
      </c>
      <c r="E335">
        <f t="shared" si="21"/>
        <v>54.787625211717113</v>
      </c>
      <c r="F335">
        <f t="shared" si="22"/>
        <v>-0.1866400726239732</v>
      </c>
      <c r="G335">
        <f t="shared" si="23"/>
        <v>54.60098513909314</v>
      </c>
    </row>
    <row r="336" spans="1:7" x14ac:dyDescent="0.2">
      <c r="A336" s="2">
        <v>41214</v>
      </c>
      <c r="B336">
        <v>54.087525845894604</v>
      </c>
      <c r="C336">
        <f t="shared" si="20"/>
        <v>55.011858669017826</v>
      </c>
      <c r="D336">
        <f t="shared" si="20"/>
        <v>55.192197935497518</v>
      </c>
      <c r="E336">
        <f t="shared" si="21"/>
        <v>54.831519402538134</v>
      </c>
      <c r="F336">
        <f t="shared" si="22"/>
        <v>-0.12022617765312778</v>
      </c>
      <c r="G336">
        <f t="shared" si="23"/>
        <v>54.711293224885004</v>
      </c>
    </row>
    <row r="337" spans="1:12" x14ac:dyDescent="0.2">
      <c r="A337" s="3">
        <v>41244</v>
      </c>
      <c r="B337">
        <v>54.788406792430798</v>
      </c>
      <c r="C337">
        <f t="shared" si="20"/>
        <v>54.642009664937007</v>
      </c>
      <c r="D337">
        <f t="shared" si="20"/>
        <v>54.978159540669523</v>
      </c>
      <c r="E337">
        <f t="shared" si="21"/>
        <v>54.30585978920449</v>
      </c>
      <c r="F337">
        <f t="shared" si="22"/>
        <v>-0.22409991715501101</v>
      </c>
      <c r="G337">
        <f t="shared" si="23"/>
        <v>54.081759872049481</v>
      </c>
    </row>
    <row r="338" spans="1:12" x14ac:dyDescent="0.2">
      <c r="A338" s="2">
        <v>41275</v>
      </c>
      <c r="B338">
        <v>56.504498281974001</v>
      </c>
      <c r="C338">
        <f t="shared" si="20"/>
        <v>55.010555614691327</v>
      </c>
      <c r="D338">
        <f t="shared" si="20"/>
        <v>54.933002317324807</v>
      </c>
      <c r="E338">
        <f t="shared" si="21"/>
        <v>55.088108912057848</v>
      </c>
      <c r="F338">
        <f t="shared" si="22"/>
        <v>5.1702198244347145E-2</v>
      </c>
      <c r="G338">
        <f t="shared" si="23"/>
        <v>55.139811110302198</v>
      </c>
    </row>
    <row r="339" spans="1:12" x14ac:dyDescent="0.2">
      <c r="A339" s="3">
        <v>41306</v>
      </c>
      <c r="B339">
        <v>58.482508497090599</v>
      </c>
      <c r="C339">
        <f t="shared" si="20"/>
        <v>55.965734854347502</v>
      </c>
      <c r="D339">
        <f t="shared" si="20"/>
        <v>55.157539700748416</v>
      </c>
      <c r="E339">
        <f t="shared" si="21"/>
        <v>56.773930007946589</v>
      </c>
      <c r="F339">
        <f t="shared" si="22"/>
        <v>0.53879676906605778</v>
      </c>
      <c r="G339">
        <f t="shared" si="23"/>
        <v>57.312726777012649</v>
      </c>
    </row>
    <row r="340" spans="1:12" x14ac:dyDescent="0.2">
      <c r="A340" s="2">
        <v>41334</v>
      </c>
      <c r="B340">
        <v>57.838652930157203</v>
      </c>
      <c r="C340">
        <f t="shared" si="20"/>
        <v>56.903516625413147</v>
      </c>
      <c r="D340">
        <f t="shared" si="20"/>
        <v>55.630454189847242</v>
      </c>
      <c r="E340">
        <f t="shared" si="21"/>
        <v>58.176579060979051</v>
      </c>
      <c r="F340">
        <f t="shared" si="22"/>
        <v>0.84870829037726969</v>
      </c>
      <c r="G340">
        <f t="shared" si="23"/>
        <v>59.025287351356319</v>
      </c>
    </row>
    <row r="341" spans="1:12" x14ac:dyDescent="0.2">
      <c r="A341" s="3">
        <v>41365</v>
      </c>
      <c r="B341">
        <v>57.4732250809531</v>
      </c>
      <c r="C341">
        <f t="shared" si="20"/>
        <v>57.574721197543724</v>
      </c>
      <c r="D341">
        <f t="shared" si="20"/>
        <v>56.363632072998925</v>
      </c>
      <c r="E341">
        <f t="shared" si="21"/>
        <v>58.785810322088523</v>
      </c>
      <c r="F341">
        <f t="shared" si="22"/>
        <v>0.80739274969653252</v>
      </c>
      <c r="G341">
        <f t="shared" si="23"/>
        <v>59.593203071785055</v>
      </c>
    </row>
    <row r="342" spans="1:12" x14ac:dyDescent="0.2">
      <c r="A342" s="2">
        <v>41395</v>
      </c>
      <c r="B342">
        <v>59.097287636368698</v>
      </c>
      <c r="C342">
        <f t="shared" si="20"/>
        <v>58.222918536142394</v>
      </c>
      <c r="D342">
        <f t="shared" si="20"/>
        <v>57.166722803361694</v>
      </c>
      <c r="E342">
        <f t="shared" si="21"/>
        <v>59.279114268923095</v>
      </c>
      <c r="F342">
        <f t="shared" si="22"/>
        <v>0.70413048852046711</v>
      </c>
      <c r="G342">
        <f t="shared" si="23"/>
        <v>59.983244757443565</v>
      </c>
    </row>
    <row r="343" spans="1:12" x14ac:dyDescent="0.2">
      <c r="A343" s="3">
        <v>41426</v>
      </c>
      <c r="B343">
        <v>59.571462197689101</v>
      </c>
      <c r="C343">
        <f t="shared" si="20"/>
        <v>58.495156961292025</v>
      </c>
      <c r="D343">
        <f t="shared" si="20"/>
        <v>57.799078330097821</v>
      </c>
      <c r="E343">
        <f t="shared" si="21"/>
        <v>59.19123559248623</v>
      </c>
      <c r="F343">
        <f t="shared" si="22"/>
        <v>0.46405242079613629</v>
      </c>
      <c r="G343">
        <f t="shared" si="23"/>
        <v>59.655288013282366</v>
      </c>
    </row>
    <row r="344" spans="1:12" x14ac:dyDescent="0.2">
      <c r="A344" s="2">
        <v>41456</v>
      </c>
      <c r="B344">
        <v>59.753920597555599</v>
      </c>
      <c r="C344">
        <f t="shared" si="20"/>
        <v>58.973973878141628</v>
      </c>
      <c r="D344">
        <f t="shared" si="20"/>
        <v>58.316692643279943</v>
      </c>
      <c r="E344">
        <f t="shared" si="21"/>
        <v>59.631255113003313</v>
      </c>
      <c r="F344">
        <f t="shared" si="22"/>
        <v>0.43818748990779</v>
      </c>
      <c r="G344">
        <f t="shared" si="23"/>
        <v>60.069442602911103</v>
      </c>
    </row>
    <row r="345" spans="1:12" x14ac:dyDescent="0.2">
      <c r="A345" s="3">
        <v>41487</v>
      </c>
      <c r="B345">
        <v>60.639970622412498</v>
      </c>
      <c r="C345">
        <f t="shared" si="20"/>
        <v>59.765660263506476</v>
      </c>
      <c r="D345">
        <f t="shared" si="20"/>
        <v>58.864427409770634</v>
      </c>
      <c r="E345">
        <f t="shared" si="21"/>
        <v>60.666893117242317</v>
      </c>
      <c r="F345">
        <f t="shared" si="22"/>
        <v>0.60082190249056089</v>
      </c>
      <c r="G345">
        <f t="shared" si="23"/>
        <v>61.267715019732876</v>
      </c>
    </row>
    <row r="346" spans="1:12" x14ac:dyDescent="0.2">
      <c r="A346" s="2">
        <v>41518</v>
      </c>
      <c r="B346">
        <v>59.243491878599301</v>
      </c>
      <c r="C346">
        <f t="shared" si="20"/>
        <v>59.802211324064132</v>
      </c>
      <c r="D346">
        <f t="shared" si="20"/>
        <v>59.259250606751067</v>
      </c>
      <c r="E346">
        <f t="shared" si="21"/>
        <v>60.345172041377197</v>
      </c>
      <c r="F346">
        <f t="shared" si="22"/>
        <v>0.36197381154204322</v>
      </c>
      <c r="G346">
        <f t="shared" si="23"/>
        <v>60.70714585291924</v>
      </c>
    </row>
    <row r="347" spans="1:12" x14ac:dyDescent="0.2">
      <c r="A347" s="3">
        <v>41548</v>
      </c>
      <c r="B347">
        <v>62.385712163758697</v>
      </c>
      <c r="C347">
        <f t="shared" si="20"/>
        <v>60.50577381558152</v>
      </c>
      <c r="D347">
        <f t="shared" si="20"/>
        <v>59.761904820323437</v>
      </c>
      <c r="E347">
        <f t="shared" si="21"/>
        <v>61.249642810839603</v>
      </c>
      <c r="F347">
        <f t="shared" si="22"/>
        <v>0.49591266350538865</v>
      </c>
      <c r="G347">
        <f t="shared" si="23"/>
        <v>61.745555474344989</v>
      </c>
    </row>
    <row r="348" spans="1:12" x14ac:dyDescent="0.2">
      <c r="A348" s="2">
        <v>41579</v>
      </c>
      <c r="B348">
        <v>65.987461512988304</v>
      </c>
      <c r="C348">
        <f t="shared" si="20"/>
        <v>62.064159044439705</v>
      </c>
      <c r="D348">
        <f t="shared" si="20"/>
        <v>60.534451111897951</v>
      </c>
      <c r="E348">
        <f t="shared" si="21"/>
        <v>63.59386697698146</v>
      </c>
      <c r="F348">
        <f t="shared" si="22"/>
        <v>1.0198052883611695</v>
      </c>
      <c r="G348">
        <f t="shared" si="23"/>
        <v>64.613672265342629</v>
      </c>
    </row>
    <row r="349" spans="1:12" x14ac:dyDescent="0.2">
      <c r="A349" s="3">
        <v>41609</v>
      </c>
      <c r="B349">
        <v>68.298416093149697</v>
      </c>
      <c r="C349">
        <f t="shared" si="20"/>
        <v>63.978770412123993</v>
      </c>
      <c r="D349">
        <f t="shared" si="20"/>
        <v>61.587728649052337</v>
      </c>
      <c r="E349">
        <f t="shared" si="21"/>
        <v>66.369812175195648</v>
      </c>
      <c r="F349">
        <f t="shared" si="22"/>
        <v>1.59402784204777</v>
      </c>
      <c r="G349">
        <f t="shared" si="23"/>
        <v>67.963840017243413</v>
      </c>
      <c r="I349" t="s">
        <v>12</v>
      </c>
      <c r="J349" t="s">
        <v>13</v>
      </c>
      <c r="K349" t="s">
        <v>14</v>
      </c>
      <c r="L349" t="s">
        <v>15</v>
      </c>
    </row>
    <row r="350" spans="1:12" x14ac:dyDescent="0.2">
      <c r="A350" s="4">
        <v>41640</v>
      </c>
      <c r="B350" s="5">
        <v>67.868235623694403</v>
      </c>
      <c r="G350">
        <f>$E$349+$F$349*H350</f>
        <v>67.963840017243413</v>
      </c>
      <c r="H350">
        <v>1</v>
      </c>
      <c r="I350">
        <f>B350-G350</f>
        <v>-9.5604393549010069E-2</v>
      </c>
      <c r="J350">
        <f>ABS(I350)</f>
        <v>9.5604393549010069E-2</v>
      </c>
      <c r="K350">
        <f>I350^2</f>
        <v>9.1402000658739983E-3</v>
      </c>
      <c r="L350">
        <f>J350/B350</f>
        <v>1.408676572632637E-3</v>
      </c>
    </row>
    <row r="351" spans="1:12" x14ac:dyDescent="0.2">
      <c r="A351" s="6">
        <v>41671</v>
      </c>
      <c r="B351" s="5">
        <v>68.463362971334007</v>
      </c>
      <c r="G351">
        <f t="shared" ref="G351:G361" si="24">$E$349+$F$349*H351</f>
        <v>69.557867859291193</v>
      </c>
      <c r="H351">
        <f>H350+1</f>
        <v>2</v>
      </c>
      <c r="I351">
        <f t="shared" ref="I351:I361" si="25">B351-G351</f>
        <v>-1.0945048879571857</v>
      </c>
      <c r="J351">
        <f t="shared" ref="J351:J361" si="26">ABS(I351)</f>
        <v>1.0945048879571857</v>
      </c>
      <c r="K351">
        <f t="shared" ref="K351:K361" si="27">I351^2</f>
        <v>1.1979409497621716</v>
      </c>
      <c r="L351">
        <f t="shared" ref="L351:L361" si="28">J351/B351</f>
        <v>1.5986724000330819E-2</v>
      </c>
    </row>
    <row r="352" spans="1:12" x14ac:dyDescent="0.2">
      <c r="A352" s="4">
        <v>41699</v>
      </c>
      <c r="B352" s="5">
        <v>66.366978349076305</v>
      </c>
      <c r="G352">
        <f t="shared" si="24"/>
        <v>71.151895701338958</v>
      </c>
      <c r="H352">
        <f t="shared" ref="H352:H361" si="29">H351+1</f>
        <v>3</v>
      </c>
      <c r="I352">
        <f t="shared" si="25"/>
        <v>-4.7849173522626529</v>
      </c>
      <c r="J352">
        <f t="shared" si="26"/>
        <v>4.7849173522626529</v>
      </c>
      <c r="K352">
        <f t="shared" si="27"/>
        <v>22.895434067984237</v>
      </c>
      <c r="L352">
        <f t="shared" si="28"/>
        <v>7.2097863595582082E-2</v>
      </c>
    </row>
    <row r="353" spans="1:12" x14ac:dyDescent="0.2">
      <c r="A353" s="6">
        <v>41730</v>
      </c>
      <c r="B353" s="5">
        <v>67.179733890421303</v>
      </c>
      <c r="G353">
        <f t="shared" si="24"/>
        <v>72.745923543386724</v>
      </c>
      <c r="H353">
        <f t="shared" si="29"/>
        <v>4</v>
      </c>
      <c r="I353">
        <f t="shared" si="25"/>
        <v>-5.56618965296542</v>
      </c>
      <c r="J353">
        <f t="shared" si="26"/>
        <v>5.56618965296542</v>
      </c>
      <c r="K353">
        <f t="shared" si="27"/>
        <v>30.982467252779301</v>
      </c>
      <c r="L353">
        <f t="shared" si="28"/>
        <v>8.2855190555600949E-2</v>
      </c>
    </row>
    <row r="354" spans="1:12" x14ac:dyDescent="0.2">
      <c r="A354" s="4">
        <v>41760</v>
      </c>
      <c r="B354" s="5">
        <v>69.054058986085593</v>
      </c>
      <c r="G354">
        <f t="shared" si="24"/>
        <v>74.339951385434503</v>
      </c>
      <c r="H354">
        <f t="shared" si="29"/>
        <v>5</v>
      </c>
      <c r="I354">
        <f t="shared" si="25"/>
        <v>-5.28589239934891</v>
      </c>
      <c r="J354">
        <f t="shared" si="26"/>
        <v>5.28589239934891</v>
      </c>
      <c r="K354">
        <f t="shared" si="27"/>
        <v>27.940658457494575</v>
      </c>
      <c r="L354">
        <f t="shared" si="28"/>
        <v>7.654716430809691E-2</v>
      </c>
    </row>
    <row r="355" spans="1:12" x14ac:dyDescent="0.2">
      <c r="A355" s="6">
        <v>41791</v>
      </c>
      <c r="B355" s="5">
        <v>69.946577092805001</v>
      </c>
      <c r="G355">
        <f t="shared" si="24"/>
        <v>75.933979227482268</v>
      </c>
      <c r="H355">
        <f t="shared" si="29"/>
        <v>6</v>
      </c>
      <c r="I355">
        <f t="shared" si="25"/>
        <v>-5.9874021346772679</v>
      </c>
      <c r="J355">
        <f t="shared" si="26"/>
        <v>5.9874021346772679</v>
      </c>
      <c r="K355">
        <f t="shared" si="27"/>
        <v>35.848984322337905</v>
      </c>
      <c r="L355">
        <f t="shared" si="28"/>
        <v>8.5599644522035626E-2</v>
      </c>
    </row>
    <row r="356" spans="1:12" x14ac:dyDescent="0.2">
      <c r="A356" s="4">
        <v>41821</v>
      </c>
      <c r="B356" s="5">
        <v>68.406942305781897</v>
      </c>
      <c r="G356">
        <f t="shared" si="24"/>
        <v>77.528007069530034</v>
      </c>
      <c r="H356">
        <f t="shared" si="29"/>
        <v>7</v>
      </c>
      <c r="I356">
        <f t="shared" si="25"/>
        <v>-9.1210647637481372</v>
      </c>
      <c r="J356">
        <f t="shared" si="26"/>
        <v>9.1210647637481372</v>
      </c>
      <c r="K356">
        <f t="shared" si="27"/>
        <v>83.193822424487863</v>
      </c>
      <c r="L356">
        <f t="shared" si="28"/>
        <v>0.13333536708857116</v>
      </c>
    </row>
    <row r="357" spans="1:12" x14ac:dyDescent="0.2">
      <c r="A357" s="6">
        <v>41852</v>
      </c>
      <c r="B357" s="5">
        <v>68.765307156785894</v>
      </c>
      <c r="G357">
        <f t="shared" si="24"/>
        <v>79.122034911577813</v>
      </c>
      <c r="H357">
        <f t="shared" si="29"/>
        <v>8</v>
      </c>
      <c r="I357">
        <f t="shared" si="25"/>
        <v>-10.356727754791919</v>
      </c>
      <c r="J357">
        <f t="shared" si="26"/>
        <v>10.356727754791919</v>
      </c>
      <c r="K357">
        <f t="shared" si="27"/>
        <v>107.26180978687727</v>
      </c>
      <c r="L357">
        <f t="shared" si="28"/>
        <v>0.15060977959683114</v>
      </c>
    </row>
    <row r="358" spans="1:12" x14ac:dyDescent="0.2">
      <c r="A358" s="4">
        <v>41883</v>
      </c>
      <c r="B358" s="5">
        <v>68.396513375546306</v>
      </c>
      <c r="G358">
        <f t="shared" si="24"/>
        <v>80.716062753625579</v>
      </c>
      <c r="H358">
        <f t="shared" si="29"/>
        <v>9</v>
      </c>
      <c r="I358">
        <f t="shared" si="25"/>
        <v>-12.319549378079273</v>
      </c>
      <c r="J358">
        <f t="shared" si="26"/>
        <v>12.319549378079273</v>
      </c>
      <c r="K358">
        <f t="shared" si="27"/>
        <v>151.77129687893341</v>
      </c>
      <c r="L358">
        <f t="shared" si="28"/>
        <v>0.18011955244613187</v>
      </c>
    </row>
    <row r="359" spans="1:12" x14ac:dyDescent="0.2">
      <c r="A359" s="6">
        <v>41913</v>
      </c>
      <c r="B359" s="5">
        <v>70.7799253198841</v>
      </c>
      <c r="G359">
        <f t="shared" si="24"/>
        <v>82.310090595673344</v>
      </c>
      <c r="H359">
        <f t="shared" si="29"/>
        <v>10</v>
      </c>
      <c r="I359">
        <f t="shared" si="25"/>
        <v>-11.530165275789244</v>
      </c>
      <c r="J359">
        <f t="shared" si="26"/>
        <v>11.530165275789244</v>
      </c>
      <c r="K359">
        <f t="shared" si="27"/>
        <v>132.94471128701605</v>
      </c>
      <c r="L359">
        <f t="shared" si="28"/>
        <v>0.16290163098759433</v>
      </c>
    </row>
    <row r="360" spans="1:12" x14ac:dyDescent="0.2">
      <c r="A360" s="4">
        <v>41944</v>
      </c>
      <c r="B360" s="5">
        <v>71.072183761118097</v>
      </c>
      <c r="G360">
        <f t="shared" si="24"/>
        <v>83.90411843772111</v>
      </c>
      <c r="H360">
        <f t="shared" si="29"/>
        <v>11</v>
      </c>
      <c r="I360">
        <f t="shared" si="25"/>
        <v>-12.831934676603012</v>
      </c>
      <c r="J360">
        <f t="shared" si="26"/>
        <v>12.831934676603012</v>
      </c>
      <c r="K360">
        <f t="shared" si="27"/>
        <v>164.65854754460685</v>
      </c>
      <c r="L360">
        <f t="shared" si="28"/>
        <v>0.18054791618240748</v>
      </c>
    </row>
    <row r="361" spans="1:12" x14ac:dyDescent="0.2">
      <c r="A361" s="6">
        <v>41974</v>
      </c>
      <c r="B361" s="5">
        <v>70.731889240636207</v>
      </c>
      <c r="G361">
        <f t="shared" si="24"/>
        <v>85.498146279768889</v>
      </c>
      <c r="H361">
        <f t="shared" si="29"/>
        <v>12</v>
      </c>
      <c r="I361">
        <f t="shared" si="25"/>
        <v>-14.766257039132682</v>
      </c>
      <c r="J361">
        <f t="shared" si="26"/>
        <v>14.766257039132682</v>
      </c>
      <c r="K361">
        <f t="shared" si="27"/>
        <v>218.04234694573549</v>
      </c>
      <c r="L361">
        <f t="shared" si="28"/>
        <v>0.20876378671148677</v>
      </c>
    </row>
    <row r="362" spans="1:12" x14ac:dyDescent="0.2">
      <c r="J362">
        <f>AVERAGE(J350:J361)</f>
        <v>7.8116841424087262</v>
      </c>
      <c r="K362">
        <f>AVERAGE(K350:K361)</f>
        <v>81.395596676506742</v>
      </c>
      <c r="L362">
        <f>AVERAGE(L350:L361)*100</f>
        <v>11.25644413806085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3FE9-AACA-2D44-920C-F007C9A4CDA2}">
  <dimension ref="A1:I378"/>
  <sheetViews>
    <sheetView zoomScale="150" zoomScaleNormal="150" workbookViewId="0">
      <selection activeCell="J377" sqref="J377"/>
    </sheetView>
  </sheetViews>
  <sheetFormatPr baseColWidth="10" defaultRowHeight="16" x14ac:dyDescent="0.2"/>
  <sheetData>
    <row r="1" spans="1:7" x14ac:dyDescent="0.2">
      <c r="A1" t="s">
        <v>16</v>
      </c>
      <c r="B1" s="1">
        <v>0.7</v>
      </c>
      <c r="D1" t="s">
        <v>19</v>
      </c>
      <c r="E1" s="7">
        <v>25.571761015209574</v>
      </c>
    </row>
    <row r="2" spans="1:7" ht="17" thickBot="1" x14ac:dyDescent="0.25">
      <c r="A2" s="2" t="s">
        <v>17</v>
      </c>
      <c r="B2">
        <v>0.2</v>
      </c>
      <c r="D2" t="s">
        <v>20</v>
      </c>
      <c r="E2" s="8">
        <v>9.9080623180180141E-2</v>
      </c>
    </row>
    <row r="3" spans="1:7" x14ac:dyDescent="0.2">
      <c r="A3" s="3" t="s">
        <v>18</v>
      </c>
      <c r="B3">
        <v>0.3</v>
      </c>
    </row>
    <row r="4" spans="1:7" x14ac:dyDescent="0.2">
      <c r="A4" s="2"/>
    </row>
    <row r="5" spans="1:7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</row>
    <row r="6" spans="1:7" x14ac:dyDescent="0.2">
      <c r="A6">
        <v>0</v>
      </c>
      <c r="F6">
        <f>C18/$E$1</f>
        <v>1.6348138368400078</v>
      </c>
    </row>
    <row r="7" spans="1:7" x14ac:dyDescent="0.2">
      <c r="A7">
        <v>0</v>
      </c>
      <c r="F7">
        <f t="shared" ref="F7:F17" si="0">C19/$E$1</f>
        <v>1.4216727486911622</v>
      </c>
    </row>
    <row r="8" spans="1:7" x14ac:dyDescent="0.2">
      <c r="A8">
        <v>0</v>
      </c>
      <c r="F8">
        <f t="shared" si="0"/>
        <v>1.5084604350743329</v>
      </c>
    </row>
    <row r="9" spans="1:7" x14ac:dyDescent="0.2">
      <c r="A9">
        <v>0</v>
      </c>
      <c r="F9">
        <f t="shared" si="0"/>
        <v>1.528617415894896</v>
      </c>
    </row>
    <row r="10" spans="1:7" x14ac:dyDescent="0.2">
      <c r="A10">
        <v>0</v>
      </c>
      <c r="F10">
        <f t="shared" si="0"/>
        <v>1.5241200390995748</v>
      </c>
    </row>
    <row r="11" spans="1:7" x14ac:dyDescent="0.2">
      <c r="A11">
        <v>0</v>
      </c>
      <c r="F11">
        <f t="shared" si="0"/>
        <v>1.4391372110320693</v>
      </c>
    </row>
    <row r="12" spans="1:7" x14ac:dyDescent="0.2">
      <c r="A12">
        <v>0</v>
      </c>
      <c r="F12">
        <f t="shared" si="0"/>
        <v>1.4326441054236385</v>
      </c>
    </row>
    <row r="13" spans="1:7" x14ac:dyDescent="0.2">
      <c r="A13">
        <v>0</v>
      </c>
      <c r="F13">
        <f t="shared" si="0"/>
        <v>1.388395504445423</v>
      </c>
    </row>
    <row r="14" spans="1:7" x14ac:dyDescent="0.2">
      <c r="A14">
        <v>0</v>
      </c>
      <c r="F14">
        <f t="shared" si="0"/>
        <v>1.5688183497440493</v>
      </c>
    </row>
    <row r="15" spans="1:7" x14ac:dyDescent="0.2">
      <c r="A15">
        <v>0</v>
      </c>
      <c r="F15">
        <f t="shared" si="0"/>
        <v>1.620368217095721</v>
      </c>
    </row>
    <row r="16" spans="1:7" x14ac:dyDescent="0.2">
      <c r="A16">
        <v>0</v>
      </c>
      <c r="F16">
        <f t="shared" si="0"/>
        <v>1.5702602379238806</v>
      </c>
    </row>
    <row r="17" spans="1:7" x14ac:dyDescent="0.2">
      <c r="A17">
        <v>0</v>
      </c>
      <c r="C17" s="1"/>
      <c r="D17">
        <f>E1</f>
        <v>25.571761015209574</v>
      </c>
      <c r="E17">
        <f>E2</f>
        <v>9.9080623180180141E-2</v>
      </c>
      <c r="F17">
        <f t="shared" si="0"/>
        <v>1.5246982587476861</v>
      </c>
    </row>
    <row r="18" spans="1:7" x14ac:dyDescent="0.2">
      <c r="A18">
        <v>1</v>
      </c>
      <c r="B18" s="2">
        <v>31048</v>
      </c>
      <c r="C18">
        <v>41.805068740030499</v>
      </c>
      <c r="D18">
        <f>$B$1*(C18/F6)+(1-$B$1)*(D17+E17)</f>
        <v>25.60148520216363</v>
      </c>
      <c r="E18">
        <f>$B$2*(D18-D17)+(1-$B$2)*E17</f>
        <v>8.5209335934955249E-2</v>
      </c>
      <c r="F18">
        <f>$B$3*(C18/D18)+(1-$B$3)*F6</f>
        <v>1.6342444146552682</v>
      </c>
      <c r="G18">
        <f>(D18+E18)*F18</f>
        <v>41.978337079843598</v>
      </c>
    </row>
    <row r="19" spans="1:7" x14ac:dyDescent="0.2">
      <c r="A19">
        <f>A18+1</f>
        <v>2</v>
      </c>
      <c r="B19" s="3">
        <v>31079</v>
      </c>
      <c r="C19">
        <v>36.354675771366502</v>
      </c>
      <c r="D19">
        <f t="shared" ref="D19:D82" si="1">$B$1*(C19/F7)+(1-$B$1)*(D18+E18)</f>
        <v>25.60624107207628</v>
      </c>
      <c r="E19">
        <f t="shared" ref="E19:E82" si="2">$B$2*(D19-D18)+(1-$B$2)*E18</f>
        <v>6.9118642730494145E-2</v>
      </c>
      <c r="F19">
        <f t="shared" ref="F19:F82" si="3">$B$3*(C19/D19)+(1-$B$3)*F7</f>
        <v>1.4210984431097682</v>
      </c>
      <c r="G19">
        <f t="shared" ref="G19:G82" si="4">(D19+E19)*F19</f>
        <v>36.487213716995171</v>
      </c>
    </row>
    <row r="20" spans="1:7" x14ac:dyDescent="0.2">
      <c r="A20">
        <f t="shared" ref="A20:A83" si="5">A19+1</f>
        <v>3</v>
      </c>
      <c r="B20" s="2">
        <v>31107</v>
      </c>
      <c r="C20">
        <v>38.573989746619901</v>
      </c>
      <c r="D20">
        <f t="shared" si="1"/>
        <v>25.602840625088735</v>
      </c>
      <c r="E20">
        <f t="shared" si="2"/>
        <v>5.4614824786886354E-2</v>
      </c>
      <c r="F20">
        <f t="shared" si="3"/>
        <v>1.5079110933525282</v>
      </c>
      <c r="G20">
        <f t="shared" si="4"/>
        <v>38.689161700065725</v>
      </c>
    </row>
    <row r="21" spans="1:7" x14ac:dyDescent="0.2">
      <c r="A21">
        <f t="shared" si="5"/>
        <v>4</v>
      </c>
      <c r="B21" s="3">
        <v>31138</v>
      </c>
      <c r="C21">
        <v>39.089439242951499</v>
      </c>
      <c r="D21">
        <f t="shared" si="1"/>
        <v>25.59746934560939</v>
      </c>
      <c r="E21">
        <f t="shared" si="2"/>
        <v>4.2617603933640127E-2</v>
      </c>
      <c r="F21">
        <f t="shared" si="3"/>
        <v>1.5281568445659239</v>
      </c>
      <c r="G21">
        <f t="shared" si="4"/>
        <v>39.182074367209601</v>
      </c>
    </row>
    <row r="22" spans="1:7" x14ac:dyDescent="0.2">
      <c r="A22">
        <f t="shared" si="5"/>
        <v>5</v>
      </c>
      <c r="B22" s="2">
        <v>31168</v>
      </c>
      <c r="C22">
        <v>38.9744333983462</v>
      </c>
      <c r="D22">
        <f t="shared" si="1"/>
        <v>25.592258795509611</v>
      </c>
      <c r="E22">
        <f t="shared" si="2"/>
        <v>3.3051973126956305E-2</v>
      </c>
      <c r="F22">
        <f t="shared" si="3"/>
        <v>1.5237538219794451</v>
      </c>
      <c r="G22">
        <f t="shared" si="4"/>
        <v>39.046665223121003</v>
      </c>
    </row>
    <row r="23" spans="1:7" x14ac:dyDescent="0.2">
      <c r="A23">
        <f t="shared" si="5"/>
        <v>6</v>
      </c>
      <c r="B23" s="3">
        <v>31199</v>
      </c>
      <c r="C23">
        <v>36.801272828607303</v>
      </c>
      <c r="D23">
        <f t="shared" si="1"/>
        <v>25.587825941237671</v>
      </c>
      <c r="E23">
        <f t="shared" si="2"/>
        <v>2.5555007647177077E-2</v>
      </c>
      <c r="F23">
        <f t="shared" si="3"/>
        <v>1.4388661489313739</v>
      </c>
      <c r="G23">
        <f t="shared" si="4"/>
        <v>36.854226807034159</v>
      </c>
    </row>
    <row r="24" spans="1:7" x14ac:dyDescent="0.2">
      <c r="A24">
        <f t="shared" si="5"/>
        <v>7</v>
      </c>
      <c r="B24" s="2">
        <v>31229</v>
      </c>
      <c r="C24">
        <v>36.635232683741997</v>
      </c>
      <c r="D24">
        <f t="shared" si="1"/>
        <v>25.584246995312157</v>
      </c>
      <c r="E24">
        <f t="shared" si="2"/>
        <v>1.9728216932638688E-2</v>
      </c>
      <c r="F24">
        <f t="shared" si="3"/>
        <v>1.4324343517521976</v>
      </c>
      <c r="G24">
        <f t="shared" si="4"/>
        <v>36.676013635431204</v>
      </c>
    </row>
    <row r="25" spans="1:7" x14ac:dyDescent="0.2">
      <c r="A25">
        <f t="shared" si="5"/>
        <v>8</v>
      </c>
      <c r="B25" s="3">
        <v>31260</v>
      </c>
      <c r="C25">
        <v>35.503718034269703</v>
      </c>
      <c r="D25">
        <f t="shared" si="1"/>
        <v>25.581425274320146</v>
      </c>
      <c r="E25">
        <f t="shared" si="2"/>
        <v>1.5218229347708941E-2</v>
      </c>
      <c r="F25">
        <f t="shared" si="3"/>
        <v>1.3882381502664549</v>
      </c>
      <c r="G25">
        <f t="shared" si="4"/>
        <v>35.534237030561734</v>
      </c>
    </row>
    <row r="26" spans="1:7" x14ac:dyDescent="0.2">
      <c r="A26">
        <f t="shared" si="5"/>
        <v>9</v>
      </c>
      <c r="B26" s="2">
        <v>31291</v>
      </c>
      <c r="C26">
        <v>40.117447915930299</v>
      </c>
      <c r="D26">
        <f t="shared" si="1"/>
        <v>25.579225761747061</v>
      </c>
      <c r="E26">
        <f t="shared" si="2"/>
        <v>1.1734680963550081E-2</v>
      </c>
      <c r="F26">
        <f t="shared" si="3"/>
        <v>1.5686810019823936</v>
      </c>
      <c r="G26">
        <f t="shared" si="4"/>
        <v>40.144053468963079</v>
      </c>
    </row>
    <row r="27" spans="1:7" x14ac:dyDescent="0.2">
      <c r="A27">
        <f t="shared" si="5"/>
        <v>10</v>
      </c>
      <c r="B27" s="3">
        <v>31321</v>
      </c>
      <c r="C27">
        <v>41.435668804213002</v>
      </c>
      <c r="D27">
        <f t="shared" si="1"/>
        <v>25.577520843459887</v>
      </c>
      <c r="E27">
        <f t="shared" si="2"/>
        <v>9.0467611134051745E-3</v>
      </c>
      <c r="F27">
        <f t="shared" si="3"/>
        <v>1.620258749379637</v>
      </c>
      <c r="G27">
        <f t="shared" si="4"/>
        <v>41.45686002790346</v>
      </c>
    </row>
    <row r="28" spans="1:7" x14ac:dyDescent="0.2">
      <c r="A28">
        <f t="shared" si="5"/>
        <v>11</v>
      </c>
      <c r="B28" s="2">
        <v>31352</v>
      </c>
      <c r="C28">
        <v>40.154319535875601</v>
      </c>
      <c r="D28">
        <f t="shared" si="1"/>
        <v>25.57620299201869</v>
      </c>
      <c r="E28">
        <f t="shared" si="2"/>
        <v>6.9738386024847613E-3</v>
      </c>
      <c r="F28">
        <f t="shared" si="3"/>
        <v>1.5701784228917979</v>
      </c>
      <c r="G28">
        <f t="shared" si="4"/>
        <v>40.170152248466735</v>
      </c>
    </row>
    <row r="29" spans="1:7" x14ac:dyDescent="0.2">
      <c r="A29">
        <f t="shared" si="5"/>
        <v>12</v>
      </c>
      <c r="B29" s="3">
        <v>31382</v>
      </c>
      <c r="C29">
        <v>38.989219493001997</v>
      </c>
      <c r="D29">
        <f t="shared" si="1"/>
        <v>25.575185759833055</v>
      </c>
      <c r="E29">
        <f t="shared" si="2"/>
        <v>5.3756244448607679E-3</v>
      </c>
      <c r="F29">
        <f t="shared" si="3"/>
        <v>1.5246370075542857</v>
      </c>
      <c r="G29">
        <f t="shared" si="4"/>
        <v>39.001070560484195</v>
      </c>
    </row>
    <row r="30" spans="1:7" x14ac:dyDescent="0.2">
      <c r="A30">
        <f t="shared" si="5"/>
        <v>13</v>
      </c>
      <c r="B30" s="2">
        <v>31413</v>
      </c>
      <c r="C30">
        <v>37.467081681463704</v>
      </c>
      <c r="D30">
        <f t="shared" si="1"/>
        <v>23.722537277267204</v>
      </c>
      <c r="E30">
        <f t="shared" si="2"/>
        <v>-0.36622919695728151</v>
      </c>
      <c r="F30">
        <f t="shared" si="3"/>
        <v>1.6177873761418289</v>
      </c>
      <c r="G30">
        <f t="shared" si="4"/>
        <v>37.785540365604788</v>
      </c>
    </row>
    <row r="31" spans="1:7" x14ac:dyDescent="0.2">
      <c r="A31">
        <f t="shared" si="5"/>
        <v>14</v>
      </c>
      <c r="B31" s="3">
        <v>31444</v>
      </c>
      <c r="C31">
        <v>37.163028349155702</v>
      </c>
      <c r="D31">
        <f t="shared" si="1"/>
        <v>25.31253477458538</v>
      </c>
      <c r="E31">
        <f t="shared" si="2"/>
        <v>2.501614189781004E-2</v>
      </c>
      <c r="F31">
        <f t="shared" si="3"/>
        <v>1.4352190114421042</v>
      </c>
      <c r="G31">
        <f t="shared" si="4"/>
        <v>36.36493477871899</v>
      </c>
    </row>
    <row r="32" spans="1:7" x14ac:dyDescent="0.2">
      <c r="A32">
        <f t="shared" si="5"/>
        <v>15</v>
      </c>
      <c r="B32" s="2">
        <v>31472</v>
      </c>
      <c r="C32">
        <v>40.3081534986908</v>
      </c>
      <c r="D32">
        <f t="shared" si="1"/>
        <v>26.313049791598239</v>
      </c>
      <c r="E32">
        <f t="shared" si="2"/>
        <v>0.22011591692081978</v>
      </c>
      <c r="F32">
        <f t="shared" si="3"/>
        <v>1.5150985591498642</v>
      </c>
      <c r="G32">
        <f t="shared" si="4"/>
        <v>40.200361134661811</v>
      </c>
    </row>
    <row r="33" spans="1:7" x14ac:dyDescent="0.2">
      <c r="A33">
        <f t="shared" si="5"/>
        <v>16</v>
      </c>
      <c r="B33" s="3">
        <v>31503</v>
      </c>
      <c r="C33">
        <v>41.782169842943702</v>
      </c>
      <c r="D33">
        <f t="shared" si="1"/>
        <v>27.099031537869539</v>
      </c>
      <c r="E33">
        <f t="shared" si="2"/>
        <v>0.3332890827909159</v>
      </c>
      <c r="F33">
        <f t="shared" si="3"/>
        <v>1.53225956665091</v>
      </c>
      <c r="G33">
        <f t="shared" si="4"/>
        <v>42.033435706442013</v>
      </c>
    </row>
    <row r="34" spans="1:7" x14ac:dyDescent="0.2">
      <c r="A34">
        <f t="shared" si="5"/>
        <v>17</v>
      </c>
      <c r="B34" s="2">
        <v>31533</v>
      </c>
      <c r="C34">
        <v>41.064744490273597</v>
      </c>
      <c r="D34">
        <f t="shared" si="1"/>
        <v>27.094502776707401</v>
      </c>
      <c r="E34">
        <f t="shared" si="2"/>
        <v>0.26572551400030509</v>
      </c>
      <c r="F34">
        <f t="shared" si="3"/>
        <v>1.5213111751571162</v>
      </c>
      <c r="G34">
        <f t="shared" si="4"/>
        <v>41.62342105350352</v>
      </c>
    </row>
    <row r="35" spans="1:7" x14ac:dyDescent="0.2">
      <c r="A35">
        <f t="shared" si="5"/>
        <v>18</v>
      </c>
      <c r="B35" s="3">
        <v>31564</v>
      </c>
      <c r="C35">
        <v>43.796912301930099</v>
      </c>
      <c r="D35">
        <f t="shared" si="1"/>
        <v>29.515011203267051</v>
      </c>
      <c r="E35">
        <f t="shared" si="2"/>
        <v>0.69668209651217405</v>
      </c>
      <c r="F35">
        <f t="shared" si="3"/>
        <v>1.4523721081912349</v>
      </c>
      <c r="G35">
        <f t="shared" si="4"/>
        <v>43.878620689827358</v>
      </c>
    </row>
    <row r="36" spans="1:7" x14ac:dyDescent="0.2">
      <c r="A36">
        <f t="shared" si="5"/>
        <v>19</v>
      </c>
      <c r="B36" s="2">
        <v>31594</v>
      </c>
      <c r="C36">
        <v>43.635688318727098</v>
      </c>
      <c r="D36">
        <f t="shared" si="1"/>
        <v>30.387334653086189</v>
      </c>
      <c r="E36">
        <f t="shared" si="2"/>
        <v>0.73181036717356696</v>
      </c>
      <c r="F36">
        <f t="shared" si="3"/>
        <v>1.4334988706185687</v>
      </c>
      <c r="G36">
        <f t="shared" si="4"/>
        <v>44.609259241157815</v>
      </c>
    </row>
    <row r="37" spans="1:7" x14ac:dyDescent="0.2">
      <c r="A37">
        <f t="shared" si="5"/>
        <v>20</v>
      </c>
      <c r="B37" s="3">
        <v>31625</v>
      </c>
      <c r="C37">
        <v>43.690316555472599</v>
      </c>
      <c r="D37">
        <f t="shared" si="1"/>
        <v>31.365984918879292</v>
      </c>
      <c r="E37">
        <f t="shared" si="2"/>
        <v>0.78117834689747423</v>
      </c>
      <c r="F37">
        <f t="shared" si="3"/>
        <v>1.3896427897583941</v>
      </c>
      <c r="G37">
        <f t="shared" si="4"/>
        <v>44.673073643472591</v>
      </c>
    </row>
    <row r="38" spans="1:7" x14ac:dyDescent="0.2">
      <c r="A38">
        <f t="shared" si="5"/>
        <v>21</v>
      </c>
      <c r="B38" s="2">
        <v>31656</v>
      </c>
      <c r="C38">
        <v>44.597948791057</v>
      </c>
      <c r="D38">
        <f t="shared" si="1"/>
        <v>29.545304226904367</v>
      </c>
      <c r="E38">
        <f t="shared" si="2"/>
        <v>0.2608065391229944</v>
      </c>
      <c r="F38">
        <f t="shared" si="3"/>
        <v>1.5509197161207458</v>
      </c>
      <c r="G38">
        <f t="shared" si="4"/>
        <v>46.226884847910661</v>
      </c>
    </row>
    <row r="39" spans="1:7" x14ac:dyDescent="0.2">
      <c r="A39">
        <f t="shared" si="5"/>
        <v>22</v>
      </c>
      <c r="B39" s="3">
        <v>31686</v>
      </c>
      <c r="C39">
        <v>45.998311147903898</v>
      </c>
      <c r="D39">
        <f t="shared" si="1"/>
        <v>28.814472594268349</v>
      </c>
      <c r="E39">
        <f t="shared" si="2"/>
        <v>6.2478904771191807E-2</v>
      </c>
      <c r="F39">
        <f t="shared" si="3"/>
        <v>1.6130895376635481</v>
      </c>
      <c r="G39">
        <f t="shared" si="4"/>
        <v>46.581108342718395</v>
      </c>
    </row>
    <row r="40" spans="1:7" x14ac:dyDescent="0.2">
      <c r="A40">
        <f t="shared" si="5"/>
        <v>23</v>
      </c>
      <c r="B40" s="2">
        <v>31717</v>
      </c>
      <c r="C40">
        <v>45.508806997013302</v>
      </c>
      <c r="D40">
        <f t="shared" si="1"/>
        <v>28.951330679346217</v>
      </c>
      <c r="E40">
        <f t="shared" si="2"/>
        <v>7.7354740832527136E-2</v>
      </c>
      <c r="F40">
        <f t="shared" si="3"/>
        <v>1.5706970752209728</v>
      </c>
      <c r="G40">
        <f t="shared" si="4"/>
        <v>45.595271286984449</v>
      </c>
    </row>
    <row r="41" spans="1:7" x14ac:dyDescent="0.2">
      <c r="A41">
        <f t="shared" si="5"/>
        <v>24</v>
      </c>
      <c r="B41" s="3">
        <v>31747</v>
      </c>
      <c r="C41">
        <v>41.971446966878702</v>
      </c>
      <c r="D41">
        <f t="shared" si="1"/>
        <v>27.978774676944248</v>
      </c>
      <c r="E41">
        <f t="shared" si="2"/>
        <v>-0.13262740781437216</v>
      </c>
      <c r="F41">
        <f t="shared" si="3"/>
        <v>1.5172811278969267</v>
      </c>
      <c r="G41">
        <f t="shared" si="4"/>
        <v>42.250433736089306</v>
      </c>
    </row>
    <row r="42" spans="1:7" x14ac:dyDescent="0.2">
      <c r="A42">
        <f t="shared" si="5"/>
        <v>25</v>
      </c>
      <c r="B42" s="2">
        <v>31778</v>
      </c>
      <c r="C42">
        <v>43.605979001150402</v>
      </c>
      <c r="D42">
        <f t="shared" si="1"/>
        <v>27.221703919885098</v>
      </c>
      <c r="E42">
        <f t="shared" si="2"/>
        <v>-0.25751607766332774</v>
      </c>
      <c r="F42">
        <f t="shared" si="3"/>
        <v>1.6130160000503346</v>
      </c>
      <c r="G42">
        <f t="shared" si="4"/>
        <v>43.493666417866422</v>
      </c>
    </row>
    <row r="43" spans="1:7" x14ac:dyDescent="0.2">
      <c r="A43">
        <f t="shared" si="5"/>
        <v>26</v>
      </c>
      <c r="B43" s="3">
        <v>31809</v>
      </c>
      <c r="C43">
        <v>39.553540008240802</v>
      </c>
      <c r="D43">
        <f t="shared" si="1"/>
        <v>27.380721825903439</v>
      </c>
      <c r="E43">
        <f t="shared" si="2"/>
        <v>-0.17420928092699386</v>
      </c>
      <c r="F43">
        <f t="shared" si="3"/>
        <v>1.4380261780864916</v>
      </c>
      <c r="G43">
        <f t="shared" si="4"/>
        <v>39.123677254114661</v>
      </c>
    </row>
    <row r="44" spans="1:7" x14ac:dyDescent="0.2">
      <c r="A44">
        <f t="shared" si="5"/>
        <v>27</v>
      </c>
      <c r="B44" s="2">
        <v>31837</v>
      </c>
      <c r="C44">
        <v>39.531718700647701</v>
      </c>
      <c r="D44">
        <f t="shared" si="1"/>
        <v>26.426246157764972</v>
      </c>
      <c r="E44">
        <f t="shared" si="2"/>
        <v>-0.33026255836928864</v>
      </c>
      <c r="F44">
        <f t="shared" si="3"/>
        <v>1.5093469048244981</v>
      </c>
      <c r="G44">
        <f t="shared" si="4"/>
        <v>39.387892074098737</v>
      </c>
    </row>
    <row r="45" spans="1:7" x14ac:dyDescent="0.2">
      <c r="A45">
        <f t="shared" si="5"/>
        <v>28</v>
      </c>
      <c r="B45" s="3">
        <v>31868</v>
      </c>
      <c r="C45">
        <v>40.957998200409797</v>
      </c>
      <c r="D45">
        <f t="shared" si="1"/>
        <v>26.540114861592201</v>
      </c>
      <c r="E45">
        <f t="shared" si="2"/>
        <v>-0.24143630592998502</v>
      </c>
      <c r="F45">
        <f t="shared" si="3"/>
        <v>1.5355563116564475</v>
      </c>
      <c r="G45">
        <f t="shared" si="4"/>
        <v>40.383101844371183</v>
      </c>
    </row>
    <row r="46" spans="1:7" x14ac:dyDescent="0.2">
      <c r="A46">
        <f t="shared" si="5"/>
        <v>29</v>
      </c>
      <c r="B46" s="2">
        <v>31898</v>
      </c>
      <c r="C46">
        <v>37.5177741194166</v>
      </c>
      <c r="D46">
        <f t="shared" si="1"/>
        <v>25.152634505046514</v>
      </c>
      <c r="E46">
        <f t="shared" si="2"/>
        <v>-0.47064511605312548</v>
      </c>
      <c r="F46">
        <f t="shared" si="3"/>
        <v>1.5123990689011704</v>
      </c>
      <c r="G46">
        <f t="shared" si="4"/>
        <v>37.329017770542173</v>
      </c>
    </row>
    <row r="47" spans="1:7" x14ac:dyDescent="0.2">
      <c r="A47">
        <f t="shared" si="5"/>
        <v>30</v>
      </c>
      <c r="B47" s="3">
        <v>31929</v>
      </c>
      <c r="C47">
        <v>35.441553730691098</v>
      </c>
      <c r="D47">
        <f t="shared" si="1"/>
        <v>24.48636771519088</v>
      </c>
      <c r="E47">
        <f t="shared" si="2"/>
        <v>-0.50976945081362712</v>
      </c>
      <c r="F47">
        <f t="shared" si="3"/>
        <v>1.4508802931799263</v>
      </c>
      <c r="G47">
        <f t="shared" si="4"/>
        <v>34.787173919276981</v>
      </c>
    </row>
    <row r="48" spans="1:7" x14ac:dyDescent="0.2">
      <c r="A48">
        <f t="shared" si="5"/>
        <v>31</v>
      </c>
      <c r="B48" s="2">
        <v>31959</v>
      </c>
      <c r="C48">
        <v>35.419571127935697</v>
      </c>
      <c r="D48">
        <f t="shared" si="1"/>
        <v>24.488912038266825</v>
      </c>
      <c r="E48">
        <f t="shared" si="2"/>
        <v>-0.40730669603571273</v>
      </c>
      <c r="F48">
        <f t="shared" si="3"/>
        <v>1.4373546161646866</v>
      </c>
      <c r="G48">
        <f t="shared" si="4"/>
        <v>34.613806603312071</v>
      </c>
    </row>
    <row r="49" spans="1:7" x14ac:dyDescent="0.2">
      <c r="A49">
        <f t="shared" si="5"/>
        <v>32</v>
      </c>
      <c r="B49" s="3">
        <v>31990</v>
      </c>
      <c r="C49">
        <v>33.564186519019501</v>
      </c>
      <c r="D49">
        <f t="shared" si="1"/>
        <v>24.13165424910067</v>
      </c>
      <c r="E49">
        <f t="shared" si="2"/>
        <v>-0.39729691466180123</v>
      </c>
      <c r="F49">
        <f t="shared" si="3"/>
        <v>1.3900133468678224</v>
      </c>
      <c r="G49">
        <f t="shared" si="4"/>
        <v>32.991073474200221</v>
      </c>
    </row>
    <row r="50" spans="1:7" x14ac:dyDescent="0.2">
      <c r="A50">
        <f t="shared" si="5"/>
        <v>33</v>
      </c>
      <c r="B50" s="2">
        <v>32021</v>
      </c>
      <c r="C50">
        <v>30.6784453635542</v>
      </c>
      <c r="D50">
        <f t="shared" si="1"/>
        <v>20.966872906648355</v>
      </c>
      <c r="E50">
        <f t="shared" si="2"/>
        <v>-0.95079380021990412</v>
      </c>
      <c r="F50">
        <f t="shared" si="3"/>
        <v>1.5245997509887779</v>
      </c>
      <c r="G50">
        <f t="shared" si="4"/>
        <v>30.516509221432493</v>
      </c>
    </row>
    <row r="51" spans="1:7" x14ac:dyDescent="0.2">
      <c r="A51">
        <f t="shared" si="5"/>
        <v>34</v>
      </c>
      <c r="B51" s="3">
        <v>32051</v>
      </c>
      <c r="C51">
        <v>32.517867224746801</v>
      </c>
      <c r="D51">
        <f t="shared" si="1"/>
        <v>20.115948084202696</v>
      </c>
      <c r="E51">
        <f t="shared" si="2"/>
        <v>-0.93082000466505521</v>
      </c>
      <c r="F51">
        <f t="shared" si="3"/>
        <v>1.6141191957683612</v>
      </c>
      <c r="G51">
        <f t="shared" si="4"/>
        <v>30.967083506456301</v>
      </c>
    </row>
    <row r="52" spans="1:7" x14ac:dyDescent="0.2">
      <c r="A52">
        <f t="shared" si="5"/>
        <v>35</v>
      </c>
      <c r="B52" s="2">
        <v>32082</v>
      </c>
      <c r="C52">
        <v>27.946972547849199</v>
      </c>
      <c r="D52">
        <f t="shared" si="1"/>
        <v>18.210442104599505</v>
      </c>
      <c r="E52">
        <f t="shared" si="2"/>
        <v>-1.1257571996526825</v>
      </c>
      <c r="F52">
        <f t="shared" si="3"/>
        <v>1.5598881843567516</v>
      </c>
      <c r="G52">
        <f t="shared" si="4"/>
        <v>26.650198116684699</v>
      </c>
    </row>
    <row r="53" spans="1:7" x14ac:dyDescent="0.2">
      <c r="A53">
        <f t="shared" si="5"/>
        <v>36</v>
      </c>
      <c r="B53" s="3">
        <v>32112</v>
      </c>
      <c r="C53">
        <v>28.2281686162111</v>
      </c>
      <c r="D53">
        <f t="shared" si="1"/>
        <v>18.14851481361125</v>
      </c>
      <c r="E53">
        <f t="shared" si="2"/>
        <v>-0.91299121791979698</v>
      </c>
      <c r="F53">
        <f t="shared" si="3"/>
        <v>1.528716271718868</v>
      </c>
      <c r="G53">
        <f t="shared" si="4"/>
        <v>26.348225372328017</v>
      </c>
    </row>
    <row r="54" spans="1:7" x14ac:dyDescent="0.2">
      <c r="A54">
        <f t="shared" si="5"/>
        <v>37</v>
      </c>
      <c r="B54" s="2">
        <v>32143</v>
      </c>
      <c r="C54">
        <v>28.9938720986143</v>
      </c>
      <c r="D54">
        <f t="shared" si="1"/>
        <v>17.753117803459503</v>
      </c>
      <c r="E54">
        <f t="shared" si="2"/>
        <v>-0.80947237636618707</v>
      </c>
      <c r="F54">
        <f t="shared" si="3"/>
        <v>1.6190624145700299</v>
      </c>
      <c r="G54">
        <f t="shared" si="4"/>
        <v>27.432819476808149</v>
      </c>
    </row>
    <row r="55" spans="1:7" x14ac:dyDescent="0.2">
      <c r="A55">
        <f t="shared" si="5"/>
        <v>38</v>
      </c>
      <c r="B55" s="3">
        <v>32174</v>
      </c>
      <c r="C55">
        <v>27.370188826189001</v>
      </c>
      <c r="D55">
        <f t="shared" si="1"/>
        <v>18.406308789500358</v>
      </c>
      <c r="E55">
        <f t="shared" si="2"/>
        <v>-0.51693970388477872</v>
      </c>
      <c r="F55">
        <f t="shared" si="3"/>
        <v>1.4527184494471386</v>
      </c>
      <c r="G55">
        <f t="shared" si="4"/>
        <v>25.988216519643036</v>
      </c>
    </row>
    <row r="56" spans="1:7" x14ac:dyDescent="0.2">
      <c r="A56">
        <f t="shared" si="5"/>
        <v>39</v>
      </c>
      <c r="B56" s="2">
        <v>32203</v>
      </c>
      <c r="C56">
        <v>28.8755793983476</v>
      </c>
      <c r="D56">
        <f t="shared" si="1"/>
        <v>18.758633052437059</v>
      </c>
      <c r="E56">
        <f t="shared" si="2"/>
        <v>-0.34308691052048274</v>
      </c>
      <c r="F56">
        <f t="shared" si="3"/>
        <v>1.5183394789690219</v>
      </c>
      <c r="G56">
        <f t="shared" si="4"/>
        <v>27.961050734047593</v>
      </c>
    </row>
    <row r="57" spans="1:7" x14ac:dyDescent="0.2">
      <c r="A57">
        <f t="shared" si="5"/>
        <v>40</v>
      </c>
      <c r="B57" s="3">
        <v>32234</v>
      </c>
      <c r="C57">
        <v>31.029903954562599</v>
      </c>
      <c r="D57">
        <f t="shared" si="1"/>
        <v>19.669982124496425</v>
      </c>
      <c r="E57">
        <f t="shared" si="2"/>
        <v>-9.2199714004513017E-2</v>
      </c>
      <c r="F57">
        <f t="shared" si="3"/>
        <v>1.5481471530903272</v>
      </c>
      <c r="G57">
        <f t="shared" si="4"/>
        <v>30.30928810262494</v>
      </c>
    </row>
    <row r="58" spans="1:7" x14ac:dyDescent="0.2">
      <c r="A58">
        <f t="shared" si="5"/>
        <v>41</v>
      </c>
      <c r="B58" s="2">
        <v>32264</v>
      </c>
      <c r="C58">
        <v>30.166055369418402</v>
      </c>
      <c r="D58">
        <f t="shared" si="1"/>
        <v>19.835416023511524</v>
      </c>
      <c r="E58">
        <f t="shared" si="2"/>
        <v>-4.0672991400590629E-2</v>
      </c>
      <c r="F58">
        <f t="shared" si="3"/>
        <v>1.5149247125881131</v>
      </c>
      <c r="G58">
        <f t="shared" si="4"/>
        <v>29.987545398676211</v>
      </c>
    </row>
    <row r="59" spans="1:7" x14ac:dyDescent="0.2">
      <c r="A59">
        <f t="shared" si="5"/>
        <v>42</v>
      </c>
      <c r="B59" s="3">
        <v>32295</v>
      </c>
      <c r="C59">
        <v>28.854488513178701</v>
      </c>
      <c r="D59">
        <f t="shared" si="1"/>
        <v>19.859724380312421</v>
      </c>
      <c r="E59">
        <f t="shared" si="2"/>
        <v>-2.7676721760292962E-2</v>
      </c>
      <c r="F59">
        <f t="shared" si="3"/>
        <v>1.4514906608923583</v>
      </c>
      <c r="G59">
        <f t="shared" si="4"/>
        <v>28.786031962760575</v>
      </c>
    </row>
    <row r="60" spans="1:7" x14ac:dyDescent="0.2">
      <c r="A60">
        <f t="shared" si="5"/>
        <v>43</v>
      </c>
      <c r="B60" s="2">
        <v>32325</v>
      </c>
      <c r="C60">
        <v>32.846195645435898</v>
      </c>
      <c r="D60">
        <f t="shared" si="1"/>
        <v>21.94590129120671</v>
      </c>
      <c r="E60">
        <f t="shared" si="2"/>
        <v>0.39509400477062329</v>
      </c>
      <c r="F60">
        <f t="shared" si="3"/>
        <v>1.4551550213703792</v>
      </c>
      <c r="G60">
        <f t="shared" si="4"/>
        <v>32.509611487353439</v>
      </c>
    </row>
    <row r="61" spans="1:7" x14ac:dyDescent="0.2">
      <c r="A61">
        <f t="shared" si="5"/>
        <v>44</v>
      </c>
      <c r="B61" s="3">
        <v>32356</v>
      </c>
      <c r="C61">
        <v>35.650133805660602</v>
      </c>
      <c r="D61">
        <f t="shared" si="1"/>
        <v>24.655430995899088</v>
      </c>
      <c r="E61">
        <f t="shared" si="2"/>
        <v>0.85798114475497445</v>
      </c>
      <c r="F61">
        <f t="shared" si="3"/>
        <v>1.4067896382513911</v>
      </c>
      <c r="G61">
        <f t="shared" si="4"/>
        <v>35.892003835909378</v>
      </c>
    </row>
    <row r="62" spans="1:7" x14ac:dyDescent="0.2">
      <c r="A62">
        <f t="shared" si="5"/>
        <v>45</v>
      </c>
      <c r="B62" s="2">
        <v>32387</v>
      </c>
      <c r="C62">
        <v>35.8326599632246</v>
      </c>
      <c r="D62">
        <f t="shared" si="1"/>
        <v>24.106119976325719</v>
      </c>
      <c r="E62">
        <f t="shared" si="2"/>
        <v>0.57652271188930571</v>
      </c>
      <c r="F62">
        <f t="shared" si="3"/>
        <v>1.5131562932582481</v>
      </c>
      <c r="G62">
        <f t="shared" si="4"/>
        <v>37.34869611791725</v>
      </c>
    </row>
    <row r="63" spans="1:7" x14ac:dyDescent="0.2">
      <c r="A63">
        <f t="shared" si="5"/>
        <v>46</v>
      </c>
      <c r="B63" s="3">
        <v>32417</v>
      </c>
      <c r="C63">
        <v>38.510922245622403</v>
      </c>
      <c r="D63">
        <f t="shared" si="1"/>
        <v>24.105942041669017</v>
      </c>
      <c r="E63">
        <f t="shared" si="2"/>
        <v>0.46118258258010431</v>
      </c>
      <c r="F63">
        <f t="shared" si="3"/>
        <v>1.6091543426807839</v>
      </c>
      <c r="G63">
        <f t="shared" si="4"/>
        <v>39.532295276290498</v>
      </c>
    </row>
    <row r="64" spans="1:7" x14ac:dyDescent="0.2">
      <c r="A64">
        <f t="shared" si="5"/>
        <v>47</v>
      </c>
      <c r="B64" s="2">
        <v>32448</v>
      </c>
      <c r="C64">
        <v>34.7656443205587</v>
      </c>
      <c r="D64">
        <f t="shared" si="1"/>
        <v>22.971224226987204</v>
      </c>
      <c r="E64">
        <f t="shared" si="2"/>
        <v>0.14200250312772073</v>
      </c>
      <c r="F64">
        <f t="shared" si="3"/>
        <v>1.5459547049637625</v>
      </c>
      <c r="G64">
        <f t="shared" si="4"/>
        <v>35.732001610315365</v>
      </c>
    </row>
    <row r="65" spans="1:7" x14ac:dyDescent="0.2">
      <c r="A65">
        <f t="shared" si="5"/>
        <v>48</v>
      </c>
      <c r="B65" s="3">
        <v>32478</v>
      </c>
      <c r="C65">
        <v>34.910046918300502</v>
      </c>
      <c r="D65">
        <f t="shared" si="1"/>
        <v>22.919297209868351</v>
      </c>
      <c r="E65">
        <f t="shared" si="2"/>
        <v>0.10321659907840597</v>
      </c>
      <c r="F65">
        <f t="shared" si="3"/>
        <v>1.5270531884887495</v>
      </c>
      <c r="G65">
        <f t="shared" si="4"/>
        <v>35.15660311897841</v>
      </c>
    </row>
    <row r="66" spans="1:7" x14ac:dyDescent="0.2">
      <c r="A66">
        <f t="shared" si="5"/>
        <v>49</v>
      </c>
      <c r="B66" s="2">
        <v>32509</v>
      </c>
      <c r="C66">
        <v>35.977948457499899</v>
      </c>
      <c r="D66">
        <f t="shared" si="1"/>
        <v>22.461783827526737</v>
      </c>
      <c r="E66">
        <f t="shared" si="2"/>
        <v>-8.929397205597836E-3</v>
      </c>
      <c r="F66">
        <f t="shared" si="3"/>
        <v>1.6138658348393216</v>
      </c>
      <c r="G66">
        <f t="shared" si="4"/>
        <v>36.235894659715981</v>
      </c>
    </row>
    <row r="67" spans="1:7" x14ac:dyDescent="0.2">
      <c r="A67">
        <f t="shared" si="5"/>
        <v>50</v>
      </c>
      <c r="B67" s="3">
        <v>32540</v>
      </c>
      <c r="C67">
        <v>34.359873032961097</v>
      </c>
      <c r="D67">
        <f t="shared" si="1"/>
        <v>23.292341264099548</v>
      </c>
      <c r="E67">
        <f t="shared" si="2"/>
        <v>0.15896796955008385</v>
      </c>
      <c r="F67">
        <f t="shared" si="3"/>
        <v>1.4594501790984256</v>
      </c>
      <c r="G67">
        <f t="shared" si="4"/>
        <v>34.226017461142519</v>
      </c>
    </row>
    <row r="68" spans="1:7" x14ac:dyDescent="0.2">
      <c r="A68">
        <f t="shared" si="5"/>
        <v>51</v>
      </c>
      <c r="B68" s="2">
        <v>32568</v>
      </c>
      <c r="C68">
        <v>34.921303615719303</v>
      </c>
      <c r="D68">
        <f t="shared" si="1"/>
        <v>23.135160226317538</v>
      </c>
      <c r="E68">
        <f t="shared" si="2"/>
        <v>9.5738168083665087E-2</v>
      </c>
      <c r="F68">
        <f t="shared" si="3"/>
        <v>1.515671805529633</v>
      </c>
      <c r="G68">
        <f t="shared" si="4"/>
        <v>35.210417713517522</v>
      </c>
    </row>
    <row r="69" spans="1:7" x14ac:dyDescent="0.2">
      <c r="A69">
        <f t="shared" si="5"/>
        <v>52</v>
      </c>
      <c r="B69" s="3">
        <v>32599</v>
      </c>
      <c r="C69">
        <v>34.077806430174299</v>
      </c>
      <c r="D69">
        <f t="shared" si="1"/>
        <v>22.377665582935421</v>
      </c>
      <c r="E69">
        <f t="shared" si="2"/>
        <v>-7.4908394209491289E-2</v>
      </c>
      <c r="F69">
        <f t="shared" si="3"/>
        <v>1.5405577175512652</v>
      </c>
      <c r="G69">
        <f t="shared" si="4"/>
        <v>34.358684709763693</v>
      </c>
    </row>
    <row r="70" spans="1:7" x14ac:dyDescent="0.2">
      <c r="A70">
        <f t="shared" si="5"/>
        <v>53</v>
      </c>
      <c r="B70" s="2">
        <v>32629</v>
      </c>
      <c r="C70">
        <v>34.537855672451997</v>
      </c>
      <c r="D70">
        <f t="shared" si="1"/>
        <v>22.649705356850593</v>
      </c>
      <c r="E70">
        <f t="shared" si="2"/>
        <v>-5.5187605845587462E-3</v>
      </c>
      <c r="F70">
        <f t="shared" si="3"/>
        <v>1.5179082917248483</v>
      </c>
      <c r="G70">
        <f t="shared" si="4"/>
        <v>34.371798593836886</v>
      </c>
    </row>
    <row r="71" spans="1:7" x14ac:dyDescent="0.2">
      <c r="A71">
        <f t="shared" si="5"/>
        <v>54</v>
      </c>
      <c r="B71" s="3">
        <v>32660</v>
      </c>
      <c r="C71">
        <v>33.9549652725184</v>
      </c>
      <c r="D71">
        <f t="shared" si="1"/>
        <v>23.168473767846031</v>
      </c>
      <c r="E71">
        <f t="shared" si="2"/>
        <v>9.9338673731440646E-2</v>
      </c>
      <c r="F71">
        <f t="shared" si="3"/>
        <v>1.4557137526846144</v>
      </c>
      <c r="G71">
        <f t="shared" si="4"/>
        <v>33.871274566090506</v>
      </c>
    </row>
    <row r="72" spans="1:7" x14ac:dyDescent="0.2">
      <c r="A72">
        <f t="shared" si="5"/>
        <v>55</v>
      </c>
      <c r="B72" s="2">
        <v>32690</v>
      </c>
      <c r="C72">
        <v>32.774493264829403</v>
      </c>
      <c r="D72">
        <f t="shared" si="1"/>
        <v>22.746461395851142</v>
      </c>
      <c r="E72">
        <f t="shared" si="2"/>
        <v>-4.9315354138252249E-3</v>
      </c>
      <c r="F72">
        <f t="shared" si="3"/>
        <v>1.45086686971339</v>
      </c>
      <c r="G72">
        <f t="shared" si="4"/>
        <v>32.994932241106277</v>
      </c>
    </row>
    <row r="73" spans="1:7" x14ac:dyDescent="0.2">
      <c r="A73">
        <f t="shared" si="5"/>
        <v>56</v>
      </c>
      <c r="B73" s="3">
        <v>32721</v>
      </c>
      <c r="C73">
        <v>30.883007062439699</v>
      </c>
      <c r="D73">
        <f t="shared" si="1"/>
        <v>22.189436618400734</v>
      </c>
      <c r="E73">
        <f t="shared" si="2"/>
        <v>-0.11535018382114183</v>
      </c>
      <c r="F73">
        <f t="shared" si="3"/>
        <v>1.4022893556617049</v>
      </c>
      <c r="G73">
        <f t="shared" si="4"/>
        <v>30.954256443167395</v>
      </c>
    </row>
    <row r="74" spans="1:7" x14ac:dyDescent="0.2">
      <c r="A74">
        <f t="shared" si="5"/>
        <v>57</v>
      </c>
      <c r="B74" s="2">
        <v>32752</v>
      </c>
      <c r="C74">
        <v>32.306035311050302</v>
      </c>
      <c r="D74">
        <f t="shared" si="1"/>
        <v>21.567294604701278</v>
      </c>
      <c r="E74">
        <f t="shared" si="2"/>
        <v>-0.21670854979680465</v>
      </c>
      <c r="F74">
        <f t="shared" si="3"/>
        <v>1.5085847567540387</v>
      </c>
      <c r="G74">
        <f t="shared" si="4"/>
        <v>32.209168670194231</v>
      </c>
    </row>
    <row r="75" spans="1:7" x14ac:dyDescent="0.2">
      <c r="A75">
        <f t="shared" si="5"/>
        <v>58</v>
      </c>
      <c r="B75" s="3">
        <v>32782</v>
      </c>
      <c r="C75">
        <v>34.2462205228356</v>
      </c>
      <c r="D75">
        <f t="shared" si="1"/>
        <v>21.302661862494734</v>
      </c>
      <c r="E75">
        <f t="shared" si="2"/>
        <v>-0.22629338827875251</v>
      </c>
      <c r="F75">
        <f t="shared" si="3"/>
        <v>1.6086889033276439</v>
      </c>
      <c r="G75">
        <f t="shared" si="4"/>
        <v>33.905320086915836</v>
      </c>
    </row>
    <row r="76" spans="1:7" x14ac:dyDescent="0.2">
      <c r="A76">
        <f t="shared" si="5"/>
        <v>59</v>
      </c>
      <c r="B76" s="2">
        <v>32813</v>
      </c>
      <c r="C76">
        <v>32.969719829870598</v>
      </c>
      <c r="D76">
        <f t="shared" si="1"/>
        <v>21.251422876298793</v>
      </c>
      <c r="E76">
        <f t="shared" si="2"/>
        <v>-0.19128250786219014</v>
      </c>
      <c r="F76">
        <f t="shared" si="3"/>
        <v>1.5475919974089374</v>
      </c>
      <c r="G76">
        <f t="shared" si="4"/>
        <v>32.592504698501394</v>
      </c>
    </row>
    <row r="77" spans="1:7" x14ac:dyDescent="0.2">
      <c r="A77">
        <f t="shared" si="5"/>
        <v>60</v>
      </c>
      <c r="B77" s="3">
        <v>32843</v>
      </c>
      <c r="C77">
        <v>34.322713508067103</v>
      </c>
      <c r="D77">
        <f t="shared" si="1"/>
        <v>22.051547424399082</v>
      </c>
      <c r="E77">
        <f t="shared" si="2"/>
        <v>6.9989033303056725E-3</v>
      </c>
      <c r="F77">
        <f t="shared" si="3"/>
        <v>1.5358801568194578</v>
      </c>
      <c r="G77">
        <f t="shared" si="4"/>
        <v>33.879283593042288</v>
      </c>
    </row>
    <row r="78" spans="1:7" x14ac:dyDescent="0.2">
      <c r="A78">
        <f t="shared" si="5"/>
        <v>61</v>
      </c>
      <c r="B78" s="2">
        <v>32874</v>
      </c>
      <c r="C78">
        <v>32.7184637288386</v>
      </c>
      <c r="D78">
        <f t="shared" si="1"/>
        <v>20.808907512992498</v>
      </c>
      <c r="E78">
        <f t="shared" si="2"/>
        <v>-0.24292885961707236</v>
      </c>
      <c r="F78">
        <f t="shared" si="3"/>
        <v>1.6014050004657974</v>
      </c>
      <c r="G78">
        <f t="shared" si="4"/>
        <v>32.934461054988247</v>
      </c>
    </row>
    <row r="79" spans="1:7" x14ac:dyDescent="0.2">
      <c r="A79">
        <f t="shared" si="5"/>
        <v>62</v>
      </c>
      <c r="B79" s="3">
        <v>32905</v>
      </c>
      <c r="C79">
        <v>30.638689514588499</v>
      </c>
      <c r="D79">
        <f t="shared" si="1"/>
        <v>20.86511034431086</v>
      </c>
      <c r="E79">
        <f t="shared" si="2"/>
        <v>-0.18310252142998543</v>
      </c>
      <c r="F79">
        <f t="shared" si="3"/>
        <v>1.4621403228252707</v>
      </c>
      <c r="G79">
        <f t="shared" si="4"/>
        <v>30.239997594821816</v>
      </c>
    </row>
    <row r="80" spans="1:7" x14ac:dyDescent="0.2">
      <c r="A80">
        <f t="shared" si="5"/>
        <v>63</v>
      </c>
      <c r="B80" s="2">
        <v>32933</v>
      </c>
      <c r="C80">
        <v>30.993548492893702</v>
      </c>
      <c r="D80">
        <f t="shared" si="1"/>
        <v>20.518706406776076</v>
      </c>
      <c r="E80">
        <f t="shared" si="2"/>
        <v>-0.21576280465094524</v>
      </c>
      <c r="F80">
        <f t="shared" si="3"/>
        <v>1.5141208847499192</v>
      </c>
      <c r="G80">
        <f t="shared" si="4"/>
        <v>30.741110929877411</v>
      </c>
    </row>
    <row r="81" spans="1:7" x14ac:dyDescent="0.2">
      <c r="A81">
        <f t="shared" si="5"/>
        <v>64</v>
      </c>
      <c r="B81" s="3">
        <v>32964</v>
      </c>
      <c r="C81">
        <v>30.2352749295023</v>
      </c>
      <c r="D81">
        <f t="shared" si="1"/>
        <v>19.829214471617906</v>
      </c>
      <c r="E81">
        <f t="shared" si="2"/>
        <v>-0.31050863075239021</v>
      </c>
      <c r="F81">
        <f t="shared" si="3"/>
        <v>1.535825692616406</v>
      </c>
      <c r="G81">
        <f t="shared" si="4"/>
        <v>29.97732991702317</v>
      </c>
    </row>
    <row r="82" spans="1:7" x14ac:dyDescent="0.2">
      <c r="A82">
        <f t="shared" si="5"/>
        <v>65</v>
      </c>
      <c r="B82" s="2">
        <v>32994</v>
      </c>
      <c r="C82">
        <v>29.664313245322599</v>
      </c>
      <c r="D82">
        <f t="shared" si="1"/>
        <v>19.535634046709248</v>
      </c>
      <c r="E82">
        <f t="shared" si="2"/>
        <v>-0.30712298958364376</v>
      </c>
      <c r="F82">
        <f t="shared" si="3"/>
        <v>1.5180774033343418</v>
      </c>
      <c r="G82">
        <f t="shared" si="4"/>
        <v>29.190368135586919</v>
      </c>
    </row>
    <row r="83" spans="1:7" x14ac:dyDescent="0.2">
      <c r="A83">
        <f t="shared" si="5"/>
        <v>66</v>
      </c>
      <c r="B83" s="3">
        <v>33025</v>
      </c>
      <c r="C83">
        <v>28.560105204439701</v>
      </c>
      <c r="D83">
        <f t="shared" ref="D83:D146" si="6">$B$1*(C83/F71)+(1-$B$1)*(D82+E82)</f>
        <v>19.502073115407487</v>
      </c>
      <c r="E83">
        <f t="shared" ref="E83:E146" si="7">$B$2*(D83-D82)+(1-$B$2)*E82</f>
        <v>-0.25241057792726712</v>
      </c>
      <c r="F83">
        <f t="shared" ref="F83:F146" si="8">$B$3*(C83/D83)+(1-$B$3)*F71</f>
        <v>1.4583391530223657</v>
      </c>
      <c r="G83">
        <f t="shared" ref="G83:G146" si="9">(D83+E83)*F83</f>
        <v>28.072536560875267</v>
      </c>
    </row>
    <row r="84" spans="1:7" x14ac:dyDescent="0.2">
      <c r="A84">
        <f t="shared" ref="A84:A147" si="10">A83+1</f>
        <v>67</v>
      </c>
      <c r="B84" s="2">
        <v>33055</v>
      </c>
      <c r="C84">
        <v>31.794099186630099</v>
      </c>
      <c r="D84">
        <f t="shared" si="6"/>
        <v>21.114603523430539</v>
      </c>
      <c r="E84">
        <f t="shared" si="7"/>
        <v>0.12057761926279659</v>
      </c>
      <c r="F84">
        <f t="shared" si="8"/>
        <v>1.4673429612402467</v>
      </c>
      <c r="G84">
        <f t="shared" si="9"/>
        <v>31.159293580392685</v>
      </c>
    </row>
    <row r="85" spans="1:7" x14ac:dyDescent="0.2">
      <c r="A85">
        <f t="shared" si="10"/>
        <v>68</v>
      </c>
      <c r="B85" s="3">
        <v>33086</v>
      </c>
      <c r="C85">
        <v>32.290445672074803</v>
      </c>
      <c r="D85">
        <f t="shared" si="6"/>
        <v>22.489418740652933</v>
      </c>
      <c r="E85">
        <f t="shared" si="7"/>
        <v>0.37142513885471617</v>
      </c>
      <c r="F85">
        <f t="shared" si="8"/>
        <v>1.4123443930870487</v>
      </c>
      <c r="G85">
        <f t="shared" si="9"/>
        <v>32.287384674461002</v>
      </c>
    </row>
    <row r="86" spans="1:7" x14ac:dyDescent="0.2">
      <c r="A86">
        <f t="shared" si="10"/>
        <v>69</v>
      </c>
      <c r="B86" s="2">
        <v>33117</v>
      </c>
      <c r="C86">
        <v>33.040832261478599</v>
      </c>
      <c r="D86">
        <f t="shared" si="6"/>
        <v>22.189564500180431</v>
      </c>
      <c r="E86">
        <f t="shared" si="7"/>
        <v>0.23716926298927254</v>
      </c>
      <c r="F86">
        <f t="shared" si="8"/>
        <v>1.502717045796927</v>
      </c>
      <c r="G86">
        <f t="shared" si="9"/>
        <v>33.701035107464577</v>
      </c>
    </row>
    <row r="87" spans="1:7" x14ac:dyDescent="0.2">
      <c r="A87">
        <f t="shared" si="10"/>
        <v>70</v>
      </c>
      <c r="B87" s="3">
        <v>33147</v>
      </c>
      <c r="C87">
        <v>34.145023026122502</v>
      </c>
      <c r="D87">
        <f t="shared" si="6"/>
        <v>21.585781669323577</v>
      </c>
      <c r="E87">
        <f t="shared" si="7"/>
        <v>6.89788442200472E-2</v>
      </c>
      <c r="F87">
        <f t="shared" si="8"/>
        <v>1.6006310378699076</v>
      </c>
      <c r="G87">
        <f t="shared" si="9"/>
        <v>34.661281795617626</v>
      </c>
    </row>
    <row r="88" spans="1:7" x14ac:dyDescent="0.2">
      <c r="A88">
        <f t="shared" si="10"/>
        <v>71</v>
      </c>
      <c r="B88" s="2">
        <v>33178</v>
      </c>
      <c r="C88">
        <v>33.108365990278699</v>
      </c>
      <c r="D88">
        <f t="shared" si="6"/>
        <v>21.471858520721334</v>
      </c>
      <c r="E88">
        <f t="shared" si="7"/>
        <v>3.2398445655589123E-2</v>
      </c>
      <c r="F88">
        <f t="shared" si="8"/>
        <v>1.5458970752981736</v>
      </c>
      <c r="G88">
        <f t="shared" si="9"/>
        <v>33.243367950782456</v>
      </c>
    </row>
    <row r="89" spans="1:7" x14ac:dyDescent="0.2">
      <c r="A89">
        <f t="shared" si="10"/>
        <v>72</v>
      </c>
      <c r="B89" s="3">
        <v>33208</v>
      </c>
      <c r="C89">
        <v>35.390891115301002</v>
      </c>
      <c r="D89">
        <f t="shared" si="6"/>
        <v>22.581196908665465</v>
      </c>
      <c r="E89">
        <f t="shared" si="7"/>
        <v>0.24778643411329754</v>
      </c>
      <c r="F89">
        <f t="shared" si="8"/>
        <v>1.5452978887791415</v>
      </c>
      <c r="G89">
        <f t="shared" si="9"/>
        <v>35.277579762570213</v>
      </c>
    </row>
    <row r="90" spans="1:7" x14ac:dyDescent="0.2">
      <c r="A90">
        <f t="shared" si="10"/>
        <v>73</v>
      </c>
      <c r="B90" s="2">
        <v>33239</v>
      </c>
      <c r="C90">
        <v>32.222143475111302</v>
      </c>
      <c r="D90">
        <f t="shared" si="6"/>
        <v>20.933514536941018</v>
      </c>
      <c r="E90">
        <f t="shared" si="7"/>
        <v>-0.13130732705425127</v>
      </c>
      <c r="F90">
        <f t="shared" si="8"/>
        <v>1.5827618140189081</v>
      </c>
      <c r="G90">
        <f t="shared" si="9"/>
        <v>32.92493921911759</v>
      </c>
    </row>
    <row r="91" spans="1:7" x14ac:dyDescent="0.2">
      <c r="A91">
        <f t="shared" si="10"/>
        <v>74</v>
      </c>
      <c r="B91" s="3">
        <v>33270</v>
      </c>
      <c r="C91">
        <v>29.601417798935199</v>
      </c>
      <c r="D91">
        <f t="shared" si="6"/>
        <v>20.412347421748709</v>
      </c>
      <c r="E91">
        <f t="shared" si="7"/>
        <v>-0.20927928468186285</v>
      </c>
      <c r="F91">
        <f t="shared" si="8"/>
        <v>1.4585498717388599</v>
      </c>
      <c r="G91">
        <f t="shared" si="9"/>
        <v>29.467182440050294</v>
      </c>
    </row>
    <row r="92" spans="1:7" x14ac:dyDescent="0.2">
      <c r="A92">
        <f t="shared" si="10"/>
        <v>75</v>
      </c>
      <c r="B92" s="2">
        <v>33298</v>
      </c>
      <c r="C92">
        <v>32.140164195828802</v>
      </c>
      <c r="D92">
        <f t="shared" si="6"/>
        <v>20.919783536979192</v>
      </c>
      <c r="E92">
        <f t="shared" si="7"/>
        <v>-6.5936204699393652E-2</v>
      </c>
      <c r="F92">
        <f t="shared" si="8"/>
        <v>1.5207904045929752</v>
      </c>
      <c r="G92">
        <f t="shared" si="9"/>
        <v>31.714330921777933</v>
      </c>
    </row>
    <row r="93" spans="1:7" x14ac:dyDescent="0.2">
      <c r="A93">
        <f t="shared" si="10"/>
        <v>76</v>
      </c>
      <c r="B93" s="3">
        <v>33329</v>
      </c>
      <c r="C93">
        <v>33.301801348875998</v>
      </c>
      <c r="D93">
        <f t="shared" si="6"/>
        <v>21.434478833972705</v>
      </c>
      <c r="E93">
        <f t="shared" si="7"/>
        <v>5.0190095639187506E-2</v>
      </c>
      <c r="F93">
        <f t="shared" si="8"/>
        <v>1.5411747106743459</v>
      </c>
      <c r="G93">
        <f t="shared" si="9"/>
        <v>33.111628421528714</v>
      </c>
    </row>
    <row r="94" spans="1:7" x14ac:dyDescent="0.2">
      <c r="A94">
        <f t="shared" si="10"/>
        <v>77</v>
      </c>
      <c r="B94" s="2">
        <v>33359</v>
      </c>
      <c r="C94">
        <v>33.535945774293403</v>
      </c>
      <c r="D94">
        <f t="shared" si="6"/>
        <v>21.909145801789666</v>
      </c>
      <c r="E94">
        <f t="shared" si="7"/>
        <v>0.13508547007474236</v>
      </c>
      <c r="F94">
        <f t="shared" si="8"/>
        <v>1.5218589283020996</v>
      </c>
      <c r="G94">
        <f t="shared" si="9"/>
        <v>33.548210178643195</v>
      </c>
    </row>
    <row r="95" spans="1:7" x14ac:dyDescent="0.2">
      <c r="A95">
        <f t="shared" si="10"/>
        <v>78</v>
      </c>
      <c r="B95" s="3">
        <v>33390</v>
      </c>
      <c r="C95">
        <v>35.497712490653598</v>
      </c>
      <c r="D95">
        <f t="shared" si="6"/>
        <v>23.65210338115395</v>
      </c>
      <c r="E95">
        <f t="shared" si="7"/>
        <v>0.45665989193265061</v>
      </c>
      <c r="F95">
        <f t="shared" si="8"/>
        <v>1.4710854707056991</v>
      </c>
      <c r="G95">
        <f t="shared" si="9"/>
        <v>35.466051367720873</v>
      </c>
    </row>
    <row r="96" spans="1:7" x14ac:dyDescent="0.2">
      <c r="A96">
        <f t="shared" si="10"/>
        <v>79</v>
      </c>
      <c r="B96" s="2">
        <v>33420</v>
      </c>
      <c r="C96">
        <v>39.075202234912297</v>
      </c>
      <c r="D96">
        <f t="shared" si="6"/>
        <v>25.873561801966396</v>
      </c>
      <c r="E96">
        <f t="shared" si="7"/>
        <v>0.80961959770860981</v>
      </c>
      <c r="F96">
        <f t="shared" si="8"/>
        <v>1.4802110787156462</v>
      </c>
      <c r="G96">
        <f t="shared" si="9"/>
        <v>39.496740723178206</v>
      </c>
    </row>
    <row r="97" spans="1:7" x14ac:dyDescent="0.2">
      <c r="A97">
        <f t="shared" si="10"/>
        <v>80</v>
      </c>
      <c r="B97" s="3">
        <v>33451</v>
      </c>
      <c r="C97">
        <v>39.647216792967498</v>
      </c>
      <c r="D97">
        <f t="shared" si="6"/>
        <v>27.655297417629622</v>
      </c>
      <c r="E97">
        <f t="shared" si="7"/>
        <v>1.0040428012995333</v>
      </c>
      <c r="F97">
        <f t="shared" si="8"/>
        <v>1.418727393101163</v>
      </c>
      <c r="G97">
        <f t="shared" si="9"/>
        <v>40.659791036800677</v>
      </c>
    </row>
    <row r="98" spans="1:7" x14ac:dyDescent="0.2">
      <c r="A98">
        <f t="shared" si="10"/>
        <v>81</v>
      </c>
      <c r="B98" s="2">
        <v>33482</v>
      </c>
      <c r="C98">
        <v>38.965775334741501</v>
      </c>
      <c r="D98">
        <f t="shared" si="6"/>
        <v>26.748952217738086</v>
      </c>
      <c r="E98">
        <f t="shared" si="7"/>
        <v>0.62196520106131947</v>
      </c>
      <c r="F98">
        <f t="shared" si="8"/>
        <v>1.4889183992924278</v>
      </c>
      <c r="G98">
        <f t="shared" si="9"/>
        <v>40.753062550364035</v>
      </c>
    </row>
    <row r="99" spans="1:7" x14ac:dyDescent="0.2">
      <c r="A99">
        <f t="shared" si="10"/>
        <v>82</v>
      </c>
      <c r="B99" s="3">
        <v>33512</v>
      </c>
      <c r="C99">
        <v>34.9668468769245</v>
      </c>
      <c r="D99">
        <f t="shared" si="6"/>
        <v>23.503239603901811</v>
      </c>
      <c r="E99">
        <f t="shared" si="7"/>
        <v>-0.15157036191819956</v>
      </c>
      <c r="F99">
        <f t="shared" si="8"/>
        <v>1.5667654776115654</v>
      </c>
      <c r="G99">
        <f t="shared" si="9"/>
        <v>36.58658921294375</v>
      </c>
    </row>
    <row r="100" spans="1:7" x14ac:dyDescent="0.2">
      <c r="A100">
        <f t="shared" si="10"/>
        <v>83</v>
      </c>
      <c r="B100" s="2">
        <v>33543</v>
      </c>
      <c r="C100">
        <v>33.565946087339199</v>
      </c>
      <c r="D100">
        <f t="shared" si="6"/>
        <v>22.2045477444677</v>
      </c>
      <c r="E100">
        <f t="shared" si="7"/>
        <v>-0.38099466142138189</v>
      </c>
      <c r="F100">
        <f t="shared" si="8"/>
        <v>1.5356289175599718</v>
      </c>
      <c r="G100">
        <f t="shared" si="9"/>
        <v>33.512879198230998</v>
      </c>
    </row>
    <row r="101" spans="1:7" x14ac:dyDescent="0.2">
      <c r="A101">
        <f t="shared" si="10"/>
        <v>84</v>
      </c>
      <c r="B101" s="3">
        <v>33573</v>
      </c>
      <c r="C101">
        <v>32.329178690635899</v>
      </c>
      <c r="D101">
        <f t="shared" si="6"/>
        <v>21.191766631341594</v>
      </c>
      <c r="E101">
        <f t="shared" si="7"/>
        <v>-0.50735195176232672</v>
      </c>
      <c r="F101">
        <f t="shared" si="8"/>
        <v>1.5393746420075716</v>
      </c>
      <c r="G101">
        <f t="shared" si="9"/>
        <v>31.841063442513491</v>
      </c>
    </row>
    <row r="102" spans="1:7" x14ac:dyDescent="0.2">
      <c r="A102">
        <f t="shared" si="10"/>
        <v>85</v>
      </c>
      <c r="B102" s="2">
        <v>33604</v>
      </c>
      <c r="C102">
        <v>29.818017024504201</v>
      </c>
      <c r="D102">
        <f t="shared" si="6"/>
        <v>19.392786808058109</v>
      </c>
      <c r="E102">
        <f t="shared" si="7"/>
        <v>-0.76567752606655848</v>
      </c>
      <c r="F102">
        <f t="shared" si="8"/>
        <v>1.5692081343228717</v>
      </c>
      <c r="G102">
        <f t="shared" si="9"/>
        <v>29.229811404222207</v>
      </c>
    </row>
    <row r="103" spans="1:7" x14ac:dyDescent="0.2">
      <c r="A103">
        <f t="shared" si="10"/>
        <v>86</v>
      </c>
      <c r="B103" s="3">
        <v>33635</v>
      </c>
      <c r="C103">
        <v>26.760971391041501</v>
      </c>
      <c r="D103">
        <f t="shared" si="6"/>
        <v>18.431492025647103</v>
      </c>
      <c r="E103">
        <f t="shared" si="7"/>
        <v>-0.80480097733544798</v>
      </c>
      <c r="F103">
        <f t="shared" si="8"/>
        <v>1.4565595997833651</v>
      </c>
      <c r="G103">
        <f t="shared" si="9"/>
        <v>25.674326058833852</v>
      </c>
    </row>
    <row r="104" spans="1:7" x14ac:dyDescent="0.2">
      <c r="A104">
        <f t="shared" si="10"/>
        <v>87</v>
      </c>
      <c r="B104" s="2">
        <v>33664</v>
      </c>
      <c r="C104">
        <v>25.949300966153</v>
      </c>
      <c r="D104">
        <f t="shared" si="6"/>
        <v>17.232132304661789</v>
      </c>
      <c r="E104">
        <f t="shared" si="7"/>
        <v>-0.88371272606542117</v>
      </c>
      <c r="F104">
        <f t="shared" si="8"/>
        <v>1.5163134108772809</v>
      </c>
      <c r="G104">
        <f t="shared" si="9"/>
        <v>24.789327853674376</v>
      </c>
    </row>
    <row r="105" spans="1:7" x14ac:dyDescent="0.2">
      <c r="A105">
        <f t="shared" si="10"/>
        <v>88</v>
      </c>
      <c r="B105" s="3">
        <v>33695</v>
      </c>
      <c r="C105">
        <v>29.739530144404199</v>
      </c>
      <c r="D105">
        <f t="shared" si="6"/>
        <v>18.412190486096527</v>
      </c>
      <c r="E105">
        <f t="shared" si="7"/>
        <v>-0.47095854456538933</v>
      </c>
      <c r="F105">
        <f t="shared" si="8"/>
        <v>1.5633849056016049</v>
      </c>
      <c r="G105">
        <f t="shared" si="9"/>
        <v>28.04905120528716</v>
      </c>
    </row>
    <row r="106" spans="1:7" x14ac:dyDescent="0.2">
      <c r="A106">
        <f t="shared" si="10"/>
        <v>89</v>
      </c>
      <c r="B106" s="2">
        <v>33725</v>
      </c>
      <c r="C106">
        <v>27.136021695878799</v>
      </c>
      <c r="D106">
        <f t="shared" si="6"/>
        <v>17.863956958174679</v>
      </c>
      <c r="E106">
        <f t="shared" si="7"/>
        <v>-0.48641354123668112</v>
      </c>
      <c r="F106">
        <f t="shared" si="8"/>
        <v>1.5210125195947493</v>
      </c>
      <c r="G106">
        <f t="shared" si="9"/>
        <v>26.431461096964011</v>
      </c>
    </row>
    <row r="107" spans="1:7" x14ac:dyDescent="0.2">
      <c r="A107">
        <f t="shared" si="10"/>
        <v>90</v>
      </c>
      <c r="B107" s="3">
        <v>33756</v>
      </c>
      <c r="C107">
        <v>29.687492579157901</v>
      </c>
      <c r="D107">
        <f t="shared" si="6"/>
        <v>19.339733049587515</v>
      </c>
      <c r="E107">
        <f t="shared" si="7"/>
        <v>-9.3975614706777677E-2</v>
      </c>
      <c r="F107">
        <f t="shared" si="8"/>
        <v>1.4902753780236173</v>
      </c>
      <c r="G107">
        <f t="shared" si="9"/>
        <v>28.681478436617734</v>
      </c>
    </row>
    <row r="108" spans="1:7" x14ac:dyDescent="0.2">
      <c r="A108">
        <f t="shared" si="10"/>
        <v>91</v>
      </c>
      <c r="B108" s="2">
        <v>33786</v>
      </c>
      <c r="C108">
        <v>28.061076031404902</v>
      </c>
      <c r="D108">
        <f t="shared" si="6"/>
        <v>19.043965174519549</v>
      </c>
      <c r="E108">
        <f t="shared" si="7"/>
        <v>-0.13433406677901538</v>
      </c>
      <c r="F108">
        <f t="shared" si="8"/>
        <v>1.4781944996877898</v>
      </c>
      <c r="G108">
        <f t="shared" si="9"/>
        <v>27.952112694587186</v>
      </c>
    </row>
    <row r="109" spans="1:7" x14ac:dyDescent="0.2">
      <c r="A109">
        <f t="shared" si="10"/>
        <v>92</v>
      </c>
      <c r="B109" s="3">
        <v>33817</v>
      </c>
      <c r="C109">
        <v>30.1122506303679</v>
      </c>
      <c r="D109">
        <f t="shared" si="6"/>
        <v>20.530271760938248</v>
      </c>
      <c r="E109">
        <f t="shared" si="7"/>
        <v>0.18979406386052758</v>
      </c>
      <c r="F109">
        <f t="shared" si="8"/>
        <v>1.4331264966316151</v>
      </c>
      <c r="G109">
        <f t="shared" si="9"/>
        <v>29.694475345470327</v>
      </c>
    </row>
    <row r="110" spans="1:7" x14ac:dyDescent="0.2">
      <c r="A110">
        <f t="shared" si="10"/>
        <v>93</v>
      </c>
      <c r="B110" s="2">
        <v>33848</v>
      </c>
      <c r="C110">
        <v>28.917785012709398</v>
      </c>
      <c r="D110">
        <f t="shared" si="6"/>
        <v>19.811425324075874</v>
      </c>
      <c r="E110">
        <f t="shared" si="7"/>
        <v>8.0659637159471165E-3</v>
      </c>
      <c r="F110">
        <f t="shared" si="8"/>
        <v>1.48013845551205</v>
      </c>
      <c r="G110">
        <f t="shared" si="9"/>
        <v>29.335591223746714</v>
      </c>
    </row>
    <row r="111" spans="1:7" x14ac:dyDescent="0.2">
      <c r="A111">
        <f t="shared" si="10"/>
        <v>94</v>
      </c>
      <c r="B111" s="3">
        <v>33878</v>
      </c>
      <c r="C111">
        <v>28.9112468122762</v>
      </c>
      <c r="D111">
        <f t="shared" si="6"/>
        <v>18.862823830983679</v>
      </c>
      <c r="E111">
        <f t="shared" si="7"/>
        <v>-0.18326752764568124</v>
      </c>
      <c r="F111">
        <f t="shared" si="8"/>
        <v>1.5565489631257128</v>
      </c>
      <c r="G111">
        <f t="shared" si="9"/>
        <v>29.075643995609131</v>
      </c>
    </row>
    <row r="112" spans="1:7" x14ac:dyDescent="0.2">
      <c r="A112">
        <f t="shared" si="10"/>
        <v>95</v>
      </c>
      <c r="B112" s="2">
        <v>33909</v>
      </c>
      <c r="C112">
        <v>33.413327156289299</v>
      </c>
      <c r="D112">
        <f t="shared" si="6"/>
        <v>20.834974316724303</v>
      </c>
      <c r="E112">
        <f t="shared" si="7"/>
        <v>0.24781607503157976</v>
      </c>
      <c r="F112">
        <f t="shared" si="8"/>
        <v>1.5560542573373692</v>
      </c>
      <c r="G112">
        <f t="shared" si="9"/>
        <v>32.805965745643121</v>
      </c>
    </row>
    <row r="113" spans="1:7" x14ac:dyDescent="0.2">
      <c r="A113">
        <f t="shared" si="10"/>
        <v>96</v>
      </c>
      <c r="B113" s="3">
        <v>33939</v>
      </c>
      <c r="C113">
        <v>35.632253035952601</v>
      </c>
      <c r="D113">
        <f t="shared" si="6"/>
        <v>22.52789545337022</v>
      </c>
      <c r="E113">
        <f t="shared" si="7"/>
        <v>0.53683708735444746</v>
      </c>
      <c r="F113">
        <f t="shared" si="8"/>
        <v>1.5520706620047817</v>
      </c>
      <c r="G113">
        <f t="shared" si="9"/>
        <v>35.79809470344577</v>
      </c>
    </row>
    <row r="114" spans="1:7" x14ac:dyDescent="0.2">
      <c r="A114">
        <f t="shared" si="10"/>
        <v>97</v>
      </c>
      <c r="B114" s="2">
        <v>33970</v>
      </c>
      <c r="C114">
        <v>34.822187504605601</v>
      </c>
      <c r="D114">
        <f t="shared" si="6"/>
        <v>22.453070601812492</v>
      </c>
      <c r="E114">
        <f t="shared" si="7"/>
        <v>0.41450469957201225</v>
      </c>
      <c r="F114">
        <f t="shared" si="8"/>
        <v>1.5637119570082496</v>
      </c>
      <c r="G114">
        <f t="shared" si="9"/>
        <v>35.758300926561475</v>
      </c>
    </row>
    <row r="115" spans="1:7" x14ac:dyDescent="0.2">
      <c r="A115">
        <f t="shared" si="10"/>
        <v>98</v>
      </c>
      <c r="B115" s="3">
        <v>34001</v>
      </c>
      <c r="C115">
        <v>31.256024521249199</v>
      </c>
      <c r="D115">
        <f t="shared" si="6"/>
        <v>21.881434215472471</v>
      </c>
      <c r="E115">
        <f t="shared" si="7"/>
        <v>0.21727648238960556</v>
      </c>
      <c r="F115">
        <f t="shared" si="8"/>
        <v>1.4481197250987778</v>
      </c>
      <c r="G115">
        <f t="shared" si="9"/>
        <v>32.001578860825447</v>
      </c>
    </row>
    <row r="116" spans="1:7" x14ac:dyDescent="0.2">
      <c r="A116">
        <f t="shared" si="10"/>
        <v>99</v>
      </c>
      <c r="B116" s="2">
        <v>34029</v>
      </c>
      <c r="C116">
        <v>34.296577886773399</v>
      </c>
      <c r="D116">
        <f t="shared" si="6"/>
        <v>22.462490732252455</v>
      </c>
      <c r="E116">
        <f t="shared" si="7"/>
        <v>0.29003248926768133</v>
      </c>
      <c r="F116">
        <f t="shared" si="8"/>
        <v>1.5194707002968322</v>
      </c>
      <c r="G116">
        <f t="shared" si="9"/>
        <v>34.571792392923136</v>
      </c>
    </row>
    <row r="117" spans="1:7" x14ac:dyDescent="0.2">
      <c r="A117">
        <f t="shared" si="10"/>
        <v>100</v>
      </c>
      <c r="B117" s="3">
        <v>34060</v>
      </c>
      <c r="C117">
        <v>36.791269035129503</v>
      </c>
      <c r="D117">
        <f t="shared" si="6"/>
        <v>23.29891609209076</v>
      </c>
      <c r="E117">
        <f t="shared" si="7"/>
        <v>0.39931106338180611</v>
      </c>
      <c r="F117">
        <f t="shared" si="8"/>
        <v>1.5680987982792227</v>
      </c>
      <c r="G117">
        <f t="shared" si="9"/>
        <v>37.161161523844569</v>
      </c>
    </row>
    <row r="118" spans="1:7" x14ac:dyDescent="0.2">
      <c r="A118">
        <f t="shared" si="10"/>
        <v>101</v>
      </c>
      <c r="B118" s="2">
        <v>34090</v>
      </c>
      <c r="C118">
        <v>34.676652974761801</v>
      </c>
      <c r="D118">
        <f t="shared" si="6"/>
        <v>23.068348674989167</v>
      </c>
      <c r="E118">
        <f t="shared" si="7"/>
        <v>0.27333536728512631</v>
      </c>
      <c r="F118">
        <f t="shared" si="8"/>
        <v>1.5156728114250158</v>
      </c>
      <c r="G118">
        <f t="shared" si="9"/>
        <v>35.378355875748305</v>
      </c>
    </row>
    <row r="119" spans="1:7" x14ac:dyDescent="0.2">
      <c r="A119">
        <f t="shared" si="10"/>
        <v>102</v>
      </c>
      <c r="B119" s="3">
        <v>34121</v>
      </c>
      <c r="C119">
        <v>38.471063406177201</v>
      </c>
      <c r="D119">
        <f t="shared" si="6"/>
        <v>25.072819452214244</v>
      </c>
      <c r="E119">
        <f t="shared" si="7"/>
        <v>0.61956244927311643</v>
      </c>
      <c r="F119">
        <f t="shared" si="8"/>
        <v>1.503504738858181</v>
      </c>
      <c r="G119">
        <f t="shared" si="9"/>
        <v>38.62861794144041</v>
      </c>
    </row>
    <row r="120" spans="1:7" x14ac:dyDescent="0.2">
      <c r="A120">
        <f t="shared" si="10"/>
        <v>103</v>
      </c>
      <c r="B120" s="2">
        <v>34151</v>
      </c>
      <c r="C120">
        <v>39.729398818002203</v>
      </c>
      <c r="D120">
        <f t="shared" si="6"/>
        <v>26.521598114509878</v>
      </c>
      <c r="E120">
        <f t="shared" si="7"/>
        <v>0.78540569187761999</v>
      </c>
      <c r="F120">
        <f t="shared" si="8"/>
        <v>1.4841366570186059</v>
      </c>
      <c r="G120">
        <f t="shared" si="9"/>
        <v>40.527325342406286</v>
      </c>
    </row>
    <row r="121" spans="1:7" x14ac:dyDescent="0.2">
      <c r="A121">
        <f t="shared" si="10"/>
        <v>104</v>
      </c>
      <c r="B121" s="3">
        <v>34182</v>
      </c>
      <c r="C121">
        <v>40.187526973399201</v>
      </c>
      <c r="D121">
        <f t="shared" si="6"/>
        <v>27.821400403006237</v>
      </c>
      <c r="E121">
        <f t="shared" si="7"/>
        <v>0.88828501120136782</v>
      </c>
      <c r="F121">
        <f t="shared" si="8"/>
        <v>1.4365333080560247</v>
      </c>
      <c r="G121">
        <f t="shared" si="9"/>
        <v>41.242419361319456</v>
      </c>
    </row>
    <row r="122" spans="1:7" x14ac:dyDescent="0.2">
      <c r="A122">
        <f t="shared" si="10"/>
        <v>105</v>
      </c>
      <c r="B122" s="2">
        <v>34213</v>
      </c>
      <c r="C122">
        <v>38.741838457133703</v>
      </c>
      <c r="D122">
        <f t="shared" si="6"/>
        <v>26.935034083935161</v>
      </c>
      <c r="E122">
        <f t="shared" si="7"/>
        <v>0.53335474514687919</v>
      </c>
      <c r="F122">
        <f t="shared" si="8"/>
        <v>1.467600049722195</v>
      </c>
      <c r="G122">
        <f t="shared" si="9"/>
        <v>40.312608811349392</v>
      </c>
    </row>
    <row r="123" spans="1:7" x14ac:dyDescent="0.2">
      <c r="A123">
        <f t="shared" si="10"/>
        <v>106</v>
      </c>
      <c r="B123" s="3">
        <v>34243</v>
      </c>
      <c r="C123">
        <v>34.908251694962303</v>
      </c>
      <c r="D123">
        <f t="shared" si="6"/>
        <v>23.939204428776208</v>
      </c>
      <c r="E123">
        <f t="shared" si="7"/>
        <v>-0.17248213491428732</v>
      </c>
      <c r="F123">
        <f t="shared" si="8"/>
        <v>1.5270455749445191</v>
      </c>
      <c r="G123">
        <f t="shared" si="9"/>
        <v>36.292868109777096</v>
      </c>
    </row>
    <row r="124" spans="1:7" x14ac:dyDescent="0.2">
      <c r="A124">
        <f t="shared" si="10"/>
        <v>107</v>
      </c>
      <c r="B124" s="2">
        <v>34274</v>
      </c>
      <c r="C124">
        <v>34.973682100271802</v>
      </c>
      <c r="D124">
        <f t="shared" si="6"/>
        <v>22.863129691609839</v>
      </c>
      <c r="E124">
        <f t="shared" si="7"/>
        <v>-0.35320065536470369</v>
      </c>
      <c r="F124">
        <f t="shared" si="8"/>
        <v>1.5481473583186154</v>
      </c>
      <c r="G124">
        <f t="shared" si="9"/>
        <v>34.848687173402404</v>
      </c>
    </row>
    <row r="125" spans="1:7" x14ac:dyDescent="0.2">
      <c r="A125">
        <f t="shared" si="10"/>
        <v>108</v>
      </c>
      <c r="B125" s="3">
        <v>34304</v>
      </c>
      <c r="C125">
        <v>36.784079192613198</v>
      </c>
      <c r="D125">
        <f t="shared" si="6"/>
        <v>23.342980741818387</v>
      </c>
      <c r="E125">
        <f t="shared" si="7"/>
        <v>-0.18659031425005329</v>
      </c>
      <c r="F125">
        <f t="shared" si="8"/>
        <v>1.5591921640822977</v>
      </c>
      <c r="G125">
        <f t="shared" si="9"/>
        <v>36.10526250309487</v>
      </c>
    </row>
    <row r="126" spans="1:7" x14ac:dyDescent="0.2">
      <c r="A126">
        <f t="shared" si="10"/>
        <v>109</v>
      </c>
      <c r="B126" s="2">
        <v>34335</v>
      </c>
      <c r="C126">
        <v>33.963882315018999</v>
      </c>
      <c r="D126">
        <f t="shared" si="6"/>
        <v>22.150943364662496</v>
      </c>
      <c r="E126">
        <f t="shared" si="7"/>
        <v>-0.38767972683122093</v>
      </c>
      <c r="F126">
        <f t="shared" si="8"/>
        <v>1.5545862145210303</v>
      </c>
      <c r="G126">
        <f t="shared" si="9"/>
        <v>33.832869634359312</v>
      </c>
    </row>
    <row r="127" spans="1:7" x14ac:dyDescent="0.2">
      <c r="A127">
        <f t="shared" si="10"/>
        <v>110</v>
      </c>
      <c r="B127" s="3">
        <v>34366</v>
      </c>
      <c r="C127">
        <v>33.218329519258603</v>
      </c>
      <c r="D127">
        <f t="shared" si="6"/>
        <v>22.586236140240782</v>
      </c>
      <c r="E127">
        <f t="shared" si="7"/>
        <v>-0.22308522634931949</v>
      </c>
      <c r="F127">
        <f t="shared" si="8"/>
        <v>1.4549037963224958</v>
      </c>
      <c r="G127">
        <f t="shared" si="9"/>
        <v>32.536233162353582</v>
      </c>
    </row>
    <row r="128" spans="1:7" x14ac:dyDescent="0.2">
      <c r="A128">
        <f t="shared" si="10"/>
        <v>111</v>
      </c>
      <c r="B128" s="2">
        <v>34394</v>
      </c>
      <c r="C128">
        <v>34.0369587986076</v>
      </c>
      <c r="D128">
        <f t="shared" si="6"/>
        <v>22.389320785436514</v>
      </c>
      <c r="E128">
        <f t="shared" si="7"/>
        <v>-0.21785125204030928</v>
      </c>
      <c r="F128">
        <f t="shared" si="8"/>
        <v>1.5196990484332487</v>
      </c>
      <c r="G128">
        <f t="shared" si="9"/>
        <v>33.693961152268976</v>
      </c>
    </row>
    <row r="129" spans="1:7" x14ac:dyDescent="0.2">
      <c r="A129">
        <f t="shared" si="10"/>
        <v>112</v>
      </c>
      <c r="B129" s="3">
        <v>34425</v>
      </c>
      <c r="C129">
        <v>37.341710626262397</v>
      </c>
      <c r="D129">
        <f t="shared" si="6"/>
        <v>23.320797068357219</v>
      </c>
      <c r="E129">
        <f t="shared" si="7"/>
        <v>1.2014254951893677E-2</v>
      </c>
      <c r="F129">
        <f t="shared" si="8"/>
        <v>1.5780349522562132</v>
      </c>
      <c r="G129">
        <f t="shared" si="9"/>
        <v>36.819991802581328</v>
      </c>
    </row>
    <row r="130" spans="1:7" x14ac:dyDescent="0.2">
      <c r="A130">
        <f t="shared" si="10"/>
        <v>113</v>
      </c>
      <c r="B130" s="2">
        <v>34455</v>
      </c>
      <c r="C130">
        <v>32.0055532838891</v>
      </c>
      <c r="D130">
        <f t="shared" si="6"/>
        <v>21.78132336406988</v>
      </c>
      <c r="E130">
        <f t="shared" si="7"/>
        <v>-0.29828333689595282</v>
      </c>
      <c r="F130">
        <f t="shared" si="8"/>
        <v>1.5017920248578798</v>
      </c>
      <c r="G130">
        <f t="shared" si="9"/>
        <v>32.263058182512417</v>
      </c>
    </row>
    <row r="131" spans="1:7" x14ac:dyDescent="0.2">
      <c r="A131">
        <f t="shared" si="10"/>
        <v>114</v>
      </c>
      <c r="B131" s="3">
        <v>34486</v>
      </c>
      <c r="C131">
        <v>33.7228028561101</v>
      </c>
      <c r="D131">
        <f t="shared" si="6"/>
        <v>22.145535617229953</v>
      </c>
      <c r="E131">
        <f t="shared" si="7"/>
        <v>-0.1657842188847477</v>
      </c>
      <c r="F131">
        <f t="shared" si="8"/>
        <v>1.5092876440689282</v>
      </c>
      <c r="G131">
        <f t="shared" si="9"/>
        <v>33.173767205229161</v>
      </c>
    </row>
    <row r="132" spans="1:7" x14ac:dyDescent="0.2">
      <c r="A132">
        <f t="shared" si="10"/>
        <v>115</v>
      </c>
      <c r="B132" s="2">
        <v>34516</v>
      </c>
      <c r="C132">
        <v>33.734329510883803</v>
      </c>
      <c r="D132">
        <f t="shared" si="6"/>
        <v>22.504879809010717</v>
      </c>
      <c r="E132">
        <f t="shared" si="7"/>
        <v>-6.0758536751645414E-2</v>
      </c>
      <c r="F132">
        <f t="shared" si="8"/>
        <v>1.4885891903451698</v>
      </c>
      <c r="G132">
        <f t="shared" si="9"/>
        <v>33.410076312680935</v>
      </c>
    </row>
    <row r="133" spans="1:7" x14ac:dyDescent="0.2">
      <c r="A133">
        <f t="shared" si="10"/>
        <v>116</v>
      </c>
      <c r="B133" s="3">
        <v>34547</v>
      </c>
      <c r="C133">
        <v>34.1975426927727</v>
      </c>
      <c r="D133">
        <f t="shared" si="6"/>
        <v>23.397159000593632</v>
      </c>
      <c r="E133">
        <f t="shared" si="7"/>
        <v>0.12984900891526671</v>
      </c>
      <c r="F133">
        <f t="shared" si="8"/>
        <v>1.4440565865171693</v>
      </c>
      <c r="G133">
        <f t="shared" si="9"/>
        <v>33.974330877173522</v>
      </c>
    </row>
    <row r="134" spans="1:7" x14ac:dyDescent="0.2">
      <c r="A134">
        <f t="shared" si="10"/>
        <v>117</v>
      </c>
      <c r="B134" s="2">
        <v>34578</v>
      </c>
      <c r="C134">
        <v>34.9688472045015</v>
      </c>
      <c r="D134">
        <f t="shared" si="6"/>
        <v>23.737164963381048</v>
      </c>
      <c r="E134">
        <f t="shared" si="7"/>
        <v>0.17188039968969654</v>
      </c>
      <c r="F134">
        <f t="shared" si="8"/>
        <v>1.4692706290544377</v>
      </c>
      <c r="G134">
        <f t="shared" si="9"/>
        <v>35.12885812069004</v>
      </c>
    </row>
    <row r="135" spans="1:7" x14ac:dyDescent="0.2">
      <c r="A135">
        <f t="shared" si="10"/>
        <v>118</v>
      </c>
      <c r="B135" s="3">
        <v>34608</v>
      </c>
      <c r="C135">
        <v>34.083549563845096</v>
      </c>
      <c r="D135">
        <f t="shared" si="6"/>
        <v>22.796664253327105</v>
      </c>
      <c r="E135">
        <f t="shared" si="7"/>
        <v>-5.0595822259031364E-2</v>
      </c>
      <c r="F135">
        <f t="shared" si="8"/>
        <v>1.5174652824121888</v>
      </c>
      <c r="G135">
        <f t="shared" si="9"/>
        <v>34.516369155517687</v>
      </c>
    </row>
    <row r="136" spans="1:7" x14ac:dyDescent="0.2">
      <c r="A136">
        <f t="shared" si="10"/>
        <v>119</v>
      </c>
      <c r="B136" s="2">
        <v>34639</v>
      </c>
      <c r="C136">
        <v>33.7651318941178</v>
      </c>
      <c r="D136">
        <f t="shared" si="6"/>
        <v>22.090837715302115</v>
      </c>
      <c r="E136">
        <f t="shared" si="7"/>
        <v>-0.18164196541222308</v>
      </c>
      <c r="F136">
        <f t="shared" si="8"/>
        <v>1.5422434605559976</v>
      </c>
      <c r="G136">
        <f t="shared" si="9"/>
        <v>33.789313871308941</v>
      </c>
    </row>
    <row r="137" spans="1:7" x14ac:dyDescent="0.2">
      <c r="A137">
        <f t="shared" si="10"/>
        <v>120</v>
      </c>
      <c r="B137" s="3">
        <v>34669</v>
      </c>
      <c r="C137">
        <v>35.234837580958498</v>
      </c>
      <c r="D137">
        <f t="shared" si="6"/>
        <v>22.391454377011758</v>
      </c>
      <c r="E137">
        <f t="shared" si="7"/>
        <v>-8.5190239987849803E-2</v>
      </c>
      <c r="F137">
        <f t="shared" si="8"/>
        <v>1.5635097582209752</v>
      </c>
      <c r="G137">
        <f t="shared" si="9"/>
        <v>34.876061647691458</v>
      </c>
    </row>
    <row r="138" spans="1:7" x14ac:dyDescent="0.2">
      <c r="A138">
        <f t="shared" si="10"/>
        <v>121</v>
      </c>
      <c r="B138" s="2">
        <v>34700</v>
      </c>
      <c r="C138">
        <v>31.509505503528601</v>
      </c>
      <c r="D138">
        <f t="shared" si="6"/>
        <v>20.879998012805981</v>
      </c>
      <c r="E138">
        <f t="shared" si="7"/>
        <v>-0.37044346483143537</v>
      </c>
      <c r="F138">
        <f t="shared" si="8"/>
        <v>1.5409331734744274</v>
      </c>
      <c r="G138">
        <f t="shared" si="9"/>
        <v>31.603852976157292</v>
      </c>
    </row>
    <row r="139" spans="1:7" x14ac:dyDescent="0.2">
      <c r="A139">
        <f t="shared" si="10"/>
        <v>122</v>
      </c>
      <c r="B139" s="3">
        <v>34731</v>
      </c>
      <c r="C139">
        <v>28.120108662784101</v>
      </c>
      <c r="D139">
        <f t="shared" si="6"/>
        <v>19.682335538714096</v>
      </c>
      <c r="E139">
        <f t="shared" si="7"/>
        <v>-0.53588726668352527</v>
      </c>
      <c r="F139">
        <f t="shared" si="8"/>
        <v>1.4470419849235943</v>
      </c>
      <c r="G139">
        <f t="shared" si="9"/>
        <v>27.705714511796039</v>
      </c>
    </row>
    <row r="140" spans="1:7" x14ac:dyDescent="0.2">
      <c r="A140">
        <f t="shared" si="10"/>
        <v>123</v>
      </c>
      <c r="B140" s="2">
        <v>34759</v>
      </c>
      <c r="C140">
        <v>27.988637508943601</v>
      </c>
      <c r="D140">
        <f t="shared" si="6"/>
        <v>18.635991153263447</v>
      </c>
      <c r="E140">
        <f t="shared" si="7"/>
        <v>-0.63797869043694999</v>
      </c>
      <c r="F140">
        <f t="shared" si="8"/>
        <v>1.5143471380806337</v>
      </c>
      <c r="G140">
        <f t="shared" si="9"/>
        <v>27.255238664220887</v>
      </c>
    </row>
    <row r="141" spans="1:7" x14ac:dyDescent="0.2">
      <c r="A141">
        <f t="shared" si="10"/>
        <v>124</v>
      </c>
      <c r="B141" s="3">
        <v>34790</v>
      </c>
      <c r="C141">
        <v>28.010150929856199</v>
      </c>
      <c r="D141">
        <f t="shared" si="6"/>
        <v>17.824417280446543</v>
      </c>
      <c r="E141">
        <f t="shared" si="7"/>
        <v>-0.67269772691294083</v>
      </c>
      <c r="F141">
        <f t="shared" si="8"/>
        <v>1.5760589682937494</v>
      </c>
      <c r="G141">
        <f t="shared" si="9"/>
        <v>27.032121424005897</v>
      </c>
    </row>
    <row r="142" spans="1:7" x14ac:dyDescent="0.2">
      <c r="A142">
        <f t="shared" si="10"/>
        <v>125</v>
      </c>
      <c r="B142" s="2">
        <v>34820</v>
      </c>
      <c r="C142">
        <v>28.227980748429999</v>
      </c>
      <c r="D142">
        <f t="shared" si="6"/>
        <v>18.302854696495622</v>
      </c>
      <c r="E142">
        <f t="shared" si="7"/>
        <v>-0.44247069832053681</v>
      </c>
      <c r="F142">
        <f t="shared" si="8"/>
        <v>1.5139360244478803</v>
      </c>
      <c r="G142">
        <f t="shared" si="9"/>
        <v>27.039478745309726</v>
      </c>
    </row>
    <row r="143" spans="1:7" x14ac:dyDescent="0.2">
      <c r="A143">
        <f t="shared" si="10"/>
        <v>126</v>
      </c>
      <c r="B143" s="3">
        <v>34851</v>
      </c>
      <c r="C143">
        <v>27.2309547109204</v>
      </c>
      <c r="D143">
        <f t="shared" si="6"/>
        <v>17.987694705089655</v>
      </c>
      <c r="E143">
        <f t="shared" si="7"/>
        <v>-0.41700855693762279</v>
      </c>
      <c r="F143">
        <f t="shared" si="8"/>
        <v>1.5106610721028362</v>
      </c>
      <c r="G143">
        <f t="shared" si="9"/>
        <v>26.543351574149799</v>
      </c>
    </row>
    <row r="144" spans="1:7" x14ac:dyDescent="0.2">
      <c r="A144">
        <f t="shared" si="10"/>
        <v>127</v>
      </c>
      <c r="B144" s="2">
        <v>34881</v>
      </c>
      <c r="C144">
        <v>29.500703564338799</v>
      </c>
      <c r="D144">
        <f t="shared" si="6"/>
        <v>19.143732011486215</v>
      </c>
      <c r="E144">
        <f t="shared" si="7"/>
        <v>-0.10239938427078638</v>
      </c>
      <c r="F144">
        <f t="shared" si="8"/>
        <v>1.504315763856126</v>
      </c>
      <c r="G144">
        <f t="shared" si="9"/>
        <v>28.644176835948151</v>
      </c>
    </row>
    <row r="145" spans="1:7" x14ac:dyDescent="0.2">
      <c r="A145">
        <f t="shared" si="10"/>
        <v>128</v>
      </c>
      <c r="B145" s="3">
        <v>34912</v>
      </c>
      <c r="C145">
        <v>29.0211954962083</v>
      </c>
      <c r="D145">
        <f t="shared" si="6"/>
        <v>19.780295074970464</v>
      </c>
      <c r="E145">
        <f t="shared" si="7"/>
        <v>4.5393105280220822E-2</v>
      </c>
      <c r="F145">
        <f t="shared" si="8"/>
        <v>1.4509927334484065</v>
      </c>
      <c r="G145">
        <f t="shared" si="9"/>
        <v>28.766929485157707</v>
      </c>
    </row>
    <row r="146" spans="1:7" x14ac:dyDescent="0.2">
      <c r="A146">
        <f t="shared" si="10"/>
        <v>129</v>
      </c>
      <c r="B146" s="2">
        <v>34943</v>
      </c>
      <c r="C146">
        <v>24.1017301810075</v>
      </c>
      <c r="D146">
        <f t="shared" si="6"/>
        <v>17.430418211243367</v>
      </c>
      <c r="E146">
        <f t="shared" si="7"/>
        <v>-0.43366088852124279</v>
      </c>
      <c r="F146">
        <f t="shared" si="8"/>
        <v>1.4433113319688107</v>
      </c>
      <c r="G146">
        <f t="shared" si="9"/>
        <v>24.531612450608709</v>
      </c>
    </row>
    <row r="147" spans="1:7" x14ac:dyDescent="0.2">
      <c r="A147">
        <f t="shared" si="10"/>
        <v>130</v>
      </c>
      <c r="B147" s="3">
        <v>34973</v>
      </c>
      <c r="C147">
        <v>27.463093316678499</v>
      </c>
      <c r="D147">
        <f t="shared" ref="D147:D210" si="11">$B$1*(C147/F135)+(1-$B$1)*(D146+E146)</f>
        <v>17.767630257781491</v>
      </c>
      <c r="E147">
        <f t="shared" ref="E147:E210" si="12">$B$2*(D147-D146)+(1-$B$2)*E146</f>
        <v>-0.27948630150936954</v>
      </c>
      <c r="F147">
        <f t="shared" ref="F147:F210" si="13">$B$3*(C147/D147)+(1-$B$3)*F135</f>
        <v>1.525930078940795</v>
      </c>
      <c r="G147">
        <f t="shared" ref="G147:G210" si="14">(D147+E147)*F147</f>
        <v>26.685684887722307</v>
      </c>
    </row>
    <row r="148" spans="1:7" x14ac:dyDescent="0.2">
      <c r="A148">
        <f t="shared" ref="A148:A211" si="15">A147+1</f>
        <v>131</v>
      </c>
      <c r="B148" s="2">
        <v>35004</v>
      </c>
      <c r="C148">
        <v>28.436611668380898</v>
      </c>
      <c r="D148">
        <f t="shared" si="11"/>
        <v>18.153373043916275</v>
      </c>
      <c r="E148">
        <f t="shared" si="12"/>
        <v>-0.14644048398053877</v>
      </c>
      <c r="F148">
        <f t="shared" si="13"/>
        <v>1.549509726775016</v>
      </c>
      <c r="G148">
        <f t="shared" si="14"/>
        <v>27.901917151002163</v>
      </c>
    </row>
    <row r="149" spans="1:7" x14ac:dyDescent="0.2">
      <c r="A149">
        <f t="shared" si="15"/>
        <v>132</v>
      </c>
      <c r="B149" s="3">
        <v>35034</v>
      </c>
      <c r="C149">
        <v>30.466362474617899</v>
      </c>
      <c r="D149">
        <f t="shared" si="11"/>
        <v>19.042195296583902</v>
      </c>
      <c r="E149">
        <f t="shared" si="12"/>
        <v>6.0612063349094303E-2</v>
      </c>
      <c r="F149">
        <f t="shared" si="13"/>
        <v>1.5744387130970527</v>
      </c>
      <c r="G149">
        <f t="shared" si="14"/>
        <v>30.076199436313814</v>
      </c>
    </row>
    <row r="150" spans="1:7" x14ac:dyDescent="0.2">
      <c r="A150">
        <f t="shared" si="15"/>
        <v>133</v>
      </c>
      <c r="B150" s="2">
        <v>35065</v>
      </c>
      <c r="C150">
        <v>27.741792452107902</v>
      </c>
      <c r="D150">
        <f t="shared" si="11"/>
        <v>18.333111437274159</v>
      </c>
      <c r="E150">
        <f t="shared" si="12"/>
        <v>-9.3327121182673167E-2</v>
      </c>
      <c r="F150">
        <f t="shared" si="13"/>
        <v>1.532615319688444</v>
      </c>
      <c r="G150">
        <f t="shared" si="14"/>
        <v>27.954572870654822</v>
      </c>
    </row>
    <row r="151" spans="1:7" x14ac:dyDescent="0.2">
      <c r="A151">
        <f t="shared" si="15"/>
        <v>134</v>
      </c>
      <c r="B151" s="3">
        <v>35096</v>
      </c>
      <c r="C151">
        <v>27.608414179508198</v>
      </c>
      <c r="D151">
        <f t="shared" si="11"/>
        <v>18.827380490618481</v>
      </c>
      <c r="E151">
        <f t="shared" si="12"/>
        <v>2.4192113722725853E-2</v>
      </c>
      <c r="F151">
        <f t="shared" si="13"/>
        <v>1.4528484880157284</v>
      </c>
      <c r="G151">
        <f t="shared" si="14"/>
        <v>27.38847875493585</v>
      </c>
    </row>
    <row r="152" spans="1:7" x14ac:dyDescent="0.2">
      <c r="A152">
        <f t="shared" si="15"/>
        <v>135</v>
      </c>
      <c r="B152" s="2">
        <v>35125</v>
      </c>
      <c r="C152">
        <v>28.7355106648298</v>
      </c>
      <c r="D152">
        <f t="shared" si="11"/>
        <v>18.93832942969831</v>
      </c>
      <c r="E152">
        <f t="shared" si="12"/>
        <v>4.1543478794146584E-2</v>
      </c>
      <c r="F152">
        <f t="shared" si="13"/>
        <v>1.5152390703888174</v>
      </c>
      <c r="G152">
        <f t="shared" si="14"/>
        <v>28.75904498196201</v>
      </c>
    </row>
    <row r="153" spans="1:7" x14ac:dyDescent="0.2">
      <c r="A153">
        <f t="shared" si="15"/>
        <v>136</v>
      </c>
      <c r="B153" s="3">
        <v>35156</v>
      </c>
      <c r="C153">
        <v>27.9392214064071</v>
      </c>
      <c r="D153">
        <f t="shared" si="11"/>
        <v>18.103050223891586</v>
      </c>
      <c r="E153">
        <f t="shared" si="12"/>
        <v>-0.13382105812602763</v>
      </c>
      <c r="F153">
        <f t="shared" si="13"/>
        <v>1.5662442700229389</v>
      </c>
      <c r="G153">
        <f t="shared" si="14"/>
        <v>28.144202217609379</v>
      </c>
    </row>
    <row r="154" spans="1:7" x14ac:dyDescent="0.2">
      <c r="A154">
        <f t="shared" si="15"/>
        <v>137</v>
      </c>
      <c r="B154" s="2">
        <v>35186</v>
      </c>
      <c r="C154">
        <v>28.110123636330499</v>
      </c>
      <c r="D154">
        <f t="shared" si="11"/>
        <v>18.388072617049566</v>
      </c>
      <c r="E154">
        <f t="shared" si="12"/>
        <v>-5.0052367869225997E-2</v>
      </c>
      <c r="F154">
        <f t="shared" si="13"/>
        <v>1.5183697367820956</v>
      </c>
      <c r="G154">
        <f t="shared" si="14"/>
        <v>27.843894978852692</v>
      </c>
    </row>
    <row r="155" spans="1:7" x14ac:dyDescent="0.2">
      <c r="A155">
        <f t="shared" si="15"/>
        <v>138</v>
      </c>
      <c r="B155" s="3">
        <v>35217</v>
      </c>
      <c r="C155">
        <v>26.772396227145901</v>
      </c>
      <c r="D155">
        <f t="shared" si="11"/>
        <v>17.907019554232434</v>
      </c>
      <c r="E155">
        <f t="shared" si="12"/>
        <v>-0.13625250685880724</v>
      </c>
      <c r="F155">
        <f t="shared" si="13"/>
        <v>1.5059862383600311</v>
      </c>
      <c r="G155">
        <f t="shared" si="14"/>
        <v>26.762530618446608</v>
      </c>
    </row>
    <row r="156" spans="1:7" x14ac:dyDescent="0.2">
      <c r="A156">
        <f t="shared" si="15"/>
        <v>139</v>
      </c>
      <c r="B156" s="2">
        <v>35247</v>
      </c>
      <c r="C156">
        <v>26.284592572647501</v>
      </c>
      <c r="D156">
        <f t="shared" si="11"/>
        <v>17.562182712680617</v>
      </c>
      <c r="E156">
        <f t="shared" si="12"/>
        <v>-0.17796937379740929</v>
      </c>
      <c r="F156">
        <f t="shared" si="13"/>
        <v>1.5020186280394761</v>
      </c>
      <c r="G156">
        <f t="shared" si="14"/>
        <v>26.111412268814913</v>
      </c>
    </row>
    <row r="157" spans="1:7" x14ac:dyDescent="0.2">
      <c r="A157">
        <f t="shared" si="15"/>
        <v>140</v>
      </c>
      <c r="B157" s="3">
        <v>35278</v>
      </c>
      <c r="C157">
        <v>26.953821676271598</v>
      </c>
      <c r="D157">
        <f t="shared" si="11"/>
        <v>18.218551157038579</v>
      </c>
      <c r="E157">
        <f t="shared" si="12"/>
        <v>-1.1101810166334936E-2</v>
      </c>
      <c r="F157">
        <f t="shared" si="13"/>
        <v>1.4595362723222445</v>
      </c>
      <c r="G157">
        <f t="shared" si="14"/>
        <v>26.574432748230002</v>
      </c>
    </row>
    <row r="158" spans="1:7" x14ac:dyDescent="0.2">
      <c r="A158">
        <f t="shared" si="15"/>
        <v>141</v>
      </c>
      <c r="B158" s="2">
        <v>35309</v>
      </c>
      <c r="C158">
        <v>21.877303344216902</v>
      </c>
      <c r="D158">
        <f t="shared" si="11"/>
        <v>16.072636040267561</v>
      </c>
      <c r="E158">
        <f t="shared" si="12"/>
        <v>-0.43806447148727162</v>
      </c>
      <c r="F158">
        <f t="shared" si="13"/>
        <v>1.4186635818921605</v>
      </c>
      <c r="G158">
        <f t="shared" si="14"/>
        <v>22.180197303115179</v>
      </c>
    </row>
    <row r="159" spans="1:7" x14ac:dyDescent="0.2">
      <c r="A159">
        <f t="shared" si="15"/>
        <v>142</v>
      </c>
      <c r="B159" s="3">
        <v>35339</v>
      </c>
      <c r="C159">
        <v>25.453026208562299</v>
      </c>
      <c r="D159">
        <f t="shared" si="11"/>
        <v>16.366606569401611</v>
      </c>
      <c r="E159">
        <f t="shared" si="12"/>
        <v>-0.29165747136300729</v>
      </c>
      <c r="F159">
        <f t="shared" si="13"/>
        <v>1.5347051836411922</v>
      </c>
      <c r="G159">
        <f t="shared" si="14"/>
        <v>24.670307707528156</v>
      </c>
    </row>
    <row r="160" spans="1:7" x14ac:dyDescent="0.2">
      <c r="A160">
        <f t="shared" si="15"/>
        <v>143</v>
      </c>
      <c r="B160" s="2">
        <v>35370</v>
      </c>
      <c r="C160">
        <v>25.308192648709099</v>
      </c>
      <c r="D160">
        <f t="shared" si="11"/>
        <v>16.255607444277015</v>
      </c>
      <c r="E160">
        <f t="shared" si="12"/>
        <v>-0.25552580211532516</v>
      </c>
      <c r="F160">
        <f t="shared" si="13"/>
        <v>1.5517238082772313</v>
      </c>
      <c r="G160">
        <f t="shared" si="14"/>
        <v>24.827707618521753</v>
      </c>
    </row>
    <row r="161" spans="1:7" x14ac:dyDescent="0.2">
      <c r="A161">
        <f t="shared" si="15"/>
        <v>144</v>
      </c>
      <c r="B161" s="3">
        <v>35400</v>
      </c>
      <c r="C161">
        <v>24.234126443571501</v>
      </c>
      <c r="D161">
        <f t="shared" si="11"/>
        <v>15.574587115750337</v>
      </c>
      <c r="E161">
        <f t="shared" si="12"/>
        <v>-0.34062470739759576</v>
      </c>
      <c r="F161">
        <f t="shared" si="13"/>
        <v>1.5689084261655029</v>
      </c>
      <c r="G161">
        <f t="shared" si="14"/>
        <v>23.900691986353131</v>
      </c>
    </row>
    <row r="162" spans="1:7" x14ac:dyDescent="0.2">
      <c r="A162">
        <f t="shared" si="15"/>
        <v>145</v>
      </c>
      <c r="B162" s="2">
        <v>35431</v>
      </c>
      <c r="C162">
        <v>26.766795849900301</v>
      </c>
      <c r="D162">
        <f t="shared" si="11"/>
        <v>16.795537676174831</v>
      </c>
      <c r="E162">
        <f t="shared" si="12"/>
        <v>-2.8309653833177684E-2</v>
      </c>
      <c r="F162">
        <f t="shared" si="13"/>
        <v>1.5509362128583954</v>
      </c>
      <c r="G162">
        <f t="shared" si="14"/>
        <v>26.004901129103729</v>
      </c>
    </row>
    <row r="163" spans="1:7" x14ac:dyDescent="0.2">
      <c r="A163">
        <f t="shared" si="15"/>
        <v>146</v>
      </c>
      <c r="B163" s="3">
        <v>35462</v>
      </c>
      <c r="C163">
        <v>28.874718668454999</v>
      </c>
      <c r="D163">
        <f t="shared" si="11"/>
        <v>18.942357623021991</v>
      </c>
      <c r="E163">
        <f t="shared" si="12"/>
        <v>0.40671626630288976</v>
      </c>
      <c r="F163">
        <f t="shared" si="13"/>
        <v>1.4742979252507471</v>
      </c>
      <c r="G163">
        <f t="shared" si="14"/>
        <v>28.526299490555076</v>
      </c>
    </row>
    <row r="164" spans="1:7" x14ac:dyDescent="0.2">
      <c r="A164">
        <f t="shared" si="15"/>
        <v>147</v>
      </c>
      <c r="B164" s="2">
        <v>35490</v>
      </c>
      <c r="C164">
        <v>29.693010194635299</v>
      </c>
      <c r="D164">
        <f t="shared" si="11"/>
        <v>19.522100198048435</v>
      </c>
      <c r="E164">
        <f t="shared" si="12"/>
        <v>0.44132152804760055</v>
      </c>
      <c r="F164">
        <f t="shared" si="13"/>
        <v>1.5169657479086613</v>
      </c>
      <c r="G164">
        <f t="shared" si="14"/>
        <v>30.283826969543288</v>
      </c>
    </row>
    <row r="165" spans="1:7" x14ac:dyDescent="0.2">
      <c r="A165">
        <f t="shared" si="15"/>
        <v>148</v>
      </c>
      <c r="B165" s="3">
        <v>35521</v>
      </c>
      <c r="C165">
        <v>30.510516624109901</v>
      </c>
      <c r="D165">
        <f t="shared" si="11"/>
        <v>19.625061487370399</v>
      </c>
      <c r="E165">
        <f t="shared" si="12"/>
        <v>0.3736494803024733</v>
      </c>
      <c r="F165">
        <f t="shared" si="13"/>
        <v>1.5627723296245151</v>
      </c>
      <c r="G165">
        <f t="shared" si="14"/>
        <v>31.253432128437471</v>
      </c>
    </row>
    <row r="166" spans="1:7" x14ac:dyDescent="0.2">
      <c r="A166">
        <f t="shared" si="15"/>
        <v>149</v>
      </c>
      <c r="B166" s="2">
        <v>35551</v>
      </c>
      <c r="C166">
        <v>30.0408132824953</v>
      </c>
      <c r="D166">
        <f t="shared" si="11"/>
        <v>19.84905245412034</v>
      </c>
      <c r="E166">
        <f t="shared" si="12"/>
        <v>0.34371777759196692</v>
      </c>
      <c r="F166">
        <f t="shared" si="13"/>
        <v>1.516897818645955</v>
      </c>
      <c r="G166">
        <f t="shared" si="14"/>
        <v>30.63036911690337</v>
      </c>
    </row>
    <row r="167" spans="1:7" x14ac:dyDescent="0.2">
      <c r="A167">
        <f t="shared" si="15"/>
        <v>150</v>
      </c>
      <c r="B167" s="3">
        <v>35582</v>
      </c>
      <c r="C167">
        <v>28.6979642466647</v>
      </c>
      <c r="D167">
        <f t="shared" si="11"/>
        <v>19.396980167277746</v>
      </c>
      <c r="E167">
        <f t="shared" si="12"/>
        <v>0.18455976470505481</v>
      </c>
      <c r="F167">
        <f t="shared" si="13"/>
        <v>1.4980424097861711</v>
      </c>
      <c r="G167">
        <f t="shared" si="14"/>
        <v>29.333977267031649</v>
      </c>
    </row>
    <row r="168" spans="1:7" x14ac:dyDescent="0.2">
      <c r="A168">
        <f t="shared" si="15"/>
        <v>151</v>
      </c>
      <c r="B168" s="2">
        <v>35612</v>
      </c>
      <c r="C168">
        <v>30.337764121004302</v>
      </c>
      <c r="D168">
        <f t="shared" si="11"/>
        <v>20.013058191561974</v>
      </c>
      <c r="E168">
        <f t="shared" si="12"/>
        <v>0.27086341662088942</v>
      </c>
      <c r="F168">
        <f t="shared" si="13"/>
        <v>1.5061825780552307</v>
      </c>
      <c r="G168">
        <f t="shared" si="14"/>
        <v>30.55128934088307</v>
      </c>
    </row>
    <row r="169" spans="1:7" x14ac:dyDescent="0.2">
      <c r="A169">
        <f t="shared" si="15"/>
        <v>152</v>
      </c>
      <c r="B169" s="3">
        <v>35643</v>
      </c>
      <c r="C169">
        <v>30.328441738832002</v>
      </c>
      <c r="D169">
        <f t="shared" si="11"/>
        <v>20.630830208075423</v>
      </c>
      <c r="E169">
        <f t="shared" si="12"/>
        <v>0.34024513659940131</v>
      </c>
      <c r="F169">
        <f t="shared" si="13"/>
        <v>1.4626916963139485</v>
      </c>
      <c r="G169">
        <f t="shared" si="14"/>
        <v>30.674217769430037</v>
      </c>
    </row>
    <row r="170" spans="1:7" x14ac:dyDescent="0.2">
      <c r="A170">
        <f t="shared" si="15"/>
        <v>153</v>
      </c>
      <c r="B170" s="2">
        <v>35674</v>
      </c>
      <c r="C170">
        <v>25.569176265990698</v>
      </c>
      <c r="D170">
        <f t="shared" si="11"/>
        <v>18.907719904812865</v>
      </c>
      <c r="E170">
        <f t="shared" si="12"/>
        <v>-7.2425951372990627E-2</v>
      </c>
      <c r="F170">
        <f t="shared" si="13"/>
        <v>1.3987587379569777</v>
      </c>
      <c r="G170">
        <f t="shared" si="14"/>
        <v>26.34603199936225</v>
      </c>
    </row>
    <row r="171" spans="1:7" x14ac:dyDescent="0.2">
      <c r="A171">
        <f t="shared" si="15"/>
        <v>154</v>
      </c>
      <c r="B171" s="3">
        <v>35704</v>
      </c>
      <c r="C171">
        <v>29.254820827244899</v>
      </c>
      <c r="D171">
        <f t="shared" si="11"/>
        <v>18.994111617995028</v>
      </c>
      <c r="E171">
        <f t="shared" si="12"/>
        <v>-4.0662418461959907E-2</v>
      </c>
      <c r="F171">
        <f t="shared" si="13"/>
        <v>1.5363550518300719</v>
      </c>
      <c r="G171">
        <f t="shared" si="14"/>
        <v>29.119227427307262</v>
      </c>
    </row>
    <row r="172" spans="1:7" x14ac:dyDescent="0.2">
      <c r="A172">
        <f t="shared" si="15"/>
        <v>155</v>
      </c>
      <c r="B172" s="2">
        <v>35735</v>
      </c>
      <c r="C172">
        <v>30.486212720010101</v>
      </c>
      <c r="D172">
        <f t="shared" si="11"/>
        <v>19.438706975220036</v>
      </c>
      <c r="E172">
        <f t="shared" si="12"/>
        <v>5.6389136675433736E-2</v>
      </c>
      <c r="F172">
        <f t="shared" si="13"/>
        <v>1.5567042059680016</v>
      </c>
      <c r="G172">
        <f t="shared" si="14"/>
        <v>30.348098113138114</v>
      </c>
    </row>
    <row r="173" spans="1:7" x14ac:dyDescent="0.2">
      <c r="A173">
        <f t="shared" si="15"/>
        <v>156</v>
      </c>
      <c r="B173" s="3">
        <v>35765</v>
      </c>
      <c r="C173">
        <v>25.945794489276601</v>
      </c>
      <c r="D173">
        <f t="shared" si="11"/>
        <v>17.424766069340691</v>
      </c>
      <c r="E173">
        <f t="shared" si="12"/>
        <v>-0.35767687183552199</v>
      </c>
      <c r="F173">
        <f t="shared" si="13"/>
        <v>1.5449413700454646</v>
      </c>
      <c r="G173">
        <f t="shared" si="14"/>
        <v>26.367652167481786</v>
      </c>
    </row>
    <row r="174" spans="1:7" x14ac:dyDescent="0.2">
      <c r="A174">
        <f t="shared" si="15"/>
        <v>157</v>
      </c>
      <c r="B174" s="2">
        <v>35796</v>
      </c>
      <c r="C174">
        <v>26.3766252011538</v>
      </c>
      <c r="D174">
        <f t="shared" si="11"/>
        <v>17.024960425349875</v>
      </c>
      <c r="E174">
        <f t="shared" si="12"/>
        <v>-0.36610262626658097</v>
      </c>
      <c r="F174">
        <f t="shared" si="13"/>
        <v>1.5504427765571744</v>
      </c>
      <c r="G174">
        <f t="shared" si="14"/>
        <v>25.828605740281841</v>
      </c>
    </row>
    <row r="175" spans="1:7" x14ac:dyDescent="0.2">
      <c r="A175">
        <f t="shared" si="15"/>
        <v>158</v>
      </c>
      <c r="B175" s="3">
        <v>35827</v>
      </c>
      <c r="C175">
        <v>26.8675067919391</v>
      </c>
      <c r="D175">
        <f t="shared" si="11"/>
        <v>17.754410525251345</v>
      </c>
      <c r="E175">
        <f t="shared" si="12"/>
        <v>-0.14699208103297076</v>
      </c>
      <c r="F175">
        <f t="shared" si="13"/>
        <v>1.4859944474674633</v>
      </c>
      <c r="G175">
        <f t="shared" si="14"/>
        <v>26.164526042344708</v>
      </c>
    </row>
    <row r="176" spans="1:7" x14ac:dyDescent="0.2">
      <c r="A176">
        <f t="shared" si="15"/>
        <v>159</v>
      </c>
      <c r="B176" s="2">
        <v>35855</v>
      </c>
      <c r="C176">
        <v>25.994491426277499</v>
      </c>
      <c r="D176">
        <f t="shared" si="11"/>
        <v>17.277317725347007</v>
      </c>
      <c r="E176">
        <f t="shared" si="12"/>
        <v>-0.21301222480724408</v>
      </c>
      <c r="F176">
        <f t="shared" si="13"/>
        <v>1.5132393399866564</v>
      </c>
      <c r="G176">
        <f t="shared" si="14"/>
        <v>25.822378392967462</v>
      </c>
    </row>
    <row r="177" spans="1:7" x14ac:dyDescent="0.2">
      <c r="A177">
        <f t="shared" si="15"/>
        <v>160</v>
      </c>
      <c r="B177" s="3">
        <v>35886</v>
      </c>
      <c r="C177">
        <v>27.286493747021101</v>
      </c>
      <c r="D177">
        <f t="shared" si="11"/>
        <v>17.341510626552449</v>
      </c>
      <c r="E177">
        <f t="shared" si="12"/>
        <v>-0.15757119960470703</v>
      </c>
      <c r="F177">
        <f t="shared" si="13"/>
        <v>1.5659841741394531</v>
      </c>
      <c r="G177">
        <f t="shared" si="14"/>
        <v>26.909777191971148</v>
      </c>
    </row>
    <row r="178" spans="1:7" x14ac:dyDescent="0.2">
      <c r="A178">
        <f t="shared" si="15"/>
        <v>161</v>
      </c>
      <c r="B178" s="2">
        <v>35916</v>
      </c>
      <c r="C178">
        <v>26.883293719158999</v>
      </c>
      <c r="D178">
        <f t="shared" si="11"/>
        <v>17.560965112952704</v>
      </c>
      <c r="E178">
        <f t="shared" si="12"/>
        <v>-8.2166062403714435E-2</v>
      </c>
      <c r="F178">
        <f t="shared" si="13"/>
        <v>1.5210850152680107</v>
      </c>
      <c r="G178">
        <f t="shared" si="14"/>
        <v>26.586739320670798</v>
      </c>
    </row>
    <row r="179" spans="1:7" x14ac:dyDescent="0.2">
      <c r="A179">
        <f t="shared" si="15"/>
        <v>162</v>
      </c>
      <c r="B179" s="3">
        <v>35947</v>
      </c>
      <c r="C179">
        <v>27.690541719924401</v>
      </c>
      <c r="D179">
        <f t="shared" si="11"/>
        <v>18.182778872589381</v>
      </c>
      <c r="E179">
        <f t="shared" si="12"/>
        <v>5.8629902004363771E-2</v>
      </c>
      <c r="F179">
        <f t="shared" si="13"/>
        <v>1.505499485146135</v>
      </c>
      <c r="G179">
        <f t="shared" si="14"/>
        <v>27.462431518491069</v>
      </c>
    </row>
    <row r="180" spans="1:7" x14ac:dyDescent="0.2">
      <c r="A180">
        <f t="shared" si="15"/>
        <v>163</v>
      </c>
      <c r="B180" s="2">
        <v>35977</v>
      </c>
      <c r="C180">
        <v>29.260712156951801</v>
      </c>
      <c r="D180">
        <f t="shared" si="11"/>
        <v>19.071370600766574</v>
      </c>
      <c r="E180">
        <f t="shared" si="12"/>
        <v>0.22462226723892967</v>
      </c>
      <c r="F180">
        <f t="shared" si="13"/>
        <v>1.5146100691305853</v>
      </c>
      <c r="G180">
        <f t="shared" si="14"/>
        <v>29.225905091753095</v>
      </c>
    </row>
    <row r="181" spans="1:7" x14ac:dyDescent="0.2">
      <c r="A181">
        <f t="shared" si="15"/>
        <v>164</v>
      </c>
      <c r="B181" s="3">
        <v>36008</v>
      </c>
      <c r="C181">
        <v>32.202070101403002</v>
      </c>
      <c r="D181">
        <f t="shared" si="11"/>
        <v>21.199734510816505</v>
      </c>
      <c r="E181">
        <f t="shared" si="12"/>
        <v>0.60537059580112995</v>
      </c>
      <c r="F181">
        <f t="shared" si="13"/>
        <v>1.4795795653732884</v>
      </c>
      <c r="G181">
        <f t="shared" si="14"/>
        <v>32.262387936568189</v>
      </c>
    </row>
    <row r="182" spans="1:7" x14ac:dyDescent="0.2">
      <c r="A182">
        <f t="shared" si="15"/>
        <v>165</v>
      </c>
      <c r="B182" s="2">
        <v>36039</v>
      </c>
      <c r="C182">
        <v>28.766900907839599</v>
      </c>
      <c r="D182">
        <f t="shared" si="11"/>
        <v>20.937745896229053</v>
      </c>
      <c r="E182">
        <f t="shared" si="12"/>
        <v>0.43189875372341363</v>
      </c>
      <c r="F182">
        <f t="shared" si="13"/>
        <v>1.3913087366023338</v>
      </c>
      <c r="G182">
        <f t="shared" si="14"/>
        <v>29.731773299566186</v>
      </c>
    </row>
    <row r="183" spans="1:7" x14ac:dyDescent="0.2">
      <c r="A183">
        <f t="shared" si="15"/>
        <v>166</v>
      </c>
      <c r="B183" s="3">
        <v>36069</v>
      </c>
      <c r="C183">
        <v>31.499823290167299</v>
      </c>
      <c r="D183">
        <f t="shared" si="11"/>
        <v>20.762964081284316</v>
      </c>
      <c r="E183">
        <f t="shared" si="12"/>
        <v>0.31056263998978356</v>
      </c>
      <c r="F183">
        <f t="shared" si="13"/>
        <v>1.5305833113572325</v>
      </c>
      <c r="G183">
        <f t="shared" si="14"/>
        <v>32.254788311022836</v>
      </c>
    </row>
    <row r="184" spans="1:7" x14ac:dyDescent="0.2">
      <c r="A184">
        <f t="shared" si="15"/>
        <v>167</v>
      </c>
      <c r="B184" s="2">
        <v>36100</v>
      </c>
      <c r="C184">
        <v>31.871532420514399</v>
      </c>
      <c r="D184">
        <f t="shared" si="11"/>
        <v>20.653664887378675</v>
      </c>
      <c r="E184">
        <f t="shared" si="12"/>
        <v>0.22659027321069852</v>
      </c>
      <c r="F184">
        <f t="shared" si="13"/>
        <v>1.5526354668868403</v>
      </c>
      <c r="G184">
        <f t="shared" si="14"/>
        <v>32.419424719978039</v>
      </c>
    </row>
    <row r="185" spans="1:7" x14ac:dyDescent="0.2">
      <c r="A185">
        <f t="shared" si="15"/>
        <v>168</v>
      </c>
      <c r="B185" s="3">
        <v>36130</v>
      </c>
      <c r="C185">
        <v>29.713435884336199</v>
      </c>
      <c r="D185">
        <f t="shared" si="11"/>
        <v>19.726985576513115</v>
      </c>
      <c r="E185">
        <f t="shared" si="12"/>
        <v>-4.0636436045529967E-3</v>
      </c>
      <c r="F185">
        <f t="shared" si="13"/>
        <v>1.5333288471466051</v>
      </c>
      <c r="G185">
        <f t="shared" si="14"/>
        <v>30.241725149749179</v>
      </c>
    </row>
    <row r="186" spans="1:7" x14ac:dyDescent="0.2">
      <c r="A186">
        <f t="shared" si="15"/>
        <v>169</v>
      </c>
      <c r="B186" s="2">
        <v>36161</v>
      </c>
      <c r="C186">
        <v>31.284297444683101</v>
      </c>
      <c r="D186">
        <f t="shared" si="11"/>
        <v>20.041234177839435</v>
      </c>
      <c r="E186">
        <f t="shared" si="12"/>
        <v>5.959880538162151E-2</v>
      </c>
      <c r="F186">
        <f t="shared" si="13"/>
        <v>1.5536089091189362</v>
      </c>
      <c r="G186">
        <f t="shared" si="14"/>
        <v>31.228833203443997</v>
      </c>
    </row>
    <row r="187" spans="1:7" x14ac:dyDescent="0.2">
      <c r="A187">
        <f t="shared" si="15"/>
        <v>170</v>
      </c>
      <c r="B187" s="3">
        <v>36192</v>
      </c>
      <c r="C187">
        <v>31.438737744895199</v>
      </c>
      <c r="D187">
        <f t="shared" si="11"/>
        <v>20.839939432455989</v>
      </c>
      <c r="E187">
        <f t="shared" si="12"/>
        <v>0.20742009522860794</v>
      </c>
      <c r="F187">
        <f t="shared" si="13"/>
        <v>1.4927704287158678</v>
      </c>
      <c r="G187">
        <f t="shared" si="14"/>
        <v>31.418875905478739</v>
      </c>
    </row>
    <row r="188" spans="1:7" x14ac:dyDescent="0.2">
      <c r="A188">
        <f t="shared" si="15"/>
        <v>171</v>
      </c>
      <c r="B188" s="2">
        <v>36220</v>
      </c>
      <c r="C188">
        <v>32.830091457749297</v>
      </c>
      <c r="D188">
        <f t="shared" si="11"/>
        <v>21.500876228047307</v>
      </c>
      <c r="E188">
        <f t="shared" si="12"/>
        <v>0.29812343530115004</v>
      </c>
      <c r="F188">
        <f t="shared" si="13"/>
        <v>1.5173431686236565</v>
      </c>
      <c r="G188">
        <f t="shared" si="14"/>
        <v>33.076563222011167</v>
      </c>
    </row>
    <row r="189" spans="1:7" x14ac:dyDescent="0.2">
      <c r="A189">
        <f t="shared" si="15"/>
        <v>172</v>
      </c>
      <c r="B189" s="3">
        <v>36251</v>
      </c>
      <c r="C189">
        <v>32.114842704628501</v>
      </c>
      <c r="D189">
        <f t="shared" si="11"/>
        <v>20.895138647670997</v>
      </c>
      <c r="E189">
        <f t="shared" si="12"/>
        <v>0.11735123216565801</v>
      </c>
      <c r="F189">
        <f t="shared" si="13"/>
        <v>1.5572747741545687</v>
      </c>
      <c r="G189">
        <f t="shared" si="14"/>
        <v>32.722220432047784</v>
      </c>
    </row>
    <row r="190" spans="1:7" x14ac:dyDescent="0.2">
      <c r="A190">
        <f t="shared" si="15"/>
        <v>173</v>
      </c>
      <c r="B190" s="2">
        <v>36281</v>
      </c>
      <c r="C190">
        <v>32.5394707703053</v>
      </c>
      <c r="D190">
        <f t="shared" si="11"/>
        <v>21.278340303955964</v>
      </c>
      <c r="E190">
        <f t="shared" si="12"/>
        <v>0.17052131698951989</v>
      </c>
      <c r="F190">
        <f t="shared" si="13"/>
        <v>1.5235284321187923</v>
      </c>
      <c r="G190">
        <f t="shared" si="14"/>
        <v>32.677950516092011</v>
      </c>
    </row>
    <row r="191" spans="1:7" x14ac:dyDescent="0.2">
      <c r="A191">
        <f t="shared" si="15"/>
        <v>174</v>
      </c>
      <c r="B191" s="3">
        <v>36312</v>
      </c>
      <c r="C191">
        <v>31.761804500765098</v>
      </c>
      <c r="D191">
        <f t="shared" si="11"/>
        <v>21.202689541689452</v>
      </c>
      <c r="E191">
        <f t="shared" si="12"/>
        <v>0.12128690113831339</v>
      </c>
      <c r="F191">
        <f t="shared" si="13"/>
        <v>1.5032521237302721</v>
      </c>
      <c r="G191">
        <f t="shared" si="14"/>
        <v>32.055312874055126</v>
      </c>
    </row>
    <row r="192" spans="1:7" x14ac:dyDescent="0.2">
      <c r="A192">
        <f t="shared" si="15"/>
        <v>175</v>
      </c>
      <c r="B192" s="2">
        <v>36342</v>
      </c>
      <c r="C192">
        <v>31.360231070177299</v>
      </c>
      <c r="D192">
        <f t="shared" si="11"/>
        <v>20.890799040805252</v>
      </c>
      <c r="E192">
        <f t="shared" si="12"/>
        <v>3.4651420733810737E-2</v>
      </c>
      <c r="F192">
        <f t="shared" si="13"/>
        <v>1.5105721645679973</v>
      </c>
      <c r="G192">
        <f t="shared" si="14"/>
        <v>31.609402998247461</v>
      </c>
    </row>
    <row r="193" spans="1:7" x14ac:dyDescent="0.2">
      <c r="A193">
        <f t="shared" si="15"/>
        <v>176</v>
      </c>
      <c r="B193" s="3">
        <v>36373</v>
      </c>
      <c r="C193">
        <v>31.0549340308797</v>
      </c>
      <c r="D193">
        <f t="shared" si="11"/>
        <v>20.969953368830978</v>
      </c>
      <c r="E193">
        <f t="shared" si="12"/>
        <v>4.3552002192193892E-2</v>
      </c>
      <c r="F193">
        <f t="shared" si="13"/>
        <v>1.4799832792828562</v>
      </c>
      <c r="G193">
        <f t="shared" si="14"/>
        <v>31.099636588234787</v>
      </c>
    </row>
    <row r="194" spans="1:7" x14ac:dyDescent="0.2">
      <c r="A194">
        <f t="shared" si="15"/>
        <v>177</v>
      </c>
      <c r="B194" s="2">
        <v>36404</v>
      </c>
      <c r="C194">
        <v>27.446151682809202</v>
      </c>
      <c r="D194">
        <f t="shared" si="11"/>
        <v>20.112853117782169</v>
      </c>
      <c r="E194">
        <f t="shared" si="12"/>
        <v>-0.13657844845600675</v>
      </c>
      <c r="F194">
        <f t="shared" si="13"/>
        <v>1.3832983875760316</v>
      </c>
      <c r="G194">
        <f t="shared" si="14"/>
        <v>27.633148539854805</v>
      </c>
    </row>
    <row r="195" spans="1:7" x14ac:dyDescent="0.2">
      <c r="A195">
        <f t="shared" si="15"/>
        <v>178</v>
      </c>
      <c r="B195" s="3">
        <v>36434</v>
      </c>
      <c r="C195">
        <v>26.867484008311099</v>
      </c>
      <c r="D195">
        <f t="shared" si="11"/>
        <v>18.280510696666695</v>
      </c>
      <c r="E195">
        <f t="shared" si="12"/>
        <v>-0.47573124298790015</v>
      </c>
      <c r="F195">
        <f t="shared" si="13"/>
        <v>1.5123284506662154</v>
      </c>
      <c r="G195">
        <f t="shared" si="14"/>
        <v>26.926674525635715</v>
      </c>
    </row>
    <row r="196" spans="1:7" x14ac:dyDescent="0.2">
      <c r="A196">
        <f t="shared" si="15"/>
        <v>179</v>
      </c>
      <c r="B196" s="2">
        <v>36465</v>
      </c>
      <c r="C196">
        <v>28.9360947094459</v>
      </c>
      <c r="D196">
        <f t="shared" si="11"/>
        <v>18.387165901741412</v>
      </c>
      <c r="E196">
        <f t="shared" si="12"/>
        <v>-0.35925395337537686</v>
      </c>
      <c r="F196">
        <f t="shared" si="13"/>
        <v>1.5589582813478735</v>
      </c>
      <c r="G196">
        <f t="shared" si="14"/>
        <v>28.104762627315509</v>
      </c>
    </row>
    <row r="197" spans="1:7" x14ac:dyDescent="0.2">
      <c r="A197">
        <f t="shared" si="15"/>
        <v>180</v>
      </c>
      <c r="B197" s="3">
        <v>36495</v>
      </c>
      <c r="C197">
        <v>28.820070192881701</v>
      </c>
      <c r="D197">
        <f t="shared" si="11"/>
        <v>18.565400645312447</v>
      </c>
      <c r="E197">
        <f t="shared" si="12"/>
        <v>-0.25175621398609432</v>
      </c>
      <c r="F197">
        <f t="shared" si="13"/>
        <v>1.5390363322368195</v>
      </c>
      <c r="G197">
        <f t="shared" si="14"/>
        <v>28.185364155477764</v>
      </c>
    </row>
    <row r="198" spans="1:7" x14ac:dyDescent="0.2">
      <c r="A198">
        <f t="shared" si="15"/>
        <v>181</v>
      </c>
      <c r="B198" s="2">
        <v>36526</v>
      </c>
      <c r="C198">
        <v>29.3956883791511</v>
      </c>
      <c r="D198">
        <f t="shared" si="11"/>
        <v>18.738727641565397</v>
      </c>
      <c r="E198">
        <f t="shared" si="12"/>
        <v>-0.16673957193828551</v>
      </c>
      <c r="F198">
        <f t="shared" si="13"/>
        <v>1.5581401799993668</v>
      </c>
      <c r="G198">
        <f t="shared" si="14"/>
        <v>28.937760833754879</v>
      </c>
    </row>
    <row r="199" spans="1:7" x14ac:dyDescent="0.2">
      <c r="A199">
        <f t="shared" si="15"/>
        <v>182</v>
      </c>
      <c r="B199" s="3">
        <v>36557</v>
      </c>
      <c r="C199">
        <v>29.663247164523298</v>
      </c>
      <c r="D199">
        <f t="shared" si="11"/>
        <v>19.481486793668658</v>
      </c>
      <c r="E199">
        <f t="shared" si="12"/>
        <v>1.5160172870023803E-2</v>
      </c>
      <c r="F199">
        <f t="shared" si="13"/>
        <v>1.5017306242750452</v>
      </c>
      <c r="G199">
        <f t="shared" si="14"/>
        <v>29.278711820330297</v>
      </c>
    </row>
    <row r="200" spans="1:7" x14ac:dyDescent="0.2">
      <c r="A200">
        <f t="shared" si="15"/>
        <v>183</v>
      </c>
      <c r="B200" s="2">
        <v>36586</v>
      </c>
      <c r="C200">
        <v>31.446112622348199</v>
      </c>
      <c r="D200">
        <f t="shared" si="11"/>
        <v>20.356113699305165</v>
      </c>
      <c r="E200">
        <f t="shared" si="12"/>
        <v>0.18705351942332052</v>
      </c>
      <c r="F200">
        <f t="shared" si="13"/>
        <v>1.5255800438332918</v>
      </c>
      <c r="G200">
        <f t="shared" si="14"/>
        <v>31.340245946022446</v>
      </c>
    </row>
    <row r="201" spans="1:7" x14ac:dyDescent="0.2">
      <c r="A201">
        <f t="shared" si="15"/>
        <v>184</v>
      </c>
      <c r="B201" s="3">
        <v>36617</v>
      </c>
      <c r="C201">
        <v>30.447731031758501</v>
      </c>
      <c r="D201">
        <f t="shared" si="11"/>
        <v>19.849302809327053</v>
      </c>
      <c r="E201">
        <f t="shared" si="12"/>
        <v>4.8280637543033939E-2</v>
      </c>
      <c r="F201">
        <f t="shared" si="13"/>
        <v>1.5502757245323673</v>
      </c>
      <c r="G201">
        <f t="shared" si="14"/>
        <v>30.84674059453976</v>
      </c>
    </row>
    <row r="202" spans="1:7" x14ac:dyDescent="0.2">
      <c r="A202">
        <f t="shared" si="15"/>
        <v>185</v>
      </c>
      <c r="B202" s="2">
        <v>36647</v>
      </c>
      <c r="C202">
        <v>29.391867540532399</v>
      </c>
      <c r="D202">
        <f t="shared" si="11"/>
        <v>19.473655290200849</v>
      </c>
      <c r="E202">
        <f t="shared" si="12"/>
        <v>-3.6504993790813664E-2</v>
      </c>
      <c r="F202">
        <f t="shared" si="13"/>
        <v>1.5192642100108593</v>
      </c>
      <c r="G202">
        <f t="shared" si="14"/>
        <v>29.530166789937731</v>
      </c>
    </row>
    <row r="203" spans="1:7" x14ac:dyDescent="0.2">
      <c r="A203">
        <f t="shared" si="15"/>
        <v>186</v>
      </c>
      <c r="B203" s="3">
        <v>36678</v>
      </c>
      <c r="C203">
        <v>29.544017929459301</v>
      </c>
      <c r="D203">
        <f t="shared" si="11"/>
        <v>19.588526318694857</v>
      </c>
      <c r="E203">
        <f t="shared" si="12"/>
        <v>-6.2297893338493365E-3</v>
      </c>
      <c r="F203">
        <f t="shared" si="13"/>
        <v>1.5047457144968504</v>
      </c>
      <c r="G203">
        <f t="shared" si="14"/>
        <v>29.46637678256252</v>
      </c>
    </row>
    <row r="204" spans="1:7" x14ac:dyDescent="0.2">
      <c r="A204">
        <f t="shared" si="15"/>
        <v>187</v>
      </c>
      <c r="B204" s="2">
        <v>36708</v>
      </c>
      <c r="C204">
        <v>32.605342106360098</v>
      </c>
      <c r="D204">
        <f t="shared" si="11"/>
        <v>20.984023030894384</v>
      </c>
      <c r="E204">
        <f t="shared" si="12"/>
        <v>0.27411551097282599</v>
      </c>
      <c r="F204">
        <f t="shared" si="13"/>
        <v>1.52354576377585</v>
      </c>
      <c r="G204">
        <f t="shared" si="14"/>
        <v>32.387746921221918</v>
      </c>
    </row>
    <row r="205" spans="1:7" x14ac:dyDescent="0.2">
      <c r="A205">
        <f t="shared" si="15"/>
        <v>188</v>
      </c>
      <c r="B205" s="3">
        <v>36739</v>
      </c>
      <c r="C205">
        <v>31.4785332604133</v>
      </c>
      <c r="D205">
        <f t="shared" si="11"/>
        <v>21.266105232440694</v>
      </c>
      <c r="E205">
        <f t="shared" si="12"/>
        <v>0.27570884908752269</v>
      </c>
      <c r="F205">
        <f t="shared" si="13"/>
        <v>1.4800545631527917</v>
      </c>
      <c r="G205">
        <f t="shared" si="14"/>
        <v>31.8830602299549</v>
      </c>
    </row>
    <row r="206" spans="1:7" x14ac:dyDescent="0.2">
      <c r="A206">
        <f t="shared" si="15"/>
        <v>189</v>
      </c>
      <c r="B206" s="2">
        <v>36770</v>
      </c>
      <c r="C206">
        <v>29.1446065500316</v>
      </c>
      <c r="D206">
        <f t="shared" si="11"/>
        <v>21.210789988535005</v>
      </c>
      <c r="E206">
        <f t="shared" si="12"/>
        <v>0.20950403048888042</v>
      </c>
      <c r="F206">
        <f t="shared" si="13"/>
        <v>1.380522747813032</v>
      </c>
      <c r="G206">
        <f t="shared" si="14"/>
        <v>29.571203158105909</v>
      </c>
    </row>
    <row r="207" spans="1:7" x14ac:dyDescent="0.2">
      <c r="A207">
        <f t="shared" si="15"/>
        <v>190</v>
      </c>
      <c r="B207" s="3">
        <v>36800</v>
      </c>
      <c r="C207">
        <v>28.5037272582009</v>
      </c>
      <c r="D207">
        <f t="shared" si="11"/>
        <v>19.619392260756218</v>
      </c>
      <c r="E207">
        <f t="shared" si="12"/>
        <v>-0.1506763211646531</v>
      </c>
      <c r="F207">
        <f t="shared" si="13"/>
        <v>1.4944802243754949</v>
      </c>
      <c r="G207">
        <f t="shared" si="14"/>
        <v>29.095610965703575</v>
      </c>
    </row>
    <row r="208" spans="1:7" x14ac:dyDescent="0.2">
      <c r="A208">
        <f t="shared" si="15"/>
        <v>191</v>
      </c>
      <c r="B208" s="2">
        <v>36831</v>
      </c>
      <c r="C208">
        <v>32.036334315039603</v>
      </c>
      <c r="D208">
        <f t="shared" si="11"/>
        <v>20.225498770651512</v>
      </c>
      <c r="E208">
        <f t="shared" si="12"/>
        <v>6.8024504733640856E-4</v>
      </c>
      <c r="F208">
        <f t="shared" si="13"/>
        <v>1.5664581039906884</v>
      </c>
      <c r="G208">
        <f t="shared" si="14"/>
        <v>31.683462031907869</v>
      </c>
    </row>
    <row r="209" spans="1:7" x14ac:dyDescent="0.2">
      <c r="A209">
        <f t="shared" si="15"/>
        <v>192</v>
      </c>
      <c r="B209" s="3">
        <v>36861</v>
      </c>
      <c r="C209">
        <v>31.4495983115517</v>
      </c>
      <c r="D209">
        <f t="shared" si="11"/>
        <v>20.372076650564498</v>
      </c>
      <c r="E209">
        <f t="shared" si="12"/>
        <v>2.9859772020466281E-2</v>
      </c>
      <c r="F209">
        <f t="shared" si="13"/>
        <v>1.5404534511423222</v>
      </c>
      <c r="G209">
        <f t="shared" si="14"/>
        <v>31.428233372157251</v>
      </c>
    </row>
    <row r="210" spans="1:7" x14ac:dyDescent="0.2">
      <c r="A210">
        <f t="shared" si="15"/>
        <v>193</v>
      </c>
      <c r="B210" s="2">
        <v>36892</v>
      </c>
      <c r="C210">
        <v>35.886270958131099</v>
      </c>
      <c r="D210">
        <f t="shared" si="11"/>
        <v>22.242615383715027</v>
      </c>
      <c r="E210">
        <f t="shared" si="12"/>
        <v>0.39799556424647875</v>
      </c>
      <c r="F210">
        <f t="shared" si="13"/>
        <v>1.5747186020862669</v>
      </c>
      <c r="G210">
        <f t="shared" si="14"/>
        <v>35.652591222352974</v>
      </c>
    </row>
    <row r="211" spans="1:7" x14ac:dyDescent="0.2">
      <c r="A211">
        <f t="shared" si="15"/>
        <v>194</v>
      </c>
      <c r="B211" s="3">
        <v>36923</v>
      </c>
      <c r="C211">
        <v>39.218260098779602</v>
      </c>
      <c r="D211">
        <f t="shared" ref="D211:D274" si="16">$B$1*(C211/F199)+(1-$B$1)*(D210+E210)</f>
        <v>25.072946575340481</v>
      </c>
      <c r="E211">
        <f t="shared" ref="E211:E274" si="17">$B$2*(D211-D210)+(1-$B$2)*E210</f>
        <v>0.88446268972227382</v>
      </c>
      <c r="F211">
        <f t="shared" ref="F211:F274" si="18">$B$3*(C211/D211)+(1-$B$3)*F199</f>
        <v>1.5204613512090503</v>
      </c>
      <c r="G211">
        <f t="shared" ref="G211:G274" si="19">(D211+E211)*F211</f>
        <v>39.467237565043639</v>
      </c>
    </row>
    <row r="212" spans="1:7" x14ac:dyDescent="0.2">
      <c r="A212">
        <f t="shared" ref="A212:A275" si="20">A211+1</f>
        <v>195</v>
      </c>
      <c r="B212" s="2">
        <v>36951</v>
      </c>
      <c r="C212">
        <v>40.883053735111901</v>
      </c>
      <c r="D212">
        <f t="shared" si="16"/>
        <v>26.546079602704687</v>
      </c>
      <c r="E212">
        <f t="shared" si="17"/>
        <v>1.0021967572506603</v>
      </c>
      <c r="F212">
        <f t="shared" si="18"/>
        <v>1.529929662951925</v>
      </c>
      <c r="G212">
        <f t="shared" si="19"/>
        <v>42.146925166292966</v>
      </c>
    </row>
    <row r="213" spans="1:7" x14ac:dyDescent="0.2">
      <c r="A213">
        <f t="shared" si="20"/>
        <v>196</v>
      </c>
      <c r="B213" s="3">
        <v>36982</v>
      </c>
      <c r="C213">
        <v>42.3249891800318</v>
      </c>
      <c r="D213">
        <f t="shared" si="16"/>
        <v>27.375594536183741</v>
      </c>
      <c r="E213">
        <f t="shared" si="17"/>
        <v>0.96766039249633895</v>
      </c>
      <c r="F213">
        <f t="shared" si="18"/>
        <v>1.5490184315749143</v>
      </c>
      <c r="G213">
        <f t="shared" si="19"/>
        <v>43.904224295351973</v>
      </c>
    </row>
    <row r="214" spans="1:7" x14ac:dyDescent="0.2">
      <c r="A214">
        <f t="shared" si="20"/>
        <v>197</v>
      </c>
      <c r="B214" s="2">
        <v>37012</v>
      </c>
      <c r="C214">
        <v>45.569491734433697</v>
      </c>
      <c r="D214">
        <f t="shared" si="16"/>
        <v>29.499090257836393</v>
      </c>
      <c r="E214">
        <f t="shared" si="17"/>
        <v>1.1988274583276017</v>
      </c>
      <c r="F214">
        <f t="shared" si="18"/>
        <v>1.5269177986935434</v>
      </c>
      <c r="G214">
        <f t="shared" si="19"/>
        <v>46.873196943640657</v>
      </c>
    </row>
    <row r="215" spans="1:7" x14ac:dyDescent="0.2">
      <c r="A215">
        <f t="shared" si="20"/>
        <v>198</v>
      </c>
      <c r="B215" s="3">
        <v>37043</v>
      </c>
      <c r="C215">
        <v>43.149802835510002</v>
      </c>
      <c r="D215">
        <f t="shared" si="16"/>
        <v>29.282442607123734</v>
      </c>
      <c r="E215">
        <f t="shared" si="17"/>
        <v>0.91573243651954961</v>
      </c>
      <c r="F215">
        <f t="shared" si="18"/>
        <v>1.4953937570818905</v>
      </c>
      <c r="G215">
        <f t="shared" si="19"/>
        <v>45.158162435530308</v>
      </c>
    </row>
    <row r="216" spans="1:7" x14ac:dyDescent="0.2">
      <c r="A216">
        <f t="shared" si="20"/>
        <v>199</v>
      </c>
      <c r="B216" s="2">
        <v>37073</v>
      </c>
      <c r="C216">
        <v>45.7602069795063</v>
      </c>
      <c r="D216">
        <f t="shared" si="16"/>
        <v>30.084186818591078</v>
      </c>
      <c r="E216">
        <f t="shared" si="17"/>
        <v>0.89293479150910859</v>
      </c>
      <c r="F216">
        <f t="shared" si="18"/>
        <v>1.5228035625152854</v>
      </c>
      <c r="G216">
        <f t="shared" si="19"/>
        <v>47.172071144329799</v>
      </c>
    </row>
    <row r="217" spans="1:7" x14ac:dyDescent="0.2">
      <c r="A217">
        <f t="shared" si="20"/>
        <v>200</v>
      </c>
      <c r="B217" s="3">
        <v>37104</v>
      </c>
      <c r="C217">
        <v>44.286297049252603</v>
      </c>
      <c r="D217">
        <f t="shared" si="16"/>
        <v>30.238585864598925</v>
      </c>
      <c r="E217">
        <f t="shared" si="17"/>
        <v>0.74522764240885608</v>
      </c>
      <c r="F217">
        <f t="shared" si="18"/>
        <v>1.4754069257431039</v>
      </c>
      <c r="G217">
        <f t="shared" si="19"/>
        <v>45.713733034172009</v>
      </c>
    </row>
    <row r="218" spans="1:7" x14ac:dyDescent="0.2">
      <c r="A218">
        <f t="shared" si="20"/>
        <v>201</v>
      </c>
      <c r="B218" s="2">
        <v>37135</v>
      </c>
      <c r="C218">
        <v>43.491045615132798</v>
      </c>
      <c r="D218">
        <f t="shared" si="16"/>
        <v>31.347465883684379</v>
      </c>
      <c r="E218">
        <f t="shared" si="17"/>
        <v>0.81795811774417571</v>
      </c>
      <c r="F218">
        <f t="shared" si="18"/>
        <v>1.3825818221625685</v>
      </c>
      <c r="G218">
        <f t="shared" si="19"/>
        <v>44.471330526526707</v>
      </c>
    </row>
    <row r="219" spans="1:7" x14ac:dyDescent="0.2">
      <c r="A219">
        <f t="shared" si="20"/>
        <v>202</v>
      </c>
      <c r="B219" s="3">
        <v>37165</v>
      </c>
      <c r="C219">
        <v>44.920717475850601</v>
      </c>
      <c r="D219">
        <f t="shared" si="16"/>
        <v>30.690054313631268</v>
      </c>
      <c r="E219">
        <f t="shared" si="17"/>
        <v>0.52288418018471861</v>
      </c>
      <c r="F219">
        <f t="shared" si="18"/>
        <v>1.4852430776644694</v>
      </c>
      <c r="G219">
        <f t="shared" si="19"/>
        <v>46.358800831507047</v>
      </c>
    </row>
    <row r="220" spans="1:7" x14ac:dyDescent="0.2">
      <c r="A220">
        <f t="shared" si="20"/>
        <v>203</v>
      </c>
      <c r="B220" s="2">
        <v>37196</v>
      </c>
      <c r="C220">
        <v>43.6193451834909</v>
      </c>
      <c r="D220">
        <f t="shared" si="16"/>
        <v>28.855971091208076</v>
      </c>
      <c r="E220">
        <f t="shared" si="17"/>
        <v>5.1490699663136408E-2</v>
      </c>
      <c r="F220">
        <f t="shared" si="18"/>
        <v>1.5500075269937998</v>
      </c>
      <c r="G220">
        <f t="shared" si="19"/>
        <v>44.806783362136052</v>
      </c>
    </row>
    <row r="221" spans="1:7" x14ac:dyDescent="0.2">
      <c r="A221">
        <f t="shared" si="20"/>
        <v>204</v>
      </c>
      <c r="B221" s="3">
        <v>37226</v>
      </c>
      <c r="C221">
        <v>44.764409433914402</v>
      </c>
      <c r="D221">
        <f t="shared" si="16"/>
        <v>29.013707849757353</v>
      </c>
      <c r="E221">
        <f t="shared" si="17"/>
        <v>7.2739911440364458E-2</v>
      </c>
      <c r="F221">
        <f t="shared" si="18"/>
        <v>1.541178726036698</v>
      </c>
      <c r="G221">
        <f t="shared" si="19"/>
        <v>44.827414505535664</v>
      </c>
    </row>
    <row r="222" spans="1:7" x14ac:dyDescent="0.2">
      <c r="A222">
        <f t="shared" si="20"/>
        <v>205</v>
      </c>
      <c r="B222" s="2">
        <v>37257</v>
      </c>
      <c r="C222">
        <v>43.3730516339484</v>
      </c>
      <c r="D222">
        <f t="shared" si="16"/>
        <v>28.006290897170985</v>
      </c>
      <c r="E222">
        <f t="shared" si="17"/>
        <v>-0.14329146136498205</v>
      </c>
      <c r="F222">
        <f t="shared" si="18"/>
        <v>1.566909903462705</v>
      </c>
      <c r="G222">
        <f t="shared" si="19"/>
        <v>43.658809756140187</v>
      </c>
    </row>
    <row r="223" spans="1:7" x14ac:dyDescent="0.2">
      <c r="A223">
        <f t="shared" si="20"/>
        <v>206</v>
      </c>
      <c r="B223" s="3">
        <v>37288</v>
      </c>
      <c r="C223">
        <v>47.838521546450501</v>
      </c>
      <c r="D223">
        <f t="shared" si="16"/>
        <v>30.383113110406534</v>
      </c>
      <c r="E223">
        <f t="shared" si="17"/>
        <v>0.36073127355512413</v>
      </c>
      <c r="F223">
        <f t="shared" si="18"/>
        <v>1.5366760063041061</v>
      </c>
      <c r="G223">
        <f t="shared" si="19"/>
        <v>47.24332800638112</v>
      </c>
    </row>
    <row r="224" spans="1:7" x14ac:dyDescent="0.2">
      <c r="A224">
        <f t="shared" si="20"/>
        <v>207</v>
      </c>
      <c r="B224" s="2">
        <v>37316</v>
      </c>
      <c r="C224">
        <v>47.642134201546803</v>
      </c>
      <c r="D224">
        <f t="shared" si="16"/>
        <v>31.021210277321337</v>
      </c>
      <c r="E224">
        <f t="shared" si="17"/>
        <v>0.4162044522270601</v>
      </c>
      <c r="F224">
        <f t="shared" si="18"/>
        <v>1.5316884378286426</v>
      </c>
      <c r="G224">
        <f t="shared" si="19"/>
        <v>48.152324656473141</v>
      </c>
    </row>
    <row r="225" spans="1:7" x14ac:dyDescent="0.2">
      <c r="A225">
        <f t="shared" si="20"/>
        <v>208</v>
      </c>
      <c r="B225" s="3">
        <v>37347</v>
      </c>
      <c r="C225">
        <v>49.701920770129199</v>
      </c>
      <c r="D225">
        <f t="shared" si="16"/>
        <v>31.891476556547264</v>
      </c>
      <c r="E225">
        <f t="shared" si="17"/>
        <v>0.50701681762683348</v>
      </c>
      <c r="F225">
        <f t="shared" si="18"/>
        <v>1.5518540084102832</v>
      </c>
      <c r="G225">
        <f t="shared" si="19"/>
        <v>50.27773180916607</v>
      </c>
    </row>
    <row r="226" spans="1:7" x14ac:dyDescent="0.2">
      <c r="A226">
        <f t="shared" si="20"/>
        <v>209</v>
      </c>
      <c r="B226" s="2">
        <v>37377</v>
      </c>
      <c r="C226">
        <v>48.074595450698702</v>
      </c>
      <c r="D226">
        <f t="shared" si="16"/>
        <v>31.758859391216109</v>
      </c>
      <c r="E226">
        <f t="shared" si="17"/>
        <v>0.37909002103523587</v>
      </c>
      <c r="F226">
        <f t="shared" si="18"/>
        <v>1.5229638888745667</v>
      </c>
      <c r="G226">
        <f t="shared" si="19"/>
        <v>48.9449364173364</v>
      </c>
    </row>
    <row r="227" spans="1:7" x14ac:dyDescent="0.2">
      <c r="A227">
        <f t="shared" si="20"/>
        <v>210</v>
      </c>
      <c r="B227" s="3">
        <v>37408</v>
      </c>
      <c r="C227">
        <v>46.352087875737404</v>
      </c>
      <c r="D227">
        <f t="shared" si="16"/>
        <v>31.338988788755589</v>
      </c>
      <c r="E227">
        <f t="shared" si="17"/>
        <v>0.21929789633608471</v>
      </c>
      <c r="F227">
        <f t="shared" si="18"/>
        <v>1.490492128165158</v>
      </c>
      <c r="G227">
        <f t="shared" si="19"/>
        <v>47.037377882508459</v>
      </c>
    </row>
    <row r="228" spans="1:7" x14ac:dyDescent="0.2">
      <c r="A228">
        <f t="shared" si="20"/>
        <v>211</v>
      </c>
      <c r="B228" s="2">
        <v>37438</v>
      </c>
      <c r="C228">
        <v>48.247298761515097</v>
      </c>
      <c r="D228">
        <f t="shared" si="16"/>
        <v>31.645730110286465</v>
      </c>
      <c r="E228">
        <f t="shared" si="17"/>
        <v>0.23678658137504288</v>
      </c>
      <c r="F228">
        <f t="shared" si="18"/>
        <v>1.5233445664135181</v>
      </c>
      <c r="G228">
        <f t="shared" si="19"/>
        <v>48.568058565830853</v>
      </c>
    </row>
    <row r="229" spans="1:7" x14ac:dyDescent="0.2">
      <c r="A229">
        <f t="shared" si="20"/>
        <v>212</v>
      </c>
      <c r="B229" s="3">
        <v>37469</v>
      </c>
      <c r="C229">
        <v>42.691564721476503</v>
      </c>
      <c r="D229">
        <f t="shared" si="16"/>
        <v>29.819570667918455</v>
      </c>
      <c r="E229">
        <f t="shared" si="17"/>
        <v>-0.17580262337356756</v>
      </c>
      <c r="F229">
        <f t="shared" si="18"/>
        <v>1.4622836345409973</v>
      </c>
      <c r="G229">
        <f t="shared" si="19"/>
        <v>43.347596877667371</v>
      </c>
    </row>
    <row r="230" spans="1:7" x14ac:dyDescent="0.2">
      <c r="A230">
        <f t="shared" si="20"/>
        <v>213</v>
      </c>
      <c r="B230" s="2">
        <v>37500</v>
      </c>
      <c r="C230">
        <v>38.097647749319599</v>
      </c>
      <c r="D230">
        <f t="shared" si="16"/>
        <v>28.181937048192758</v>
      </c>
      <c r="E230">
        <f t="shared" si="17"/>
        <v>-0.46816882264399362</v>
      </c>
      <c r="F230">
        <f t="shared" si="18"/>
        <v>1.3733611700261275</v>
      </c>
      <c r="G230">
        <f t="shared" si="19"/>
        <v>38.061013156072569</v>
      </c>
    </row>
    <row r="231" spans="1:7" x14ac:dyDescent="0.2">
      <c r="A231">
        <f t="shared" si="20"/>
        <v>214</v>
      </c>
      <c r="B231" s="3">
        <v>37530</v>
      </c>
      <c r="C231">
        <v>38.0534266958378</v>
      </c>
      <c r="D231">
        <f t="shared" si="16"/>
        <v>26.24883697306273</v>
      </c>
      <c r="E231">
        <f t="shared" si="17"/>
        <v>-0.76115507314120057</v>
      </c>
      <c r="F231">
        <f t="shared" si="18"/>
        <v>1.4745857287376913</v>
      </c>
      <c r="G231">
        <f t="shared" si="19"/>
        <v>37.583771988230254</v>
      </c>
    </row>
    <row r="232" spans="1:7" x14ac:dyDescent="0.2">
      <c r="A232">
        <f t="shared" si="20"/>
        <v>215</v>
      </c>
      <c r="B232" s="2">
        <v>37561</v>
      </c>
      <c r="C232">
        <v>37.592097693623103</v>
      </c>
      <c r="D232">
        <f t="shared" si="16"/>
        <v>24.623298505336507</v>
      </c>
      <c r="E232">
        <f t="shared" si="17"/>
        <v>-0.9340317520582051</v>
      </c>
      <c r="F232">
        <f t="shared" si="18"/>
        <v>1.5430117096510596</v>
      </c>
      <c r="G232">
        <f t="shared" si="19"/>
        <v>36.552815993355964</v>
      </c>
    </row>
    <row r="233" spans="1:7" x14ac:dyDescent="0.2">
      <c r="A233">
        <f t="shared" si="20"/>
        <v>216</v>
      </c>
      <c r="B233" s="3">
        <v>37591</v>
      </c>
      <c r="C233">
        <v>36.3572695865141</v>
      </c>
      <c r="D233">
        <f t="shared" si="16"/>
        <v>23.620172198225209</v>
      </c>
      <c r="E233">
        <f t="shared" si="17"/>
        <v>-0.94785066306882382</v>
      </c>
      <c r="F233">
        <f t="shared" si="18"/>
        <v>1.5405990861805903</v>
      </c>
      <c r="G233">
        <f t="shared" si="19"/>
        <v>34.928957838654448</v>
      </c>
    </row>
    <row r="234" spans="1:7" x14ac:dyDescent="0.2">
      <c r="A234">
        <f t="shared" si="20"/>
        <v>217</v>
      </c>
      <c r="B234" s="2">
        <v>37622</v>
      </c>
      <c r="C234">
        <v>34.7454013416884</v>
      </c>
      <c r="D234">
        <f t="shared" si="16"/>
        <v>22.323827557831653</v>
      </c>
      <c r="E234">
        <f t="shared" si="17"/>
        <v>-1.0175494585337703</v>
      </c>
      <c r="F234">
        <f t="shared" si="18"/>
        <v>1.5637649435592285</v>
      </c>
      <c r="G234">
        <f t="shared" si="19"/>
        <v>33.318010769405774</v>
      </c>
    </row>
    <row r="235" spans="1:7" x14ac:dyDescent="0.2">
      <c r="A235">
        <f t="shared" si="20"/>
        <v>218</v>
      </c>
      <c r="B235" s="3">
        <v>37653</v>
      </c>
      <c r="C235">
        <v>39.1381353205254</v>
      </c>
      <c r="D235">
        <f t="shared" si="16"/>
        <v>24.2204267349329</v>
      </c>
      <c r="E235">
        <f t="shared" si="17"/>
        <v>-0.43471973140676673</v>
      </c>
      <c r="F235">
        <f t="shared" si="18"/>
        <v>1.5604475118458248</v>
      </c>
      <c r="G235">
        <f t="shared" si="19"/>
        <v>37.116347311146164</v>
      </c>
    </row>
    <row r="236" spans="1:7" x14ac:dyDescent="0.2">
      <c r="A236">
        <f t="shared" si="20"/>
        <v>219</v>
      </c>
      <c r="B236" s="2">
        <v>37681</v>
      </c>
      <c r="C236">
        <v>40.215326730641401</v>
      </c>
      <c r="D236">
        <f t="shared" si="16"/>
        <v>25.514599096742234</v>
      </c>
      <c r="E236">
        <f t="shared" si="17"/>
        <v>-8.8941312763546554E-2</v>
      </c>
      <c r="F236">
        <f t="shared" si="18"/>
        <v>1.5450326839289832</v>
      </c>
      <c r="G236">
        <f t="shared" si="19"/>
        <v>39.283472286640439</v>
      </c>
    </row>
    <row r="237" spans="1:7" x14ac:dyDescent="0.2">
      <c r="A237">
        <f t="shared" si="20"/>
        <v>220</v>
      </c>
      <c r="B237" s="3">
        <v>37712</v>
      </c>
      <c r="C237">
        <v>41.779450110092398</v>
      </c>
      <c r="D237">
        <f t="shared" si="16"/>
        <v>26.473294226761929</v>
      </c>
      <c r="E237">
        <f t="shared" si="17"/>
        <v>0.12058597579310178</v>
      </c>
      <c r="F237">
        <f t="shared" si="18"/>
        <v>1.5597498411974553</v>
      </c>
      <c r="G237">
        <f t="shared" si="19"/>
        <v>41.479800422759361</v>
      </c>
    </row>
    <row r="238" spans="1:7" x14ac:dyDescent="0.2">
      <c r="A238">
        <f t="shared" si="20"/>
        <v>221</v>
      </c>
      <c r="B238" s="2">
        <v>37742</v>
      </c>
      <c r="C238">
        <v>41.872305913924002</v>
      </c>
      <c r="D238">
        <f t="shared" si="16"/>
        <v>27.223934990638412</v>
      </c>
      <c r="E238">
        <f t="shared" si="17"/>
        <v>0.24659693340977801</v>
      </c>
      <c r="F238">
        <f t="shared" si="18"/>
        <v>1.5274955924316131</v>
      </c>
      <c r="G238">
        <f t="shared" si="19"/>
        <v>41.961116435735526</v>
      </c>
    </row>
    <row r="239" spans="1:7" x14ac:dyDescent="0.2">
      <c r="A239">
        <f t="shared" si="20"/>
        <v>222</v>
      </c>
      <c r="B239" s="3">
        <v>37773</v>
      </c>
      <c r="C239">
        <v>42.479982074597402</v>
      </c>
      <c r="D239">
        <f t="shared" si="16"/>
        <v>28.191608754577175</v>
      </c>
      <c r="E239">
        <f t="shared" si="17"/>
        <v>0.39081229951557495</v>
      </c>
      <c r="F239">
        <f t="shared" si="18"/>
        <v>1.4953937052578101</v>
      </c>
      <c r="G239">
        <f t="shared" si="19"/>
        <v>42.741972525318594</v>
      </c>
    </row>
    <row r="240" spans="1:7" x14ac:dyDescent="0.2">
      <c r="A240">
        <f t="shared" si="20"/>
        <v>223</v>
      </c>
      <c r="B240" s="2">
        <v>37803</v>
      </c>
      <c r="C240">
        <v>43.598503896603397</v>
      </c>
      <c r="D240">
        <f t="shared" si="16"/>
        <v>28.608902037532026</v>
      </c>
      <c r="E240">
        <f t="shared" si="17"/>
        <v>0.39610849620343025</v>
      </c>
      <c r="F240">
        <f t="shared" si="18"/>
        <v>1.5235258571178907</v>
      </c>
      <c r="G240">
        <f t="shared" si="19"/>
        <v>44.189883534122764</v>
      </c>
    </row>
    <row r="241" spans="1:7" x14ac:dyDescent="0.2">
      <c r="A241">
        <f t="shared" si="20"/>
        <v>224</v>
      </c>
      <c r="B241" s="3">
        <v>37834</v>
      </c>
      <c r="C241">
        <v>45.347169366924703</v>
      </c>
      <c r="D241">
        <f t="shared" si="16"/>
        <v>30.409342738596976</v>
      </c>
      <c r="E241">
        <f t="shared" si="17"/>
        <v>0.67697493717573431</v>
      </c>
      <c r="F241">
        <f t="shared" si="18"/>
        <v>1.4709660169656182</v>
      </c>
      <c r="G241">
        <f t="shared" si="19"/>
        <v>45.726916893659279</v>
      </c>
    </row>
    <row r="242" spans="1:7" x14ac:dyDescent="0.2">
      <c r="A242">
        <f t="shared" si="20"/>
        <v>225</v>
      </c>
      <c r="B242" s="2">
        <v>37865</v>
      </c>
      <c r="C242">
        <v>43.824156236595698</v>
      </c>
      <c r="D242">
        <f t="shared" si="16"/>
        <v>31.662997905562339</v>
      </c>
      <c r="E242">
        <f t="shared" si="17"/>
        <v>0.79231098313365989</v>
      </c>
      <c r="F242">
        <f t="shared" si="18"/>
        <v>1.3765771420653841</v>
      </c>
      <c r="G242">
        <f t="shared" si="19"/>
        <v>44.677236354850386</v>
      </c>
    </row>
    <row r="243" spans="1:7" x14ac:dyDescent="0.2">
      <c r="A243">
        <f t="shared" si="20"/>
        <v>226</v>
      </c>
      <c r="B243" s="3">
        <v>37895</v>
      </c>
      <c r="C243">
        <v>48.299187498443203</v>
      </c>
      <c r="D243">
        <f t="shared" si="16"/>
        <v>32.664680596669371</v>
      </c>
      <c r="E243">
        <f t="shared" si="17"/>
        <v>0.8341853247283344</v>
      </c>
      <c r="F243">
        <f t="shared" si="18"/>
        <v>1.475800946407688</v>
      </c>
      <c r="G243">
        <f t="shared" si="19"/>
        <v>49.437658030382977</v>
      </c>
    </row>
    <row r="244" spans="1:7" x14ac:dyDescent="0.2">
      <c r="A244">
        <f t="shared" si="20"/>
        <v>227</v>
      </c>
      <c r="B244" s="2">
        <v>37926</v>
      </c>
      <c r="C244">
        <v>47.080795700544897</v>
      </c>
      <c r="D244">
        <f t="shared" si="16"/>
        <v>31.408251408775946</v>
      </c>
      <c r="E244">
        <f t="shared" si="17"/>
        <v>0.41606242220398271</v>
      </c>
      <c r="F244">
        <f t="shared" si="18"/>
        <v>1.5298065427839111</v>
      </c>
      <c r="G244">
        <f t="shared" si="19"/>
        <v>48.685043518241613</v>
      </c>
    </row>
    <row r="245" spans="1:7" x14ac:dyDescent="0.2">
      <c r="A245">
        <f t="shared" si="20"/>
        <v>228</v>
      </c>
      <c r="B245" s="3">
        <v>37956</v>
      </c>
      <c r="C245">
        <v>45.530124128607703</v>
      </c>
      <c r="D245">
        <f t="shared" si="16"/>
        <v>30.23475734196618</v>
      </c>
      <c r="E245">
        <f t="shared" si="17"/>
        <v>9.8151124401232859E-2</v>
      </c>
      <c r="F245">
        <f t="shared" si="18"/>
        <v>1.5301854216211541</v>
      </c>
      <c r="G245">
        <f t="shared" si="19"/>
        <v>46.414974330604295</v>
      </c>
    </row>
    <row r="246" spans="1:7" x14ac:dyDescent="0.2">
      <c r="A246">
        <f t="shared" si="20"/>
        <v>229</v>
      </c>
      <c r="B246" s="2">
        <v>37987</v>
      </c>
      <c r="C246">
        <v>47.179930794290399</v>
      </c>
      <c r="D246">
        <f t="shared" si="16"/>
        <v>30.219383942202001</v>
      </c>
      <c r="E246">
        <f t="shared" si="17"/>
        <v>7.5446219568150411E-2</v>
      </c>
      <c r="F246">
        <f t="shared" si="18"/>
        <v>1.5630096426176809</v>
      </c>
      <c r="G246">
        <f t="shared" si="19"/>
        <v>47.351111664311702</v>
      </c>
    </row>
    <row r="247" spans="1:7" x14ac:dyDescent="0.2">
      <c r="A247">
        <f t="shared" si="20"/>
        <v>230</v>
      </c>
      <c r="B247" s="3">
        <v>38018</v>
      </c>
      <c r="C247">
        <v>47.823684889812597</v>
      </c>
      <c r="D247">
        <f t="shared" si="16"/>
        <v>30.541640628983494</v>
      </c>
      <c r="E247">
        <f t="shared" si="17"/>
        <v>0.124808313010819</v>
      </c>
      <c r="F247">
        <f t="shared" si="18"/>
        <v>1.5620688173084001</v>
      </c>
      <c r="G247">
        <f t="shared" si="19"/>
        <v>47.903103629869499</v>
      </c>
    </row>
    <row r="248" spans="1:7" x14ac:dyDescent="0.2">
      <c r="A248">
        <f t="shared" si="20"/>
        <v>231</v>
      </c>
      <c r="B248" s="2">
        <v>38047</v>
      </c>
      <c r="C248">
        <v>47.8531042697171</v>
      </c>
      <c r="D248">
        <f t="shared" si="16"/>
        <v>30.880494153754213</v>
      </c>
      <c r="E248">
        <f t="shared" si="17"/>
        <v>0.16761735536279915</v>
      </c>
      <c r="F248">
        <f t="shared" si="18"/>
        <v>1.5464095871506407</v>
      </c>
      <c r="G248">
        <f t="shared" si="19"/>
        <v>48.0130973006207</v>
      </c>
    </row>
    <row r="249" spans="1:7" x14ac:dyDescent="0.2">
      <c r="A249">
        <f t="shared" si="20"/>
        <v>232</v>
      </c>
      <c r="B249" s="3">
        <v>38078</v>
      </c>
      <c r="C249">
        <v>53.392018746264</v>
      </c>
      <c r="D249">
        <f t="shared" si="16"/>
        <v>33.276233053683683</v>
      </c>
      <c r="E249">
        <f t="shared" si="17"/>
        <v>0.61324166427613314</v>
      </c>
      <c r="F249">
        <f t="shared" si="18"/>
        <v>1.573177618819356</v>
      </c>
      <c r="G249">
        <f t="shared" si="19"/>
        <v>53.31416313983879</v>
      </c>
    </row>
    <row r="250" spans="1:7" x14ac:dyDescent="0.2">
      <c r="A250">
        <f t="shared" si="20"/>
        <v>233</v>
      </c>
      <c r="B250" s="2">
        <v>38108</v>
      </c>
      <c r="C250">
        <v>48.690414744370003</v>
      </c>
      <c r="D250">
        <f t="shared" si="16"/>
        <v>32.480026486054868</v>
      </c>
      <c r="E250">
        <f t="shared" si="17"/>
        <v>0.33135201789514357</v>
      </c>
      <c r="F250">
        <f t="shared" si="18"/>
        <v>1.5189732851403581</v>
      </c>
      <c r="G250">
        <f t="shared" si="19"/>
        <v>49.839607396128677</v>
      </c>
    </row>
    <row r="251" spans="1:7" x14ac:dyDescent="0.2">
      <c r="A251">
        <f t="shared" si="20"/>
        <v>234</v>
      </c>
      <c r="B251" s="3">
        <v>38139</v>
      </c>
      <c r="C251">
        <v>49.9971982423234</v>
      </c>
      <c r="D251">
        <f t="shared" si="16"/>
        <v>33.247309559689747</v>
      </c>
      <c r="E251">
        <f t="shared" si="17"/>
        <v>0.41853822904309057</v>
      </c>
      <c r="F251">
        <f t="shared" si="18"/>
        <v>1.4979146383531989</v>
      </c>
      <c r="G251">
        <f t="shared" si="19"/>
        <v>50.428566215313595</v>
      </c>
    </row>
    <row r="252" spans="1:7" x14ac:dyDescent="0.2">
      <c r="A252">
        <f t="shared" si="20"/>
        <v>235</v>
      </c>
      <c r="B252" s="2">
        <v>38169</v>
      </c>
      <c r="C252">
        <v>52.396727735235999</v>
      </c>
      <c r="D252">
        <f t="shared" si="16"/>
        <v>34.173982708463669</v>
      </c>
      <c r="E252">
        <f t="shared" si="17"/>
        <v>0.52016521298925689</v>
      </c>
      <c r="F252">
        <f t="shared" si="18"/>
        <v>1.5264384363249059</v>
      </c>
      <c r="G252">
        <f t="shared" si="19"/>
        <v>52.95848090284759</v>
      </c>
    </row>
    <row r="253" spans="1:7" x14ac:dyDescent="0.2">
      <c r="A253">
        <f t="shared" si="20"/>
        <v>236</v>
      </c>
      <c r="B253" s="3">
        <v>38200</v>
      </c>
      <c r="C253">
        <v>51.937101315667</v>
      </c>
      <c r="D253">
        <f t="shared" si="16"/>
        <v>35.1239553457238</v>
      </c>
      <c r="E253">
        <f t="shared" si="17"/>
        <v>0.60612669784343187</v>
      </c>
      <c r="F253">
        <f t="shared" si="18"/>
        <v>1.4732803060428796</v>
      </c>
      <c r="G253">
        <f t="shared" si="19"/>
        <v>52.640426208083923</v>
      </c>
    </row>
    <row r="254" spans="1:7" x14ac:dyDescent="0.2">
      <c r="A254">
        <f t="shared" si="20"/>
        <v>237</v>
      </c>
      <c r="B254" s="2">
        <v>38231</v>
      </c>
      <c r="C254">
        <v>50.9499008781534</v>
      </c>
      <c r="D254">
        <f t="shared" si="16"/>
        <v>36.627438696712844</v>
      </c>
      <c r="E254">
        <f t="shared" si="17"/>
        <v>0.78559802847255411</v>
      </c>
      <c r="F254">
        <f t="shared" si="18"/>
        <v>1.3809132847062142</v>
      </c>
      <c r="G254">
        <f t="shared" si="19"/>
        <v>51.664159435009992</v>
      </c>
    </row>
    <row r="255" spans="1:7" x14ac:dyDescent="0.2">
      <c r="A255">
        <f t="shared" si="20"/>
        <v>238</v>
      </c>
      <c r="B255" s="3">
        <v>38261</v>
      </c>
      <c r="C255">
        <v>49.764118661945801</v>
      </c>
      <c r="D255">
        <f t="shared" si="16"/>
        <v>34.827963547915616</v>
      </c>
      <c r="E255">
        <f t="shared" si="17"/>
        <v>0.26858339301859768</v>
      </c>
      <c r="F255">
        <f t="shared" si="18"/>
        <v>1.4617172383441566</v>
      </c>
      <c r="G255">
        <f t="shared" si="19"/>
        <v>51.301227669918411</v>
      </c>
    </row>
    <row r="256" spans="1:7" x14ac:dyDescent="0.2">
      <c r="A256">
        <f t="shared" si="20"/>
        <v>239</v>
      </c>
      <c r="B256" s="2">
        <v>38292</v>
      </c>
      <c r="C256">
        <v>54.281235296659901</v>
      </c>
      <c r="D256">
        <f t="shared" si="16"/>
        <v>35.366656721845004</v>
      </c>
      <c r="E256">
        <f t="shared" si="17"/>
        <v>0.32260534920075584</v>
      </c>
      <c r="F256">
        <f t="shared" si="18"/>
        <v>1.5313087411560811</v>
      </c>
      <c r="G256">
        <f t="shared" si="19"/>
        <v>54.651278974802551</v>
      </c>
    </row>
    <row r="257" spans="1:7" x14ac:dyDescent="0.2">
      <c r="A257">
        <f t="shared" si="20"/>
        <v>240</v>
      </c>
      <c r="B257" s="3">
        <v>38322</v>
      </c>
      <c r="C257">
        <v>52.363756522243399</v>
      </c>
      <c r="D257">
        <f t="shared" si="16"/>
        <v>34.661149802511268</v>
      </c>
      <c r="E257">
        <f t="shared" si="17"/>
        <v>0.11698289549385749</v>
      </c>
      <c r="F257">
        <f t="shared" si="18"/>
        <v>1.5243498136909972</v>
      </c>
      <c r="G257">
        <f t="shared" si="19"/>
        <v>53.014040098724891</v>
      </c>
    </row>
    <row r="258" spans="1:7" x14ac:dyDescent="0.2">
      <c r="A258">
        <f t="shared" si="20"/>
        <v>241</v>
      </c>
      <c r="B258" s="2">
        <v>38353</v>
      </c>
      <c r="C258">
        <v>50.978521486026899</v>
      </c>
      <c r="D258">
        <f t="shared" si="16"/>
        <v>33.264370641315494</v>
      </c>
      <c r="E258">
        <f t="shared" si="17"/>
        <v>-0.18576951584406873</v>
      </c>
      <c r="F258">
        <f t="shared" si="18"/>
        <v>1.5538646274340935</v>
      </c>
      <c r="G258">
        <f t="shared" si="19"/>
        <v>51.399668213871635</v>
      </c>
    </row>
    <row r="259" spans="1:7" x14ac:dyDescent="0.2">
      <c r="A259">
        <f t="shared" si="20"/>
        <v>242</v>
      </c>
      <c r="B259" s="3">
        <v>38384</v>
      </c>
      <c r="C259">
        <v>52.7946227244704</v>
      </c>
      <c r="D259">
        <f t="shared" si="16"/>
        <v>33.582100050497964</v>
      </c>
      <c r="E259">
        <f t="shared" si="17"/>
        <v>-8.5069730838761168E-2</v>
      </c>
      <c r="F259">
        <f t="shared" si="18"/>
        <v>1.5650799876820498</v>
      </c>
      <c r="G259">
        <f t="shared" si="19"/>
        <v>52.425531800077472</v>
      </c>
    </row>
    <row r="260" spans="1:7" x14ac:dyDescent="0.2">
      <c r="A260">
        <f t="shared" si="20"/>
        <v>243</v>
      </c>
      <c r="B260" s="2">
        <v>38412</v>
      </c>
      <c r="C260">
        <v>55.211438545884299</v>
      </c>
      <c r="D260">
        <f t="shared" si="16"/>
        <v>35.041198709963368</v>
      </c>
      <c r="E260">
        <f t="shared" si="17"/>
        <v>0.22376394722207188</v>
      </c>
      <c r="F260">
        <f t="shared" si="18"/>
        <v>1.555171213064328</v>
      </c>
      <c r="G260">
        <f t="shared" si="19"/>
        <v>54.843054754243312</v>
      </c>
    </row>
    <row r="261" spans="1:7" x14ac:dyDescent="0.2">
      <c r="A261">
        <f t="shared" si="20"/>
        <v>244</v>
      </c>
      <c r="B261" s="3">
        <v>38443</v>
      </c>
      <c r="C261">
        <v>58.390805627618299</v>
      </c>
      <c r="D261">
        <f t="shared" si="16"/>
        <v>36.56102034856923</v>
      </c>
      <c r="E261">
        <f t="shared" si="17"/>
        <v>0.4829754854988299</v>
      </c>
      <c r="F261">
        <f t="shared" si="18"/>
        <v>1.5803477690426195</v>
      </c>
      <c r="G261">
        <f t="shared" si="19"/>
        <v>58.542396172793545</v>
      </c>
    </row>
    <row r="262" spans="1:7" x14ac:dyDescent="0.2">
      <c r="A262">
        <f t="shared" si="20"/>
        <v>245</v>
      </c>
      <c r="B262" s="2">
        <v>38473</v>
      </c>
      <c r="C262">
        <v>57.362366889159198</v>
      </c>
      <c r="D262">
        <f t="shared" si="16"/>
        <v>37.547934117341185</v>
      </c>
      <c r="E262">
        <f t="shared" si="17"/>
        <v>0.58376314215345515</v>
      </c>
      <c r="F262">
        <f t="shared" si="18"/>
        <v>1.5215943991410579</v>
      </c>
      <c r="G262">
        <f t="shared" si="19"/>
        <v>58.020976979789474</v>
      </c>
    </row>
    <row r="263" spans="1:7" x14ac:dyDescent="0.2">
      <c r="A263">
        <f t="shared" si="20"/>
        <v>246</v>
      </c>
      <c r="B263" s="3">
        <v>38504</v>
      </c>
      <c r="C263">
        <v>60.391963900206001</v>
      </c>
      <c r="D263">
        <f t="shared" si="16"/>
        <v>39.661661260306488</v>
      </c>
      <c r="E263">
        <f t="shared" si="17"/>
        <v>0.88975594231582467</v>
      </c>
      <c r="F263">
        <f t="shared" si="18"/>
        <v>1.5053438348551358</v>
      </c>
      <c r="G263">
        <f t="shared" si="19"/>
        <v>61.043825880605993</v>
      </c>
    </row>
    <row r="264" spans="1:7" x14ac:dyDescent="0.2">
      <c r="A264">
        <f t="shared" si="20"/>
        <v>247</v>
      </c>
      <c r="B264" s="2">
        <v>38534</v>
      </c>
      <c r="C264">
        <v>60.509348188895501</v>
      </c>
      <c r="D264">
        <f t="shared" si="16"/>
        <v>39.91403442288415</v>
      </c>
      <c r="E264">
        <f t="shared" si="17"/>
        <v>0.76227938636819215</v>
      </c>
      <c r="F264">
        <f t="shared" si="18"/>
        <v>1.5233044401577494</v>
      </c>
      <c r="G264">
        <f t="shared" si="19"/>
        <v>61.962409434884066</v>
      </c>
    </row>
    <row r="265" spans="1:7" x14ac:dyDescent="0.2">
      <c r="A265">
        <f t="shared" si="20"/>
        <v>248</v>
      </c>
      <c r="B265" s="3">
        <v>38565</v>
      </c>
      <c r="C265">
        <v>61.3353627686691</v>
      </c>
      <c r="D265">
        <f t="shared" si="16"/>
        <v>41.34517871819903</v>
      </c>
      <c r="E265">
        <f t="shared" si="17"/>
        <v>0.89605236815752964</v>
      </c>
      <c r="F265">
        <f t="shared" si="18"/>
        <v>1.4763446914905889</v>
      </c>
      <c r="G265">
        <f t="shared" si="19"/>
        <v>62.362617276369747</v>
      </c>
    </row>
    <row r="266" spans="1:7" x14ac:dyDescent="0.2">
      <c r="A266">
        <f t="shared" si="20"/>
        <v>249</v>
      </c>
      <c r="B266" s="2">
        <v>38596</v>
      </c>
      <c r="C266">
        <v>59.09418962486</v>
      </c>
      <c r="D266">
        <f t="shared" si="16"/>
        <v>42.62785834577145</v>
      </c>
      <c r="E266">
        <f t="shared" si="17"/>
        <v>0.97337782004050788</v>
      </c>
      <c r="F266">
        <f t="shared" si="18"/>
        <v>1.3825235959826114</v>
      </c>
      <c r="G266">
        <f t="shared" si="19"/>
        <v>60.27973781324544</v>
      </c>
    </row>
    <row r="267" spans="1:7" x14ac:dyDescent="0.2">
      <c r="A267">
        <f t="shared" si="20"/>
        <v>250</v>
      </c>
      <c r="B267" s="3">
        <v>38626</v>
      </c>
      <c r="C267">
        <v>59.197297936832697</v>
      </c>
      <c r="D267">
        <f t="shared" si="16"/>
        <v>41.429293246474892</v>
      </c>
      <c r="E267">
        <f t="shared" si="17"/>
        <v>0.53898923617309458</v>
      </c>
      <c r="F267">
        <f t="shared" si="18"/>
        <v>1.4518646866784057</v>
      </c>
      <c r="G267">
        <f t="shared" si="19"/>
        <v>60.932267297100545</v>
      </c>
    </row>
    <row r="268" spans="1:7" x14ac:dyDescent="0.2">
      <c r="A268">
        <f t="shared" si="20"/>
        <v>251</v>
      </c>
      <c r="B268" s="2">
        <v>38657</v>
      </c>
      <c r="C268">
        <v>61.397043391994202</v>
      </c>
      <c r="D268">
        <f t="shared" si="16"/>
        <v>40.65662791978157</v>
      </c>
      <c r="E268">
        <f t="shared" si="17"/>
        <v>0.27665832359981146</v>
      </c>
      <c r="F268">
        <f t="shared" si="18"/>
        <v>1.5249569625787027</v>
      </c>
      <c r="G268">
        <f t="shared" si="19"/>
        <v>62.421499858071471</v>
      </c>
    </row>
    <row r="269" spans="1:7" x14ac:dyDescent="0.2">
      <c r="A269">
        <f t="shared" si="20"/>
        <v>252</v>
      </c>
      <c r="B269" s="3">
        <v>38687</v>
      </c>
      <c r="C269">
        <v>60.6547468809949</v>
      </c>
      <c r="D269">
        <f t="shared" si="16"/>
        <v>40.133384374694039</v>
      </c>
      <c r="E269">
        <f t="shared" si="17"/>
        <v>0.11667794986234288</v>
      </c>
      <c r="F269">
        <f t="shared" si="18"/>
        <v>1.5204435636587523</v>
      </c>
      <c r="G269">
        <f t="shared" si="19"/>
        <v>61.197948198235387</v>
      </c>
    </row>
    <row r="270" spans="1:7" x14ac:dyDescent="0.2">
      <c r="A270">
        <f t="shared" si="20"/>
        <v>253</v>
      </c>
      <c r="B270" s="2">
        <v>38718</v>
      </c>
      <c r="C270">
        <v>59.913292962198703</v>
      </c>
      <c r="D270">
        <f t="shared" si="16"/>
        <v>39.065339689996584</v>
      </c>
      <c r="E270">
        <f t="shared" si="17"/>
        <v>-0.12026657704961664</v>
      </c>
      <c r="F270">
        <f t="shared" si="18"/>
        <v>1.5478058816478419</v>
      </c>
      <c r="G270">
        <f t="shared" si="19"/>
        <v>60.279413225424541</v>
      </c>
    </row>
    <row r="271" spans="1:7" x14ac:dyDescent="0.2">
      <c r="A271">
        <f t="shared" si="20"/>
        <v>254</v>
      </c>
      <c r="B271" s="3">
        <v>38749</v>
      </c>
      <c r="C271">
        <v>59.759924324449401</v>
      </c>
      <c r="D271">
        <f t="shared" si="16"/>
        <v>38.411834452319312</v>
      </c>
      <c r="E271">
        <f t="shared" si="17"/>
        <v>-0.22691430917514782</v>
      </c>
      <c r="F271">
        <f t="shared" si="18"/>
        <v>1.5622865589994748</v>
      </c>
      <c r="G271">
        <f t="shared" si="19"/>
        <v>59.655787496102427</v>
      </c>
    </row>
    <row r="272" spans="1:7" x14ac:dyDescent="0.2">
      <c r="A272">
        <f t="shared" si="20"/>
        <v>255</v>
      </c>
      <c r="B272" s="2">
        <v>38777</v>
      </c>
      <c r="C272">
        <v>60.548751159375897</v>
      </c>
      <c r="D272">
        <f t="shared" si="16"/>
        <v>38.709147828732632</v>
      </c>
      <c r="E272">
        <f t="shared" si="17"/>
        <v>-0.12206877205745409</v>
      </c>
      <c r="F272">
        <f t="shared" si="18"/>
        <v>1.5578790906086124</v>
      </c>
      <c r="G272">
        <f t="shared" si="19"/>
        <v>60.114003630055763</v>
      </c>
    </row>
    <row r="273" spans="1:7" x14ac:dyDescent="0.2">
      <c r="A273">
        <f t="shared" si="20"/>
        <v>256</v>
      </c>
      <c r="B273" s="3">
        <v>38808</v>
      </c>
      <c r="C273">
        <v>60.869555556010901</v>
      </c>
      <c r="D273">
        <f t="shared" si="16"/>
        <v>38.537713895992169</v>
      </c>
      <c r="E273">
        <f t="shared" si="17"/>
        <v>-0.13194180419405588</v>
      </c>
      <c r="F273">
        <f t="shared" si="18"/>
        <v>1.5800874944688865</v>
      </c>
      <c r="G273">
        <f t="shared" si="19"/>
        <v>60.684480197672364</v>
      </c>
    </row>
    <row r="274" spans="1:7" x14ac:dyDescent="0.2">
      <c r="A274">
        <f t="shared" si="20"/>
        <v>257</v>
      </c>
      <c r="B274" s="2">
        <v>38838</v>
      </c>
      <c r="C274">
        <v>60.836445792001399</v>
      </c>
      <c r="D274">
        <f t="shared" si="16"/>
        <v>39.509158551850248</v>
      </c>
      <c r="E274">
        <f t="shared" si="17"/>
        <v>8.8735487816371098E-2</v>
      </c>
      <c r="F274">
        <f t="shared" si="18"/>
        <v>1.5270579279867993</v>
      </c>
      <c r="G274">
        <f t="shared" si="19"/>
        <v>60.468278024854136</v>
      </c>
    </row>
    <row r="275" spans="1:7" x14ac:dyDescent="0.2">
      <c r="A275">
        <f t="shared" si="20"/>
        <v>258</v>
      </c>
      <c r="B275" s="3">
        <v>38869</v>
      </c>
      <c r="C275">
        <v>62.693103968651997</v>
      </c>
      <c r="D275">
        <f t="shared" ref="D275:D338" si="21">$B$1*(C275/F263)+(1-$B$1)*(D274+E274)</f>
        <v>41.032291126869517</v>
      </c>
      <c r="E275">
        <f t="shared" ref="E275:E338" si="22">$B$2*(D275-D274)+(1-$B$2)*E274</f>
        <v>0.37561490525695052</v>
      </c>
      <c r="F275">
        <f t="shared" ref="F275:F338" si="23">$B$3*(C275/D275)+(1-$B$3)*F263</f>
        <v>1.5121097072845591</v>
      </c>
      <c r="G275">
        <f t="shared" ref="G275:G338" si="24">(D275+E275)*F275</f>
        <v>62.613296669505281</v>
      </c>
    </row>
    <row r="276" spans="1:7" x14ac:dyDescent="0.2">
      <c r="A276">
        <f t="shared" ref="A276:A339" si="25">A275+1</f>
        <v>259</v>
      </c>
      <c r="B276" s="2">
        <v>38899</v>
      </c>
      <c r="C276">
        <v>64.768407232206897</v>
      </c>
      <c r="D276">
        <f t="shared" si="21"/>
        <v>42.185224111079243</v>
      </c>
      <c r="E276">
        <f t="shared" si="22"/>
        <v>0.53107852104750575</v>
      </c>
      <c r="F276">
        <f t="shared" si="23"/>
        <v>1.5269132964251515</v>
      </c>
      <c r="G276">
        <f t="shared" si="24"/>
        <v>65.224090463115033</v>
      </c>
    </row>
    <row r="277" spans="1:7" x14ac:dyDescent="0.2">
      <c r="A277">
        <f t="shared" si="25"/>
        <v>260</v>
      </c>
      <c r="B277" s="3">
        <v>38930</v>
      </c>
      <c r="C277">
        <v>67.276375179385099</v>
      </c>
      <c r="D277">
        <f t="shared" si="21"/>
        <v>44.713581452468077</v>
      </c>
      <c r="E277">
        <f t="shared" si="22"/>
        <v>0.9305342851157713</v>
      </c>
      <c r="F277">
        <f t="shared" si="23"/>
        <v>1.4848234345712241</v>
      </c>
      <c r="G277">
        <f t="shared" si="24"/>
        <v>67.773452697445705</v>
      </c>
    </row>
    <row r="278" spans="1:7" x14ac:dyDescent="0.2">
      <c r="A278">
        <f t="shared" si="25"/>
        <v>261</v>
      </c>
      <c r="B278" s="2">
        <v>38961</v>
      </c>
      <c r="C278">
        <v>65.273943807351998</v>
      </c>
      <c r="D278">
        <f t="shared" si="21"/>
        <v>46.742768774740291</v>
      </c>
      <c r="E278">
        <f t="shared" si="22"/>
        <v>1.15026489254706</v>
      </c>
      <c r="F278">
        <f t="shared" si="23"/>
        <v>1.3867015451185605</v>
      </c>
      <c r="G278">
        <f t="shared" si="24"/>
        <v>66.413343786842603</v>
      </c>
    </row>
    <row r="279" spans="1:7" x14ac:dyDescent="0.2">
      <c r="A279">
        <f t="shared" si="25"/>
        <v>262</v>
      </c>
      <c r="B279" s="3">
        <v>38991</v>
      </c>
      <c r="C279">
        <v>65.104512373370696</v>
      </c>
      <c r="D279">
        <f t="shared" si="21"/>
        <v>45.757308216633497</v>
      </c>
      <c r="E279">
        <f t="shared" si="22"/>
        <v>0.72311980241628915</v>
      </c>
      <c r="F279">
        <f t="shared" si="23"/>
        <v>1.4431519303847387</v>
      </c>
      <c r="G279">
        <f t="shared" si="24"/>
        <v>67.078319420800597</v>
      </c>
    </row>
    <row r="280" spans="1:7" x14ac:dyDescent="0.2">
      <c r="A280">
        <f t="shared" si="25"/>
        <v>263</v>
      </c>
      <c r="B280" s="2">
        <v>39022</v>
      </c>
      <c r="C280">
        <v>63.370568504590899</v>
      </c>
      <c r="D280">
        <f t="shared" si="21"/>
        <v>43.033079137938799</v>
      </c>
      <c r="E280">
        <f t="shared" si="22"/>
        <v>3.3650026194091742E-2</v>
      </c>
      <c r="F280">
        <f t="shared" si="23"/>
        <v>1.5092502653601234</v>
      </c>
      <c r="G280">
        <f t="shared" si="24"/>
        <v>64.998472419160123</v>
      </c>
    </row>
    <row r="281" spans="1:7" x14ac:dyDescent="0.2">
      <c r="A281">
        <f t="shared" si="25"/>
        <v>264</v>
      </c>
      <c r="B281" s="3">
        <v>39052</v>
      </c>
      <c r="C281">
        <v>63.629982044153302</v>
      </c>
      <c r="D281">
        <f t="shared" si="21"/>
        <v>42.214751217786834</v>
      </c>
      <c r="E281">
        <f t="shared" si="22"/>
        <v>-0.13674556307511967</v>
      </c>
      <c r="F281">
        <f t="shared" si="23"/>
        <v>1.5164982740120925</v>
      </c>
      <c r="G281">
        <f t="shared" si="24"/>
        <v>63.811222949241383</v>
      </c>
    </row>
    <row r="282" spans="1:7" x14ac:dyDescent="0.2">
      <c r="A282">
        <f t="shared" si="25"/>
        <v>265</v>
      </c>
      <c r="B282" s="2">
        <v>39083</v>
      </c>
      <c r="C282">
        <v>62.585441275342603</v>
      </c>
      <c r="D282">
        <f t="shared" si="21"/>
        <v>40.927861197561391</v>
      </c>
      <c r="E282">
        <f t="shared" si="22"/>
        <v>-0.3667744545051842</v>
      </c>
      <c r="F282">
        <f t="shared" si="23"/>
        <v>1.5422135321784185</v>
      </c>
      <c r="G282">
        <f t="shared" si="24"/>
        <v>62.553856855003943</v>
      </c>
    </row>
    <row r="283" spans="1:7" x14ac:dyDescent="0.2">
      <c r="A283">
        <f t="shared" si="25"/>
        <v>266</v>
      </c>
      <c r="B283" s="3">
        <v>39114</v>
      </c>
      <c r="C283">
        <v>63.683269856234801</v>
      </c>
      <c r="D283">
        <f t="shared" si="21"/>
        <v>40.70232872720522</v>
      </c>
      <c r="E283">
        <f t="shared" si="22"/>
        <v>-0.33852605767538163</v>
      </c>
      <c r="F283">
        <f t="shared" si="23"/>
        <v>1.5629835861871157</v>
      </c>
      <c r="G283">
        <f t="shared" si="24"/>
        <v>63.087961048570826</v>
      </c>
    </row>
    <row r="284" spans="1:7" x14ac:dyDescent="0.2">
      <c r="A284">
        <f t="shared" si="25"/>
        <v>267</v>
      </c>
      <c r="B284" s="2">
        <v>39142</v>
      </c>
      <c r="C284">
        <v>66.093437722764094</v>
      </c>
      <c r="D284">
        <f t="shared" si="21"/>
        <v>41.806828307442331</v>
      </c>
      <c r="E284">
        <f t="shared" si="22"/>
        <v>-4.9920930092883231E-2</v>
      </c>
      <c r="F284">
        <f t="shared" si="23"/>
        <v>1.5647927032666951</v>
      </c>
      <c r="G284">
        <f t="shared" si="24"/>
        <v>65.340903975059646</v>
      </c>
    </row>
    <row r="285" spans="1:7" x14ac:dyDescent="0.2">
      <c r="A285">
        <f t="shared" si="25"/>
        <v>268</v>
      </c>
      <c r="B285" s="3">
        <v>39173</v>
      </c>
      <c r="C285">
        <v>61.377870667992099</v>
      </c>
      <c r="D285">
        <f t="shared" si="21"/>
        <v>39.718293976551614</v>
      </c>
      <c r="E285">
        <f t="shared" si="22"/>
        <v>-0.45764361025244993</v>
      </c>
      <c r="F285">
        <f t="shared" si="23"/>
        <v>1.56966024187734</v>
      </c>
      <c r="G285">
        <f t="shared" si="24"/>
        <v>61.625881950226827</v>
      </c>
    </row>
    <row r="286" spans="1:7" x14ac:dyDescent="0.2">
      <c r="A286">
        <f t="shared" si="25"/>
        <v>269</v>
      </c>
      <c r="B286" s="2">
        <v>39203</v>
      </c>
      <c r="C286">
        <v>60.165460347839698</v>
      </c>
      <c r="D286">
        <f t="shared" si="21"/>
        <v>39.357909979653265</v>
      </c>
      <c r="E286">
        <f t="shared" si="22"/>
        <v>-0.43819168758162985</v>
      </c>
      <c r="F286">
        <f t="shared" si="23"/>
        <v>1.5275431053078432</v>
      </c>
      <c r="G286">
        <f t="shared" si="24"/>
        <v>59.451547337577573</v>
      </c>
    </row>
    <row r="287" spans="1:7" x14ac:dyDescent="0.2">
      <c r="A287">
        <f t="shared" si="25"/>
        <v>270</v>
      </c>
      <c r="B287" s="3">
        <v>39234</v>
      </c>
      <c r="C287">
        <v>60.323377477438697</v>
      </c>
      <c r="D287">
        <f t="shared" si="21"/>
        <v>39.601378852337952</v>
      </c>
      <c r="E287">
        <f t="shared" si="22"/>
        <v>-0.30185957552836645</v>
      </c>
      <c r="F287">
        <f t="shared" si="23"/>
        <v>1.5154561672243418</v>
      </c>
      <c r="G287">
        <f t="shared" si="24"/>
        <v>59.556698856992988</v>
      </c>
    </row>
    <row r="288" spans="1:7" x14ac:dyDescent="0.2">
      <c r="A288">
        <f t="shared" si="25"/>
        <v>271</v>
      </c>
      <c r="B288" s="2">
        <v>39264</v>
      </c>
      <c r="C288">
        <v>61.182531091695402</v>
      </c>
      <c r="D288">
        <f t="shared" si="21"/>
        <v>39.838450201898389</v>
      </c>
      <c r="E288">
        <f t="shared" si="22"/>
        <v>-0.19407339051060563</v>
      </c>
      <c r="F288">
        <f t="shared" si="23"/>
        <v>1.5295690606503523</v>
      </c>
      <c r="G288">
        <f t="shared" si="24"/>
        <v>60.638812199463025</v>
      </c>
    </row>
    <row r="289" spans="1:7" x14ac:dyDescent="0.2">
      <c r="A289">
        <f t="shared" si="25"/>
        <v>272</v>
      </c>
      <c r="B289" s="3">
        <v>39295</v>
      </c>
      <c r="C289">
        <v>59.416015986103197</v>
      </c>
      <c r="D289">
        <f t="shared" si="21"/>
        <v>39.904193139932744</v>
      </c>
      <c r="E289">
        <f t="shared" si="22"/>
        <v>-0.14211012480161364</v>
      </c>
      <c r="F289">
        <f t="shared" si="23"/>
        <v>1.4860664232994636</v>
      </c>
      <c r="G289">
        <f t="shared" si="24"/>
        <v>59.089096489232276</v>
      </c>
    </row>
    <row r="290" spans="1:7" x14ac:dyDescent="0.2">
      <c r="A290">
        <f t="shared" si="25"/>
        <v>273</v>
      </c>
      <c r="B290" s="2">
        <v>39326</v>
      </c>
      <c r="C290">
        <v>58.293599926170103</v>
      </c>
      <c r="D290">
        <f t="shared" si="21"/>
        <v>41.354942407366003</v>
      </c>
      <c r="E290">
        <f t="shared" si="22"/>
        <v>0.17646175364536104</v>
      </c>
      <c r="F290">
        <f t="shared" si="23"/>
        <v>1.3935687102249346</v>
      </c>
      <c r="G290">
        <f t="shared" si="24"/>
        <v>57.876865330491093</v>
      </c>
    </row>
    <row r="291" spans="1:7" x14ac:dyDescent="0.2">
      <c r="A291">
        <f t="shared" si="25"/>
        <v>274</v>
      </c>
      <c r="B291" s="3">
        <v>39356</v>
      </c>
      <c r="C291">
        <v>56.446993727202603</v>
      </c>
      <c r="D291">
        <f t="shared" si="21"/>
        <v>39.839002550258115</v>
      </c>
      <c r="E291">
        <f t="shared" si="22"/>
        <v>-0.16201856850528881</v>
      </c>
      <c r="F291">
        <f t="shared" si="23"/>
        <v>1.4352696569280843</v>
      </c>
      <c r="G291">
        <f t="shared" si="24"/>
        <v>56.947171187431472</v>
      </c>
    </row>
    <row r="292" spans="1:7" x14ac:dyDescent="0.2">
      <c r="A292">
        <f t="shared" si="25"/>
        <v>275</v>
      </c>
      <c r="B292" s="2">
        <v>39387</v>
      </c>
      <c r="C292">
        <v>57.095057367154503</v>
      </c>
      <c r="D292">
        <f t="shared" si="21"/>
        <v>38.384150771794012</v>
      </c>
      <c r="E292">
        <f t="shared" si="22"/>
        <v>-0.42058521049705178</v>
      </c>
      <c r="F292">
        <f t="shared" si="23"/>
        <v>1.5027145023903736</v>
      </c>
      <c r="G292">
        <f t="shared" si="24"/>
        <v>57.048400531408689</v>
      </c>
    </row>
    <row r="293" spans="1:7" x14ac:dyDescent="0.2">
      <c r="A293">
        <f t="shared" si="25"/>
        <v>276</v>
      </c>
      <c r="B293" s="3">
        <v>39417</v>
      </c>
      <c r="C293">
        <v>58.809891832110601</v>
      </c>
      <c r="D293">
        <f t="shared" si="21"/>
        <v>38.535110641825206</v>
      </c>
      <c r="E293">
        <f t="shared" si="22"/>
        <v>-0.30627619439140263</v>
      </c>
      <c r="F293">
        <f t="shared" si="23"/>
        <v>1.5193901540305799</v>
      </c>
      <c r="G293">
        <f t="shared" si="24"/>
        <v>58.084514659495987</v>
      </c>
    </row>
    <row r="294" spans="1:7" x14ac:dyDescent="0.2">
      <c r="A294">
        <f t="shared" si="25"/>
        <v>277</v>
      </c>
      <c r="B294" s="2">
        <v>39448</v>
      </c>
      <c r="C294">
        <v>58.895527698041199</v>
      </c>
      <c r="D294">
        <f t="shared" si="21"/>
        <v>38.200920884595995</v>
      </c>
      <c r="E294">
        <f t="shared" si="22"/>
        <v>-0.31185890695896434</v>
      </c>
      <c r="F294">
        <f t="shared" si="23"/>
        <v>1.5420686448450818</v>
      </c>
      <c r="G294">
        <f t="shared" si="24"/>
        <v>58.427534458306042</v>
      </c>
    </row>
    <row r="295" spans="1:7" x14ac:dyDescent="0.2">
      <c r="A295">
        <f t="shared" si="25"/>
        <v>278</v>
      </c>
      <c r="B295" s="3">
        <v>39479</v>
      </c>
      <c r="C295">
        <v>62.132802011347302</v>
      </c>
      <c r="D295">
        <f t="shared" si="21"/>
        <v>39.193601608770365</v>
      </c>
      <c r="E295">
        <f t="shared" si="22"/>
        <v>-5.0950980732297424E-2</v>
      </c>
      <c r="F295">
        <f t="shared" si="23"/>
        <v>1.5696722749838612</v>
      </c>
      <c r="G295">
        <f t="shared" si="24"/>
        <v>61.441133460210978</v>
      </c>
    </row>
    <row r="296" spans="1:7" x14ac:dyDescent="0.2">
      <c r="A296">
        <f t="shared" si="25"/>
        <v>279</v>
      </c>
      <c r="B296" s="2">
        <v>39508</v>
      </c>
      <c r="C296">
        <v>60.094356652292703</v>
      </c>
      <c r="D296">
        <f t="shared" si="21"/>
        <v>38.625620989418096</v>
      </c>
      <c r="E296">
        <f t="shared" si="22"/>
        <v>-0.15435690845629182</v>
      </c>
      <c r="F296">
        <f t="shared" si="23"/>
        <v>1.5620996729240479</v>
      </c>
      <c r="G296">
        <f t="shared" si="24"/>
        <v>60.095949037845102</v>
      </c>
    </row>
    <row r="297" spans="1:7" x14ac:dyDescent="0.2">
      <c r="A297">
        <f t="shared" si="25"/>
        <v>280</v>
      </c>
      <c r="B297" s="3">
        <v>39539</v>
      </c>
      <c r="C297">
        <v>56.911105385977201</v>
      </c>
      <c r="D297">
        <f t="shared" si="21"/>
        <v>36.921249789486396</v>
      </c>
      <c r="E297">
        <f t="shared" si="22"/>
        <v>-0.46435976675137347</v>
      </c>
      <c r="F297">
        <f t="shared" si="23"/>
        <v>1.5611877836457231</v>
      </c>
      <c r="G297">
        <f t="shared" si="24"/>
        <v>56.916051333209566</v>
      </c>
    </row>
    <row r="298" spans="1:7" x14ac:dyDescent="0.2">
      <c r="A298">
        <f t="shared" si="25"/>
        <v>281</v>
      </c>
      <c r="B298" s="2">
        <v>39569</v>
      </c>
      <c r="C298">
        <v>59.365278571132997</v>
      </c>
      <c r="D298">
        <f t="shared" si="21"/>
        <v>38.141336958612442</v>
      </c>
      <c r="E298">
        <f t="shared" si="22"/>
        <v>-0.12747037957588961</v>
      </c>
      <c r="F298">
        <f t="shared" si="23"/>
        <v>1.5362167048251694</v>
      </c>
      <c r="G298">
        <f t="shared" si="24"/>
        <v>58.397536853711166</v>
      </c>
    </row>
    <row r="299" spans="1:7" x14ac:dyDescent="0.2">
      <c r="A299">
        <f t="shared" si="25"/>
        <v>282</v>
      </c>
      <c r="B299" s="3">
        <v>39600</v>
      </c>
      <c r="C299">
        <v>58.802696912919302</v>
      </c>
      <c r="D299">
        <f t="shared" si="21"/>
        <v>38.565544597876134</v>
      </c>
      <c r="E299">
        <f t="shared" si="22"/>
        <v>-1.7134775807973346E-2</v>
      </c>
      <c r="F299">
        <f t="shared" si="23"/>
        <v>1.5182434052636737</v>
      </c>
      <c r="G299">
        <f t="shared" si="24"/>
        <v>58.525868995756412</v>
      </c>
    </row>
    <row r="300" spans="1:7" x14ac:dyDescent="0.2">
      <c r="A300">
        <f t="shared" si="25"/>
        <v>283</v>
      </c>
      <c r="B300" s="2">
        <v>39630</v>
      </c>
      <c r="C300">
        <v>60.396509016068499</v>
      </c>
      <c r="D300">
        <f t="shared" si="21"/>
        <v>39.20469781605204</v>
      </c>
      <c r="E300">
        <f t="shared" si="22"/>
        <v>0.11412282298880255</v>
      </c>
      <c r="F300">
        <f t="shared" si="23"/>
        <v>1.5328611370732399</v>
      </c>
      <c r="G300">
        <f t="shared" si="24"/>
        <v>60.270292113138922</v>
      </c>
    </row>
    <row r="301" spans="1:7" x14ac:dyDescent="0.2">
      <c r="A301">
        <f t="shared" si="25"/>
        <v>284</v>
      </c>
      <c r="B301" s="3">
        <v>39661</v>
      </c>
      <c r="C301">
        <v>61.693713569784002</v>
      </c>
      <c r="D301">
        <f t="shared" si="21"/>
        <v>40.855988866681827</v>
      </c>
      <c r="E301">
        <f t="shared" si="22"/>
        <v>0.42155646851699952</v>
      </c>
      <c r="F301">
        <f t="shared" si="23"/>
        <v>1.4932550902596933</v>
      </c>
      <c r="G301">
        <f t="shared" si="24"/>
        <v>61.637904685210898</v>
      </c>
    </row>
    <row r="302" spans="1:7" x14ac:dyDescent="0.2">
      <c r="A302">
        <f t="shared" si="25"/>
        <v>285</v>
      </c>
      <c r="B302" s="2">
        <v>39692</v>
      </c>
      <c r="C302">
        <v>60.742641265813802</v>
      </c>
      <c r="D302">
        <f t="shared" si="21"/>
        <v>42.894747228235659</v>
      </c>
      <c r="E302">
        <f t="shared" si="22"/>
        <v>0.74499684712436598</v>
      </c>
      <c r="F302">
        <f t="shared" si="23"/>
        <v>1.4003238289139268</v>
      </c>
      <c r="G302">
        <f t="shared" si="24"/>
        <v>61.109773516432007</v>
      </c>
    </row>
    <row r="303" spans="1:7" x14ac:dyDescent="0.2">
      <c r="A303">
        <f t="shared" si="25"/>
        <v>286</v>
      </c>
      <c r="B303" s="3">
        <v>39722</v>
      </c>
      <c r="C303">
        <v>61.674504465891303</v>
      </c>
      <c r="D303">
        <f t="shared" si="21"/>
        <v>43.171394991366441</v>
      </c>
      <c r="E303">
        <f t="shared" si="22"/>
        <v>0.65132703032564931</v>
      </c>
      <c r="F303">
        <f t="shared" si="23"/>
        <v>1.4332677145827075</v>
      </c>
      <c r="G303">
        <f t="shared" si="24"/>
        <v>62.809692638823904</v>
      </c>
    </row>
    <row r="304" spans="1:7" x14ac:dyDescent="0.2">
      <c r="A304">
        <f t="shared" si="25"/>
        <v>287</v>
      </c>
      <c r="B304" s="2">
        <v>39753</v>
      </c>
      <c r="C304">
        <v>60.053239334632202</v>
      </c>
      <c r="D304">
        <f t="shared" si="21"/>
        <v>41.121037569553962</v>
      </c>
      <c r="E304">
        <f t="shared" si="22"/>
        <v>0.11099013989802381</v>
      </c>
      <c r="F304">
        <f t="shared" si="23"/>
        <v>1.4900207066304811</v>
      </c>
      <c r="G304">
        <f t="shared" si="24"/>
        <v>61.436575063445225</v>
      </c>
    </row>
    <row r="305" spans="1:7" x14ac:dyDescent="0.2">
      <c r="A305">
        <f t="shared" si="25"/>
        <v>288</v>
      </c>
      <c r="B305" s="3">
        <v>39783</v>
      </c>
      <c r="C305">
        <v>62.027178934813001</v>
      </c>
      <c r="D305">
        <f t="shared" si="21"/>
        <v>40.94622185688732</v>
      </c>
      <c r="E305">
        <f t="shared" si="22"/>
        <v>5.3828969385090505E-2</v>
      </c>
      <c r="F305">
        <f t="shared" si="23"/>
        <v>1.5180266040556116</v>
      </c>
      <c r="G305">
        <f t="shared" si="24"/>
        <v>62.239167921913776</v>
      </c>
    </row>
    <row r="306" spans="1:7" x14ac:dyDescent="0.2">
      <c r="A306">
        <f t="shared" si="25"/>
        <v>289</v>
      </c>
      <c r="B306" s="2">
        <v>39814</v>
      </c>
      <c r="C306">
        <v>59.2790763109127</v>
      </c>
      <c r="D306">
        <f t="shared" si="21"/>
        <v>39.20890387378823</v>
      </c>
      <c r="E306">
        <f t="shared" si="22"/>
        <v>-0.30440042111174542</v>
      </c>
      <c r="F306">
        <f t="shared" si="23"/>
        <v>1.5330114295089063</v>
      </c>
      <c r="G306">
        <f t="shared" si="24"/>
        <v>59.641048452321762</v>
      </c>
    </row>
    <row r="307" spans="1:7" x14ac:dyDescent="0.2">
      <c r="A307">
        <f t="shared" si="25"/>
        <v>290</v>
      </c>
      <c r="B307" s="3">
        <v>39845</v>
      </c>
      <c r="C307">
        <v>61.007638228146398</v>
      </c>
      <c r="D307">
        <f t="shared" si="21"/>
        <v>38.877887992787528</v>
      </c>
      <c r="E307">
        <f t="shared" si="22"/>
        <v>-0.30972351308953683</v>
      </c>
      <c r="F307">
        <f t="shared" si="23"/>
        <v>1.5695341142067365</v>
      </c>
      <c r="G307">
        <f t="shared" si="24"/>
        <v>60.534049873222507</v>
      </c>
    </row>
    <row r="308" spans="1:7" x14ac:dyDescent="0.2">
      <c r="A308">
        <f t="shared" si="25"/>
        <v>291</v>
      </c>
      <c r="B308" s="2">
        <v>39873</v>
      </c>
      <c r="C308">
        <v>59.792989402228201</v>
      </c>
      <c r="D308">
        <f t="shared" si="21"/>
        <v>38.364573500668513</v>
      </c>
      <c r="E308">
        <f t="shared" si="22"/>
        <v>-0.35044170889543252</v>
      </c>
      <c r="F308">
        <f t="shared" si="23"/>
        <v>1.5610338590551593</v>
      </c>
      <c r="G308">
        <f t="shared" si="24"/>
        <v>59.341346849542951</v>
      </c>
    </row>
    <row r="309" spans="1:7" x14ac:dyDescent="0.2">
      <c r="A309">
        <f t="shared" si="25"/>
        <v>292</v>
      </c>
      <c r="B309" s="3">
        <v>39904</v>
      </c>
      <c r="C309">
        <v>61.0073571429445</v>
      </c>
      <c r="D309">
        <f t="shared" si="21"/>
        <v>38.758508157502199</v>
      </c>
      <c r="E309">
        <f t="shared" si="22"/>
        <v>-0.20156643574960881</v>
      </c>
      <c r="F309">
        <f t="shared" si="23"/>
        <v>1.5650427903433108</v>
      </c>
      <c r="G309">
        <f t="shared" si="24"/>
        <v>60.343263659316086</v>
      </c>
    </row>
    <row r="310" spans="1:7" x14ac:dyDescent="0.2">
      <c r="A310">
        <f t="shared" si="25"/>
        <v>293</v>
      </c>
      <c r="B310" s="2">
        <v>39934</v>
      </c>
      <c r="C310">
        <v>64.613103743946198</v>
      </c>
      <c r="D310">
        <f t="shared" si="21"/>
        <v>41.009004661168568</v>
      </c>
      <c r="E310">
        <f t="shared" si="22"/>
        <v>0.28884615213358678</v>
      </c>
      <c r="F310">
        <f t="shared" si="23"/>
        <v>1.5480266895971317</v>
      </c>
      <c r="G310">
        <f t="shared" si="24"/>
        <v>63.930175281992348</v>
      </c>
    </row>
    <row r="311" spans="1:7" x14ac:dyDescent="0.2">
      <c r="A311">
        <f t="shared" si="25"/>
        <v>294</v>
      </c>
      <c r="B311" s="3">
        <v>39965</v>
      </c>
      <c r="C311">
        <v>64.834928072480196</v>
      </c>
      <c r="D311">
        <f t="shared" si="21"/>
        <v>42.282091476791344</v>
      </c>
      <c r="E311">
        <f t="shared" si="22"/>
        <v>0.48569428483142457</v>
      </c>
      <c r="F311">
        <f t="shared" si="23"/>
        <v>1.5227873256662714</v>
      </c>
      <c r="G311">
        <f t="shared" si="24"/>
        <v>65.126242104609574</v>
      </c>
    </row>
    <row r="312" spans="1:7" x14ac:dyDescent="0.2">
      <c r="A312">
        <f t="shared" si="25"/>
        <v>295</v>
      </c>
      <c r="B312" s="2">
        <v>39995</v>
      </c>
      <c r="C312">
        <v>67.836971334704998</v>
      </c>
      <c r="D312">
        <f t="shared" si="21"/>
        <v>43.808927843464971</v>
      </c>
      <c r="E312">
        <f t="shared" si="22"/>
        <v>0.69392270119986521</v>
      </c>
      <c r="F312">
        <f t="shared" si="23"/>
        <v>1.5375448973496086</v>
      </c>
      <c r="G312">
        <f t="shared" si="24"/>
        <v>68.425130772461671</v>
      </c>
    </row>
    <row r="313" spans="1:7" x14ac:dyDescent="0.2">
      <c r="A313">
        <f t="shared" si="25"/>
        <v>296</v>
      </c>
      <c r="B313" s="3">
        <v>40026</v>
      </c>
      <c r="C313">
        <v>72.899395113356903</v>
      </c>
      <c r="D313">
        <f t="shared" si="21"/>
        <v>47.524237134242242</v>
      </c>
      <c r="E313">
        <f t="shared" si="22"/>
        <v>1.2982000191153462</v>
      </c>
      <c r="F313">
        <f t="shared" si="23"/>
        <v>1.5054609848844449</v>
      </c>
      <c r="G313">
        <f t="shared" si="24"/>
        <v>73.500274321352634</v>
      </c>
    </row>
    <row r="314" spans="1:7" x14ac:dyDescent="0.2">
      <c r="A314">
        <f t="shared" si="25"/>
        <v>297</v>
      </c>
      <c r="B314" s="2">
        <v>40057</v>
      </c>
      <c r="C314">
        <v>69.369795412547504</v>
      </c>
      <c r="D314">
        <f t="shared" si="21"/>
        <v>49.323607869903981</v>
      </c>
      <c r="E314">
        <f t="shared" si="22"/>
        <v>1.3984341624246248</v>
      </c>
      <c r="F314">
        <f t="shared" si="23"/>
        <v>1.4021532083772525</v>
      </c>
      <c r="G314">
        <f t="shared" si="24"/>
        <v>71.120073971075414</v>
      </c>
    </row>
    <row r="315" spans="1:7" x14ac:dyDescent="0.2">
      <c r="A315">
        <f t="shared" si="25"/>
        <v>298</v>
      </c>
      <c r="B315" s="3">
        <v>40087</v>
      </c>
      <c r="C315">
        <v>68.416907130373801</v>
      </c>
      <c r="D315">
        <f t="shared" si="21"/>
        <v>48.631050473601249</v>
      </c>
      <c r="E315">
        <f t="shared" si="22"/>
        <v>0.98023585067915353</v>
      </c>
      <c r="F315">
        <f t="shared" si="23"/>
        <v>1.4253443358328808</v>
      </c>
      <c r="G315">
        <f t="shared" si="24"/>
        <v>70.713165955696326</v>
      </c>
    </row>
    <row r="316" spans="1:7" x14ac:dyDescent="0.2">
      <c r="A316">
        <f t="shared" si="25"/>
        <v>299</v>
      </c>
      <c r="B316" s="2">
        <v>40118</v>
      </c>
      <c r="C316">
        <v>65.237017970027296</v>
      </c>
      <c r="D316">
        <f t="shared" si="21"/>
        <v>45.531223458070485</v>
      </c>
      <c r="E316">
        <f t="shared" si="22"/>
        <v>0.16422327743717013</v>
      </c>
      <c r="F316">
        <f t="shared" si="23"/>
        <v>1.4728537105594228</v>
      </c>
      <c r="G316">
        <f t="shared" si="24"/>
        <v>67.302708280062916</v>
      </c>
    </row>
    <row r="317" spans="1:7" x14ac:dyDescent="0.2">
      <c r="A317">
        <f t="shared" si="25"/>
        <v>300</v>
      </c>
      <c r="B317" s="3">
        <v>40148</v>
      </c>
      <c r="C317">
        <v>68.586192982357801</v>
      </c>
      <c r="D317">
        <f t="shared" si="21"/>
        <v>45.335441455636911</v>
      </c>
      <c r="E317">
        <f t="shared" si="22"/>
        <v>9.2222221463021198E-2</v>
      </c>
      <c r="F317">
        <f t="shared" si="23"/>
        <v>1.5164767354778419</v>
      </c>
      <c r="G317">
        <f t="shared" si="24"/>
        <v>68.889995113433841</v>
      </c>
    </row>
    <row r="318" spans="1:7" x14ac:dyDescent="0.2">
      <c r="A318">
        <f t="shared" si="25"/>
        <v>301</v>
      </c>
      <c r="B318" s="2">
        <v>40179</v>
      </c>
      <c r="C318">
        <v>64.278123897237805</v>
      </c>
      <c r="D318">
        <f t="shared" si="21"/>
        <v>42.978821781542315</v>
      </c>
      <c r="E318">
        <f t="shared" si="22"/>
        <v>-0.39754615764850215</v>
      </c>
      <c r="F318">
        <f t="shared" si="23"/>
        <v>1.5217810067983619</v>
      </c>
      <c r="G318">
        <f t="shared" si="24"/>
        <v>64.799376489687674</v>
      </c>
    </row>
    <row r="319" spans="1:7" x14ac:dyDescent="0.2">
      <c r="A319">
        <f t="shared" si="25"/>
        <v>302</v>
      </c>
      <c r="B319" s="3">
        <v>40210</v>
      </c>
      <c r="C319">
        <v>65.796373951883695</v>
      </c>
      <c r="D319">
        <f t="shared" si="21"/>
        <v>42.119053407878567</v>
      </c>
      <c r="E319">
        <f t="shared" si="22"/>
        <v>-0.48999060085155133</v>
      </c>
      <c r="F319">
        <f t="shared" si="23"/>
        <v>1.5673195542530762</v>
      </c>
      <c r="G319">
        <f t="shared" si="24"/>
        <v>65.246044162682907</v>
      </c>
    </row>
    <row r="320" spans="1:7" x14ac:dyDescent="0.2">
      <c r="A320">
        <f t="shared" si="25"/>
        <v>303</v>
      </c>
      <c r="B320" s="2">
        <v>40238</v>
      </c>
      <c r="C320">
        <v>66.433215838609698</v>
      </c>
      <c r="D320">
        <f t="shared" si="21"/>
        <v>42.278752426116093</v>
      </c>
      <c r="E320">
        <f t="shared" si="22"/>
        <v>-0.36005267703373606</v>
      </c>
      <c r="F320">
        <f t="shared" si="23"/>
        <v>1.564118045020142</v>
      </c>
      <c r="G320">
        <f t="shared" si="24"/>
        <v>65.565794701321011</v>
      </c>
    </row>
    <row r="321" spans="1:7" x14ac:dyDescent="0.2">
      <c r="A321">
        <f t="shared" si="25"/>
        <v>304</v>
      </c>
      <c r="B321" s="3">
        <v>40269</v>
      </c>
      <c r="C321">
        <v>65.912174020386203</v>
      </c>
      <c r="D321">
        <f t="shared" si="21"/>
        <v>42.05628744929853</v>
      </c>
      <c r="E321">
        <f t="shared" si="22"/>
        <v>-0.33253513699050136</v>
      </c>
      <c r="F321">
        <f t="shared" si="23"/>
        <v>1.5657010835369283</v>
      </c>
      <c r="G321">
        <f t="shared" si="24"/>
        <v>65.326924204607096</v>
      </c>
    </row>
    <row r="322" spans="1:7" x14ac:dyDescent="0.2">
      <c r="A322">
        <f t="shared" si="25"/>
        <v>305</v>
      </c>
      <c r="B322" s="2">
        <v>40299</v>
      </c>
      <c r="C322">
        <v>64.739479798344604</v>
      </c>
      <c r="D322">
        <f t="shared" si="21"/>
        <v>41.791579527970271</v>
      </c>
      <c r="E322">
        <f t="shared" si="22"/>
        <v>-0.31896969385805296</v>
      </c>
      <c r="F322">
        <f t="shared" si="23"/>
        <v>1.5483497160713671</v>
      </c>
      <c r="G322">
        <f t="shared" si="24"/>
        <v>64.214103661386247</v>
      </c>
    </row>
    <row r="323" spans="1:7" x14ac:dyDescent="0.2">
      <c r="A323">
        <f t="shared" si="25"/>
        <v>306</v>
      </c>
      <c r="B323" s="3">
        <v>40330</v>
      </c>
      <c r="C323">
        <v>63.454093051742603</v>
      </c>
      <c r="D323">
        <f t="shared" si="21"/>
        <v>41.610573882208023</v>
      </c>
      <c r="E323">
        <f t="shared" si="22"/>
        <v>-0.29137688423889196</v>
      </c>
      <c r="F323">
        <f t="shared" si="23"/>
        <v>1.5234364769887534</v>
      </c>
      <c r="G323">
        <f t="shared" si="24"/>
        <v>62.947171906590363</v>
      </c>
    </row>
    <row r="324" spans="1:7" x14ac:dyDescent="0.2">
      <c r="A324">
        <f t="shared" si="25"/>
        <v>307</v>
      </c>
      <c r="B324" s="2">
        <v>40360</v>
      </c>
      <c r="C324">
        <v>59.264654397537498</v>
      </c>
      <c r="D324">
        <f t="shared" si="21"/>
        <v>39.377252875466979</v>
      </c>
      <c r="E324">
        <f t="shared" si="22"/>
        <v>-0.67976570873932229</v>
      </c>
      <c r="F324">
        <f t="shared" si="23"/>
        <v>1.5277958183305955</v>
      </c>
      <c r="G324">
        <f t="shared" si="24"/>
        <v>59.121859073228393</v>
      </c>
    </row>
    <row r="325" spans="1:7" x14ac:dyDescent="0.2">
      <c r="A325">
        <f t="shared" si="25"/>
        <v>308</v>
      </c>
      <c r="B325" s="3">
        <v>40391</v>
      </c>
      <c r="C325">
        <v>61.477641194943502</v>
      </c>
      <c r="D325">
        <f t="shared" si="21"/>
        <v>40.194742066914245</v>
      </c>
      <c r="E325">
        <f t="shared" si="22"/>
        <v>-0.38031472870200478</v>
      </c>
      <c r="F325">
        <f t="shared" si="23"/>
        <v>1.5126710713238778</v>
      </c>
      <c r="G325">
        <f t="shared" si="24"/>
        <v>60.226132455840201</v>
      </c>
    </row>
    <row r="326" spans="1:7" x14ac:dyDescent="0.2">
      <c r="A326">
        <f t="shared" si="25"/>
        <v>309</v>
      </c>
      <c r="B326" s="2">
        <v>40422</v>
      </c>
      <c r="C326">
        <v>61.162380739556298</v>
      </c>
      <c r="D326">
        <f t="shared" si="21"/>
        <v>42.47855674503257</v>
      </c>
      <c r="E326">
        <f t="shared" si="22"/>
        <v>0.15251115266206128</v>
      </c>
      <c r="F326">
        <f t="shared" si="23"/>
        <v>1.4134596385030422</v>
      </c>
      <c r="G326">
        <f t="shared" si="24"/>
        <v>60.257293819674111</v>
      </c>
    </row>
    <row r="327" spans="1:7" x14ac:dyDescent="0.2">
      <c r="A327">
        <f t="shared" si="25"/>
        <v>310</v>
      </c>
      <c r="B327" s="3">
        <v>40452</v>
      </c>
      <c r="C327">
        <v>61.880338679573498</v>
      </c>
      <c r="D327">
        <f t="shared" si="21"/>
        <v>43.179336302118188</v>
      </c>
      <c r="E327">
        <f t="shared" si="22"/>
        <v>0.26216483354677256</v>
      </c>
      <c r="F327">
        <f t="shared" si="23"/>
        <v>1.4276712561957801</v>
      </c>
      <c r="G327">
        <f t="shared" si="24"/>
        <v>62.020182497385193</v>
      </c>
    </row>
    <row r="328" spans="1:7" x14ac:dyDescent="0.2">
      <c r="A328">
        <f t="shared" si="25"/>
        <v>311</v>
      </c>
      <c r="B328" s="2">
        <v>40483</v>
      </c>
      <c r="C328">
        <v>56.098297173519299</v>
      </c>
      <c r="D328">
        <f t="shared" si="21"/>
        <v>39.694166803054962</v>
      </c>
      <c r="E328">
        <f t="shared" si="22"/>
        <v>-0.48730203297522701</v>
      </c>
      <c r="F328">
        <f t="shared" si="23"/>
        <v>1.4549764967486811</v>
      </c>
      <c r="G328">
        <f t="shared" si="24"/>
        <v>57.045066751669893</v>
      </c>
    </row>
    <row r="329" spans="1:7" x14ac:dyDescent="0.2">
      <c r="A329">
        <f t="shared" si="25"/>
        <v>312</v>
      </c>
      <c r="B329" s="3">
        <v>40513</v>
      </c>
      <c r="C329">
        <v>57.650887972111001</v>
      </c>
      <c r="D329">
        <f t="shared" si="21"/>
        <v>38.373494104805218</v>
      </c>
      <c r="E329">
        <f t="shared" si="22"/>
        <v>-0.65397616603013042</v>
      </c>
      <c r="F329">
        <f t="shared" si="23"/>
        <v>1.5122423822390441</v>
      </c>
      <c r="G329">
        <f t="shared" si="24"/>
        <v>57.041053664641588</v>
      </c>
    </row>
    <row r="330" spans="1:7" x14ac:dyDescent="0.2">
      <c r="A330">
        <f t="shared" si="25"/>
        <v>313</v>
      </c>
      <c r="B330" s="2">
        <v>40544</v>
      </c>
      <c r="C330">
        <v>53.700403232934903</v>
      </c>
      <c r="D330">
        <f t="shared" si="21"/>
        <v>36.017361114142432</v>
      </c>
      <c r="E330">
        <f t="shared" si="22"/>
        <v>-0.99440753095666157</v>
      </c>
      <c r="F330">
        <f t="shared" si="23"/>
        <v>1.512534359143803</v>
      </c>
      <c r="G330">
        <f t="shared" si="24"/>
        <v>52.973420653267041</v>
      </c>
    </row>
    <row r="331" spans="1:7" x14ac:dyDescent="0.2">
      <c r="A331">
        <f t="shared" si="25"/>
        <v>314</v>
      </c>
      <c r="B331" s="3">
        <v>40575</v>
      </c>
      <c r="C331">
        <v>58.6828338198385</v>
      </c>
      <c r="D331">
        <f t="shared" si="21"/>
        <v>36.715953372315603</v>
      </c>
      <c r="E331">
        <f t="shared" si="22"/>
        <v>-0.65580757313069504</v>
      </c>
      <c r="F331">
        <f t="shared" si="23"/>
        <v>1.5766114454495188</v>
      </c>
      <c r="G331">
        <f t="shared" si="24"/>
        <v>56.85283859157331</v>
      </c>
    </row>
    <row r="332" spans="1:7" x14ac:dyDescent="0.2">
      <c r="A332">
        <f t="shared" si="25"/>
        <v>315</v>
      </c>
      <c r="B332" s="2">
        <v>40603</v>
      </c>
      <c r="C332">
        <v>57.4277745261641</v>
      </c>
      <c r="D332">
        <f t="shared" si="21"/>
        <v>36.519072058111846</v>
      </c>
      <c r="E332">
        <f t="shared" si="22"/>
        <v>-0.5640223213453075</v>
      </c>
      <c r="F332">
        <f t="shared" si="23"/>
        <v>1.5666452308056211</v>
      </c>
      <c r="G332">
        <f t="shared" si="24"/>
        <v>56.328807193484202</v>
      </c>
    </row>
    <row r="333" spans="1:7" x14ac:dyDescent="0.2">
      <c r="A333">
        <f t="shared" si="25"/>
        <v>316</v>
      </c>
      <c r="B333" s="3">
        <v>40634</v>
      </c>
      <c r="C333">
        <v>56.553514235991997</v>
      </c>
      <c r="D333">
        <f t="shared" si="21"/>
        <v>36.070689774997675</v>
      </c>
      <c r="E333">
        <f t="shared" si="22"/>
        <v>-0.54089431369908014</v>
      </c>
      <c r="F333">
        <f t="shared" si="23"/>
        <v>1.5663464510514207</v>
      </c>
      <c r="G333">
        <f t="shared" si="24"/>
        <v>55.651969027387935</v>
      </c>
    </row>
    <row r="334" spans="1:7" x14ac:dyDescent="0.2">
      <c r="A334">
        <f t="shared" si="25"/>
        <v>317</v>
      </c>
      <c r="B334" s="2">
        <v>40664</v>
      </c>
      <c r="C334">
        <v>54.259341442068198</v>
      </c>
      <c r="D334">
        <f t="shared" si="21"/>
        <v>35.189274786103304</v>
      </c>
      <c r="E334">
        <f t="shared" si="22"/>
        <v>-0.60899844873813813</v>
      </c>
      <c r="F334">
        <f t="shared" si="23"/>
        <v>1.5464233150603288</v>
      </c>
      <c r="G334">
        <f t="shared" si="24"/>
        <v>53.475745569330478</v>
      </c>
    </row>
    <row r="335" spans="1:7" x14ac:dyDescent="0.2">
      <c r="A335">
        <f t="shared" si="25"/>
        <v>318</v>
      </c>
      <c r="B335" s="3">
        <v>40695</v>
      </c>
      <c r="C335">
        <v>55.381292122011999</v>
      </c>
      <c r="D335">
        <f t="shared" si="21"/>
        <v>35.821093702759754</v>
      </c>
      <c r="E335">
        <f t="shared" si="22"/>
        <v>-0.36083497565922062</v>
      </c>
      <c r="F335">
        <f t="shared" si="23"/>
        <v>1.5302212893369025</v>
      </c>
      <c r="G335">
        <f t="shared" si="24"/>
        <v>54.262042829603921</v>
      </c>
    </row>
    <row r="336" spans="1:7" x14ac:dyDescent="0.2">
      <c r="A336">
        <f t="shared" si="25"/>
        <v>319</v>
      </c>
      <c r="B336" s="2">
        <v>40725</v>
      </c>
      <c r="C336">
        <v>55.963777089745001</v>
      </c>
      <c r="D336">
        <f t="shared" si="21"/>
        <v>36.279359975891275</v>
      </c>
      <c r="E336">
        <f t="shared" si="22"/>
        <v>-0.19701472590107233</v>
      </c>
      <c r="F336">
        <f t="shared" si="23"/>
        <v>1.5322307584223529</v>
      </c>
      <c r="G336">
        <f t="shared" si="24"/>
        <v>55.286479228049672</v>
      </c>
    </row>
    <row r="337" spans="1:7" x14ac:dyDescent="0.2">
      <c r="A337">
        <f t="shared" si="25"/>
        <v>320</v>
      </c>
      <c r="B337" s="3">
        <v>40756</v>
      </c>
      <c r="C337">
        <v>58.359138066776303</v>
      </c>
      <c r="D337">
        <f t="shared" si="21"/>
        <v>37.830836911698341</v>
      </c>
      <c r="E337">
        <f t="shared" si="22"/>
        <v>0.15268360644055548</v>
      </c>
      <c r="F337">
        <f t="shared" si="23"/>
        <v>1.5216599721176227</v>
      </c>
      <c r="G337">
        <f t="shared" si="24"/>
        <v>57.79800277256038</v>
      </c>
    </row>
    <row r="338" spans="1:7" x14ac:dyDescent="0.2">
      <c r="A338">
        <f t="shared" si="25"/>
        <v>321</v>
      </c>
      <c r="B338" s="2">
        <v>40787</v>
      </c>
      <c r="C338">
        <v>54.303353224940203</v>
      </c>
      <c r="D338">
        <f t="shared" si="21"/>
        <v>38.288181521027639</v>
      </c>
      <c r="E338">
        <f t="shared" si="22"/>
        <v>0.21361580701830385</v>
      </c>
      <c r="F338">
        <f t="shared" si="23"/>
        <v>1.4149056775100521</v>
      </c>
      <c r="G338">
        <f t="shared" si="24"/>
        <v>54.476411633793568</v>
      </c>
    </row>
    <row r="339" spans="1:7" x14ac:dyDescent="0.2">
      <c r="A339">
        <f t="shared" si="25"/>
        <v>322</v>
      </c>
      <c r="B339" s="3">
        <v>40817</v>
      </c>
      <c r="C339">
        <v>53.858729907294297</v>
      </c>
      <c r="D339">
        <f t="shared" ref="D339:D365" si="26">$B$1*(C339/F327)+(1-$B$1)*(D338+E338)</f>
        <v>37.95795671241882</v>
      </c>
      <c r="E339">
        <f t="shared" ref="E339:E365" si="27">$B$2*(D339-D338)+(1-$B$2)*E338</f>
        <v>0.10484768389287941</v>
      </c>
      <c r="F339">
        <f t="shared" ref="F339:F365" si="28">$B$3*(C339/D339)+(1-$B$3)*F327</f>
        <v>1.4250413424930686</v>
      </c>
      <c r="G339">
        <f t="shared" ref="G339:G365" si="29">(D339+E339)*F339</f>
        <v>54.241069875971093</v>
      </c>
    </row>
    <row r="340" spans="1:7" x14ac:dyDescent="0.2">
      <c r="A340">
        <f t="shared" ref="A340:A377" si="30">A339+1</f>
        <v>323</v>
      </c>
      <c r="B340" s="2">
        <v>40848</v>
      </c>
      <c r="C340">
        <v>55.5552435616069</v>
      </c>
      <c r="D340">
        <f t="shared" si="26"/>
        <v>38.146881654958193</v>
      </c>
      <c r="E340">
        <f t="shared" si="27"/>
        <v>0.12166313562217809</v>
      </c>
      <c r="F340">
        <f t="shared" si="28"/>
        <v>1.4553888030273188</v>
      </c>
      <c r="G340">
        <f t="shared" si="29"/>
        <v>55.695611596360102</v>
      </c>
    </row>
    <row r="341" spans="1:7" x14ac:dyDescent="0.2">
      <c r="A341">
        <f t="shared" si="30"/>
        <v>324</v>
      </c>
      <c r="B341" s="3">
        <v>40878</v>
      </c>
      <c r="C341">
        <v>55.768330141148901</v>
      </c>
      <c r="D341">
        <f t="shared" si="26"/>
        <v>37.295096581658768</v>
      </c>
      <c r="E341">
        <f t="shared" si="27"/>
        <v>-7.3026506162142471E-2</v>
      </c>
      <c r="F341">
        <f t="shared" si="28"/>
        <v>1.5071674880800818</v>
      </c>
      <c r="G341">
        <f t="shared" si="29"/>
        <v>56.09989385682703</v>
      </c>
    </row>
    <row r="342" spans="1:7" x14ac:dyDescent="0.2">
      <c r="A342">
        <f t="shared" si="30"/>
        <v>325</v>
      </c>
      <c r="B342" s="2">
        <v>40909</v>
      </c>
      <c r="C342">
        <v>54.1834788814718</v>
      </c>
      <c r="D342">
        <f t="shared" si="26"/>
        <v>36.242702757744468</v>
      </c>
      <c r="E342">
        <f t="shared" si="27"/>
        <v>-0.26889996971257413</v>
      </c>
      <c r="F342">
        <f t="shared" si="28"/>
        <v>1.5072793346046887</v>
      </c>
      <c r="G342">
        <f t="shared" si="29"/>
        <v>54.222569529545012</v>
      </c>
    </row>
    <row r="343" spans="1:7" x14ac:dyDescent="0.2">
      <c r="A343">
        <f t="shared" si="30"/>
        <v>326</v>
      </c>
      <c r="B343" s="3">
        <v>40940</v>
      </c>
      <c r="C343">
        <v>56.558079513111601</v>
      </c>
      <c r="D343">
        <f t="shared" si="26"/>
        <v>35.903372759434305</v>
      </c>
      <c r="E343">
        <f t="shared" si="27"/>
        <v>-0.28298597543209186</v>
      </c>
      <c r="F343">
        <f t="shared" si="28"/>
        <v>1.5762138038966886</v>
      </c>
      <c r="G343">
        <f t="shared" si="29"/>
        <v>56.145345349083463</v>
      </c>
    </row>
    <row r="344" spans="1:7" x14ac:dyDescent="0.2">
      <c r="A344">
        <f t="shared" si="30"/>
        <v>327</v>
      </c>
      <c r="B344" s="2">
        <v>40969</v>
      </c>
      <c r="C344">
        <v>56.875443213081603</v>
      </c>
      <c r="D344">
        <f t="shared" si="26"/>
        <v>36.098895818587906</v>
      </c>
      <c r="E344">
        <f t="shared" si="27"/>
        <v>-0.18728416851495333</v>
      </c>
      <c r="F344">
        <f t="shared" si="28"/>
        <v>1.5693152313770218</v>
      </c>
      <c r="G344">
        <f t="shared" si="29"/>
        <v>56.356639145755977</v>
      </c>
    </row>
    <row r="345" spans="1:7" x14ac:dyDescent="0.2">
      <c r="A345">
        <f t="shared" si="30"/>
        <v>328</v>
      </c>
      <c r="B345" s="3">
        <v>41000</v>
      </c>
      <c r="C345">
        <v>56.808144413293803</v>
      </c>
      <c r="D345">
        <f t="shared" si="26"/>
        <v>36.161034928877825</v>
      </c>
      <c r="E345">
        <f t="shared" si="27"/>
        <v>-0.13739951275397874</v>
      </c>
      <c r="F345">
        <f t="shared" si="28"/>
        <v>1.567735534796636</v>
      </c>
      <c r="G345">
        <f t="shared" si="29"/>
        <v>56.47553333441595</v>
      </c>
    </row>
    <row r="346" spans="1:7" x14ac:dyDescent="0.2">
      <c r="A346">
        <f t="shared" si="30"/>
        <v>329</v>
      </c>
      <c r="B346" s="2">
        <v>41030</v>
      </c>
      <c r="C346">
        <v>56.2582294276719</v>
      </c>
      <c r="D346">
        <f t="shared" si="26"/>
        <v>36.272796047051386</v>
      </c>
      <c r="E346">
        <f t="shared" si="27"/>
        <v>-8.7567386568470768E-2</v>
      </c>
      <c r="F346">
        <f t="shared" si="28"/>
        <v>1.5477890651767736</v>
      </c>
      <c r="G346">
        <f t="shared" si="29"/>
        <v>56.007101241616645</v>
      </c>
    </row>
    <row r="347" spans="1:7" x14ac:dyDescent="0.2">
      <c r="A347">
        <f t="shared" si="30"/>
        <v>330</v>
      </c>
      <c r="B347" s="3">
        <v>41061</v>
      </c>
      <c r="C347">
        <v>55.156188288134302</v>
      </c>
      <c r="D347">
        <f t="shared" si="26"/>
        <v>36.086776705584526</v>
      </c>
      <c r="E347">
        <f t="shared" si="27"/>
        <v>-0.10725777754814864</v>
      </c>
      <c r="F347">
        <f t="shared" si="28"/>
        <v>1.5296845357429896</v>
      </c>
      <c r="G347">
        <f t="shared" si="29"/>
        <v>55.037313707689428</v>
      </c>
    </row>
    <row r="348" spans="1:7" x14ac:dyDescent="0.2">
      <c r="A348">
        <f t="shared" si="30"/>
        <v>331</v>
      </c>
      <c r="B348" s="2">
        <v>41091</v>
      </c>
      <c r="C348">
        <v>54.310432452435599</v>
      </c>
      <c r="D348">
        <f t="shared" si="26"/>
        <v>35.605590143165479</v>
      </c>
      <c r="E348">
        <f t="shared" si="27"/>
        <v>-0.18204353452232841</v>
      </c>
      <c r="F348">
        <f t="shared" si="28"/>
        <v>1.5301618591086636</v>
      </c>
      <c r="G348">
        <f t="shared" si="29"/>
        <v>54.2037599349038</v>
      </c>
    </row>
    <row r="349" spans="1:7" x14ac:dyDescent="0.2">
      <c r="A349">
        <f t="shared" si="30"/>
        <v>332</v>
      </c>
      <c r="B349" s="3">
        <v>41122</v>
      </c>
      <c r="C349">
        <v>56.267802808754098</v>
      </c>
      <c r="D349">
        <f t="shared" si="26"/>
        <v>36.511599744754179</v>
      </c>
      <c r="E349">
        <f t="shared" si="27"/>
        <v>3.5567092699877234E-2</v>
      </c>
      <c r="F349">
        <f t="shared" si="28"/>
        <v>1.5274901436040165</v>
      </c>
      <c r="G349">
        <f t="shared" si="29"/>
        <v>55.825437120862645</v>
      </c>
    </row>
    <row r="350" spans="1:7" x14ac:dyDescent="0.2">
      <c r="A350">
        <f t="shared" si="30"/>
        <v>333</v>
      </c>
      <c r="B350" s="2">
        <v>41153</v>
      </c>
      <c r="C350">
        <v>55.030314482956697</v>
      </c>
      <c r="D350">
        <f t="shared" si="26"/>
        <v>38.189441991444731</v>
      </c>
      <c r="E350">
        <f t="shared" si="27"/>
        <v>0.36402212349801233</v>
      </c>
      <c r="F350">
        <f t="shared" si="28"/>
        <v>1.4227286998145716</v>
      </c>
      <c r="G350">
        <f t="shared" si="29"/>
        <v>54.851119873600233</v>
      </c>
    </row>
    <row r="351" spans="1:7" x14ac:dyDescent="0.2">
      <c r="A351">
        <f t="shared" si="30"/>
        <v>334</v>
      </c>
      <c r="B351" s="3">
        <v>41183</v>
      </c>
      <c r="C351">
        <v>54.661791538465899</v>
      </c>
      <c r="D351">
        <f t="shared" si="26"/>
        <v>38.416666606447819</v>
      </c>
      <c r="E351">
        <f t="shared" si="27"/>
        <v>0.33666262179902751</v>
      </c>
      <c r="F351">
        <f t="shared" si="28"/>
        <v>1.4243889177211511</v>
      </c>
      <c r="G351">
        <f t="shared" si="29"/>
        <v>55.199812677513975</v>
      </c>
    </row>
    <row r="352" spans="1:7" x14ac:dyDescent="0.2">
      <c r="A352">
        <f t="shared" si="30"/>
        <v>335</v>
      </c>
      <c r="B352" s="2">
        <v>41214</v>
      </c>
      <c r="C352">
        <v>54.087525845894604</v>
      </c>
      <c r="D352">
        <f t="shared" si="26"/>
        <v>37.640537298227699</v>
      </c>
      <c r="E352">
        <f t="shared" si="27"/>
        <v>0.11410423579519791</v>
      </c>
      <c r="F352">
        <f t="shared" si="28"/>
        <v>1.4498568096417395</v>
      </c>
      <c r="G352">
        <f t="shared" si="29"/>
        <v>54.738824123685944</v>
      </c>
    </row>
    <row r="353" spans="1:9" x14ac:dyDescent="0.2">
      <c r="A353">
        <f t="shared" si="30"/>
        <v>336</v>
      </c>
      <c r="B353" s="3">
        <v>41244</v>
      </c>
      <c r="C353">
        <v>54.788406792430798</v>
      </c>
      <c r="D353">
        <f t="shared" si="26"/>
        <v>36.772724774312472</v>
      </c>
      <c r="E353">
        <f t="shared" si="27"/>
        <v>-8.2279116146887002E-2</v>
      </c>
      <c r="F353">
        <f t="shared" si="28"/>
        <v>1.5019931494411378</v>
      </c>
      <c r="G353">
        <f t="shared" si="29"/>
        <v>55.108798028507053</v>
      </c>
    </row>
    <row r="354" spans="1:9" x14ac:dyDescent="0.2">
      <c r="A354">
        <f t="shared" si="30"/>
        <v>337</v>
      </c>
      <c r="B354" s="2">
        <v>41275</v>
      </c>
      <c r="C354">
        <v>56.504498281974001</v>
      </c>
      <c r="D354">
        <f t="shared" si="26"/>
        <v>37.248552848701642</v>
      </c>
      <c r="E354">
        <f t="shared" si="27"/>
        <v>2.9342321960324463E-2</v>
      </c>
      <c r="F354">
        <f t="shared" si="28"/>
        <v>1.5101829990557061</v>
      </c>
      <c r="G354">
        <f t="shared" si="29"/>
        <v>56.296443527314509</v>
      </c>
    </row>
    <row r="355" spans="1:9" x14ac:dyDescent="0.2">
      <c r="A355">
        <f t="shared" si="30"/>
        <v>338</v>
      </c>
      <c r="B355" s="3">
        <v>41306</v>
      </c>
      <c r="C355">
        <v>58.482508497090599</v>
      </c>
      <c r="D355">
        <f t="shared" si="26"/>
        <v>37.155578569127499</v>
      </c>
      <c r="E355">
        <f t="shared" si="27"/>
        <v>4.8790016534309144E-3</v>
      </c>
      <c r="F355">
        <f t="shared" si="28"/>
        <v>1.5755466577626369</v>
      </c>
      <c r="G355">
        <f t="shared" si="29"/>
        <v>58.548034726574166</v>
      </c>
    </row>
    <row r="356" spans="1:9" x14ac:dyDescent="0.2">
      <c r="A356">
        <f t="shared" si="30"/>
        <v>339</v>
      </c>
      <c r="B356" s="2">
        <v>41334</v>
      </c>
      <c r="C356">
        <v>57.838652930157203</v>
      </c>
      <c r="D356">
        <f t="shared" si="26"/>
        <v>36.947324229729546</v>
      </c>
      <c r="E356">
        <f t="shared" si="27"/>
        <v>-3.7747666556845964E-2</v>
      </c>
      <c r="F356">
        <f t="shared" si="28"/>
        <v>1.5681513115654702</v>
      </c>
      <c r="G356">
        <f t="shared" si="29"/>
        <v>57.879800896865405</v>
      </c>
    </row>
    <row r="357" spans="1:9" x14ac:dyDescent="0.2">
      <c r="A357">
        <f t="shared" si="30"/>
        <v>340</v>
      </c>
      <c r="B357" s="3">
        <v>41365</v>
      </c>
      <c r="C357">
        <v>57.4732250809531</v>
      </c>
      <c r="D357">
        <f t="shared" si="26"/>
        <v>36.734890996683703</v>
      </c>
      <c r="E357">
        <f t="shared" si="27"/>
        <v>-7.2684779854645359E-2</v>
      </c>
      <c r="F357">
        <f t="shared" si="28"/>
        <v>1.5667770272450041</v>
      </c>
      <c r="G357">
        <f t="shared" si="29"/>
        <v>57.441502468646739</v>
      </c>
    </row>
    <row r="358" spans="1:9" x14ac:dyDescent="0.2">
      <c r="A358">
        <f t="shared" si="30"/>
        <v>341</v>
      </c>
      <c r="B358" s="2">
        <v>41395</v>
      </c>
      <c r="C358">
        <v>59.097287636368698</v>
      </c>
      <c r="D358">
        <f t="shared" si="26"/>
        <v>37.725883471781948</v>
      </c>
      <c r="E358">
        <f t="shared" si="27"/>
        <v>0.14005067113593284</v>
      </c>
      <c r="F358">
        <f t="shared" si="28"/>
        <v>1.5533998898388852</v>
      </c>
      <c r="G358">
        <f t="shared" si="29"/>
        <v>58.82093792625512</v>
      </c>
    </row>
    <row r="359" spans="1:9" x14ac:dyDescent="0.2">
      <c r="A359">
        <f t="shared" si="30"/>
        <v>342</v>
      </c>
      <c r="B359" s="3">
        <v>41426</v>
      </c>
      <c r="C359">
        <v>59.571462197689101</v>
      </c>
      <c r="D359">
        <f t="shared" si="26"/>
        <v>38.620318323773247</v>
      </c>
      <c r="E359">
        <f t="shared" si="27"/>
        <v>0.29092750730700612</v>
      </c>
      <c r="F359">
        <f t="shared" si="28"/>
        <v>1.5335262323975489</v>
      </c>
      <c r="G359">
        <f t="shared" si="29"/>
        <v>59.671416217231332</v>
      </c>
    </row>
    <row r="360" spans="1:9" x14ac:dyDescent="0.2">
      <c r="A360">
        <f t="shared" si="30"/>
        <v>343</v>
      </c>
      <c r="B360" s="2">
        <v>41456</v>
      </c>
      <c r="C360">
        <v>59.753920597555599</v>
      </c>
      <c r="D360">
        <f t="shared" si="26"/>
        <v>39.008876963770973</v>
      </c>
      <c r="E360">
        <f t="shared" si="27"/>
        <v>0.31045373384515002</v>
      </c>
      <c r="F360">
        <f t="shared" si="28"/>
        <v>1.5306542462721557</v>
      </c>
      <c r="G360">
        <f t="shared" si="29"/>
        <v>60.184300492885242</v>
      </c>
    </row>
    <row r="361" spans="1:9" x14ac:dyDescent="0.2">
      <c r="A361">
        <f t="shared" si="30"/>
        <v>344</v>
      </c>
      <c r="B361" s="3">
        <v>41487</v>
      </c>
      <c r="C361">
        <v>60.639970622412498</v>
      </c>
      <c r="D361">
        <f t="shared" si="26"/>
        <v>39.585163097116826</v>
      </c>
      <c r="E361">
        <f t="shared" si="27"/>
        <v>0.36362021374529063</v>
      </c>
      <c r="F361">
        <f t="shared" si="28"/>
        <v>1.5288090025778862</v>
      </c>
      <c r="G361">
        <f t="shared" si="29"/>
        <v>61.074059567679221</v>
      </c>
    </row>
    <row r="362" spans="1:9" x14ac:dyDescent="0.2">
      <c r="A362">
        <f t="shared" si="30"/>
        <v>345</v>
      </c>
      <c r="B362" s="2">
        <v>41518</v>
      </c>
      <c r="C362">
        <v>59.243491878599301</v>
      </c>
      <c r="D362">
        <f t="shared" si="26"/>
        <v>41.133160865003873</v>
      </c>
      <c r="E362">
        <f t="shared" si="27"/>
        <v>0.60049572457364198</v>
      </c>
      <c r="F362">
        <f t="shared" si="28"/>
        <v>1.4279957159155621</v>
      </c>
      <c r="G362">
        <f t="shared" si="29"/>
        <v>59.595482819407955</v>
      </c>
    </row>
    <row r="363" spans="1:9" x14ac:dyDescent="0.2">
      <c r="A363">
        <f t="shared" si="30"/>
        <v>346</v>
      </c>
      <c r="B363" s="3">
        <v>41548</v>
      </c>
      <c r="C363">
        <v>62.385712163758697</v>
      </c>
      <c r="D363">
        <f t="shared" si="26"/>
        <v>43.178857355673287</v>
      </c>
      <c r="E363">
        <f t="shared" si="27"/>
        <v>0.88953587779279641</v>
      </c>
      <c r="F363">
        <f t="shared" si="28"/>
        <v>1.4305184889083282</v>
      </c>
      <c r="G363">
        <f t="shared" si="29"/>
        <v>63.040651296955893</v>
      </c>
    </row>
    <row r="364" spans="1:9" x14ac:dyDescent="0.2">
      <c r="A364">
        <f t="shared" si="30"/>
        <v>347</v>
      </c>
      <c r="B364" s="2">
        <v>41579</v>
      </c>
      <c r="C364">
        <v>65.987461512988304</v>
      </c>
      <c r="D364">
        <f t="shared" si="26"/>
        <v>45.079680027916211</v>
      </c>
      <c r="E364">
        <f t="shared" si="27"/>
        <v>1.091793236682822</v>
      </c>
      <c r="F364">
        <f t="shared" si="28"/>
        <v>1.4540386080550434</v>
      </c>
      <c r="G364">
        <f t="shared" si="29"/>
        <v>67.135104717508227</v>
      </c>
    </row>
    <row r="365" spans="1:9" x14ac:dyDescent="0.2">
      <c r="A365">
        <f t="shared" si="30"/>
        <v>348</v>
      </c>
      <c r="B365" s="3">
        <v>41609</v>
      </c>
      <c r="C365">
        <v>68.298416093149697</v>
      </c>
      <c r="D365">
        <f t="shared" si="26"/>
        <v>45.681741127543958</v>
      </c>
      <c r="E365">
        <f t="shared" si="27"/>
        <v>0.99384680927180702</v>
      </c>
      <c r="F365">
        <f t="shared" si="28"/>
        <v>1.4999228728239355</v>
      </c>
      <c r="G365">
        <f t="shared" si="29"/>
        <v>70.009781948934929</v>
      </c>
      <c r="I365" t="s">
        <v>15</v>
      </c>
    </row>
    <row r="366" spans="1:9" x14ac:dyDescent="0.2">
      <c r="A366">
        <f t="shared" si="30"/>
        <v>349</v>
      </c>
      <c r="B366" s="4">
        <v>41640</v>
      </c>
      <c r="C366" s="5">
        <v>67.868235623694403</v>
      </c>
      <c r="G366">
        <f>($D$365+$E$365*(A366-348))*F354</f>
        <v>70.488679373108766</v>
      </c>
      <c r="I366">
        <f>ABS(C366-G366)/C366</f>
        <v>3.8610753990184835E-2</v>
      </c>
    </row>
    <row r="367" spans="1:9" x14ac:dyDescent="0.2">
      <c r="A367">
        <f t="shared" si="30"/>
        <v>350</v>
      </c>
      <c r="B367" s="6">
        <v>41671</v>
      </c>
      <c r="C367" s="5">
        <v>68.463362971334007</v>
      </c>
      <c r="G367">
        <f>($D$365+$E$365*(A367-348))*F355</f>
        <v>75.105418591632386</v>
      </c>
      <c r="I367">
        <f t="shared" ref="I367:I377" si="31">ABS(C367-G367)/C367</f>
        <v>9.7016204463684391E-2</v>
      </c>
    </row>
    <row r="368" spans="1:9" x14ac:dyDescent="0.2">
      <c r="A368">
        <f t="shared" si="30"/>
        <v>351</v>
      </c>
      <c r="B368" s="4">
        <v>41699</v>
      </c>
      <c r="C368" s="5">
        <v>66.366978349076305</v>
      </c>
      <c r="G368">
        <f t="shared" ref="G368:G377" si="32">($D$365+$E$365*(A368-348))*F356</f>
        <v>76.31138879611656</v>
      </c>
      <c r="I368">
        <f t="shared" si="31"/>
        <v>0.14983973497685482</v>
      </c>
    </row>
    <row r="369" spans="1:9" x14ac:dyDescent="0.2">
      <c r="A369">
        <f t="shared" si="30"/>
        <v>352</v>
      </c>
      <c r="B369" s="6">
        <v>41730</v>
      </c>
      <c r="C369" s="5">
        <v>67.179733890421303</v>
      </c>
      <c r="G369">
        <f t="shared" si="32"/>
        <v>77.801647960660418</v>
      </c>
      <c r="I369">
        <f t="shared" si="31"/>
        <v>0.15811188069849769</v>
      </c>
    </row>
    <row r="370" spans="1:9" x14ac:dyDescent="0.2">
      <c r="A370">
        <f t="shared" si="30"/>
        <v>353</v>
      </c>
      <c r="B370" s="4">
        <v>41760</v>
      </c>
      <c r="C370" s="5">
        <v>69.054058986085593</v>
      </c>
      <c r="G370">
        <f t="shared" si="32"/>
        <v>78.681219255373023</v>
      </c>
      <c r="I370">
        <f t="shared" si="31"/>
        <v>0.13941483542954811</v>
      </c>
    </row>
    <row r="371" spans="1:9" x14ac:dyDescent="0.2">
      <c r="A371">
        <f t="shared" si="30"/>
        <v>354</v>
      </c>
      <c r="B371" s="6">
        <v>41791</v>
      </c>
      <c r="C371" s="5">
        <v>69.946577092805001</v>
      </c>
      <c r="G371">
        <f t="shared" si="32"/>
        <v>79.198689278700158</v>
      </c>
      <c r="I371">
        <f t="shared" si="31"/>
        <v>0.13227398066412127</v>
      </c>
    </row>
    <row r="372" spans="1:9" x14ac:dyDescent="0.2">
      <c r="A372">
        <f t="shared" si="30"/>
        <v>355</v>
      </c>
      <c r="B372" s="4">
        <v>41821</v>
      </c>
      <c r="C372" s="5">
        <v>68.406942305781897</v>
      </c>
      <c r="G372">
        <f t="shared" si="32"/>
        <v>80.571601905272004</v>
      </c>
      <c r="I372">
        <f t="shared" si="31"/>
        <v>0.17782785181529631</v>
      </c>
    </row>
    <row r="373" spans="1:9" x14ac:dyDescent="0.2">
      <c r="A373">
        <f t="shared" si="30"/>
        <v>356</v>
      </c>
      <c r="B373" s="6">
        <v>41852</v>
      </c>
      <c r="C373" s="5">
        <v>68.765307156785894</v>
      </c>
      <c r="G373">
        <f t="shared" si="32"/>
        <v>81.993872682806057</v>
      </c>
      <c r="I373">
        <f t="shared" si="31"/>
        <v>0.19237266687195684</v>
      </c>
    </row>
    <row r="374" spans="1:9" x14ac:dyDescent="0.2">
      <c r="A374">
        <f t="shared" si="30"/>
        <v>357</v>
      </c>
      <c r="B374" s="4">
        <v>41883</v>
      </c>
      <c r="C374" s="5">
        <v>68.396513375546306</v>
      </c>
      <c r="G374">
        <f t="shared" si="32"/>
        <v>78.006211498944936</v>
      </c>
      <c r="I374">
        <f t="shared" si="31"/>
        <v>0.14049982446670109</v>
      </c>
    </row>
    <row r="375" spans="1:9" x14ac:dyDescent="0.2">
      <c r="A375">
        <f t="shared" si="30"/>
        <v>358</v>
      </c>
      <c r="B375" s="6">
        <v>41913</v>
      </c>
      <c r="C375" s="5">
        <v>70.7799253198841</v>
      </c>
      <c r="G375">
        <f t="shared" si="32"/>
        <v>79.565737646534302</v>
      </c>
      <c r="I375">
        <f t="shared" si="31"/>
        <v>0.1241285899489642</v>
      </c>
    </row>
    <row r="376" spans="1:9" x14ac:dyDescent="0.2">
      <c r="A376">
        <f t="shared" si="30"/>
        <v>359</v>
      </c>
      <c r="B376" s="4">
        <v>41944</v>
      </c>
      <c r="C376" s="5">
        <v>71.072183761118097</v>
      </c>
      <c r="G376">
        <f t="shared" si="32"/>
        <v>82.319023225533613</v>
      </c>
      <c r="I376">
        <f t="shared" si="31"/>
        <v>0.15824530595848096</v>
      </c>
    </row>
    <row r="377" spans="1:9" x14ac:dyDescent="0.2">
      <c r="A377">
        <f t="shared" si="30"/>
        <v>360</v>
      </c>
      <c r="B377" s="6">
        <v>41974</v>
      </c>
      <c r="C377" s="5">
        <v>70.731889240636207</v>
      </c>
      <c r="G377">
        <f t="shared" si="32"/>
        <v>86.407411123343508</v>
      </c>
      <c r="I377">
        <f t="shared" si="31"/>
        <v>0.22161887729843854</v>
      </c>
    </row>
    <row r="378" spans="1:9" x14ac:dyDescent="0.2">
      <c r="I378">
        <f>AVERAGE(I366:I377)*100</f>
        <v>14.416337554856074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5A3-2498-5643-B017-1D1FA11255C3}">
  <dimension ref="A1:W364"/>
  <sheetViews>
    <sheetView tabSelected="1" topLeftCell="G336" zoomScale="150" zoomScaleNormal="150" workbookViewId="0">
      <selection activeCell="L360" sqref="L360"/>
    </sheetView>
  </sheetViews>
  <sheetFormatPr baseColWidth="10" defaultRowHeight="16" x14ac:dyDescent="0.2"/>
  <sheetData>
    <row r="1" spans="1:17" x14ac:dyDescent="0.2">
      <c r="B1" s="1" t="s">
        <v>7</v>
      </c>
      <c r="C1" t="s">
        <v>40</v>
      </c>
      <c r="D1" t="s">
        <v>41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2">
      <c r="A2" s="2">
        <v>31048</v>
      </c>
      <c r="B2">
        <v>41.805068740030499</v>
      </c>
      <c r="C2">
        <f>RANK(B2,$B$2:$B$361,1)</f>
        <v>195</v>
      </c>
      <c r="D2" t="s">
        <v>28</v>
      </c>
      <c r="F2">
        <f>IF($D2=F$1,$C2,"")</f>
        <v>195</v>
      </c>
      <c r="G2" t="str">
        <f t="shared" ref="G2:Q17" si="0">IF($D2=G$1,$C2,"")</f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</row>
    <row r="3" spans="1:17" x14ac:dyDescent="0.2">
      <c r="A3" s="3">
        <v>31079</v>
      </c>
      <c r="B3">
        <v>36.354675771366502</v>
      </c>
      <c r="C3">
        <f t="shared" ref="C3:C66" si="1">RANK(B3,$B$2:$B$361,1)</f>
        <v>156</v>
      </c>
      <c r="D3" t="s">
        <v>29</v>
      </c>
      <c r="F3" t="str">
        <f t="shared" ref="F3:Q37" si="2">IF($D3=F$1,$C3,"")</f>
        <v/>
      </c>
      <c r="G3">
        <f t="shared" si="0"/>
        <v>156</v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</row>
    <row r="4" spans="1:17" x14ac:dyDescent="0.2">
      <c r="A4" s="2">
        <v>31107</v>
      </c>
      <c r="B4">
        <v>38.573989746619901</v>
      </c>
      <c r="C4">
        <f t="shared" si="1"/>
        <v>171</v>
      </c>
      <c r="D4" t="s">
        <v>30</v>
      </c>
      <c r="F4" t="str">
        <f t="shared" si="2"/>
        <v/>
      </c>
      <c r="G4" t="str">
        <f t="shared" si="0"/>
        <v/>
      </c>
      <c r="H4">
        <f t="shared" si="0"/>
        <v>171</v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</row>
    <row r="5" spans="1:17" x14ac:dyDescent="0.2">
      <c r="A5" s="3">
        <v>31138</v>
      </c>
      <c r="B5">
        <v>39.089439242951499</v>
      </c>
      <c r="C5">
        <f t="shared" si="1"/>
        <v>177</v>
      </c>
      <c r="D5" t="s">
        <v>31</v>
      </c>
      <c r="F5" t="str">
        <f t="shared" si="2"/>
        <v/>
      </c>
      <c r="G5" t="str">
        <f t="shared" si="0"/>
        <v/>
      </c>
      <c r="H5" t="str">
        <f t="shared" si="0"/>
        <v/>
      </c>
      <c r="I5">
        <f t="shared" si="0"/>
        <v>177</v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</row>
    <row r="6" spans="1:17" x14ac:dyDescent="0.2">
      <c r="A6" s="2">
        <v>31168</v>
      </c>
      <c r="B6">
        <v>38.9744333983462</v>
      </c>
      <c r="C6">
        <f t="shared" si="1"/>
        <v>174</v>
      </c>
      <c r="D6" t="s">
        <v>32</v>
      </c>
      <c r="F6" t="str">
        <f t="shared" si="2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>
        <f t="shared" si="0"/>
        <v>174</v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</row>
    <row r="7" spans="1:17" x14ac:dyDescent="0.2">
      <c r="A7" s="3">
        <v>31199</v>
      </c>
      <c r="B7">
        <v>36.801272828607303</v>
      </c>
      <c r="C7">
        <f t="shared" si="1"/>
        <v>161</v>
      </c>
      <c r="D7" t="s">
        <v>33</v>
      </c>
      <c r="F7" t="str">
        <f t="shared" si="2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>
        <f t="shared" si="0"/>
        <v>161</v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</row>
    <row r="8" spans="1:17" x14ac:dyDescent="0.2">
      <c r="A8" s="2">
        <v>31229</v>
      </c>
      <c r="B8">
        <v>36.635232683741997</v>
      </c>
      <c r="C8">
        <f t="shared" si="1"/>
        <v>158</v>
      </c>
      <c r="D8" t="s">
        <v>34</v>
      </c>
      <c r="F8" t="str">
        <f t="shared" si="2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>
        <f t="shared" si="0"/>
        <v>158</v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</row>
    <row r="9" spans="1:17" x14ac:dyDescent="0.2">
      <c r="A9" s="3">
        <v>31260</v>
      </c>
      <c r="B9">
        <v>35.503718034269703</v>
      </c>
      <c r="C9">
        <f t="shared" si="1"/>
        <v>150</v>
      </c>
      <c r="D9" t="s">
        <v>35</v>
      </c>
      <c r="F9" t="str">
        <f t="shared" si="2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>
        <f t="shared" si="0"/>
        <v>150</v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</row>
    <row r="10" spans="1:17" x14ac:dyDescent="0.2">
      <c r="A10" s="2">
        <v>31291</v>
      </c>
      <c r="B10">
        <v>40.117447915930299</v>
      </c>
      <c r="C10">
        <f t="shared" si="1"/>
        <v>184</v>
      </c>
      <c r="D10" t="s">
        <v>36</v>
      </c>
      <c r="F10" t="str">
        <f t="shared" si="2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>
        <f t="shared" si="0"/>
        <v>184</v>
      </c>
      <c r="O10" t="str">
        <f t="shared" si="0"/>
        <v/>
      </c>
      <c r="P10" t="str">
        <f t="shared" si="0"/>
        <v/>
      </c>
      <c r="Q10" t="str">
        <f t="shared" si="0"/>
        <v/>
      </c>
    </row>
    <row r="11" spans="1:17" x14ac:dyDescent="0.2">
      <c r="A11" s="3">
        <v>31321</v>
      </c>
      <c r="B11">
        <v>41.435668804213002</v>
      </c>
      <c r="C11">
        <f t="shared" si="1"/>
        <v>192</v>
      </c>
      <c r="D11" t="s">
        <v>37</v>
      </c>
      <c r="F11" t="str">
        <f t="shared" si="2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>
        <f t="shared" si="0"/>
        <v>192</v>
      </c>
      <c r="P11" t="str">
        <f t="shared" si="0"/>
        <v/>
      </c>
      <c r="Q11" t="str">
        <f t="shared" si="0"/>
        <v/>
      </c>
    </row>
    <row r="12" spans="1:17" x14ac:dyDescent="0.2">
      <c r="A12" s="2">
        <v>31352</v>
      </c>
      <c r="B12">
        <v>40.154319535875601</v>
      </c>
      <c r="C12">
        <f t="shared" si="1"/>
        <v>185</v>
      </c>
      <c r="D12" t="s">
        <v>38</v>
      </c>
      <c r="F12" t="str">
        <f t="shared" si="2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 t="shared" si="0"/>
        <v>185</v>
      </c>
      <c r="Q12" t="str">
        <f t="shared" si="0"/>
        <v/>
      </c>
    </row>
    <row r="13" spans="1:17" x14ac:dyDescent="0.2">
      <c r="A13" s="3">
        <v>31382</v>
      </c>
      <c r="B13">
        <v>38.989219493001997</v>
      </c>
      <c r="C13">
        <f t="shared" si="1"/>
        <v>175</v>
      </c>
      <c r="D13" t="s">
        <v>39</v>
      </c>
      <c r="F13" t="str">
        <f t="shared" si="2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>
        <f t="shared" si="0"/>
        <v>175</v>
      </c>
    </row>
    <row r="14" spans="1:17" x14ac:dyDescent="0.2">
      <c r="A14" s="2">
        <v>31413</v>
      </c>
      <c r="B14">
        <v>37.467081681463704</v>
      </c>
      <c r="C14">
        <f t="shared" si="1"/>
        <v>164</v>
      </c>
      <c r="D14" t="s">
        <v>28</v>
      </c>
      <c r="F14">
        <f t="shared" si="2"/>
        <v>164</v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</row>
    <row r="15" spans="1:17" x14ac:dyDescent="0.2">
      <c r="A15" s="3">
        <v>31444</v>
      </c>
      <c r="B15">
        <v>37.163028349155702</v>
      </c>
      <c r="C15">
        <f t="shared" si="1"/>
        <v>162</v>
      </c>
      <c r="D15" t="s">
        <v>29</v>
      </c>
      <c r="F15" t="str">
        <f t="shared" si="2"/>
        <v/>
      </c>
      <c r="G15">
        <f t="shared" si="0"/>
        <v>162</v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6" spans="1:17" x14ac:dyDescent="0.2">
      <c r="A16" s="2">
        <v>31472</v>
      </c>
      <c r="B16">
        <v>40.3081534986908</v>
      </c>
      <c r="C16">
        <f t="shared" si="1"/>
        <v>188</v>
      </c>
      <c r="D16" t="s">
        <v>30</v>
      </c>
      <c r="F16" t="str">
        <f t="shared" si="2"/>
        <v/>
      </c>
      <c r="G16" t="str">
        <f t="shared" si="0"/>
        <v/>
      </c>
      <c r="H16">
        <f t="shared" si="0"/>
        <v>188</v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</row>
    <row r="17" spans="1:17" x14ac:dyDescent="0.2">
      <c r="A17" s="3">
        <v>31503</v>
      </c>
      <c r="B17">
        <v>41.782169842943702</v>
      </c>
      <c r="C17">
        <f t="shared" si="1"/>
        <v>194</v>
      </c>
      <c r="D17" t="s">
        <v>31</v>
      </c>
      <c r="F17" t="str">
        <f t="shared" si="2"/>
        <v/>
      </c>
      <c r="G17" t="str">
        <f t="shared" si="0"/>
        <v/>
      </c>
      <c r="H17" t="str">
        <f t="shared" si="0"/>
        <v/>
      </c>
      <c r="I17">
        <f t="shared" si="0"/>
        <v>194</v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</row>
    <row r="18" spans="1:17" x14ac:dyDescent="0.2">
      <c r="A18" s="2">
        <v>31533</v>
      </c>
      <c r="B18">
        <v>41.064744490273597</v>
      </c>
      <c r="C18">
        <f t="shared" si="1"/>
        <v>191</v>
      </c>
      <c r="D18" t="s">
        <v>32</v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>
        <f t="shared" si="2"/>
        <v>191</v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</row>
    <row r="19" spans="1:17" x14ac:dyDescent="0.2">
      <c r="A19" s="3">
        <v>31564</v>
      </c>
      <c r="B19">
        <v>43.796912301930099</v>
      </c>
      <c r="C19">
        <f t="shared" si="1"/>
        <v>209</v>
      </c>
      <c r="D19" t="s">
        <v>33</v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>
        <f t="shared" si="2"/>
        <v>209</v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</row>
    <row r="20" spans="1:17" x14ac:dyDescent="0.2">
      <c r="A20" s="2">
        <v>31594</v>
      </c>
      <c r="B20">
        <v>43.635688318727098</v>
      </c>
      <c r="C20">
        <f t="shared" si="1"/>
        <v>207</v>
      </c>
      <c r="D20" t="s">
        <v>34</v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>
        <f t="shared" si="2"/>
        <v>207</v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</row>
    <row r="21" spans="1:17" x14ac:dyDescent="0.2">
      <c r="A21" s="3">
        <v>31625</v>
      </c>
      <c r="B21">
        <v>43.690316555472599</v>
      </c>
      <c r="C21">
        <f t="shared" si="1"/>
        <v>208</v>
      </c>
      <c r="D21" t="s">
        <v>35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>
        <f t="shared" si="2"/>
        <v>208</v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</row>
    <row r="22" spans="1:17" x14ac:dyDescent="0.2">
      <c r="A22" s="2">
        <v>31656</v>
      </c>
      <c r="B22">
        <v>44.597948791057</v>
      </c>
      <c r="C22">
        <f t="shared" si="1"/>
        <v>212</v>
      </c>
      <c r="D22" t="s">
        <v>36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>
        <f t="shared" si="2"/>
        <v>212</v>
      </c>
      <c r="O22" t="str">
        <f t="shared" si="2"/>
        <v/>
      </c>
      <c r="P22" t="str">
        <f t="shared" si="2"/>
        <v/>
      </c>
      <c r="Q22" t="str">
        <f t="shared" si="2"/>
        <v/>
      </c>
    </row>
    <row r="23" spans="1:17" x14ac:dyDescent="0.2">
      <c r="A23" s="3">
        <v>31686</v>
      </c>
      <c r="B23">
        <v>45.998311147903898</v>
      </c>
      <c r="C23">
        <f t="shared" si="1"/>
        <v>220</v>
      </c>
      <c r="D23" t="s">
        <v>37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>
        <f t="shared" si="2"/>
        <v>220</v>
      </c>
      <c r="P23" t="str">
        <f t="shared" si="2"/>
        <v/>
      </c>
      <c r="Q23" t="str">
        <f t="shared" si="2"/>
        <v/>
      </c>
    </row>
    <row r="24" spans="1:17" x14ac:dyDescent="0.2">
      <c r="A24" s="2">
        <v>31717</v>
      </c>
      <c r="B24">
        <v>45.508806997013302</v>
      </c>
      <c r="C24">
        <f t="shared" si="1"/>
        <v>216</v>
      </c>
      <c r="D24" t="s">
        <v>38</v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>
        <f t="shared" si="2"/>
        <v>216</v>
      </c>
      <c r="Q24" t="str">
        <f t="shared" si="2"/>
        <v/>
      </c>
    </row>
    <row r="25" spans="1:17" x14ac:dyDescent="0.2">
      <c r="A25" s="3">
        <v>31747</v>
      </c>
      <c r="B25">
        <v>41.971446966878702</v>
      </c>
      <c r="C25">
        <f t="shared" si="1"/>
        <v>197</v>
      </c>
      <c r="D25" t="s">
        <v>39</v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>
        <f t="shared" si="2"/>
        <v>197</v>
      </c>
    </row>
    <row r="26" spans="1:17" x14ac:dyDescent="0.2">
      <c r="A26" s="2">
        <v>31778</v>
      </c>
      <c r="B26">
        <v>43.605979001150402</v>
      </c>
      <c r="C26">
        <f t="shared" si="1"/>
        <v>205</v>
      </c>
      <c r="D26" t="s">
        <v>28</v>
      </c>
      <c r="F26">
        <f t="shared" si="2"/>
        <v>205</v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si="2"/>
        <v/>
      </c>
      <c r="O26" t="str">
        <f t="shared" si="2"/>
        <v/>
      </c>
      <c r="P26" t="str">
        <f t="shared" si="2"/>
        <v/>
      </c>
      <c r="Q26" t="str">
        <f t="shared" si="2"/>
        <v/>
      </c>
    </row>
    <row r="27" spans="1:17" x14ac:dyDescent="0.2">
      <c r="A27" s="3">
        <v>31809</v>
      </c>
      <c r="B27">
        <v>39.553540008240802</v>
      </c>
      <c r="C27">
        <f t="shared" si="1"/>
        <v>181</v>
      </c>
      <c r="D27" t="s">
        <v>29</v>
      </c>
      <c r="F27" t="str">
        <f t="shared" si="2"/>
        <v/>
      </c>
      <c r="G27">
        <f t="shared" si="2"/>
        <v>181</v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 t="str">
        <f t="shared" si="2"/>
        <v/>
      </c>
      <c r="O27" t="str">
        <f t="shared" si="2"/>
        <v/>
      </c>
      <c r="P27" t="str">
        <f t="shared" si="2"/>
        <v/>
      </c>
      <c r="Q27" t="str">
        <f t="shared" si="2"/>
        <v/>
      </c>
    </row>
    <row r="28" spans="1:17" x14ac:dyDescent="0.2">
      <c r="A28" s="2">
        <v>31837</v>
      </c>
      <c r="B28">
        <v>39.531718700647701</v>
      </c>
      <c r="C28">
        <f t="shared" si="1"/>
        <v>180</v>
      </c>
      <c r="D28" t="s">
        <v>30</v>
      </c>
      <c r="F28" t="str">
        <f t="shared" si="2"/>
        <v/>
      </c>
      <c r="G28" t="str">
        <f t="shared" si="2"/>
        <v/>
      </c>
      <c r="H28">
        <f t="shared" si="2"/>
        <v>180</v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/>
      </c>
    </row>
    <row r="29" spans="1:17" x14ac:dyDescent="0.2">
      <c r="A29" s="3">
        <v>31868</v>
      </c>
      <c r="B29">
        <v>40.957998200409797</v>
      </c>
      <c r="C29">
        <f t="shared" si="1"/>
        <v>190</v>
      </c>
      <c r="D29" t="s">
        <v>31</v>
      </c>
      <c r="F29" t="str">
        <f t="shared" si="2"/>
        <v/>
      </c>
      <c r="G29" t="str">
        <f t="shared" si="2"/>
        <v/>
      </c>
      <c r="H29" t="str">
        <f t="shared" si="2"/>
        <v/>
      </c>
      <c r="I29">
        <f t="shared" si="2"/>
        <v>190</v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2"/>
        <v/>
      </c>
      <c r="N29" t="str">
        <f t="shared" si="2"/>
        <v/>
      </c>
      <c r="O29" t="str">
        <f t="shared" si="2"/>
        <v/>
      </c>
      <c r="P29" t="str">
        <f t="shared" si="2"/>
        <v/>
      </c>
      <c r="Q29" t="str">
        <f t="shared" si="2"/>
        <v/>
      </c>
    </row>
    <row r="30" spans="1:17" x14ac:dyDescent="0.2">
      <c r="A30" s="2">
        <v>31898</v>
      </c>
      <c r="B30">
        <v>37.5177741194166</v>
      </c>
      <c r="C30">
        <f t="shared" si="1"/>
        <v>165</v>
      </c>
      <c r="D30" t="s">
        <v>32</v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>
        <f t="shared" si="2"/>
        <v>165</v>
      </c>
      <c r="K30" t="str">
        <f t="shared" si="2"/>
        <v/>
      </c>
      <c r="L30" t="str">
        <f t="shared" si="2"/>
        <v/>
      </c>
      <c r="M30" t="str">
        <f t="shared" si="2"/>
        <v/>
      </c>
      <c r="N30" t="str">
        <f t="shared" si="2"/>
        <v/>
      </c>
      <c r="O30" t="str">
        <f t="shared" si="2"/>
        <v/>
      </c>
      <c r="P30" t="str">
        <f t="shared" si="2"/>
        <v/>
      </c>
      <c r="Q30" t="str">
        <f t="shared" si="2"/>
        <v/>
      </c>
    </row>
    <row r="31" spans="1:17" x14ac:dyDescent="0.2">
      <c r="A31" s="3">
        <v>31929</v>
      </c>
      <c r="B31">
        <v>35.441553730691098</v>
      </c>
      <c r="C31">
        <f t="shared" si="1"/>
        <v>148</v>
      </c>
      <c r="D31" t="s">
        <v>33</v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>
        <f t="shared" si="2"/>
        <v>148</v>
      </c>
      <c r="L31" t="str">
        <f t="shared" si="2"/>
        <v/>
      </c>
      <c r="M31" t="str">
        <f t="shared" si="2"/>
        <v/>
      </c>
      <c r="N31" t="str">
        <f t="shared" si="2"/>
        <v/>
      </c>
      <c r="O31" t="str">
        <f t="shared" si="2"/>
        <v/>
      </c>
      <c r="P31" t="str">
        <f t="shared" si="2"/>
        <v/>
      </c>
      <c r="Q31" t="str">
        <f t="shared" si="2"/>
        <v/>
      </c>
    </row>
    <row r="32" spans="1:17" x14ac:dyDescent="0.2">
      <c r="A32" s="2">
        <v>31959</v>
      </c>
      <c r="B32">
        <v>35.419571127935697</v>
      </c>
      <c r="C32">
        <f t="shared" si="1"/>
        <v>147</v>
      </c>
      <c r="D32" t="s">
        <v>34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>
        <f t="shared" si="2"/>
        <v>147</v>
      </c>
      <c r="M32" t="str">
        <f t="shared" si="2"/>
        <v/>
      </c>
      <c r="N32" t="str">
        <f t="shared" si="2"/>
        <v/>
      </c>
      <c r="O32" t="str">
        <f t="shared" si="2"/>
        <v/>
      </c>
      <c r="P32" t="str">
        <f t="shared" si="2"/>
        <v/>
      </c>
      <c r="Q32" t="str">
        <f t="shared" si="2"/>
        <v/>
      </c>
    </row>
    <row r="33" spans="1:17" x14ac:dyDescent="0.2">
      <c r="A33" s="3">
        <v>31990</v>
      </c>
      <c r="B33">
        <v>33.564186519019501</v>
      </c>
      <c r="C33">
        <f t="shared" si="1"/>
        <v>118</v>
      </c>
      <c r="D33" t="s">
        <v>35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>
        <f t="shared" si="2"/>
        <v>118</v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</row>
    <row r="34" spans="1:17" x14ac:dyDescent="0.2">
      <c r="A34" s="2">
        <v>32021</v>
      </c>
      <c r="B34">
        <v>30.6784453635542</v>
      </c>
      <c r="C34">
        <f t="shared" si="1"/>
        <v>78</v>
      </c>
      <c r="D34" t="s">
        <v>36</v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2"/>
        <v/>
      </c>
      <c r="N34">
        <f t="shared" si="2"/>
        <v>78</v>
      </c>
      <c r="O34" t="str">
        <f t="shared" si="2"/>
        <v/>
      </c>
      <c r="P34" t="str">
        <f t="shared" si="2"/>
        <v/>
      </c>
      <c r="Q34" t="str">
        <f t="shared" si="2"/>
        <v/>
      </c>
    </row>
    <row r="35" spans="1:17" x14ac:dyDescent="0.2">
      <c r="A35" s="3">
        <v>32051</v>
      </c>
      <c r="B35">
        <v>32.517867224746801</v>
      </c>
      <c r="C35">
        <f t="shared" si="1"/>
        <v>104</v>
      </c>
      <c r="D35" t="s">
        <v>37</v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2"/>
        <v/>
      </c>
      <c r="N35" t="str">
        <f t="shared" si="2"/>
        <v/>
      </c>
      <c r="O35">
        <f t="shared" si="2"/>
        <v>104</v>
      </c>
      <c r="P35" t="str">
        <f t="shared" si="2"/>
        <v/>
      </c>
      <c r="Q35" t="str">
        <f t="shared" si="2"/>
        <v/>
      </c>
    </row>
    <row r="36" spans="1:17" x14ac:dyDescent="0.2">
      <c r="A36" s="2">
        <v>32082</v>
      </c>
      <c r="B36">
        <v>27.946972547849199</v>
      </c>
      <c r="C36">
        <f t="shared" si="1"/>
        <v>29</v>
      </c>
      <c r="D36" t="s">
        <v>38</v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2"/>
        <v/>
      </c>
      <c r="N36" t="str">
        <f t="shared" si="2"/>
        <v/>
      </c>
      <c r="O36" t="str">
        <f t="shared" si="2"/>
        <v/>
      </c>
      <c r="P36">
        <f t="shared" si="2"/>
        <v>29</v>
      </c>
      <c r="Q36" t="str">
        <f t="shared" si="2"/>
        <v/>
      </c>
    </row>
    <row r="37" spans="1:17" x14ac:dyDescent="0.2">
      <c r="A37" s="3">
        <v>32112</v>
      </c>
      <c r="B37">
        <v>28.2281686162111</v>
      </c>
      <c r="C37">
        <f t="shared" si="1"/>
        <v>36</v>
      </c>
      <c r="D37" t="s">
        <v>39</v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2"/>
        <v/>
      </c>
      <c r="N37" t="str">
        <f t="shared" si="2"/>
        <v/>
      </c>
      <c r="O37" t="str">
        <f t="shared" si="2"/>
        <v/>
      </c>
      <c r="P37" t="str">
        <f t="shared" si="2"/>
        <v/>
      </c>
      <c r="Q37">
        <f t="shared" si="2"/>
        <v>36</v>
      </c>
    </row>
    <row r="38" spans="1:17" x14ac:dyDescent="0.2">
      <c r="A38" s="2">
        <v>32143</v>
      </c>
      <c r="B38">
        <v>28.9938720986143</v>
      </c>
      <c r="C38">
        <f t="shared" si="1"/>
        <v>50</v>
      </c>
      <c r="D38" t="s">
        <v>28</v>
      </c>
      <c r="F38">
        <f t="shared" ref="F38:Q59" si="3">IF($D38=F$1,$C38,"")</f>
        <v>50</v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/>
      </c>
      <c r="M38" t="str">
        <f t="shared" si="3"/>
        <v/>
      </c>
      <c r="N38" t="str">
        <f t="shared" si="3"/>
        <v/>
      </c>
      <c r="O38" t="str">
        <f t="shared" si="3"/>
        <v/>
      </c>
      <c r="P38" t="str">
        <f t="shared" si="3"/>
        <v/>
      </c>
      <c r="Q38" t="str">
        <f t="shared" si="3"/>
        <v/>
      </c>
    </row>
    <row r="39" spans="1:17" x14ac:dyDescent="0.2">
      <c r="A39" s="3">
        <v>32174</v>
      </c>
      <c r="B39">
        <v>27.370188826189001</v>
      </c>
      <c r="C39">
        <f t="shared" si="1"/>
        <v>22</v>
      </c>
      <c r="D39" t="s">
        <v>29</v>
      </c>
      <c r="F39" t="str">
        <f t="shared" si="3"/>
        <v/>
      </c>
      <c r="G39">
        <f t="shared" si="3"/>
        <v>22</v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/>
      </c>
      <c r="M39" t="str">
        <f t="shared" si="3"/>
        <v/>
      </c>
      <c r="N39" t="str">
        <f t="shared" si="3"/>
        <v/>
      </c>
      <c r="O39" t="str">
        <f t="shared" si="3"/>
        <v/>
      </c>
      <c r="P39" t="str">
        <f t="shared" si="3"/>
        <v/>
      </c>
      <c r="Q39" t="str">
        <f t="shared" si="3"/>
        <v/>
      </c>
    </row>
    <row r="40" spans="1:17" x14ac:dyDescent="0.2">
      <c r="A40" s="2">
        <v>32203</v>
      </c>
      <c r="B40">
        <v>28.8755793983476</v>
      </c>
      <c r="C40">
        <f t="shared" si="1"/>
        <v>46</v>
      </c>
      <c r="D40" t="s">
        <v>30</v>
      </c>
      <c r="F40" t="str">
        <f t="shared" si="3"/>
        <v/>
      </c>
      <c r="G40" t="str">
        <f t="shared" si="3"/>
        <v/>
      </c>
      <c r="H40">
        <f t="shared" si="3"/>
        <v>46</v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/>
      </c>
      <c r="M40" t="str">
        <f t="shared" si="3"/>
        <v/>
      </c>
      <c r="N40" t="str">
        <f t="shared" si="3"/>
        <v/>
      </c>
      <c r="O40" t="str">
        <f t="shared" si="3"/>
        <v/>
      </c>
      <c r="P40" t="str">
        <f t="shared" si="3"/>
        <v/>
      </c>
      <c r="Q40" t="str">
        <f t="shared" si="3"/>
        <v/>
      </c>
    </row>
    <row r="41" spans="1:17" x14ac:dyDescent="0.2">
      <c r="A41" s="3">
        <v>32234</v>
      </c>
      <c r="B41">
        <v>31.029903954562599</v>
      </c>
      <c r="C41">
        <f t="shared" si="1"/>
        <v>81</v>
      </c>
      <c r="D41" t="s">
        <v>31</v>
      </c>
      <c r="F41" t="str">
        <f t="shared" si="3"/>
        <v/>
      </c>
      <c r="G41" t="str">
        <f t="shared" si="3"/>
        <v/>
      </c>
      <c r="H41" t="str">
        <f t="shared" si="3"/>
        <v/>
      </c>
      <c r="I41">
        <f t="shared" si="3"/>
        <v>81</v>
      </c>
      <c r="J41" t="str">
        <f t="shared" si="3"/>
        <v/>
      </c>
      <c r="K41" t="str">
        <f t="shared" si="3"/>
        <v/>
      </c>
      <c r="L41" t="str">
        <f t="shared" si="3"/>
        <v/>
      </c>
      <c r="M41" t="str">
        <f t="shared" si="3"/>
        <v/>
      </c>
      <c r="N41" t="str">
        <f t="shared" si="3"/>
        <v/>
      </c>
      <c r="O41" t="str">
        <f t="shared" si="3"/>
        <v/>
      </c>
      <c r="P41" t="str">
        <f t="shared" si="3"/>
        <v/>
      </c>
      <c r="Q41" t="str">
        <f t="shared" si="3"/>
        <v/>
      </c>
    </row>
    <row r="42" spans="1:17" x14ac:dyDescent="0.2">
      <c r="A42" s="2">
        <v>32264</v>
      </c>
      <c r="B42">
        <v>30.166055369418402</v>
      </c>
      <c r="C42">
        <f t="shared" si="1"/>
        <v>69</v>
      </c>
      <c r="D42" t="s">
        <v>32</v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>
        <f t="shared" si="3"/>
        <v>69</v>
      </c>
      <c r="K42" t="str">
        <f t="shared" si="3"/>
        <v/>
      </c>
      <c r="L42" t="str">
        <f t="shared" si="3"/>
        <v/>
      </c>
      <c r="M42" t="str">
        <f t="shared" si="3"/>
        <v/>
      </c>
      <c r="N42" t="str">
        <f t="shared" si="3"/>
        <v/>
      </c>
      <c r="O42" t="str">
        <f t="shared" si="3"/>
        <v/>
      </c>
      <c r="P42" t="str">
        <f t="shared" si="3"/>
        <v/>
      </c>
      <c r="Q42" t="str">
        <f t="shared" si="3"/>
        <v/>
      </c>
    </row>
    <row r="43" spans="1:17" x14ac:dyDescent="0.2">
      <c r="A43" s="3">
        <v>32295</v>
      </c>
      <c r="B43">
        <v>28.854488513178701</v>
      </c>
      <c r="C43">
        <f t="shared" si="1"/>
        <v>44</v>
      </c>
      <c r="D43" t="s">
        <v>33</v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>
        <f t="shared" si="3"/>
        <v>44</v>
      </c>
      <c r="L43" t="str">
        <f t="shared" si="3"/>
        <v/>
      </c>
      <c r="M43" t="str">
        <f t="shared" si="3"/>
        <v/>
      </c>
      <c r="N43" t="str">
        <f t="shared" si="3"/>
        <v/>
      </c>
      <c r="O43" t="str">
        <f t="shared" si="3"/>
        <v/>
      </c>
      <c r="P43" t="str">
        <f t="shared" si="3"/>
        <v/>
      </c>
      <c r="Q43" t="str">
        <f t="shared" si="3"/>
        <v/>
      </c>
    </row>
    <row r="44" spans="1:17" x14ac:dyDescent="0.2">
      <c r="A44" s="2">
        <v>32325</v>
      </c>
      <c r="B44">
        <v>32.846195645435898</v>
      </c>
      <c r="C44">
        <f t="shared" si="1"/>
        <v>110</v>
      </c>
      <c r="D44" t="s">
        <v>34</v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>
        <f t="shared" si="3"/>
        <v>110</v>
      </c>
      <c r="M44" t="str">
        <f t="shared" si="3"/>
        <v/>
      </c>
      <c r="N44" t="str">
        <f t="shared" si="3"/>
        <v/>
      </c>
      <c r="O44" t="str">
        <f t="shared" si="3"/>
        <v/>
      </c>
      <c r="P44" t="str">
        <f t="shared" si="3"/>
        <v/>
      </c>
      <c r="Q44" t="str">
        <f t="shared" si="3"/>
        <v/>
      </c>
    </row>
    <row r="45" spans="1:17" x14ac:dyDescent="0.2">
      <c r="A45" s="3">
        <v>32356</v>
      </c>
      <c r="B45">
        <v>35.650133805660602</v>
      </c>
      <c r="C45">
        <f t="shared" si="1"/>
        <v>152</v>
      </c>
      <c r="D45" t="s">
        <v>35</v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/>
      </c>
      <c r="M45">
        <f t="shared" si="3"/>
        <v>152</v>
      </c>
      <c r="N45" t="str">
        <f t="shared" si="3"/>
        <v/>
      </c>
      <c r="O45" t="str">
        <f t="shared" si="3"/>
        <v/>
      </c>
      <c r="P45" t="str">
        <f t="shared" si="3"/>
        <v/>
      </c>
      <c r="Q45" t="str">
        <f t="shared" si="3"/>
        <v/>
      </c>
    </row>
    <row r="46" spans="1:17" x14ac:dyDescent="0.2">
      <c r="A46" s="2">
        <v>32387</v>
      </c>
      <c r="B46">
        <v>35.8326599632246</v>
      </c>
      <c r="C46">
        <f t="shared" si="1"/>
        <v>153</v>
      </c>
      <c r="D46" t="s">
        <v>36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/>
      </c>
      <c r="M46" t="str">
        <f t="shared" si="3"/>
        <v/>
      </c>
      <c r="N46">
        <f t="shared" si="3"/>
        <v>153</v>
      </c>
      <c r="O46" t="str">
        <f t="shared" si="3"/>
        <v/>
      </c>
      <c r="P46" t="str">
        <f t="shared" si="3"/>
        <v/>
      </c>
      <c r="Q46" t="str">
        <f t="shared" si="3"/>
        <v/>
      </c>
    </row>
    <row r="47" spans="1:17" x14ac:dyDescent="0.2">
      <c r="A47" s="3">
        <v>32417</v>
      </c>
      <c r="B47">
        <v>38.510922245622403</v>
      </c>
      <c r="C47">
        <f t="shared" si="1"/>
        <v>170</v>
      </c>
      <c r="D47" t="s">
        <v>37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/>
      </c>
      <c r="M47" t="str">
        <f t="shared" si="3"/>
        <v/>
      </c>
      <c r="N47" t="str">
        <f t="shared" si="3"/>
        <v/>
      </c>
      <c r="O47">
        <f t="shared" si="3"/>
        <v>170</v>
      </c>
      <c r="P47" t="str">
        <f t="shared" si="3"/>
        <v/>
      </c>
      <c r="Q47" t="str">
        <f t="shared" si="3"/>
        <v/>
      </c>
    </row>
    <row r="48" spans="1:17" x14ac:dyDescent="0.2">
      <c r="A48" s="2">
        <v>32448</v>
      </c>
      <c r="B48">
        <v>34.7656443205587</v>
      </c>
      <c r="C48">
        <f t="shared" si="1"/>
        <v>137</v>
      </c>
      <c r="D48" t="s">
        <v>38</v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/>
      </c>
      <c r="M48" t="str">
        <f t="shared" si="3"/>
        <v/>
      </c>
      <c r="N48" t="str">
        <f t="shared" si="3"/>
        <v/>
      </c>
      <c r="O48" t="str">
        <f t="shared" si="3"/>
        <v/>
      </c>
      <c r="P48">
        <f t="shared" si="3"/>
        <v>137</v>
      </c>
      <c r="Q48" t="str">
        <f t="shared" si="3"/>
        <v/>
      </c>
    </row>
    <row r="49" spans="1:17" x14ac:dyDescent="0.2">
      <c r="A49" s="3">
        <v>32478</v>
      </c>
      <c r="B49">
        <v>34.910046918300502</v>
      </c>
      <c r="C49">
        <f t="shared" si="1"/>
        <v>140</v>
      </c>
      <c r="D49" t="s">
        <v>39</v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/>
      </c>
      <c r="M49" t="str">
        <f t="shared" si="3"/>
        <v/>
      </c>
      <c r="N49" t="str">
        <f t="shared" si="3"/>
        <v/>
      </c>
      <c r="O49" t="str">
        <f t="shared" si="3"/>
        <v/>
      </c>
      <c r="P49" t="str">
        <f t="shared" si="3"/>
        <v/>
      </c>
      <c r="Q49">
        <f t="shared" si="3"/>
        <v>140</v>
      </c>
    </row>
    <row r="50" spans="1:17" x14ac:dyDescent="0.2">
      <c r="A50" s="2">
        <v>32509</v>
      </c>
      <c r="B50">
        <v>35.977948457499899</v>
      </c>
      <c r="C50">
        <f t="shared" si="1"/>
        <v>155</v>
      </c>
      <c r="D50" t="s">
        <v>28</v>
      </c>
      <c r="F50">
        <f t="shared" si="3"/>
        <v>155</v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/>
      </c>
      <c r="M50" t="str">
        <f t="shared" si="3"/>
        <v/>
      </c>
      <c r="N50" t="str">
        <f t="shared" si="3"/>
        <v/>
      </c>
      <c r="O50" t="str">
        <f t="shared" si="3"/>
        <v/>
      </c>
      <c r="P50" t="str">
        <f t="shared" si="3"/>
        <v/>
      </c>
      <c r="Q50" t="str">
        <f t="shared" si="3"/>
        <v/>
      </c>
    </row>
    <row r="51" spans="1:17" x14ac:dyDescent="0.2">
      <c r="A51" s="3">
        <v>32540</v>
      </c>
      <c r="B51">
        <v>34.359873032961097</v>
      </c>
      <c r="C51">
        <f t="shared" si="1"/>
        <v>133</v>
      </c>
      <c r="D51" t="s">
        <v>29</v>
      </c>
      <c r="F51" t="str">
        <f t="shared" si="3"/>
        <v/>
      </c>
      <c r="G51">
        <f t="shared" si="3"/>
        <v>133</v>
      </c>
      <c r="H51" t="str">
        <f t="shared" si="3"/>
        <v/>
      </c>
      <c r="I51" t="str">
        <f t="shared" si="3"/>
        <v/>
      </c>
      <c r="J51" t="str">
        <f t="shared" si="3"/>
        <v/>
      </c>
      <c r="K51" t="str">
        <f t="shared" si="3"/>
        <v/>
      </c>
      <c r="L51" t="str">
        <f t="shared" si="3"/>
        <v/>
      </c>
      <c r="M51" t="str">
        <f t="shared" si="3"/>
        <v/>
      </c>
      <c r="N51" t="str">
        <f t="shared" si="3"/>
        <v/>
      </c>
      <c r="O51" t="str">
        <f t="shared" si="3"/>
        <v/>
      </c>
      <c r="P51" t="str">
        <f t="shared" si="3"/>
        <v/>
      </c>
      <c r="Q51" t="str">
        <f t="shared" si="3"/>
        <v/>
      </c>
    </row>
    <row r="52" spans="1:17" x14ac:dyDescent="0.2">
      <c r="A52" s="2">
        <v>32568</v>
      </c>
      <c r="B52">
        <v>34.921303615719303</v>
      </c>
      <c r="C52">
        <f t="shared" si="1"/>
        <v>141</v>
      </c>
      <c r="D52" t="s">
        <v>30</v>
      </c>
      <c r="F52" t="str">
        <f t="shared" si="3"/>
        <v/>
      </c>
      <c r="G52" t="str">
        <f t="shared" si="3"/>
        <v/>
      </c>
      <c r="H52">
        <f t="shared" si="3"/>
        <v>141</v>
      </c>
      <c r="I52" t="str">
        <f t="shared" si="3"/>
        <v/>
      </c>
      <c r="J52" t="str">
        <f t="shared" si="3"/>
        <v/>
      </c>
      <c r="K52" t="str">
        <f t="shared" si="3"/>
        <v/>
      </c>
      <c r="L52" t="str">
        <f t="shared" si="3"/>
        <v/>
      </c>
      <c r="M52" t="str">
        <f t="shared" si="3"/>
        <v/>
      </c>
      <c r="N52" t="str">
        <f t="shared" si="3"/>
        <v/>
      </c>
      <c r="O52" t="str">
        <f t="shared" si="3"/>
        <v/>
      </c>
      <c r="P52" t="str">
        <f t="shared" si="3"/>
        <v/>
      </c>
      <c r="Q52" t="str">
        <f t="shared" si="3"/>
        <v/>
      </c>
    </row>
    <row r="53" spans="1:17" x14ac:dyDescent="0.2">
      <c r="A53" s="3">
        <v>32599</v>
      </c>
      <c r="B53">
        <v>34.077806430174299</v>
      </c>
      <c r="C53">
        <f t="shared" si="1"/>
        <v>126</v>
      </c>
      <c r="D53" t="s">
        <v>31</v>
      </c>
      <c r="F53" t="str">
        <f t="shared" si="3"/>
        <v/>
      </c>
      <c r="G53" t="str">
        <f t="shared" si="3"/>
        <v/>
      </c>
      <c r="H53" t="str">
        <f t="shared" si="3"/>
        <v/>
      </c>
      <c r="I53">
        <f t="shared" si="3"/>
        <v>126</v>
      </c>
      <c r="J53" t="str">
        <f t="shared" si="3"/>
        <v/>
      </c>
      <c r="K53" t="str">
        <f t="shared" si="3"/>
        <v/>
      </c>
      <c r="L53" t="str">
        <f t="shared" si="3"/>
        <v/>
      </c>
      <c r="M53" t="str">
        <f t="shared" si="3"/>
        <v/>
      </c>
      <c r="N53" t="str">
        <f t="shared" si="3"/>
        <v/>
      </c>
      <c r="O53" t="str">
        <f t="shared" si="3"/>
        <v/>
      </c>
      <c r="P53" t="str">
        <f t="shared" si="3"/>
        <v/>
      </c>
      <c r="Q53" t="str">
        <f t="shared" si="3"/>
        <v/>
      </c>
    </row>
    <row r="54" spans="1:17" x14ac:dyDescent="0.2">
      <c r="A54" s="2">
        <v>32629</v>
      </c>
      <c r="B54">
        <v>34.537855672451997</v>
      </c>
      <c r="C54">
        <f t="shared" si="1"/>
        <v>134</v>
      </c>
      <c r="D54" t="s">
        <v>32</v>
      </c>
      <c r="F54" t="str">
        <f t="shared" si="3"/>
        <v/>
      </c>
      <c r="G54" t="str">
        <f t="shared" si="3"/>
        <v/>
      </c>
      <c r="H54" t="str">
        <f t="shared" si="3"/>
        <v/>
      </c>
      <c r="I54" t="str">
        <f t="shared" si="3"/>
        <v/>
      </c>
      <c r="J54">
        <f t="shared" si="3"/>
        <v>134</v>
      </c>
      <c r="K54" t="str">
        <f t="shared" si="3"/>
        <v/>
      </c>
      <c r="L54" t="str">
        <f t="shared" si="3"/>
        <v/>
      </c>
      <c r="M54" t="str">
        <f t="shared" si="3"/>
        <v/>
      </c>
      <c r="N54" t="str">
        <f t="shared" si="3"/>
        <v/>
      </c>
      <c r="O54" t="str">
        <f t="shared" si="3"/>
        <v/>
      </c>
      <c r="P54" t="str">
        <f t="shared" si="3"/>
        <v/>
      </c>
      <c r="Q54" t="str">
        <f t="shared" si="3"/>
        <v/>
      </c>
    </row>
    <row r="55" spans="1:17" x14ac:dyDescent="0.2">
      <c r="A55" s="3">
        <v>32660</v>
      </c>
      <c r="B55">
        <v>33.9549652725184</v>
      </c>
      <c r="C55">
        <f t="shared" si="1"/>
        <v>123</v>
      </c>
      <c r="D55" t="s">
        <v>33</v>
      </c>
      <c r="F55" t="str">
        <f t="shared" si="3"/>
        <v/>
      </c>
      <c r="G55" t="str">
        <f t="shared" si="3"/>
        <v/>
      </c>
      <c r="H55" t="str">
        <f t="shared" si="3"/>
        <v/>
      </c>
      <c r="I55" t="str">
        <f t="shared" si="3"/>
        <v/>
      </c>
      <c r="J55" t="str">
        <f t="shared" si="3"/>
        <v/>
      </c>
      <c r="K55">
        <f t="shared" si="3"/>
        <v>123</v>
      </c>
      <c r="L55" t="str">
        <f t="shared" si="3"/>
        <v/>
      </c>
      <c r="M55" t="str">
        <f t="shared" si="3"/>
        <v/>
      </c>
      <c r="N55" t="str">
        <f t="shared" si="3"/>
        <v/>
      </c>
      <c r="O55" t="str">
        <f t="shared" si="3"/>
        <v/>
      </c>
      <c r="P55" t="str">
        <f t="shared" si="3"/>
        <v/>
      </c>
      <c r="Q55" t="str">
        <f t="shared" si="3"/>
        <v/>
      </c>
    </row>
    <row r="56" spans="1:17" x14ac:dyDescent="0.2">
      <c r="A56" s="2">
        <v>32690</v>
      </c>
      <c r="B56">
        <v>32.774493264829403</v>
      </c>
      <c r="C56">
        <f t="shared" si="1"/>
        <v>108</v>
      </c>
      <c r="D56" t="s">
        <v>34</v>
      </c>
      <c r="F56" t="str">
        <f t="shared" si="3"/>
        <v/>
      </c>
      <c r="G56" t="str">
        <f t="shared" si="3"/>
        <v/>
      </c>
      <c r="H56" t="str">
        <f t="shared" si="3"/>
        <v/>
      </c>
      <c r="I56" t="str">
        <f t="shared" si="3"/>
        <v/>
      </c>
      <c r="J56" t="str">
        <f t="shared" si="3"/>
        <v/>
      </c>
      <c r="K56" t="str">
        <f t="shared" si="3"/>
        <v/>
      </c>
      <c r="L56">
        <f t="shared" si="3"/>
        <v>108</v>
      </c>
      <c r="M56" t="str">
        <f t="shared" si="3"/>
        <v/>
      </c>
      <c r="N56" t="str">
        <f t="shared" si="3"/>
        <v/>
      </c>
      <c r="O56" t="str">
        <f t="shared" si="3"/>
        <v/>
      </c>
      <c r="P56" t="str">
        <f t="shared" si="3"/>
        <v/>
      </c>
      <c r="Q56" t="str">
        <f t="shared" si="3"/>
        <v/>
      </c>
    </row>
    <row r="57" spans="1:17" x14ac:dyDescent="0.2">
      <c r="A57" s="3">
        <v>32721</v>
      </c>
      <c r="B57">
        <v>30.883007062439699</v>
      </c>
      <c r="C57">
        <f t="shared" si="1"/>
        <v>79</v>
      </c>
      <c r="D57" t="s">
        <v>35</v>
      </c>
      <c r="F57" t="str">
        <f t="shared" si="3"/>
        <v/>
      </c>
      <c r="G57" t="str">
        <f t="shared" si="3"/>
        <v/>
      </c>
      <c r="H57" t="str">
        <f t="shared" si="3"/>
        <v/>
      </c>
      <c r="I57" t="str">
        <f t="shared" si="3"/>
        <v/>
      </c>
      <c r="J57" t="str">
        <f t="shared" si="3"/>
        <v/>
      </c>
      <c r="K57" t="str">
        <f t="shared" si="3"/>
        <v/>
      </c>
      <c r="L57" t="str">
        <f t="shared" si="3"/>
        <v/>
      </c>
      <c r="M57">
        <f t="shared" si="3"/>
        <v>79</v>
      </c>
      <c r="N57" t="str">
        <f t="shared" si="3"/>
        <v/>
      </c>
      <c r="O57" t="str">
        <f t="shared" si="3"/>
        <v/>
      </c>
      <c r="P57" t="str">
        <f t="shared" si="3"/>
        <v/>
      </c>
      <c r="Q57" t="str">
        <f t="shared" si="3"/>
        <v/>
      </c>
    </row>
    <row r="58" spans="1:17" x14ac:dyDescent="0.2">
      <c r="A58" s="2">
        <v>32752</v>
      </c>
      <c r="B58">
        <v>32.306035311050302</v>
      </c>
      <c r="C58">
        <f t="shared" si="1"/>
        <v>102</v>
      </c>
      <c r="D58" t="s">
        <v>36</v>
      </c>
      <c r="F58" t="str">
        <f t="shared" si="3"/>
        <v/>
      </c>
      <c r="G58" t="str">
        <f t="shared" si="3"/>
        <v/>
      </c>
      <c r="H58" t="str">
        <f t="shared" si="3"/>
        <v/>
      </c>
      <c r="I58" t="str">
        <f t="shared" si="3"/>
        <v/>
      </c>
      <c r="J58" t="str">
        <f t="shared" si="3"/>
        <v/>
      </c>
      <c r="K58" t="str">
        <f t="shared" si="3"/>
        <v/>
      </c>
      <c r="L58" t="str">
        <f t="shared" si="3"/>
        <v/>
      </c>
      <c r="M58" t="str">
        <f t="shared" si="3"/>
        <v/>
      </c>
      <c r="N58">
        <f t="shared" si="3"/>
        <v>102</v>
      </c>
      <c r="O58" t="str">
        <f t="shared" si="3"/>
        <v/>
      </c>
      <c r="P58" t="str">
        <f t="shared" si="3"/>
        <v/>
      </c>
      <c r="Q58" t="str">
        <f t="shared" si="3"/>
        <v/>
      </c>
    </row>
    <row r="59" spans="1:17" x14ac:dyDescent="0.2">
      <c r="A59" s="3">
        <v>32782</v>
      </c>
      <c r="B59">
        <v>34.2462205228356</v>
      </c>
      <c r="C59">
        <f t="shared" si="1"/>
        <v>130</v>
      </c>
      <c r="D59" t="s">
        <v>37</v>
      </c>
      <c r="F59" t="str">
        <f t="shared" si="3"/>
        <v/>
      </c>
      <c r="G59" t="str">
        <f t="shared" si="3"/>
        <v/>
      </c>
      <c r="H59" t="str">
        <f t="shared" si="3"/>
        <v/>
      </c>
      <c r="I59" t="str">
        <f t="shared" ref="G59:Q82" si="4">IF($D59=I$1,$C59,"")</f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4"/>
        <v/>
      </c>
      <c r="N59" t="str">
        <f t="shared" si="4"/>
        <v/>
      </c>
      <c r="O59">
        <f t="shared" si="4"/>
        <v>130</v>
      </c>
      <c r="P59" t="str">
        <f t="shared" si="4"/>
        <v/>
      </c>
      <c r="Q59" t="str">
        <f t="shared" si="4"/>
        <v/>
      </c>
    </row>
    <row r="60" spans="1:17" x14ac:dyDescent="0.2">
      <c r="A60" s="2">
        <v>32813</v>
      </c>
      <c r="B60">
        <v>32.969719829870598</v>
      </c>
      <c r="C60">
        <f t="shared" si="1"/>
        <v>111</v>
      </c>
      <c r="D60" t="s">
        <v>38</v>
      </c>
      <c r="F60" t="str">
        <f t="shared" ref="F60:F123" si="5">IF($D60=F$1,$C60,"")</f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4"/>
        <v/>
      </c>
      <c r="N60" t="str">
        <f t="shared" si="4"/>
        <v/>
      </c>
      <c r="O60" t="str">
        <f t="shared" si="4"/>
        <v/>
      </c>
      <c r="P60">
        <f t="shared" si="4"/>
        <v>111</v>
      </c>
      <c r="Q60" t="str">
        <f t="shared" si="4"/>
        <v/>
      </c>
    </row>
    <row r="61" spans="1:17" x14ac:dyDescent="0.2">
      <c r="A61" s="3">
        <v>32843</v>
      </c>
      <c r="B61">
        <v>34.322713508067103</v>
      </c>
      <c r="C61">
        <f t="shared" si="1"/>
        <v>132</v>
      </c>
      <c r="D61" t="s">
        <v>39</v>
      </c>
      <c r="F61" t="str">
        <f t="shared" si="5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4"/>
        <v/>
      </c>
      <c r="N61" t="str">
        <f t="shared" si="4"/>
        <v/>
      </c>
      <c r="O61" t="str">
        <f t="shared" si="4"/>
        <v/>
      </c>
      <c r="P61" t="str">
        <f t="shared" si="4"/>
        <v/>
      </c>
      <c r="Q61">
        <f t="shared" si="4"/>
        <v>132</v>
      </c>
    </row>
    <row r="62" spans="1:17" x14ac:dyDescent="0.2">
      <c r="A62" s="2">
        <v>32874</v>
      </c>
      <c r="B62">
        <v>32.7184637288386</v>
      </c>
      <c r="C62">
        <f t="shared" si="1"/>
        <v>107</v>
      </c>
      <c r="D62" t="s">
        <v>28</v>
      </c>
      <c r="F62">
        <f t="shared" si="5"/>
        <v>107</v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4"/>
        <v/>
      </c>
      <c r="N62" t="str">
        <f t="shared" si="4"/>
        <v/>
      </c>
      <c r="O62" t="str">
        <f t="shared" si="4"/>
        <v/>
      </c>
      <c r="P62" t="str">
        <f t="shared" si="4"/>
        <v/>
      </c>
      <c r="Q62" t="str">
        <f t="shared" si="4"/>
        <v/>
      </c>
    </row>
    <row r="63" spans="1:17" x14ac:dyDescent="0.2">
      <c r="A63" s="3">
        <v>32905</v>
      </c>
      <c r="B63">
        <v>30.638689514588499</v>
      </c>
      <c r="C63">
        <f t="shared" si="1"/>
        <v>77</v>
      </c>
      <c r="D63" t="s">
        <v>29</v>
      </c>
      <c r="F63" t="str">
        <f t="shared" si="5"/>
        <v/>
      </c>
      <c r="G63">
        <f t="shared" si="4"/>
        <v>77</v>
      </c>
      <c r="H63" t="str">
        <f t="shared" si="4"/>
        <v/>
      </c>
      <c r="I63" t="str">
        <f t="shared" si="4"/>
        <v/>
      </c>
      <c r="J63" t="str">
        <f t="shared" si="4"/>
        <v/>
      </c>
      <c r="K63" t="str">
        <f t="shared" si="4"/>
        <v/>
      </c>
      <c r="L63" t="str">
        <f t="shared" si="4"/>
        <v/>
      </c>
      <c r="M63" t="str">
        <f t="shared" si="4"/>
        <v/>
      </c>
      <c r="N63" t="str">
        <f t="shared" si="4"/>
        <v/>
      </c>
      <c r="O63" t="str">
        <f t="shared" si="4"/>
        <v/>
      </c>
      <c r="P63" t="str">
        <f t="shared" si="4"/>
        <v/>
      </c>
      <c r="Q63" t="str">
        <f t="shared" si="4"/>
        <v/>
      </c>
    </row>
    <row r="64" spans="1:17" x14ac:dyDescent="0.2">
      <c r="A64" s="2">
        <v>32933</v>
      </c>
      <c r="B64">
        <v>30.993548492893702</v>
      </c>
      <c r="C64">
        <f t="shared" si="1"/>
        <v>80</v>
      </c>
      <c r="D64" t="s">
        <v>30</v>
      </c>
      <c r="F64" t="str">
        <f t="shared" si="5"/>
        <v/>
      </c>
      <c r="G64" t="str">
        <f t="shared" si="4"/>
        <v/>
      </c>
      <c r="H64">
        <f t="shared" si="4"/>
        <v>80</v>
      </c>
      <c r="I64" t="str">
        <f t="shared" si="4"/>
        <v/>
      </c>
      <c r="J64" t="str">
        <f t="shared" si="4"/>
        <v/>
      </c>
      <c r="K64" t="str">
        <f t="shared" si="4"/>
        <v/>
      </c>
      <c r="L64" t="str">
        <f t="shared" si="4"/>
        <v/>
      </c>
      <c r="M64" t="str">
        <f t="shared" si="4"/>
        <v/>
      </c>
      <c r="N64" t="str">
        <f t="shared" si="4"/>
        <v/>
      </c>
      <c r="O64" t="str">
        <f t="shared" si="4"/>
        <v/>
      </c>
      <c r="P64" t="str">
        <f t="shared" si="4"/>
        <v/>
      </c>
      <c r="Q64" t="str">
        <f t="shared" si="4"/>
        <v/>
      </c>
    </row>
    <row r="65" spans="1:17" x14ac:dyDescent="0.2">
      <c r="A65" s="3">
        <v>32964</v>
      </c>
      <c r="B65">
        <v>30.2352749295023</v>
      </c>
      <c r="C65">
        <f t="shared" si="1"/>
        <v>70</v>
      </c>
      <c r="D65" t="s">
        <v>31</v>
      </c>
      <c r="F65" t="str">
        <f t="shared" si="5"/>
        <v/>
      </c>
      <c r="G65" t="str">
        <f t="shared" si="4"/>
        <v/>
      </c>
      <c r="H65" t="str">
        <f t="shared" si="4"/>
        <v/>
      </c>
      <c r="I65">
        <f t="shared" si="4"/>
        <v>70</v>
      </c>
      <c r="J65" t="str">
        <f t="shared" si="4"/>
        <v/>
      </c>
      <c r="K65" t="str">
        <f t="shared" si="4"/>
        <v/>
      </c>
      <c r="L65" t="str">
        <f t="shared" si="4"/>
        <v/>
      </c>
      <c r="M65" t="str">
        <f t="shared" si="4"/>
        <v/>
      </c>
      <c r="N65" t="str">
        <f t="shared" si="4"/>
        <v/>
      </c>
      <c r="O65" t="str">
        <f t="shared" si="4"/>
        <v/>
      </c>
      <c r="P65" t="str">
        <f t="shared" si="4"/>
        <v/>
      </c>
      <c r="Q65" t="str">
        <f t="shared" si="4"/>
        <v/>
      </c>
    </row>
    <row r="66" spans="1:17" x14ac:dyDescent="0.2">
      <c r="A66" s="2">
        <v>32994</v>
      </c>
      <c r="B66">
        <v>29.664313245322599</v>
      </c>
      <c r="C66">
        <f t="shared" si="1"/>
        <v>61</v>
      </c>
      <c r="D66" t="s">
        <v>32</v>
      </c>
      <c r="F66" t="str">
        <f t="shared" si="5"/>
        <v/>
      </c>
      <c r="G66" t="str">
        <f t="shared" si="4"/>
        <v/>
      </c>
      <c r="H66" t="str">
        <f t="shared" si="4"/>
        <v/>
      </c>
      <c r="I66" t="str">
        <f t="shared" si="4"/>
        <v/>
      </c>
      <c r="J66">
        <f t="shared" si="4"/>
        <v>61</v>
      </c>
      <c r="K66" t="str">
        <f t="shared" si="4"/>
        <v/>
      </c>
      <c r="L66" t="str">
        <f t="shared" si="4"/>
        <v/>
      </c>
      <c r="M66" t="str">
        <f t="shared" si="4"/>
        <v/>
      </c>
      <c r="N66" t="str">
        <f t="shared" si="4"/>
        <v/>
      </c>
      <c r="O66" t="str">
        <f t="shared" si="4"/>
        <v/>
      </c>
      <c r="P66" t="str">
        <f t="shared" si="4"/>
        <v/>
      </c>
      <c r="Q66" t="str">
        <f t="shared" si="4"/>
        <v/>
      </c>
    </row>
    <row r="67" spans="1:17" x14ac:dyDescent="0.2">
      <c r="A67" s="3">
        <v>33025</v>
      </c>
      <c r="B67">
        <v>28.560105204439701</v>
      </c>
      <c r="C67">
        <f t="shared" ref="C67:C130" si="6">RANK(B67,$B$2:$B$361,1)</f>
        <v>39</v>
      </c>
      <c r="D67" t="s">
        <v>33</v>
      </c>
      <c r="F67" t="str">
        <f t="shared" si="5"/>
        <v/>
      </c>
      <c r="G67" t="str">
        <f t="shared" si="4"/>
        <v/>
      </c>
      <c r="H67" t="str">
        <f t="shared" si="4"/>
        <v/>
      </c>
      <c r="I67" t="str">
        <f t="shared" si="4"/>
        <v/>
      </c>
      <c r="J67" t="str">
        <f t="shared" si="4"/>
        <v/>
      </c>
      <c r="K67">
        <f t="shared" si="4"/>
        <v>39</v>
      </c>
      <c r="L67" t="str">
        <f t="shared" si="4"/>
        <v/>
      </c>
      <c r="M67" t="str">
        <f t="shared" si="4"/>
        <v/>
      </c>
      <c r="N67" t="str">
        <f t="shared" si="4"/>
        <v/>
      </c>
      <c r="O67" t="str">
        <f t="shared" si="4"/>
        <v/>
      </c>
      <c r="P67" t="str">
        <f t="shared" si="4"/>
        <v/>
      </c>
      <c r="Q67" t="str">
        <f t="shared" si="4"/>
        <v/>
      </c>
    </row>
    <row r="68" spans="1:17" x14ac:dyDescent="0.2">
      <c r="A68" s="2">
        <v>33055</v>
      </c>
      <c r="B68">
        <v>31.794099186630099</v>
      </c>
      <c r="C68">
        <f t="shared" si="6"/>
        <v>93</v>
      </c>
      <c r="D68" t="s">
        <v>34</v>
      </c>
      <c r="F68" t="str">
        <f t="shared" si="5"/>
        <v/>
      </c>
      <c r="G68" t="str">
        <f t="shared" si="4"/>
        <v/>
      </c>
      <c r="H68" t="str">
        <f t="shared" si="4"/>
        <v/>
      </c>
      <c r="I68" t="str">
        <f t="shared" si="4"/>
        <v/>
      </c>
      <c r="J68" t="str">
        <f t="shared" si="4"/>
        <v/>
      </c>
      <c r="K68" t="str">
        <f t="shared" si="4"/>
        <v/>
      </c>
      <c r="L68">
        <f t="shared" si="4"/>
        <v>93</v>
      </c>
      <c r="M68" t="str">
        <f t="shared" si="4"/>
        <v/>
      </c>
      <c r="N68" t="str">
        <f t="shared" si="4"/>
        <v/>
      </c>
      <c r="O68" t="str">
        <f t="shared" si="4"/>
        <v/>
      </c>
      <c r="P68" t="str">
        <f t="shared" si="4"/>
        <v/>
      </c>
      <c r="Q68" t="str">
        <f t="shared" si="4"/>
        <v/>
      </c>
    </row>
    <row r="69" spans="1:17" x14ac:dyDescent="0.2">
      <c r="A69" s="3">
        <v>33086</v>
      </c>
      <c r="B69">
        <v>32.290445672074803</v>
      </c>
      <c r="C69">
        <f t="shared" si="6"/>
        <v>101</v>
      </c>
      <c r="D69" t="s">
        <v>35</v>
      </c>
      <c r="F69" t="str">
        <f t="shared" si="5"/>
        <v/>
      </c>
      <c r="G69" t="str">
        <f t="shared" si="4"/>
        <v/>
      </c>
      <c r="H69" t="str">
        <f t="shared" si="4"/>
        <v/>
      </c>
      <c r="I69" t="str">
        <f t="shared" si="4"/>
        <v/>
      </c>
      <c r="J69" t="str">
        <f t="shared" si="4"/>
        <v/>
      </c>
      <c r="K69" t="str">
        <f t="shared" si="4"/>
        <v/>
      </c>
      <c r="L69" t="str">
        <f t="shared" si="4"/>
        <v/>
      </c>
      <c r="M69">
        <f t="shared" si="4"/>
        <v>101</v>
      </c>
      <c r="N69" t="str">
        <f t="shared" si="4"/>
        <v/>
      </c>
      <c r="O69" t="str">
        <f t="shared" si="4"/>
        <v/>
      </c>
      <c r="P69" t="str">
        <f t="shared" si="4"/>
        <v/>
      </c>
      <c r="Q69" t="str">
        <f t="shared" si="4"/>
        <v/>
      </c>
    </row>
    <row r="70" spans="1:17" x14ac:dyDescent="0.2">
      <c r="A70" s="2">
        <v>33117</v>
      </c>
      <c r="B70">
        <v>33.040832261478599</v>
      </c>
      <c r="C70">
        <f t="shared" si="6"/>
        <v>112</v>
      </c>
      <c r="D70" t="s">
        <v>36</v>
      </c>
      <c r="F70" t="str">
        <f t="shared" si="5"/>
        <v/>
      </c>
      <c r="G70" t="str">
        <f t="shared" si="4"/>
        <v/>
      </c>
      <c r="H70" t="str">
        <f t="shared" si="4"/>
        <v/>
      </c>
      <c r="I70" t="str">
        <f t="shared" si="4"/>
        <v/>
      </c>
      <c r="J70" t="str">
        <f t="shared" si="4"/>
        <v/>
      </c>
      <c r="K70" t="str">
        <f t="shared" si="4"/>
        <v/>
      </c>
      <c r="L70" t="str">
        <f t="shared" si="4"/>
        <v/>
      </c>
      <c r="M70" t="str">
        <f t="shared" si="4"/>
        <v/>
      </c>
      <c r="N70">
        <f t="shared" si="4"/>
        <v>112</v>
      </c>
      <c r="O70" t="str">
        <f t="shared" si="4"/>
        <v/>
      </c>
      <c r="P70" t="str">
        <f t="shared" si="4"/>
        <v/>
      </c>
      <c r="Q70" t="str">
        <f t="shared" si="4"/>
        <v/>
      </c>
    </row>
    <row r="71" spans="1:17" x14ac:dyDescent="0.2">
      <c r="A71" s="3">
        <v>33147</v>
      </c>
      <c r="B71">
        <v>34.145023026122502</v>
      </c>
      <c r="C71">
        <f t="shared" si="6"/>
        <v>128</v>
      </c>
      <c r="D71" t="s">
        <v>37</v>
      </c>
      <c r="F71" t="str">
        <f t="shared" si="5"/>
        <v/>
      </c>
      <c r="G71" t="str">
        <f t="shared" si="4"/>
        <v/>
      </c>
      <c r="H71" t="str">
        <f t="shared" si="4"/>
        <v/>
      </c>
      <c r="I71" t="str">
        <f t="shared" si="4"/>
        <v/>
      </c>
      <c r="J71" t="str">
        <f t="shared" si="4"/>
        <v/>
      </c>
      <c r="K71" t="str">
        <f t="shared" si="4"/>
        <v/>
      </c>
      <c r="L71" t="str">
        <f t="shared" si="4"/>
        <v/>
      </c>
      <c r="M71" t="str">
        <f t="shared" si="4"/>
        <v/>
      </c>
      <c r="N71" t="str">
        <f t="shared" si="4"/>
        <v/>
      </c>
      <c r="O71">
        <f t="shared" si="4"/>
        <v>128</v>
      </c>
      <c r="P71" t="str">
        <f t="shared" si="4"/>
        <v/>
      </c>
      <c r="Q71" t="str">
        <f t="shared" si="4"/>
        <v/>
      </c>
    </row>
    <row r="72" spans="1:17" x14ac:dyDescent="0.2">
      <c r="A72" s="2">
        <v>33178</v>
      </c>
      <c r="B72">
        <v>33.108365990278699</v>
      </c>
      <c r="C72">
        <f t="shared" si="6"/>
        <v>113</v>
      </c>
      <c r="D72" t="s">
        <v>38</v>
      </c>
      <c r="F72" t="str">
        <f t="shared" si="5"/>
        <v/>
      </c>
      <c r="G72" t="str">
        <f t="shared" si="4"/>
        <v/>
      </c>
      <c r="H72" t="str">
        <f t="shared" si="4"/>
        <v/>
      </c>
      <c r="I72" t="str">
        <f t="shared" si="4"/>
        <v/>
      </c>
      <c r="J72" t="str">
        <f t="shared" si="4"/>
        <v/>
      </c>
      <c r="K72" t="str">
        <f t="shared" si="4"/>
        <v/>
      </c>
      <c r="L72" t="str">
        <f t="shared" si="4"/>
        <v/>
      </c>
      <c r="M72" t="str">
        <f t="shared" si="4"/>
        <v/>
      </c>
      <c r="N72" t="str">
        <f t="shared" si="4"/>
        <v/>
      </c>
      <c r="O72" t="str">
        <f t="shared" si="4"/>
        <v/>
      </c>
      <c r="P72">
        <f t="shared" si="4"/>
        <v>113</v>
      </c>
      <c r="Q72" t="str">
        <f t="shared" si="4"/>
        <v/>
      </c>
    </row>
    <row r="73" spans="1:17" x14ac:dyDescent="0.2">
      <c r="A73" s="3">
        <v>33208</v>
      </c>
      <c r="B73">
        <v>35.390891115301002</v>
      </c>
      <c r="C73">
        <f t="shared" si="6"/>
        <v>146</v>
      </c>
      <c r="D73" t="s">
        <v>39</v>
      </c>
      <c r="F73" t="str">
        <f t="shared" si="5"/>
        <v/>
      </c>
      <c r="G73" t="str">
        <f t="shared" si="4"/>
        <v/>
      </c>
      <c r="H73" t="str">
        <f t="shared" si="4"/>
        <v/>
      </c>
      <c r="I73" t="str">
        <f t="shared" si="4"/>
        <v/>
      </c>
      <c r="J73" t="str">
        <f t="shared" si="4"/>
        <v/>
      </c>
      <c r="K73" t="str">
        <f t="shared" si="4"/>
        <v/>
      </c>
      <c r="L73" t="str">
        <f t="shared" si="4"/>
        <v/>
      </c>
      <c r="M73" t="str">
        <f t="shared" si="4"/>
        <v/>
      </c>
      <c r="N73" t="str">
        <f t="shared" si="4"/>
        <v/>
      </c>
      <c r="O73" t="str">
        <f t="shared" si="4"/>
        <v/>
      </c>
      <c r="P73" t="str">
        <f t="shared" si="4"/>
        <v/>
      </c>
      <c r="Q73">
        <f t="shared" si="4"/>
        <v>146</v>
      </c>
    </row>
    <row r="74" spans="1:17" x14ac:dyDescent="0.2">
      <c r="A74" s="2">
        <v>33239</v>
      </c>
      <c r="B74">
        <v>32.222143475111302</v>
      </c>
      <c r="C74">
        <f t="shared" si="6"/>
        <v>100</v>
      </c>
      <c r="D74" t="s">
        <v>28</v>
      </c>
      <c r="F74">
        <f t="shared" si="5"/>
        <v>100</v>
      </c>
      <c r="G74" t="str">
        <f t="shared" si="4"/>
        <v/>
      </c>
      <c r="H74" t="str">
        <f t="shared" si="4"/>
        <v/>
      </c>
      <c r="I74" t="str">
        <f t="shared" si="4"/>
        <v/>
      </c>
      <c r="J74" t="str">
        <f t="shared" si="4"/>
        <v/>
      </c>
      <c r="K74" t="str">
        <f t="shared" si="4"/>
        <v/>
      </c>
      <c r="L74" t="str">
        <f t="shared" si="4"/>
        <v/>
      </c>
      <c r="M74" t="str">
        <f t="shared" si="4"/>
        <v/>
      </c>
      <c r="N74" t="str">
        <f t="shared" si="4"/>
        <v/>
      </c>
      <c r="O74" t="str">
        <f t="shared" si="4"/>
        <v/>
      </c>
      <c r="P74" t="str">
        <f t="shared" si="4"/>
        <v/>
      </c>
      <c r="Q74" t="str">
        <f t="shared" si="4"/>
        <v/>
      </c>
    </row>
    <row r="75" spans="1:17" x14ac:dyDescent="0.2">
      <c r="A75" s="3">
        <v>33270</v>
      </c>
      <c r="B75">
        <v>29.601417798935199</v>
      </c>
      <c r="C75">
        <f t="shared" si="6"/>
        <v>59</v>
      </c>
      <c r="D75" t="s">
        <v>29</v>
      </c>
      <c r="F75" t="str">
        <f t="shared" si="5"/>
        <v/>
      </c>
      <c r="G75">
        <f t="shared" si="4"/>
        <v>59</v>
      </c>
      <c r="H75" t="str">
        <f t="shared" si="4"/>
        <v/>
      </c>
      <c r="I75" t="str">
        <f t="shared" si="4"/>
        <v/>
      </c>
      <c r="J75" t="str">
        <f t="shared" si="4"/>
        <v/>
      </c>
      <c r="K75" t="str">
        <f t="shared" si="4"/>
        <v/>
      </c>
      <c r="L75" t="str">
        <f t="shared" si="4"/>
        <v/>
      </c>
      <c r="M75" t="str">
        <f t="shared" si="4"/>
        <v/>
      </c>
      <c r="N75" t="str">
        <f t="shared" si="4"/>
        <v/>
      </c>
      <c r="O75" t="str">
        <f t="shared" si="4"/>
        <v/>
      </c>
      <c r="P75" t="str">
        <f t="shared" si="4"/>
        <v/>
      </c>
      <c r="Q75" t="str">
        <f t="shared" si="4"/>
        <v/>
      </c>
    </row>
    <row r="76" spans="1:17" x14ac:dyDescent="0.2">
      <c r="A76" s="2">
        <v>33298</v>
      </c>
      <c r="B76">
        <v>32.140164195828802</v>
      </c>
      <c r="C76">
        <f t="shared" si="6"/>
        <v>98</v>
      </c>
      <c r="D76" t="s">
        <v>30</v>
      </c>
      <c r="F76" t="str">
        <f t="shared" si="5"/>
        <v/>
      </c>
      <c r="G76" t="str">
        <f t="shared" si="4"/>
        <v/>
      </c>
      <c r="H76">
        <f t="shared" si="4"/>
        <v>98</v>
      </c>
      <c r="I76" t="str">
        <f t="shared" si="4"/>
        <v/>
      </c>
      <c r="J76" t="str">
        <f t="shared" si="4"/>
        <v/>
      </c>
      <c r="K76" t="str">
        <f t="shared" si="4"/>
        <v/>
      </c>
      <c r="L76" t="str">
        <f t="shared" si="4"/>
        <v/>
      </c>
      <c r="M76" t="str">
        <f t="shared" si="4"/>
        <v/>
      </c>
      <c r="N76" t="str">
        <f t="shared" si="4"/>
        <v/>
      </c>
      <c r="O76" t="str">
        <f t="shared" si="4"/>
        <v/>
      </c>
      <c r="P76" t="str">
        <f t="shared" si="4"/>
        <v/>
      </c>
      <c r="Q76" t="str">
        <f t="shared" si="4"/>
        <v/>
      </c>
    </row>
    <row r="77" spans="1:17" x14ac:dyDescent="0.2">
      <c r="A77" s="3">
        <v>33329</v>
      </c>
      <c r="B77">
        <v>33.301801348875998</v>
      </c>
      <c r="C77">
        <f t="shared" si="6"/>
        <v>115</v>
      </c>
      <c r="D77" t="s">
        <v>31</v>
      </c>
      <c r="F77" t="str">
        <f t="shared" si="5"/>
        <v/>
      </c>
      <c r="G77" t="str">
        <f t="shared" si="4"/>
        <v/>
      </c>
      <c r="H77" t="str">
        <f t="shared" si="4"/>
        <v/>
      </c>
      <c r="I77">
        <f t="shared" si="4"/>
        <v>115</v>
      </c>
      <c r="J77" t="str">
        <f t="shared" si="4"/>
        <v/>
      </c>
      <c r="K77" t="str">
        <f t="shared" si="4"/>
        <v/>
      </c>
      <c r="L77" t="str">
        <f t="shared" si="4"/>
        <v/>
      </c>
      <c r="M77" t="str">
        <f t="shared" si="4"/>
        <v/>
      </c>
      <c r="N77" t="str">
        <f t="shared" si="4"/>
        <v/>
      </c>
      <c r="O77" t="str">
        <f t="shared" si="4"/>
        <v/>
      </c>
      <c r="P77" t="str">
        <f t="shared" si="4"/>
        <v/>
      </c>
      <c r="Q77" t="str">
        <f t="shared" si="4"/>
        <v/>
      </c>
    </row>
    <row r="78" spans="1:17" x14ac:dyDescent="0.2">
      <c r="A78" s="2">
        <v>33359</v>
      </c>
      <c r="B78">
        <v>33.535945774293403</v>
      </c>
      <c r="C78">
        <f t="shared" si="6"/>
        <v>117</v>
      </c>
      <c r="D78" t="s">
        <v>32</v>
      </c>
      <c r="F78" t="str">
        <f t="shared" si="5"/>
        <v/>
      </c>
      <c r="G78" t="str">
        <f t="shared" si="4"/>
        <v/>
      </c>
      <c r="H78" t="str">
        <f t="shared" si="4"/>
        <v/>
      </c>
      <c r="I78" t="str">
        <f t="shared" si="4"/>
        <v/>
      </c>
      <c r="J78">
        <f t="shared" si="4"/>
        <v>117</v>
      </c>
      <c r="K78" t="str">
        <f t="shared" si="4"/>
        <v/>
      </c>
      <c r="L78" t="str">
        <f t="shared" si="4"/>
        <v/>
      </c>
      <c r="M78" t="str">
        <f t="shared" si="4"/>
        <v/>
      </c>
      <c r="N78" t="str">
        <f t="shared" si="4"/>
        <v/>
      </c>
      <c r="O78" t="str">
        <f t="shared" si="4"/>
        <v/>
      </c>
      <c r="P78" t="str">
        <f t="shared" si="4"/>
        <v/>
      </c>
      <c r="Q78" t="str">
        <f t="shared" si="4"/>
        <v/>
      </c>
    </row>
    <row r="79" spans="1:17" x14ac:dyDescent="0.2">
      <c r="A79" s="3">
        <v>33390</v>
      </c>
      <c r="B79">
        <v>35.497712490653598</v>
      </c>
      <c r="C79">
        <f t="shared" si="6"/>
        <v>149</v>
      </c>
      <c r="D79" t="s">
        <v>33</v>
      </c>
      <c r="F79" t="str">
        <f t="shared" si="5"/>
        <v/>
      </c>
      <c r="G79" t="str">
        <f t="shared" si="4"/>
        <v/>
      </c>
      <c r="H79" t="str">
        <f t="shared" si="4"/>
        <v/>
      </c>
      <c r="I79" t="str">
        <f t="shared" si="4"/>
        <v/>
      </c>
      <c r="J79" t="str">
        <f t="shared" si="4"/>
        <v/>
      </c>
      <c r="K79">
        <f t="shared" si="4"/>
        <v>149</v>
      </c>
      <c r="L79" t="str">
        <f t="shared" si="4"/>
        <v/>
      </c>
      <c r="M79" t="str">
        <f t="shared" si="4"/>
        <v/>
      </c>
      <c r="N79" t="str">
        <f t="shared" si="4"/>
        <v/>
      </c>
      <c r="O79" t="str">
        <f t="shared" si="4"/>
        <v/>
      </c>
      <c r="P79" t="str">
        <f t="shared" si="4"/>
        <v/>
      </c>
      <c r="Q79" t="str">
        <f t="shared" si="4"/>
        <v/>
      </c>
    </row>
    <row r="80" spans="1:17" x14ac:dyDescent="0.2">
      <c r="A80" s="2">
        <v>33420</v>
      </c>
      <c r="B80">
        <v>39.075202234912297</v>
      </c>
      <c r="C80">
        <f t="shared" si="6"/>
        <v>176</v>
      </c>
      <c r="D80" t="s">
        <v>34</v>
      </c>
      <c r="F80" t="str">
        <f t="shared" si="5"/>
        <v/>
      </c>
      <c r="G80" t="str">
        <f t="shared" si="4"/>
        <v/>
      </c>
      <c r="H80" t="str">
        <f t="shared" si="4"/>
        <v/>
      </c>
      <c r="I80" t="str">
        <f t="shared" si="4"/>
        <v/>
      </c>
      <c r="J80" t="str">
        <f t="shared" si="4"/>
        <v/>
      </c>
      <c r="K80" t="str">
        <f t="shared" si="4"/>
        <v/>
      </c>
      <c r="L80">
        <f t="shared" si="4"/>
        <v>176</v>
      </c>
      <c r="M80" t="str">
        <f t="shared" si="4"/>
        <v/>
      </c>
      <c r="N80" t="str">
        <f t="shared" si="4"/>
        <v/>
      </c>
      <c r="O80" t="str">
        <f t="shared" si="4"/>
        <v/>
      </c>
      <c r="P80" t="str">
        <f t="shared" si="4"/>
        <v/>
      </c>
      <c r="Q80" t="str">
        <f t="shared" si="4"/>
        <v/>
      </c>
    </row>
    <row r="81" spans="1:17" x14ac:dyDescent="0.2">
      <c r="A81" s="3">
        <v>33451</v>
      </c>
      <c r="B81">
        <v>39.647216792967498</v>
      </c>
      <c r="C81">
        <f t="shared" si="6"/>
        <v>182</v>
      </c>
      <c r="D81" t="s">
        <v>35</v>
      </c>
      <c r="F81" t="str">
        <f t="shared" si="5"/>
        <v/>
      </c>
      <c r="G81" t="str">
        <f t="shared" si="4"/>
        <v/>
      </c>
      <c r="H81" t="str">
        <f t="shared" si="4"/>
        <v/>
      </c>
      <c r="I81" t="str">
        <f t="shared" si="4"/>
        <v/>
      </c>
      <c r="J81" t="str">
        <f t="shared" si="4"/>
        <v/>
      </c>
      <c r="K81" t="str">
        <f t="shared" si="4"/>
        <v/>
      </c>
      <c r="L81" t="str">
        <f t="shared" si="4"/>
        <v/>
      </c>
      <c r="M81">
        <f t="shared" si="4"/>
        <v>182</v>
      </c>
      <c r="N81" t="str">
        <f t="shared" si="4"/>
        <v/>
      </c>
      <c r="O81" t="str">
        <f t="shared" si="4"/>
        <v/>
      </c>
      <c r="P81" t="str">
        <f t="shared" si="4"/>
        <v/>
      </c>
      <c r="Q81" t="str">
        <f t="shared" si="4"/>
        <v/>
      </c>
    </row>
    <row r="82" spans="1:17" x14ac:dyDescent="0.2">
      <c r="A82" s="2">
        <v>33482</v>
      </c>
      <c r="B82">
        <v>38.965775334741501</v>
      </c>
      <c r="C82">
        <f t="shared" si="6"/>
        <v>173</v>
      </c>
      <c r="D82" t="s">
        <v>36</v>
      </c>
      <c r="F82" t="str">
        <f t="shared" si="5"/>
        <v/>
      </c>
      <c r="G82" t="str">
        <f t="shared" si="4"/>
        <v/>
      </c>
      <c r="H82" t="str">
        <f t="shared" si="4"/>
        <v/>
      </c>
      <c r="I82" t="str">
        <f t="shared" si="4"/>
        <v/>
      </c>
      <c r="J82" t="str">
        <f t="shared" si="4"/>
        <v/>
      </c>
      <c r="K82" t="str">
        <f t="shared" ref="G82:Q105" si="7">IF($D82=K$1,$C82,"")</f>
        <v/>
      </c>
      <c r="L82" t="str">
        <f t="shared" si="7"/>
        <v/>
      </c>
      <c r="M82" t="str">
        <f t="shared" si="7"/>
        <v/>
      </c>
      <c r="N82">
        <f t="shared" si="7"/>
        <v>173</v>
      </c>
      <c r="O82" t="str">
        <f t="shared" si="7"/>
        <v/>
      </c>
      <c r="P82" t="str">
        <f t="shared" si="7"/>
        <v/>
      </c>
      <c r="Q82" t="str">
        <f t="shared" si="7"/>
        <v/>
      </c>
    </row>
    <row r="83" spans="1:17" x14ac:dyDescent="0.2">
      <c r="A83" s="3">
        <v>33512</v>
      </c>
      <c r="B83">
        <v>34.9668468769245</v>
      </c>
      <c r="C83">
        <f t="shared" si="6"/>
        <v>142</v>
      </c>
      <c r="D83" t="s">
        <v>37</v>
      </c>
      <c r="F83" t="str">
        <f t="shared" si="5"/>
        <v/>
      </c>
      <c r="G83" t="str">
        <f t="shared" si="7"/>
        <v/>
      </c>
      <c r="H83" t="str">
        <f t="shared" si="7"/>
        <v/>
      </c>
      <c r="I83" t="str">
        <f t="shared" si="7"/>
        <v/>
      </c>
      <c r="J83" t="str">
        <f t="shared" si="7"/>
        <v/>
      </c>
      <c r="K83" t="str">
        <f t="shared" si="7"/>
        <v/>
      </c>
      <c r="L83" t="str">
        <f t="shared" si="7"/>
        <v/>
      </c>
      <c r="M83" t="str">
        <f t="shared" si="7"/>
        <v/>
      </c>
      <c r="N83" t="str">
        <f t="shared" si="7"/>
        <v/>
      </c>
      <c r="O83">
        <f t="shared" si="7"/>
        <v>142</v>
      </c>
      <c r="P83" t="str">
        <f t="shared" si="7"/>
        <v/>
      </c>
      <c r="Q83" t="str">
        <f t="shared" si="7"/>
        <v/>
      </c>
    </row>
    <row r="84" spans="1:17" x14ac:dyDescent="0.2">
      <c r="A84" s="2">
        <v>33543</v>
      </c>
      <c r="B84">
        <v>33.565946087339199</v>
      </c>
      <c r="C84">
        <f t="shared" si="6"/>
        <v>119</v>
      </c>
      <c r="D84" t="s">
        <v>38</v>
      </c>
      <c r="F84" t="str">
        <f t="shared" si="5"/>
        <v/>
      </c>
      <c r="G84" t="str">
        <f t="shared" si="7"/>
        <v/>
      </c>
      <c r="H84" t="str">
        <f t="shared" si="7"/>
        <v/>
      </c>
      <c r="I84" t="str">
        <f t="shared" si="7"/>
        <v/>
      </c>
      <c r="J84" t="str">
        <f t="shared" si="7"/>
        <v/>
      </c>
      <c r="K84" t="str">
        <f t="shared" si="7"/>
        <v/>
      </c>
      <c r="L84" t="str">
        <f t="shared" si="7"/>
        <v/>
      </c>
      <c r="M84" t="str">
        <f t="shared" si="7"/>
        <v/>
      </c>
      <c r="N84" t="str">
        <f t="shared" si="7"/>
        <v/>
      </c>
      <c r="O84" t="str">
        <f t="shared" si="7"/>
        <v/>
      </c>
      <c r="P84">
        <f t="shared" si="7"/>
        <v>119</v>
      </c>
      <c r="Q84" t="str">
        <f t="shared" si="7"/>
        <v/>
      </c>
    </row>
    <row r="85" spans="1:17" x14ac:dyDescent="0.2">
      <c r="A85" s="3">
        <v>33573</v>
      </c>
      <c r="B85">
        <v>32.329178690635899</v>
      </c>
      <c r="C85">
        <f t="shared" si="6"/>
        <v>103</v>
      </c>
      <c r="D85" t="s">
        <v>39</v>
      </c>
      <c r="F85" t="str">
        <f t="shared" si="5"/>
        <v/>
      </c>
      <c r="G85" t="str">
        <f t="shared" si="7"/>
        <v/>
      </c>
      <c r="H85" t="str">
        <f t="shared" si="7"/>
        <v/>
      </c>
      <c r="I85" t="str">
        <f t="shared" si="7"/>
        <v/>
      </c>
      <c r="J85" t="str">
        <f t="shared" si="7"/>
        <v/>
      </c>
      <c r="K85" t="str">
        <f t="shared" si="7"/>
        <v/>
      </c>
      <c r="L85" t="str">
        <f t="shared" si="7"/>
        <v/>
      </c>
      <c r="M85" t="str">
        <f t="shared" si="7"/>
        <v/>
      </c>
      <c r="N85" t="str">
        <f t="shared" si="7"/>
        <v/>
      </c>
      <c r="O85" t="str">
        <f t="shared" si="7"/>
        <v/>
      </c>
      <c r="P85" t="str">
        <f t="shared" si="7"/>
        <v/>
      </c>
      <c r="Q85">
        <f t="shared" si="7"/>
        <v>103</v>
      </c>
    </row>
    <row r="86" spans="1:17" x14ac:dyDescent="0.2">
      <c r="A86" s="2">
        <v>33604</v>
      </c>
      <c r="B86">
        <v>29.818017024504201</v>
      </c>
      <c r="C86">
        <f t="shared" si="6"/>
        <v>66</v>
      </c>
      <c r="D86" t="s">
        <v>28</v>
      </c>
      <c r="F86">
        <f t="shared" si="5"/>
        <v>66</v>
      </c>
      <c r="G86" t="str">
        <f t="shared" si="7"/>
        <v/>
      </c>
      <c r="H86" t="str">
        <f t="shared" si="7"/>
        <v/>
      </c>
      <c r="I86" t="str">
        <f t="shared" si="7"/>
        <v/>
      </c>
      <c r="J86" t="str">
        <f t="shared" si="7"/>
        <v/>
      </c>
      <c r="K86" t="str">
        <f t="shared" si="7"/>
        <v/>
      </c>
      <c r="L86" t="str">
        <f t="shared" si="7"/>
        <v/>
      </c>
      <c r="M86" t="str">
        <f t="shared" si="7"/>
        <v/>
      </c>
      <c r="N86" t="str">
        <f t="shared" si="7"/>
        <v/>
      </c>
      <c r="O86" t="str">
        <f t="shared" si="7"/>
        <v/>
      </c>
      <c r="P86" t="str">
        <f t="shared" si="7"/>
        <v/>
      </c>
      <c r="Q86" t="str">
        <f t="shared" si="7"/>
        <v/>
      </c>
    </row>
    <row r="87" spans="1:17" x14ac:dyDescent="0.2">
      <c r="A87" s="3">
        <v>33635</v>
      </c>
      <c r="B87">
        <v>26.760971391041501</v>
      </c>
      <c r="C87">
        <f t="shared" si="6"/>
        <v>12</v>
      </c>
      <c r="D87" t="s">
        <v>29</v>
      </c>
      <c r="F87" t="str">
        <f t="shared" si="5"/>
        <v/>
      </c>
      <c r="G87">
        <f t="shared" si="7"/>
        <v>12</v>
      </c>
      <c r="H87" t="str">
        <f t="shared" si="7"/>
        <v/>
      </c>
      <c r="I87" t="str">
        <f t="shared" si="7"/>
        <v/>
      </c>
      <c r="J87" t="str">
        <f t="shared" si="7"/>
        <v/>
      </c>
      <c r="K87" t="str">
        <f t="shared" si="7"/>
        <v/>
      </c>
      <c r="L87" t="str">
        <f t="shared" si="7"/>
        <v/>
      </c>
      <c r="M87" t="str">
        <f t="shared" si="7"/>
        <v/>
      </c>
      <c r="N87" t="str">
        <f t="shared" si="7"/>
        <v/>
      </c>
      <c r="O87" t="str">
        <f t="shared" si="7"/>
        <v/>
      </c>
      <c r="P87" t="str">
        <f t="shared" si="7"/>
        <v/>
      </c>
      <c r="Q87" t="str">
        <f t="shared" si="7"/>
        <v/>
      </c>
    </row>
    <row r="88" spans="1:17" x14ac:dyDescent="0.2">
      <c r="A88" s="2">
        <v>33664</v>
      </c>
      <c r="B88">
        <v>25.949300966153</v>
      </c>
      <c r="C88">
        <f t="shared" si="6"/>
        <v>8</v>
      </c>
      <c r="D88" t="s">
        <v>30</v>
      </c>
      <c r="F88" t="str">
        <f t="shared" si="5"/>
        <v/>
      </c>
      <c r="G88" t="str">
        <f t="shared" si="7"/>
        <v/>
      </c>
      <c r="H88">
        <f t="shared" si="7"/>
        <v>8</v>
      </c>
      <c r="I88" t="str">
        <f t="shared" si="7"/>
        <v/>
      </c>
      <c r="J88" t="str">
        <f t="shared" si="7"/>
        <v/>
      </c>
      <c r="K88" t="str">
        <f t="shared" si="7"/>
        <v/>
      </c>
      <c r="L88" t="str">
        <f t="shared" si="7"/>
        <v/>
      </c>
      <c r="M88" t="str">
        <f t="shared" si="7"/>
        <v/>
      </c>
      <c r="N88" t="str">
        <f t="shared" si="7"/>
        <v/>
      </c>
      <c r="O88" t="str">
        <f t="shared" si="7"/>
        <v/>
      </c>
      <c r="P88" t="str">
        <f t="shared" si="7"/>
        <v/>
      </c>
      <c r="Q88" t="str">
        <f t="shared" si="7"/>
        <v/>
      </c>
    </row>
    <row r="89" spans="1:17" x14ac:dyDescent="0.2">
      <c r="A89" s="3">
        <v>33695</v>
      </c>
      <c r="B89">
        <v>29.739530144404199</v>
      </c>
      <c r="C89">
        <f t="shared" si="6"/>
        <v>65</v>
      </c>
      <c r="D89" t="s">
        <v>31</v>
      </c>
      <c r="F89" t="str">
        <f t="shared" si="5"/>
        <v/>
      </c>
      <c r="G89" t="str">
        <f t="shared" si="7"/>
        <v/>
      </c>
      <c r="H89" t="str">
        <f t="shared" si="7"/>
        <v/>
      </c>
      <c r="I89">
        <f t="shared" si="7"/>
        <v>65</v>
      </c>
      <c r="J89" t="str">
        <f t="shared" si="7"/>
        <v/>
      </c>
      <c r="K89" t="str">
        <f t="shared" si="7"/>
        <v/>
      </c>
      <c r="L89" t="str">
        <f t="shared" si="7"/>
        <v/>
      </c>
      <c r="M89" t="str">
        <f t="shared" si="7"/>
        <v/>
      </c>
      <c r="N89" t="str">
        <f t="shared" si="7"/>
        <v/>
      </c>
      <c r="O89" t="str">
        <f t="shared" si="7"/>
        <v/>
      </c>
      <c r="P89" t="str">
        <f t="shared" si="7"/>
        <v/>
      </c>
      <c r="Q89" t="str">
        <f t="shared" si="7"/>
        <v/>
      </c>
    </row>
    <row r="90" spans="1:17" x14ac:dyDescent="0.2">
      <c r="A90" s="2">
        <v>33725</v>
      </c>
      <c r="B90">
        <v>27.136021695878799</v>
      </c>
      <c r="C90">
        <f t="shared" si="6"/>
        <v>19</v>
      </c>
      <c r="D90" t="s">
        <v>32</v>
      </c>
      <c r="F90" t="str">
        <f t="shared" si="5"/>
        <v/>
      </c>
      <c r="G90" t="str">
        <f t="shared" si="7"/>
        <v/>
      </c>
      <c r="H90" t="str">
        <f t="shared" si="7"/>
        <v/>
      </c>
      <c r="I90" t="str">
        <f t="shared" si="7"/>
        <v/>
      </c>
      <c r="J90">
        <f t="shared" si="7"/>
        <v>19</v>
      </c>
      <c r="K90" t="str">
        <f t="shared" si="7"/>
        <v/>
      </c>
      <c r="L90" t="str">
        <f t="shared" si="7"/>
        <v/>
      </c>
      <c r="M90" t="str">
        <f t="shared" si="7"/>
        <v/>
      </c>
      <c r="N90" t="str">
        <f t="shared" si="7"/>
        <v/>
      </c>
      <c r="O90" t="str">
        <f t="shared" si="7"/>
        <v/>
      </c>
      <c r="P90" t="str">
        <f t="shared" si="7"/>
        <v/>
      </c>
      <c r="Q90" t="str">
        <f t="shared" si="7"/>
        <v/>
      </c>
    </row>
    <row r="91" spans="1:17" x14ac:dyDescent="0.2">
      <c r="A91" s="3">
        <v>33756</v>
      </c>
      <c r="B91">
        <v>29.687492579157901</v>
      </c>
      <c r="C91">
        <f t="shared" si="6"/>
        <v>62</v>
      </c>
      <c r="D91" t="s">
        <v>33</v>
      </c>
      <c r="F91" t="str">
        <f t="shared" si="5"/>
        <v/>
      </c>
      <c r="G91" t="str">
        <f t="shared" si="7"/>
        <v/>
      </c>
      <c r="H91" t="str">
        <f t="shared" si="7"/>
        <v/>
      </c>
      <c r="I91" t="str">
        <f t="shared" si="7"/>
        <v/>
      </c>
      <c r="J91" t="str">
        <f t="shared" si="7"/>
        <v/>
      </c>
      <c r="K91">
        <f t="shared" si="7"/>
        <v>62</v>
      </c>
      <c r="L91" t="str">
        <f t="shared" si="7"/>
        <v/>
      </c>
      <c r="M91" t="str">
        <f t="shared" si="7"/>
        <v/>
      </c>
      <c r="N91" t="str">
        <f t="shared" si="7"/>
        <v/>
      </c>
      <c r="O91" t="str">
        <f t="shared" si="7"/>
        <v/>
      </c>
      <c r="P91" t="str">
        <f t="shared" si="7"/>
        <v/>
      </c>
      <c r="Q91" t="str">
        <f t="shared" si="7"/>
        <v/>
      </c>
    </row>
    <row r="92" spans="1:17" x14ac:dyDescent="0.2">
      <c r="A92" s="2">
        <v>33786</v>
      </c>
      <c r="B92">
        <v>28.061076031404902</v>
      </c>
      <c r="C92">
        <f t="shared" si="6"/>
        <v>32</v>
      </c>
      <c r="D92" t="s">
        <v>34</v>
      </c>
      <c r="F92" t="str">
        <f t="shared" si="5"/>
        <v/>
      </c>
      <c r="G92" t="str">
        <f t="shared" si="7"/>
        <v/>
      </c>
      <c r="H92" t="str">
        <f t="shared" si="7"/>
        <v/>
      </c>
      <c r="I92" t="str">
        <f t="shared" si="7"/>
        <v/>
      </c>
      <c r="J92" t="str">
        <f t="shared" si="7"/>
        <v/>
      </c>
      <c r="K92" t="str">
        <f t="shared" si="7"/>
        <v/>
      </c>
      <c r="L92">
        <f t="shared" si="7"/>
        <v>32</v>
      </c>
      <c r="M92" t="str">
        <f t="shared" si="7"/>
        <v/>
      </c>
      <c r="N92" t="str">
        <f t="shared" si="7"/>
        <v/>
      </c>
      <c r="O92" t="str">
        <f t="shared" si="7"/>
        <v/>
      </c>
      <c r="P92" t="str">
        <f t="shared" si="7"/>
        <v/>
      </c>
      <c r="Q92" t="str">
        <f t="shared" si="7"/>
        <v/>
      </c>
    </row>
    <row r="93" spans="1:17" x14ac:dyDescent="0.2">
      <c r="A93" s="3">
        <v>33817</v>
      </c>
      <c r="B93">
        <v>30.1122506303679</v>
      </c>
      <c r="C93">
        <f t="shared" si="6"/>
        <v>68</v>
      </c>
      <c r="D93" t="s">
        <v>35</v>
      </c>
      <c r="F93" t="str">
        <f t="shared" si="5"/>
        <v/>
      </c>
      <c r="G93" t="str">
        <f t="shared" si="7"/>
        <v/>
      </c>
      <c r="H93" t="str">
        <f t="shared" si="7"/>
        <v/>
      </c>
      <c r="I93" t="str">
        <f t="shared" si="7"/>
        <v/>
      </c>
      <c r="J93" t="str">
        <f t="shared" si="7"/>
        <v/>
      </c>
      <c r="K93" t="str">
        <f t="shared" si="7"/>
        <v/>
      </c>
      <c r="L93" t="str">
        <f t="shared" si="7"/>
        <v/>
      </c>
      <c r="M93">
        <f t="shared" si="7"/>
        <v>68</v>
      </c>
      <c r="N93" t="str">
        <f t="shared" si="7"/>
        <v/>
      </c>
      <c r="O93" t="str">
        <f t="shared" si="7"/>
        <v/>
      </c>
      <c r="P93" t="str">
        <f t="shared" si="7"/>
        <v/>
      </c>
      <c r="Q93" t="str">
        <f t="shared" si="7"/>
        <v/>
      </c>
    </row>
    <row r="94" spans="1:17" x14ac:dyDescent="0.2">
      <c r="A94" s="2">
        <v>33848</v>
      </c>
      <c r="B94">
        <v>28.917785012709398</v>
      </c>
      <c r="C94">
        <f t="shared" si="6"/>
        <v>48</v>
      </c>
      <c r="D94" t="s">
        <v>36</v>
      </c>
      <c r="F94" t="str">
        <f t="shared" si="5"/>
        <v/>
      </c>
      <c r="G94" t="str">
        <f t="shared" si="7"/>
        <v/>
      </c>
      <c r="H94" t="str">
        <f t="shared" si="7"/>
        <v/>
      </c>
      <c r="I94" t="str">
        <f t="shared" si="7"/>
        <v/>
      </c>
      <c r="J94" t="str">
        <f t="shared" si="7"/>
        <v/>
      </c>
      <c r="K94" t="str">
        <f t="shared" si="7"/>
        <v/>
      </c>
      <c r="L94" t="str">
        <f t="shared" si="7"/>
        <v/>
      </c>
      <c r="M94" t="str">
        <f t="shared" si="7"/>
        <v/>
      </c>
      <c r="N94">
        <f t="shared" si="7"/>
        <v>48</v>
      </c>
      <c r="O94" t="str">
        <f t="shared" si="7"/>
        <v/>
      </c>
      <c r="P94" t="str">
        <f t="shared" si="7"/>
        <v/>
      </c>
      <c r="Q94" t="str">
        <f t="shared" si="7"/>
        <v/>
      </c>
    </row>
    <row r="95" spans="1:17" x14ac:dyDescent="0.2">
      <c r="A95" s="3">
        <v>33878</v>
      </c>
      <c r="B95">
        <v>28.9112468122762</v>
      </c>
      <c r="C95">
        <f t="shared" si="6"/>
        <v>47</v>
      </c>
      <c r="D95" t="s">
        <v>37</v>
      </c>
      <c r="F95" t="str">
        <f t="shared" si="5"/>
        <v/>
      </c>
      <c r="G95" t="str">
        <f t="shared" si="7"/>
        <v/>
      </c>
      <c r="H95" t="str">
        <f t="shared" si="7"/>
        <v/>
      </c>
      <c r="I95" t="str">
        <f t="shared" si="7"/>
        <v/>
      </c>
      <c r="J95" t="str">
        <f t="shared" si="7"/>
        <v/>
      </c>
      <c r="K95" t="str">
        <f t="shared" si="7"/>
        <v/>
      </c>
      <c r="L95" t="str">
        <f t="shared" si="7"/>
        <v/>
      </c>
      <c r="M95" t="str">
        <f t="shared" si="7"/>
        <v/>
      </c>
      <c r="N95" t="str">
        <f t="shared" si="7"/>
        <v/>
      </c>
      <c r="O95">
        <f t="shared" si="7"/>
        <v>47</v>
      </c>
      <c r="P95" t="str">
        <f t="shared" si="7"/>
        <v/>
      </c>
      <c r="Q95" t="str">
        <f t="shared" si="7"/>
        <v/>
      </c>
    </row>
    <row r="96" spans="1:17" x14ac:dyDescent="0.2">
      <c r="A96" s="2">
        <v>33909</v>
      </c>
      <c r="B96">
        <v>33.413327156289299</v>
      </c>
      <c r="C96">
        <f t="shared" si="6"/>
        <v>116</v>
      </c>
      <c r="D96" t="s">
        <v>38</v>
      </c>
      <c r="F96" t="str">
        <f t="shared" si="5"/>
        <v/>
      </c>
      <c r="G96" t="str">
        <f t="shared" si="7"/>
        <v/>
      </c>
      <c r="H96" t="str">
        <f t="shared" si="7"/>
        <v/>
      </c>
      <c r="I96" t="str">
        <f t="shared" si="7"/>
        <v/>
      </c>
      <c r="J96" t="str">
        <f t="shared" si="7"/>
        <v/>
      </c>
      <c r="K96" t="str">
        <f t="shared" si="7"/>
        <v/>
      </c>
      <c r="L96" t="str">
        <f t="shared" si="7"/>
        <v/>
      </c>
      <c r="M96" t="str">
        <f t="shared" si="7"/>
        <v/>
      </c>
      <c r="N96" t="str">
        <f t="shared" si="7"/>
        <v/>
      </c>
      <c r="O96" t="str">
        <f t="shared" si="7"/>
        <v/>
      </c>
      <c r="P96">
        <f t="shared" si="7"/>
        <v>116</v>
      </c>
      <c r="Q96" t="str">
        <f t="shared" si="7"/>
        <v/>
      </c>
    </row>
    <row r="97" spans="1:17" x14ac:dyDescent="0.2">
      <c r="A97" s="3">
        <v>33939</v>
      </c>
      <c r="B97">
        <v>35.632253035952601</v>
      </c>
      <c r="C97">
        <f t="shared" si="6"/>
        <v>151</v>
      </c>
      <c r="D97" t="s">
        <v>39</v>
      </c>
      <c r="F97" t="str">
        <f t="shared" si="5"/>
        <v/>
      </c>
      <c r="G97" t="str">
        <f t="shared" si="7"/>
        <v/>
      </c>
      <c r="H97" t="str">
        <f t="shared" si="7"/>
        <v/>
      </c>
      <c r="I97" t="str">
        <f t="shared" si="7"/>
        <v/>
      </c>
      <c r="J97" t="str">
        <f t="shared" si="7"/>
        <v/>
      </c>
      <c r="K97" t="str">
        <f t="shared" si="7"/>
        <v/>
      </c>
      <c r="L97" t="str">
        <f t="shared" si="7"/>
        <v/>
      </c>
      <c r="M97" t="str">
        <f t="shared" si="7"/>
        <v/>
      </c>
      <c r="N97" t="str">
        <f t="shared" si="7"/>
        <v/>
      </c>
      <c r="O97" t="str">
        <f t="shared" si="7"/>
        <v/>
      </c>
      <c r="P97" t="str">
        <f t="shared" si="7"/>
        <v/>
      </c>
      <c r="Q97">
        <f t="shared" si="7"/>
        <v>151</v>
      </c>
    </row>
    <row r="98" spans="1:17" x14ac:dyDescent="0.2">
      <c r="A98" s="2">
        <v>33970</v>
      </c>
      <c r="B98">
        <v>34.822187504605601</v>
      </c>
      <c r="C98">
        <f t="shared" si="6"/>
        <v>138</v>
      </c>
      <c r="D98" t="s">
        <v>28</v>
      </c>
      <c r="F98">
        <f t="shared" si="5"/>
        <v>138</v>
      </c>
      <c r="G98" t="str">
        <f t="shared" si="7"/>
        <v/>
      </c>
      <c r="H98" t="str">
        <f t="shared" si="7"/>
        <v/>
      </c>
      <c r="I98" t="str">
        <f t="shared" si="7"/>
        <v/>
      </c>
      <c r="J98" t="str">
        <f t="shared" si="7"/>
        <v/>
      </c>
      <c r="K98" t="str">
        <f t="shared" si="7"/>
        <v/>
      </c>
      <c r="L98" t="str">
        <f t="shared" si="7"/>
        <v/>
      </c>
      <c r="M98" t="str">
        <f t="shared" si="7"/>
        <v/>
      </c>
      <c r="N98" t="str">
        <f t="shared" si="7"/>
        <v/>
      </c>
      <c r="O98" t="str">
        <f t="shared" si="7"/>
        <v/>
      </c>
      <c r="P98" t="str">
        <f t="shared" si="7"/>
        <v/>
      </c>
      <c r="Q98" t="str">
        <f t="shared" si="7"/>
        <v/>
      </c>
    </row>
    <row r="99" spans="1:17" x14ac:dyDescent="0.2">
      <c r="A99" s="3">
        <v>34001</v>
      </c>
      <c r="B99">
        <v>31.256024521249199</v>
      </c>
      <c r="C99">
        <f t="shared" si="6"/>
        <v>83</v>
      </c>
      <c r="D99" t="s">
        <v>29</v>
      </c>
      <c r="F99" t="str">
        <f t="shared" si="5"/>
        <v/>
      </c>
      <c r="G99">
        <f t="shared" si="7"/>
        <v>83</v>
      </c>
      <c r="H99" t="str">
        <f t="shared" si="7"/>
        <v/>
      </c>
      <c r="I99" t="str">
        <f t="shared" si="7"/>
        <v/>
      </c>
      <c r="J99" t="str">
        <f t="shared" si="7"/>
        <v/>
      </c>
      <c r="K99" t="str">
        <f t="shared" si="7"/>
        <v/>
      </c>
      <c r="L99" t="str">
        <f t="shared" si="7"/>
        <v/>
      </c>
      <c r="M99" t="str">
        <f t="shared" si="7"/>
        <v/>
      </c>
      <c r="N99" t="str">
        <f t="shared" si="7"/>
        <v/>
      </c>
      <c r="O99" t="str">
        <f t="shared" si="7"/>
        <v/>
      </c>
      <c r="P99" t="str">
        <f t="shared" si="7"/>
        <v/>
      </c>
      <c r="Q99" t="str">
        <f t="shared" si="7"/>
        <v/>
      </c>
    </row>
    <row r="100" spans="1:17" x14ac:dyDescent="0.2">
      <c r="A100" s="2">
        <v>34029</v>
      </c>
      <c r="B100">
        <v>34.296577886773399</v>
      </c>
      <c r="C100">
        <f t="shared" si="6"/>
        <v>131</v>
      </c>
      <c r="D100" t="s">
        <v>30</v>
      </c>
      <c r="F100" t="str">
        <f t="shared" si="5"/>
        <v/>
      </c>
      <c r="G100" t="str">
        <f t="shared" si="7"/>
        <v/>
      </c>
      <c r="H100">
        <f t="shared" si="7"/>
        <v>131</v>
      </c>
      <c r="I100" t="str">
        <f t="shared" si="7"/>
        <v/>
      </c>
      <c r="J100" t="str">
        <f t="shared" si="7"/>
        <v/>
      </c>
      <c r="K100" t="str">
        <f t="shared" si="7"/>
        <v/>
      </c>
      <c r="L100" t="str">
        <f t="shared" si="7"/>
        <v/>
      </c>
      <c r="M100" t="str">
        <f t="shared" si="7"/>
        <v/>
      </c>
      <c r="N100" t="str">
        <f t="shared" si="7"/>
        <v/>
      </c>
      <c r="O100" t="str">
        <f t="shared" si="7"/>
        <v/>
      </c>
      <c r="P100" t="str">
        <f t="shared" si="7"/>
        <v/>
      </c>
      <c r="Q100" t="str">
        <f t="shared" si="7"/>
        <v/>
      </c>
    </row>
    <row r="101" spans="1:17" x14ac:dyDescent="0.2">
      <c r="A101" s="3">
        <v>34060</v>
      </c>
      <c r="B101">
        <v>36.791269035129503</v>
      </c>
      <c r="C101">
        <f t="shared" si="6"/>
        <v>160</v>
      </c>
      <c r="D101" t="s">
        <v>31</v>
      </c>
      <c r="F101" t="str">
        <f t="shared" si="5"/>
        <v/>
      </c>
      <c r="G101" t="str">
        <f t="shared" si="7"/>
        <v/>
      </c>
      <c r="H101" t="str">
        <f t="shared" si="7"/>
        <v/>
      </c>
      <c r="I101">
        <f t="shared" si="7"/>
        <v>160</v>
      </c>
      <c r="J101" t="str">
        <f t="shared" si="7"/>
        <v/>
      </c>
      <c r="K101" t="str">
        <f t="shared" si="7"/>
        <v/>
      </c>
      <c r="L101" t="str">
        <f t="shared" si="7"/>
        <v/>
      </c>
      <c r="M101" t="str">
        <f t="shared" si="7"/>
        <v/>
      </c>
      <c r="N101" t="str">
        <f t="shared" si="7"/>
        <v/>
      </c>
      <c r="O101" t="str">
        <f t="shared" si="7"/>
        <v/>
      </c>
      <c r="P101" t="str">
        <f t="shared" si="7"/>
        <v/>
      </c>
      <c r="Q101" t="str">
        <f t="shared" si="7"/>
        <v/>
      </c>
    </row>
    <row r="102" spans="1:17" x14ac:dyDescent="0.2">
      <c r="A102" s="2">
        <v>34090</v>
      </c>
      <c r="B102">
        <v>34.676652974761801</v>
      </c>
      <c r="C102">
        <f t="shared" si="6"/>
        <v>135</v>
      </c>
      <c r="D102" t="s">
        <v>32</v>
      </c>
      <c r="F102" t="str">
        <f t="shared" si="5"/>
        <v/>
      </c>
      <c r="G102" t="str">
        <f t="shared" si="7"/>
        <v/>
      </c>
      <c r="H102" t="str">
        <f t="shared" si="7"/>
        <v/>
      </c>
      <c r="I102" t="str">
        <f t="shared" si="7"/>
        <v/>
      </c>
      <c r="J102">
        <f t="shared" si="7"/>
        <v>135</v>
      </c>
      <c r="K102" t="str">
        <f t="shared" si="7"/>
        <v/>
      </c>
      <c r="L102" t="str">
        <f t="shared" si="7"/>
        <v/>
      </c>
      <c r="M102" t="str">
        <f t="shared" si="7"/>
        <v/>
      </c>
      <c r="N102" t="str">
        <f t="shared" si="7"/>
        <v/>
      </c>
      <c r="O102" t="str">
        <f t="shared" si="7"/>
        <v/>
      </c>
      <c r="P102" t="str">
        <f t="shared" si="7"/>
        <v/>
      </c>
      <c r="Q102" t="str">
        <f t="shared" si="7"/>
        <v/>
      </c>
    </row>
    <row r="103" spans="1:17" x14ac:dyDescent="0.2">
      <c r="A103" s="3">
        <v>34121</v>
      </c>
      <c r="B103">
        <v>38.471063406177201</v>
      </c>
      <c r="C103">
        <f t="shared" si="6"/>
        <v>169</v>
      </c>
      <c r="D103" t="s">
        <v>33</v>
      </c>
      <c r="F103" t="str">
        <f t="shared" si="5"/>
        <v/>
      </c>
      <c r="G103" t="str">
        <f t="shared" si="7"/>
        <v/>
      </c>
      <c r="H103" t="str">
        <f t="shared" si="7"/>
        <v/>
      </c>
      <c r="I103" t="str">
        <f t="shared" si="7"/>
        <v/>
      </c>
      <c r="J103" t="str">
        <f t="shared" si="7"/>
        <v/>
      </c>
      <c r="K103">
        <f t="shared" si="7"/>
        <v>169</v>
      </c>
      <c r="L103" t="str">
        <f t="shared" si="7"/>
        <v/>
      </c>
      <c r="M103" t="str">
        <f t="shared" si="7"/>
        <v/>
      </c>
      <c r="N103" t="str">
        <f t="shared" si="7"/>
        <v/>
      </c>
      <c r="O103" t="str">
        <f t="shared" si="7"/>
        <v/>
      </c>
      <c r="P103" t="str">
        <f t="shared" si="7"/>
        <v/>
      </c>
      <c r="Q103" t="str">
        <f t="shared" si="7"/>
        <v/>
      </c>
    </row>
    <row r="104" spans="1:17" x14ac:dyDescent="0.2">
      <c r="A104" s="2">
        <v>34151</v>
      </c>
      <c r="B104">
        <v>39.729398818002203</v>
      </c>
      <c r="C104">
        <f t="shared" si="6"/>
        <v>183</v>
      </c>
      <c r="D104" t="s">
        <v>34</v>
      </c>
      <c r="F104" t="str">
        <f t="shared" si="5"/>
        <v/>
      </c>
      <c r="G104" t="str">
        <f t="shared" si="7"/>
        <v/>
      </c>
      <c r="H104" t="str">
        <f t="shared" si="7"/>
        <v/>
      </c>
      <c r="I104" t="str">
        <f t="shared" si="7"/>
        <v/>
      </c>
      <c r="J104" t="str">
        <f t="shared" si="7"/>
        <v/>
      </c>
      <c r="K104" t="str">
        <f t="shared" si="7"/>
        <v/>
      </c>
      <c r="L104">
        <f t="shared" si="7"/>
        <v>183</v>
      </c>
      <c r="M104" t="str">
        <f t="shared" si="7"/>
        <v/>
      </c>
      <c r="N104" t="str">
        <f t="shared" si="7"/>
        <v/>
      </c>
      <c r="O104" t="str">
        <f t="shared" si="7"/>
        <v/>
      </c>
      <c r="P104" t="str">
        <f t="shared" si="7"/>
        <v/>
      </c>
      <c r="Q104" t="str">
        <f t="shared" si="7"/>
        <v/>
      </c>
    </row>
    <row r="105" spans="1:17" x14ac:dyDescent="0.2">
      <c r="A105" s="3">
        <v>34182</v>
      </c>
      <c r="B105">
        <v>40.187526973399201</v>
      </c>
      <c r="C105">
        <f t="shared" si="6"/>
        <v>186</v>
      </c>
      <c r="D105" t="s">
        <v>35</v>
      </c>
      <c r="F105" t="str">
        <f t="shared" si="5"/>
        <v/>
      </c>
      <c r="G105" t="str">
        <f t="shared" si="7"/>
        <v/>
      </c>
      <c r="H105" t="str">
        <f t="shared" si="7"/>
        <v/>
      </c>
      <c r="I105" t="str">
        <f t="shared" si="7"/>
        <v/>
      </c>
      <c r="J105" t="str">
        <f t="shared" si="7"/>
        <v/>
      </c>
      <c r="K105" t="str">
        <f t="shared" si="7"/>
        <v/>
      </c>
      <c r="L105" t="str">
        <f t="shared" si="7"/>
        <v/>
      </c>
      <c r="M105">
        <f t="shared" ref="G105:Q128" si="8">IF($D105=M$1,$C105,"")</f>
        <v>186</v>
      </c>
      <c r="N105" t="str">
        <f t="shared" si="8"/>
        <v/>
      </c>
      <c r="O105" t="str">
        <f t="shared" si="8"/>
        <v/>
      </c>
      <c r="P105" t="str">
        <f t="shared" si="8"/>
        <v/>
      </c>
      <c r="Q105" t="str">
        <f t="shared" si="8"/>
        <v/>
      </c>
    </row>
    <row r="106" spans="1:17" x14ac:dyDescent="0.2">
      <c r="A106" s="2">
        <v>34213</v>
      </c>
      <c r="B106">
        <v>38.741838457133703</v>
      </c>
      <c r="C106">
        <f t="shared" si="6"/>
        <v>172</v>
      </c>
      <c r="D106" t="s">
        <v>36</v>
      </c>
      <c r="F106" t="str">
        <f t="shared" si="5"/>
        <v/>
      </c>
      <c r="G106" t="str">
        <f t="shared" si="8"/>
        <v/>
      </c>
      <c r="H106" t="str">
        <f t="shared" si="8"/>
        <v/>
      </c>
      <c r="I106" t="str">
        <f t="shared" si="8"/>
        <v/>
      </c>
      <c r="J106" t="str">
        <f t="shared" si="8"/>
        <v/>
      </c>
      <c r="K106" t="str">
        <f t="shared" si="8"/>
        <v/>
      </c>
      <c r="L106" t="str">
        <f t="shared" si="8"/>
        <v/>
      </c>
      <c r="M106" t="str">
        <f t="shared" si="8"/>
        <v/>
      </c>
      <c r="N106">
        <f t="shared" si="8"/>
        <v>172</v>
      </c>
      <c r="O106" t="str">
        <f t="shared" si="8"/>
        <v/>
      </c>
      <c r="P106" t="str">
        <f t="shared" si="8"/>
        <v/>
      </c>
      <c r="Q106" t="str">
        <f t="shared" si="8"/>
        <v/>
      </c>
    </row>
    <row r="107" spans="1:17" x14ac:dyDescent="0.2">
      <c r="A107" s="3">
        <v>34243</v>
      </c>
      <c r="B107">
        <v>34.908251694962303</v>
      </c>
      <c r="C107">
        <f t="shared" si="6"/>
        <v>139</v>
      </c>
      <c r="D107" t="s">
        <v>37</v>
      </c>
      <c r="F107" t="str">
        <f t="shared" si="5"/>
        <v/>
      </c>
      <c r="G107" t="str">
        <f t="shared" si="8"/>
        <v/>
      </c>
      <c r="H107" t="str">
        <f t="shared" si="8"/>
        <v/>
      </c>
      <c r="I107" t="str">
        <f t="shared" si="8"/>
        <v/>
      </c>
      <c r="J107" t="str">
        <f t="shared" si="8"/>
        <v/>
      </c>
      <c r="K107" t="str">
        <f t="shared" si="8"/>
        <v/>
      </c>
      <c r="L107" t="str">
        <f t="shared" si="8"/>
        <v/>
      </c>
      <c r="M107" t="str">
        <f t="shared" si="8"/>
        <v/>
      </c>
      <c r="N107" t="str">
        <f t="shared" si="8"/>
        <v/>
      </c>
      <c r="O107">
        <f t="shared" si="8"/>
        <v>139</v>
      </c>
      <c r="P107" t="str">
        <f t="shared" si="8"/>
        <v/>
      </c>
      <c r="Q107" t="str">
        <f t="shared" si="8"/>
        <v/>
      </c>
    </row>
    <row r="108" spans="1:17" x14ac:dyDescent="0.2">
      <c r="A108" s="2">
        <v>34274</v>
      </c>
      <c r="B108">
        <v>34.973682100271802</v>
      </c>
      <c r="C108">
        <f t="shared" si="6"/>
        <v>144</v>
      </c>
      <c r="D108" t="s">
        <v>38</v>
      </c>
      <c r="F108" t="str">
        <f t="shared" si="5"/>
        <v/>
      </c>
      <c r="G108" t="str">
        <f t="shared" si="8"/>
        <v/>
      </c>
      <c r="H108" t="str">
        <f t="shared" si="8"/>
        <v/>
      </c>
      <c r="I108" t="str">
        <f t="shared" si="8"/>
        <v/>
      </c>
      <c r="J108" t="str">
        <f t="shared" si="8"/>
        <v/>
      </c>
      <c r="K108" t="str">
        <f t="shared" si="8"/>
        <v/>
      </c>
      <c r="L108" t="str">
        <f t="shared" si="8"/>
        <v/>
      </c>
      <c r="M108" t="str">
        <f t="shared" si="8"/>
        <v/>
      </c>
      <c r="N108" t="str">
        <f t="shared" si="8"/>
        <v/>
      </c>
      <c r="O108" t="str">
        <f t="shared" si="8"/>
        <v/>
      </c>
      <c r="P108">
        <f t="shared" si="8"/>
        <v>144</v>
      </c>
      <c r="Q108" t="str">
        <f t="shared" si="8"/>
        <v/>
      </c>
    </row>
    <row r="109" spans="1:17" x14ac:dyDescent="0.2">
      <c r="A109" s="3">
        <v>34304</v>
      </c>
      <c r="B109">
        <v>36.784079192613198</v>
      </c>
      <c r="C109">
        <f t="shared" si="6"/>
        <v>159</v>
      </c>
      <c r="D109" t="s">
        <v>39</v>
      </c>
      <c r="F109" t="str">
        <f t="shared" si="5"/>
        <v/>
      </c>
      <c r="G109" t="str">
        <f t="shared" si="8"/>
        <v/>
      </c>
      <c r="H109" t="str">
        <f t="shared" si="8"/>
        <v/>
      </c>
      <c r="I109" t="str">
        <f t="shared" si="8"/>
        <v/>
      </c>
      <c r="J109" t="str">
        <f t="shared" si="8"/>
        <v/>
      </c>
      <c r="K109" t="str">
        <f t="shared" si="8"/>
        <v/>
      </c>
      <c r="L109" t="str">
        <f t="shared" si="8"/>
        <v/>
      </c>
      <c r="M109" t="str">
        <f t="shared" si="8"/>
        <v/>
      </c>
      <c r="N109" t="str">
        <f t="shared" si="8"/>
        <v/>
      </c>
      <c r="O109" t="str">
        <f t="shared" si="8"/>
        <v/>
      </c>
      <c r="P109" t="str">
        <f t="shared" si="8"/>
        <v/>
      </c>
      <c r="Q109">
        <f t="shared" si="8"/>
        <v>159</v>
      </c>
    </row>
    <row r="110" spans="1:17" x14ac:dyDescent="0.2">
      <c r="A110" s="2">
        <v>34335</v>
      </c>
      <c r="B110">
        <v>33.963882315018999</v>
      </c>
      <c r="C110">
        <f t="shared" si="6"/>
        <v>124</v>
      </c>
      <c r="D110" t="s">
        <v>28</v>
      </c>
      <c r="F110">
        <f t="shared" si="5"/>
        <v>124</v>
      </c>
      <c r="G110" t="str">
        <f t="shared" si="8"/>
        <v/>
      </c>
      <c r="H110" t="str">
        <f t="shared" si="8"/>
        <v/>
      </c>
      <c r="I110" t="str">
        <f t="shared" si="8"/>
        <v/>
      </c>
      <c r="J110" t="str">
        <f t="shared" si="8"/>
        <v/>
      </c>
      <c r="K110" t="str">
        <f t="shared" si="8"/>
        <v/>
      </c>
      <c r="L110" t="str">
        <f t="shared" si="8"/>
        <v/>
      </c>
      <c r="M110" t="str">
        <f t="shared" si="8"/>
        <v/>
      </c>
      <c r="N110" t="str">
        <f t="shared" si="8"/>
        <v/>
      </c>
      <c r="O110" t="str">
        <f t="shared" si="8"/>
        <v/>
      </c>
      <c r="P110" t="str">
        <f t="shared" si="8"/>
        <v/>
      </c>
      <c r="Q110" t="str">
        <f t="shared" si="8"/>
        <v/>
      </c>
    </row>
    <row r="111" spans="1:17" x14ac:dyDescent="0.2">
      <c r="A111" s="3">
        <v>34366</v>
      </c>
      <c r="B111">
        <v>33.218329519258603</v>
      </c>
      <c r="C111">
        <f t="shared" si="6"/>
        <v>114</v>
      </c>
      <c r="D111" t="s">
        <v>29</v>
      </c>
      <c r="F111" t="str">
        <f t="shared" si="5"/>
        <v/>
      </c>
      <c r="G111">
        <f t="shared" si="8"/>
        <v>114</v>
      </c>
      <c r="H111" t="str">
        <f t="shared" si="8"/>
        <v/>
      </c>
      <c r="I111" t="str">
        <f t="shared" si="8"/>
        <v/>
      </c>
      <c r="J111" t="str">
        <f t="shared" si="8"/>
        <v/>
      </c>
      <c r="K111" t="str">
        <f t="shared" si="8"/>
        <v/>
      </c>
      <c r="L111" t="str">
        <f t="shared" si="8"/>
        <v/>
      </c>
      <c r="M111" t="str">
        <f t="shared" si="8"/>
        <v/>
      </c>
      <c r="N111" t="str">
        <f t="shared" si="8"/>
        <v/>
      </c>
      <c r="O111" t="str">
        <f t="shared" si="8"/>
        <v/>
      </c>
      <c r="P111" t="str">
        <f t="shared" si="8"/>
        <v/>
      </c>
      <c r="Q111" t="str">
        <f t="shared" si="8"/>
        <v/>
      </c>
    </row>
    <row r="112" spans="1:17" x14ac:dyDescent="0.2">
      <c r="A112" s="2">
        <v>34394</v>
      </c>
      <c r="B112">
        <v>34.0369587986076</v>
      </c>
      <c r="C112">
        <f t="shared" si="6"/>
        <v>125</v>
      </c>
      <c r="D112" t="s">
        <v>30</v>
      </c>
      <c r="F112" t="str">
        <f t="shared" si="5"/>
        <v/>
      </c>
      <c r="G112" t="str">
        <f t="shared" si="8"/>
        <v/>
      </c>
      <c r="H112">
        <f t="shared" si="8"/>
        <v>125</v>
      </c>
      <c r="I112" t="str">
        <f t="shared" si="8"/>
        <v/>
      </c>
      <c r="J112" t="str">
        <f t="shared" si="8"/>
        <v/>
      </c>
      <c r="K112" t="str">
        <f t="shared" si="8"/>
        <v/>
      </c>
      <c r="L112" t="str">
        <f t="shared" si="8"/>
        <v/>
      </c>
      <c r="M112" t="str">
        <f t="shared" si="8"/>
        <v/>
      </c>
      <c r="N112" t="str">
        <f t="shared" si="8"/>
        <v/>
      </c>
      <c r="O112" t="str">
        <f t="shared" si="8"/>
        <v/>
      </c>
      <c r="P112" t="str">
        <f t="shared" si="8"/>
        <v/>
      </c>
      <c r="Q112" t="str">
        <f t="shared" si="8"/>
        <v/>
      </c>
    </row>
    <row r="113" spans="1:17" x14ac:dyDescent="0.2">
      <c r="A113" s="3">
        <v>34425</v>
      </c>
      <c r="B113">
        <v>37.341710626262397</v>
      </c>
      <c r="C113">
        <f t="shared" si="6"/>
        <v>163</v>
      </c>
      <c r="D113" t="s">
        <v>31</v>
      </c>
      <c r="F113" t="str">
        <f t="shared" si="5"/>
        <v/>
      </c>
      <c r="G113" t="str">
        <f t="shared" si="8"/>
        <v/>
      </c>
      <c r="H113" t="str">
        <f t="shared" si="8"/>
        <v/>
      </c>
      <c r="I113">
        <f t="shared" si="8"/>
        <v>163</v>
      </c>
      <c r="J113" t="str">
        <f t="shared" si="8"/>
        <v/>
      </c>
      <c r="K113" t="str">
        <f t="shared" si="8"/>
        <v/>
      </c>
      <c r="L113" t="str">
        <f t="shared" si="8"/>
        <v/>
      </c>
      <c r="M113" t="str">
        <f t="shared" si="8"/>
        <v/>
      </c>
      <c r="N113" t="str">
        <f t="shared" si="8"/>
        <v/>
      </c>
      <c r="O113" t="str">
        <f t="shared" si="8"/>
        <v/>
      </c>
      <c r="P113" t="str">
        <f t="shared" si="8"/>
        <v/>
      </c>
      <c r="Q113" t="str">
        <f t="shared" si="8"/>
        <v/>
      </c>
    </row>
    <row r="114" spans="1:17" x14ac:dyDescent="0.2">
      <c r="A114" s="2">
        <v>34455</v>
      </c>
      <c r="B114">
        <v>32.0055532838891</v>
      </c>
      <c r="C114">
        <f t="shared" si="6"/>
        <v>95</v>
      </c>
      <c r="D114" t="s">
        <v>32</v>
      </c>
      <c r="F114" t="str">
        <f t="shared" si="5"/>
        <v/>
      </c>
      <c r="G114" t="str">
        <f t="shared" si="8"/>
        <v/>
      </c>
      <c r="H114" t="str">
        <f t="shared" si="8"/>
        <v/>
      </c>
      <c r="I114" t="str">
        <f t="shared" si="8"/>
        <v/>
      </c>
      <c r="J114">
        <f t="shared" si="8"/>
        <v>95</v>
      </c>
      <c r="K114" t="str">
        <f t="shared" si="8"/>
        <v/>
      </c>
      <c r="L114" t="str">
        <f t="shared" si="8"/>
        <v/>
      </c>
      <c r="M114" t="str">
        <f t="shared" si="8"/>
        <v/>
      </c>
      <c r="N114" t="str">
        <f t="shared" si="8"/>
        <v/>
      </c>
      <c r="O114" t="str">
        <f t="shared" si="8"/>
        <v/>
      </c>
      <c r="P114" t="str">
        <f t="shared" si="8"/>
        <v/>
      </c>
      <c r="Q114" t="str">
        <f t="shared" si="8"/>
        <v/>
      </c>
    </row>
    <row r="115" spans="1:17" x14ac:dyDescent="0.2">
      <c r="A115" s="3">
        <v>34486</v>
      </c>
      <c r="B115">
        <v>33.7228028561101</v>
      </c>
      <c r="C115">
        <f t="shared" si="6"/>
        <v>120</v>
      </c>
      <c r="D115" t="s">
        <v>33</v>
      </c>
      <c r="F115" t="str">
        <f t="shared" si="5"/>
        <v/>
      </c>
      <c r="G115" t="str">
        <f t="shared" si="8"/>
        <v/>
      </c>
      <c r="H115" t="str">
        <f t="shared" si="8"/>
        <v/>
      </c>
      <c r="I115" t="str">
        <f t="shared" si="8"/>
        <v/>
      </c>
      <c r="J115" t="str">
        <f t="shared" si="8"/>
        <v/>
      </c>
      <c r="K115">
        <f t="shared" si="8"/>
        <v>120</v>
      </c>
      <c r="L115" t="str">
        <f t="shared" si="8"/>
        <v/>
      </c>
      <c r="M115" t="str">
        <f t="shared" si="8"/>
        <v/>
      </c>
      <c r="N115" t="str">
        <f t="shared" si="8"/>
        <v/>
      </c>
      <c r="O115" t="str">
        <f t="shared" si="8"/>
        <v/>
      </c>
      <c r="P115" t="str">
        <f t="shared" si="8"/>
        <v/>
      </c>
      <c r="Q115" t="str">
        <f t="shared" si="8"/>
        <v/>
      </c>
    </row>
    <row r="116" spans="1:17" x14ac:dyDescent="0.2">
      <c r="A116" s="2">
        <v>34516</v>
      </c>
      <c r="B116">
        <v>33.734329510883803</v>
      </c>
      <c r="C116">
        <f t="shared" si="6"/>
        <v>121</v>
      </c>
      <c r="D116" t="s">
        <v>34</v>
      </c>
      <c r="F116" t="str">
        <f t="shared" si="5"/>
        <v/>
      </c>
      <c r="G116" t="str">
        <f t="shared" si="8"/>
        <v/>
      </c>
      <c r="H116" t="str">
        <f t="shared" si="8"/>
        <v/>
      </c>
      <c r="I116" t="str">
        <f t="shared" si="8"/>
        <v/>
      </c>
      <c r="J116" t="str">
        <f t="shared" si="8"/>
        <v/>
      </c>
      <c r="K116" t="str">
        <f t="shared" si="8"/>
        <v/>
      </c>
      <c r="L116">
        <f t="shared" si="8"/>
        <v>121</v>
      </c>
      <c r="M116" t="str">
        <f t="shared" si="8"/>
        <v/>
      </c>
      <c r="N116" t="str">
        <f t="shared" si="8"/>
        <v/>
      </c>
      <c r="O116" t="str">
        <f t="shared" si="8"/>
        <v/>
      </c>
      <c r="P116" t="str">
        <f t="shared" si="8"/>
        <v/>
      </c>
      <c r="Q116" t="str">
        <f t="shared" si="8"/>
        <v/>
      </c>
    </row>
    <row r="117" spans="1:17" x14ac:dyDescent="0.2">
      <c r="A117" s="3">
        <v>34547</v>
      </c>
      <c r="B117">
        <v>34.1975426927727</v>
      </c>
      <c r="C117">
        <f t="shared" si="6"/>
        <v>129</v>
      </c>
      <c r="D117" t="s">
        <v>35</v>
      </c>
      <c r="F117" t="str">
        <f t="shared" si="5"/>
        <v/>
      </c>
      <c r="G117" t="str">
        <f t="shared" si="8"/>
        <v/>
      </c>
      <c r="H117" t="str">
        <f t="shared" si="8"/>
        <v/>
      </c>
      <c r="I117" t="str">
        <f t="shared" si="8"/>
        <v/>
      </c>
      <c r="J117" t="str">
        <f t="shared" si="8"/>
        <v/>
      </c>
      <c r="K117" t="str">
        <f t="shared" si="8"/>
        <v/>
      </c>
      <c r="L117" t="str">
        <f t="shared" si="8"/>
        <v/>
      </c>
      <c r="M117">
        <f t="shared" si="8"/>
        <v>129</v>
      </c>
      <c r="N117" t="str">
        <f t="shared" si="8"/>
        <v/>
      </c>
      <c r="O117" t="str">
        <f t="shared" si="8"/>
        <v/>
      </c>
      <c r="P117" t="str">
        <f t="shared" si="8"/>
        <v/>
      </c>
      <c r="Q117" t="str">
        <f t="shared" si="8"/>
        <v/>
      </c>
    </row>
    <row r="118" spans="1:17" x14ac:dyDescent="0.2">
      <c r="A118" s="2">
        <v>34578</v>
      </c>
      <c r="B118">
        <v>34.9688472045015</v>
      </c>
      <c r="C118">
        <f t="shared" si="6"/>
        <v>143</v>
      </c>
      <c r="D118" t="s">
        <v>36</v>
      </c>
      <c r="F118" t="str">
        <f t="shared" si="5"/>
        <v/>
      </c>
      <c r="G118" t="str">
        <f t="shared" si="8"/>
        <v/>
      </c>
      <c r="H118" t="str">
        <f t="shared" si="8"/>
        <v/>
      </c>
      <c r="I118" t="str">
        <f t="shared" si="8"/>
        <v/>
      </c>
      <c r="J118" t="str">
        <f t="shared" si="8"/>
        <v/>
      </c>
      <c r="K118" t="str">
        <f t="shared" si="8"/>
        <v/>
      </c>
      <c r="L118" t="str">
        <f t="shared" si="8"/>
        <v/>
      </c>
      <c r="M118" t="str">
        <f t="shared" si="8"/>
        <v/>
      </c>
      <c r="N118">
        <f t="shared" si="8"/>
        <v>143</v>
      </c>
      <c r="O118" t="str">
        <f t="shared" si="8"/>
        <v/>
      </c>
      <c r="P118" t="str">
        <f t="shared" si="8"/>
        <v/>
      </c>
      <c r="Q118" t="str">
        <f t="shared" si="8"/>
        <v/>
      </c>
    </row>
    <row r="119" spans="1:17" x14ac:dyDescent="0.2">
      <c r="A119" s="3">
        <v>34608</v>
      </c>
      <c r="B119">
        <v>34.083549563845096</v>
      </c>
      <c r="C119">
        <f t="shared" si="6"/>
        <v>127</v>
      </c>
      <c r="D119" t="s">
        <v>37</v>
      </c>
      <c r="F119" t="str">
        <f t="shared" si="5"/>
        <v/>
      </c>
      <c r="G119" t="str">
        <f t="shared" si="8"/>
        <v/>
      </c>
      <c r="H119" t="str">
        <f t="shared" si="8"/>
        <v/>
      </c>
      <c r="I119" t="str">
        <f t="shared" si="8"/>
        <v/>
      </c>
      <c r="J119" t="str">
        <f t="shared" si="8"/>
        <v/>
      </c>
      <c r="K119" t="str">
        <f t="shared" si="8"/>
        <v/>
      </c>
      <c r="L119" t="str">
        <f t="shared" si="8"/>
        <v/>
      </c>
      <c r="M119" t="str">
        <f t="shared" si="8"/>
        <v/>
      </c>
      <c r="N119" t="str">
        <f t="shared" si="8"/>
        <v/>
      </c>
      <c r="O119">
        <f t="shared" si="8"/>
        <v>127</v>
      </c>
      <c r="P119" t="str">
        <f t="shared" si="8"/>
        <v/>
      </c>
      <c r="Q119" t="str">
        <f t="shared" si="8"/>
        <v/>
      </c>
    </row>
    <row r="120" spans="1:17" x14ac:dyDescent="0.2">
      <c r="A120" s="2">
        <v>34639</v>
      </c>
      <c r="B120">
        <v>33.7651318941178</v>
      </c>
      <c r="C120">
        <f t="shared" si="6"/>
        <v>122</v>
      </c>
      <c r="D120" t="s">
        <v>38</v>
      </c>
      <c r="F120" t="str">
        <f t="shared" si="5"/>
        <v/>
      </c>
      <c r="G120" t="str">
        <f t="shared" si="8"/>
        <v/>
      </c>
      <c r="H120" t="str">
        <f t="shared" si="8"/>
        <v/>
      </c>
      <c r="I120" t="str">
        <f t="shared" si="8"/>
        <v/>
      </c>
      <c r="J120" t="str">
        <f t="shared" si="8"/>
        <v/>
      </c>
      <c r="K120" t="str">
        <f t="shared" si="8"/>
        <v/>
      </c>
      <c r="L120" t="str">
        <f t="shared" si="8"/>
        <v/>
      </c>
      <c r="M120" t="str">
        <f t="shared" si="8"/>
        <v/>
      </c>
      <c r="N120" t="str">
        <f t="shared" si="8"/>
        <v/>
      </c>
      <c r="O120" t="str">
        <f t="shared" si="8"/>
        <v/>
      </c>
      <c r="P120">
        <f t="shared" si="8"/>
        <v>122</v>
      </c>
      <c r="Q120" t="str">
        <f t="shared" si="8"/>
        <v/>
      </c>
    </row>
    <row r="121" spans="1:17" x14ac:dyDescent="0.2">
      <c r="A121" s="3">
        <v>34669</v>
      </c>
      <c r="B121">
        <v>35.234837580958498</v>
      </c>
      <c r="C121">
        <f t="shared" si="6"/>
        <v>145</v>
      </c>
      <c r="D121" t="s">
        <v>39</v>
      </c>
      <c r="F121" t="str">
        <f t="shared" si="5"/>
        <v/>
      </c>
      <c r="G121" t="str">
        <f t="shared" si="8"/>
        <v/>
      </c>
      <c r="H121" t="str">
        <f t="shared" si="8"/>
        <v/>
      </c>
      <c r="I121" t="str">
        <f t="shared" si="8"/>
        <v/>
      </c>
      <c r="J121" t="str">
        <f t="shared" si="8"/>
        <v/>
      </c>
      <c r="K121" t="str">
        <f t="shared" si="8"/>
        <v/>
      </c>
      <c r="L121" t="str">
        <f t="shared" si="8"/>
        <v/>
      </c>
      <c r="M121" t="str">
        <f t="shared" si="8"/>
        <v/>
      </c>
      <c r="N121" t="str">
        <f t="shared" si="8"/>
        <v/>
      </c>
      <c r="O121" t="str">
        <f t="shared" si="8"/>
        <v/>
      </c>
      <c r="P121" t="str">
        <f t="shared" si="8"/>
        <v/>
      </c>
      <c r="Q121">
        <f t="shared" si="8"/>
        <v>145</v>
      </c>
    </row>
    <row r="122" spans="1:17" x14ac:dyDescent="0.2">
      <c r="A122" s="2">
        <v>34700</v>
      </c>
      <c r="B122">
        <v>31.509505503528601</v>
      </c>
      <c r="C122">
        <f t="shared" si="6"/>
        <v>91</v>
      </c>
      <c r="D122" t="s">
        <v>28</v>
      </c>
      <c r="F122">
        <f t="shared" si="5"/>
        <v>91</v>
      </c>
      <c r="G122" t="str">
        <f t="shared" si="8"/>
        <v/>
      </c>
      <c r="H122" t="str">
        <f t="shared" si="8"/>
        <v/>
      </c>
      <c r="I122" t="str">
        <f t="shared" si="8"/>
        <v/>
      </c>
      <c r="J122" t="str">
        <f t="shared" si="8"/>
        <v/>
      </c>
      <c r="K122" t="str">
        <f t="shared" si="8"/>
        <v/>
      </c>
      <c r="L122" t="str">
        <f t="shared" si="8"/>
        <v/>
      </c>
      <c r="M122" t="str">
        <f t="shared" si="8"/>
        <v/>
      </c>
      <c r="N122" t="str">
        <f t="shared" si="8"/>
        <v/>
      </c>
      <c r="O122" t="str">
        <f t="shared" si="8"/>
        <v/>
      </c>
      <c r="P122" t="str">
        <f t="shared" si="8"/>
        <v/>
      </c>
      <c r="Q122" t="str">
        <f t="shared" si="8"/>
        <v/>
      </c>
    </row>
    <row r="123" spans="1:17" x14ac:dyDescent="0.2">
      <c r="A123" s="3">
        <v>34731</v>
      </c>
      <c r="B123">
        <v>28.120108662784101</v>
      </c>
      <c r="C123">
        <f t="shared" si="6"/>
        <v>34</v>
      </c>
      <c r="D123" t="s">
        <v>29</v>
      </c>
      <c r="F123" t="str">
        <f t="shared" si="5"/>
        <v/>
      </c>
      <c r="G123">
        <f t="shared" si="8"/>
        <v>34</v>
      </c>
      <c r="H123" t="str">
        <f t="shared" si="8"/>
        <v/>
      </c>
      <c r="I123" t="str">
        <f t="shared" si="8"/>
        <v/>
      </c>
      <c r="J123" t="str">
        <f t="shared" si="8"/>
        <v/>
      </c>
      <c r="K123" t="str">
        <f t="shared" si="8"/>
        <v/>
      </c>
      <c r="L123" t="str">
        <f t="shared" si="8"/>
        <v/>
      </c>
      <c r="M123" t="str">
        <f t="shared" si="8"/>
        <v/>
      </c>
      <c r="N123" t="str">
        <f t="shared" si="8"/>
        <v/>
      </c>
      <c r="O123" t="str">
        <f t="shared" si="8"/>
        <v/>
      </c>
      <c r="P123" t="str">
        <f t="shared" si="8"/>
        <v/>
      </c>
      <c r="Q123" t="str">
        <f t="shared" si="8"/>
        <v/>
      </c>
    </row>
    <row r="124" spans="1:17" x14ac:dyDescent="0.2">
      <c r="A124" s="2">
        <v>34759</v>
      </c>
      <c r="B124">
        <v>27.988637508943601</v>
      </c>
      <c r="C124">
        <f t="shared" si="6"/>
        <v>30</v>
      </c>
      <c r="D124" t="s">
        <v>30</v>
      </c>
      <c r="F124" t="str">
        <f t="shared" ref="F124:F187" si="9">IF($D124=F$1,$C124,"")</f>
        <v/>
      </c>
      <c r="G124" t="str">
        <f t="shared" si="8"/>
        <v/>
      </c>
      <c r="H124">
        <f t="shared" si="8"/>
        <v>30</v>
      </c>
      <c r="I124" t="str">
        <f t="shared" si="8"/>
        <v/>
      </c>
      <c r="J124" t="str">
        <f t="shared" si="8"/>
        <v/>
      </c>
      <c r="K124" t="str">
        <f t="shared" si="8"/>
        <v/>
      </c>
      <c r="L124" t="str">
        <f t="shared" si="8"/>
        <v/>
      </c>
      <c r="M124" t="str">
        <f t="shared" si="8"/>
        <v/>
      </c>
      <c r="N124" t="str">
        <f t="shared" si="8"/>
        <v/>
      </c>
      <c r="O124" t="str">
        <f t="shared" si="8"/>
        <v/>
      </c>
      <c r="P124" t="str">
        <f t="shared" si="8"/>
        <v/>
      </c>
      <c r="Q124" t="str">
        <f t="shared" si="8"/>
        <v/>
      </c>
    </row>
    <row r="125" spans="1:17" x14ac:dyDescent="0.2">
      <c r="A125" s="3">
        <v>34790</v>
      </c>
      <c r="B125">
        <v>28.010150929856199</v>
      </c>
      <c r="C125">
        <f t="shared" si="6"/>
        <v>31</v>
      </c>
      <c r="D125" t="s">
        <v>31</v>
      </c>
      <c r="F125" t="str">
        <f t="shared" si="9"/>
        <v/>
      </c>
      <c r="G125" t="str">
        <f t="shared" si="8"/>
        <v/>
      </c>
      <c r="H125" t="str">
        <f t="shared" si="8"/>
        <v/>
      </c>
      <c r="I125">
        <f t="shared" si="8"/>
        <v>31</v>
      </c>
      <c r="J125" t="str">
        <f t="shared" si="8"/>
        <v/>
      </c>
      <c r="K125" t="str">
        <f t="shared" si="8"/>
        <v/>
      </c>
      <c r="L125" t="str">
        <f t="shared" si="8"/>
        <v/>
      </c>
      <c r="M125" t="str">
        <f t="shared" si="8"/>
        <v/>
      </c>
      <c r="N125" t="str">
        <f t="shared" si="8"/>
        <v/>
      </c>
      <c r="O125" t="str">
        <f t="shared" si="8"/>
        <v/>
      </c>
      <c r="P125" t="str">
        <f t="shared" si="8"/>
        <v/>
      </c>
      <c r="Q125" t="str">
        <f t="shared" si="8"/>
        <v/>
      </c>
    </row>
    <row r="126" spans="1:17" x14ac:dyDescent="0.2">
      <c r="A126" s="2">
        <v>34820</v>
      </c>
      <c r="B126">
        <v>28.227980748429999</v>
      </c>
      <c r="C126">
        <f t="shared" si="6"/>
        <v>35</v>
      </c>
      <c r="D126" t="s">
        <v>32</v>
      </c>
      <c r="F126" t="str">
        <f t="shared" si="9"/>
        <v/>
      </c>
      <c r="G126" t="str">
        <f t="shared" si="8"/>
        <v/>
      </c>
      <c r="H126" t="str">
        <f t="shared" si="8"/>
        <v/>
      </c>
      <c r="I126" t="str">
        <f t="shared" si="8"/>
        <v/>
      </c>
      <c r="J126">
        <f t="shared" si="8"/>
        <v>35</v>
      </c>
      <c r="K126" t="str">
        <f t="shared" si="8"/>
        <v/>
      </c>
      <c r="L126" t="str">
        <f t="shared" si="8"/>
        <v/>
      </c>
      <c r="M126" t="str">
        <f t="shared" si="8"/>
        <v/>
      </c>
      <c r="N126" t="str">
        <f t="shared" si="8"/>
        <v/>
      </c>
      <c r="O126" t="str">
        <f t="shared" si="8"/>
        <v/>
      </c>
      <c r="P126" t="str">
        <f t="shared" si="8"/>
        <v/>
      </c>
      <c r="Q126" t="str">
        <f t="shared" si="8"/>
        <v/>
      </c>
    </row>
    <row r="127" spans="1:17" x14ac:dyDescent="0.2">
      <c r="A127" s="3">
        <v>34851</v>
      </c>
      <c r="B127">
        <v>27.2309547109204</v>
      </c>
      <c r="C127">
        <f t="shared" si="6"/>
        <v>20</v>
      </c>
      <c r="D127" t="s">
        <v>33</v>
      </c>
      <c r="F127" t="str">
        <f t="shared" si="9"/>
        <v/>
      </c>
      <c r="G127" t="str">
        <f t="shared" si="8"/>
        <v/>
      </c>
      <c r="H127" t="str">
        <f t="shared" si="8"/>
        <v/>
      </c>
      <c r="I127" t="str">
        <f t="shared" si="8"/>
        <v/>
      </c>
      <c r="J127" t="str">
        <f t="shared" si="8"/>
        <v/>
      </c>
      <c r="K127">
        <f t="shared" si="8"/>
        <v>20</v>
      </c>
      <c r="L127" t="str">
        <f t="shared" si="8"/>
        <v/>
      </c>
      <c r="M127" t="str">
        <f t="shared" si="8"/>
        <v/>
      </c>
      <c r="N127" t="str">
        <f t="shared" si="8"/>
        <v/>
      </c>
      <c r="O127" t="str">
        <f t="shared" si="8"/>
        <v/>
      </c>
      <c r="P127" t="str">
        <f t="shared" si="8"/>
        <v/>
      </c>
      <c r="Q127" t="str">
        <f t="shared" si="8"/>
        <v/>
      </c>
    </row>
    <row r="128" spans="1:17" x14ac:dyDescent="0.2">
      <c r="A128" s="2">
        <v>34881</v>
      </c>
      <c r="B128">
        <v>29.500703564338799</v>
      </c>
      <c r="C128">
        <f t="shared" si="6"/>
        <v>57</v>
      </c>
      <c r="D128" t="s">
        <v>34</v>
      </c>
      <c r="F128" t="str">
        <f t="shared" si="9"/>
        <v/>
      </c>
      <c r="G128" t="str">
        <f t="shared" si="8"/>
        <v/>
      </c>
      <c r="H128" t="str">
        <f t="shared" si="8"/>
        <v/>
      </c>
      <c r="I128" t="str">
        <f t="shared" si="8"/>
        <v/>
      </c>
      <c r="J128" t="str">
        <f t="shared" si="8"/>
        <v/>
      </c>
      <c r="K128" t="str">
        <f t="shared" si="8"/>
        <v/>
      </c>
      <c r="L128">
        <f t="shared" si="8"/>
        <v>57</v>
      </c>
      <c r="M128" t="str">
        <f t="shared" si="8"/>
        <v/>
      </c>
      <c r="N128" t="str">
        <f t="shared" si="8"/>
        <v/>
      </c>
      <c r="O128" t="str">
        <f t="shared" ref="G128:Q151" si="10">IF($D128=O$1,$C128,"")</f>
        <v/>
      </c>
      <c r="P128" t="str">
        <f t="shared" si="10"/>
        <v/>
      </c>
      <c r="Q128" t="str">
        <f t="shared" si="10"/>
        <v/>
      </c>
    </row>
    <row r="129" spans="1:17" x14ac:dyDescent="0.2">
      <c r="A129" s="3">
        <v>34912</v>
      </c>
      <c r="B129">
        <v>29.0211954962083</v>
      </c>
      <c r="C129">
        <f t="shared" si="6"/>
        <v>51</v>
      </c>
      <c r="D129" t="s">
        <v>35</v>
      </c>
      <c r="F129" t="str">
        <f t="shared" si="9"/>
        <v/>
      </c>
      <c r="G129" t="str">
        <f t="shared" si="10"/>
        <v/>
      </c>
      <c r="H129" t="str">
        <f t="shared" si="10"/>
        <v/>
      </c>
      <c r="I129" t="str">
        <f t="shared" si="10"/>
        <v/>
      </c>
      <c r="J129" t="str">
        <f t="shared" si="10"/>
        <v/>
      </c>
      <c r="K129" t="str">
        <f t="shared" si="10"/>
        <v/>
      </c>
      <c r="L129" t="str">
        <f t="shared" si="10"/>
        <v/>
      </c>
      <c r="M129">
        <f t="shared" si="10"/>
        <v>51</v>
      </c>
      <c r="N129" t="str">
        <f t="shared" si="10"/>
        <v/>
      </c>
      <c r="O129" t="str">
        <f t="shared" si="10"/>
        <v/>
      </c>
      <c r="P129" t="str">
        <f t="shared" si="10"/>
        <v/>
      </c>
      <c r="Q129" t="str">
        <f t="shared" si="10"/>
        <v/>
      </c>
    </row>
    <row r="130" spans="1:17" x14ac:dyDescent="0.2">
      <c r="A130" s="2">
        <v>34943</v>
      </c>
      <c r="B130">
        <v>24.1017301810075</v>
      </c>
      <c r="C130">
        <f t="shared" si="6"/>
        <v>2</v>
      </c>
      <c r="D130" t="s">
        <v>36</v>
      </c>
      <c r="F130" t="str">
        <f t="shared" si="9"/>
        <v/>
      </c>
      <c r="G130" t="str">
        <f t="shared" si="10"/>
        <v/>
      </c>
      <c r="H130" t="str">
        <f t="shared" si="10"/>
        <v/>
      </c>
      <c r="I130" t="str">
        <f t="shared" si="10"/>
        <v/>
      </c>
      <c r="J130" t="str">
        <f t="shared" si="10"/>
        <v/>
      </c>
      <c r="K130" t="str">
        <f t="shared" si="10"/>
        <v/>
      </c>
      <c r="L130" t="str">
        <f t="shared" si="10"/>
        <v/>
      </c>
      <c r="M130" t="str">
        <f t="shared" si="10"/>
        <v/>
      </c>
      <c r="N130">
        <f t="shared" si="10"/>
        <v>2</v>
      </c>
      <c r="O130" t="str">
        <f t="shared" si="10"/>
        <v/>
      </c>
      <c r="P130" t="str">
        <f t="shared" si="10"/>
        <v/>
      </c>
      <c r="Q130" t="str">
        <f t="shared" si="10"/>
        <v/>
      </c>
    </row>
    <row r="131" spans="1:17" x14ac:dyDescent="0.2">
      <c r="A131" s="3">
        <v>34973</v>
      </c>
      <c r="B131">
        <v>27.463093316678499</v>
      </c>
      <c r="C131">
        <f t="shared" ref="C131:C194" si="11">RANK(B131,$B$2:$B$361,1)</f>
        <v>24</v>
      </c>
      <c r="D131" t="s">
        <v>37</v>
      </c>
      <c r="F131" t="str">
        <f t="shared" si="9"/>
        <v/>
      </c>
      <c r="G131" t="str">
        <f t="shared" si="10"/>
        <v/>
      </c>
      <c r="H131" t="str">
        <f t="shared" si="10"/>
        <v/>
      </c>
      <c r="I131" t="str">
        <f t="shared" si="10"/>
        <v/>
      </c>
      <c r="J131" t="str">
        <f t="shared" si="10"/>
        <v/>
      </c>
      <c r="K131" t="str">
        <f t="shared" si="10"/>
        <v/>
      </c>
      <c r="L131" t="str">
        <f t="shared" si="10"/>
        <v/>
      </c>
      <c r="M131" t="str">
        <f t="shared" si="10"/>
        <v/>
      </c>
      <c r="N131" t="str">
        <f t="shared" si="10"/>
        <v/>
      </c>
      <c r="O131">
        <f t="shared" si="10"/>
        <v>24</v>
      </c>
      <c r="P131" t="str">
        <f t="shared" si="10"/>
        <v/>
      </c>
      <c r="Q131" t="str">
        <f t="shared" si="10"/>
        <v/>
      </c>
    </row>
    <row r="132" spans="1:17" x14ac:dyDescent="0.2">
      <c r="A132" s="2">
        <v>35004</v>
      </c>
      <c r="B132">
        <v>28.436611668380898</v>
      </c>
      <c r="C132">
        <f t="shared" si="11"/>
        <v>37</v>
      </c>
      <c r="D132" t="s">
        <v>38</v>
      </c>
      <c r="F132" t="str">
        <f t="shared" si="9"/>
        <v/>
      </c>
      <c r="G132" t="str">
        <f t="shared" si="10"/>
        <v/>
      </c>
      <c r="H132" t="str">
        <f t="shared" si="10"/>
        <v/>
      </c>
      <c r="I132" t="str">
        <f t="shared" si="10"/>
        <v/>
      </c>
      <c r="J132" t="str">
        <f t="shared" si="10"/>
        <v/>
      </c>
      <c r="K132" t="str">
        <f t="shared" si="10"/>
        <v/>
      </c>
      <c r="L132" t="str">
        <f t="shared" si="10"/>
        <v/>
      </c>
      <c r="M132" t="str">
        <f t="shared" si="10"/>
        <v/>
      </c>
      <c r="N132" t="str">
        <f t="shared" si="10"/>
        <v/>
      </c>
      <c r="O132" t="str">
        <f t="shared" si="10"/>
        <v/>
      </c>
      <c r="P132">
        <f t="shared" si="10"/>
        <v>37</v>
      </c>
      <c r="Q132" t="str">
        <f t="shared" si="10"/>
        <v/>
      </c>
    </row>
    <row r="133" spans="1:17" x14ac:dyDescent="0.2">
      <c r="A133" s="3">
        <v>35034</v>
      </c>
      <c r="B133">
        <v>30.466362474617899</v>
      </c>
      <c r="C133">
        <f t="shared" si="11"/>
        <v>74</v>
      </c>
      <c r="D133" t="s">
        <v>39</v>
      </c>
      <c r="F133" t="str">
        <f t="shared" si="9"/>
        <v/>
      </c>
      <c r="G133" t="str">
        <f t="shared" si="10"/>
        <v/>
      </c>
      <c r="H133" t="str">
        <f t="shared" si="10"/>
        <v/>
      </c>
      <c r="I133" t="str">
        <f t="shared" si="10"/>
        <v/>
      </c>
      <c r="J133" t="str">
        <f t="shared" si="10"/>
        <v/>
      </c>
      <c r="K133" t="str">
        <f t="shared" si="10"/>
        <v/>
      </c>
      <c r="L133" t="str">
        <f t="shared" si="10"/>
        <v/>
      </c>
      <c r="M133" t="str">
        <f t="shared" si="10"/>
        <v/>
      </c>
      <c r="N133" t="str">
        <f t="shared" si="10"/>
        <v/>
      </c>
      <c r="O133" t="str">
        <f t="shared" si="10"/>
        <v/>
      </c>
      <c r="P133" t="str">
        <f t="shared" si="10"/>
        <v/>
      </c>
      <c r="Q133">
        <f t="shared" si="10"/>
        <v>74</v>
      </c>
    </row>
    <row r="134" spans="1:17" x14ac:dyDescent="0.2">
      <c r="A134" s="2">
        <v>35065</v>
      </c>
      <c r="B134">
        <v>27.741792452107902</v>
      </c>
      <c r="C134">
        <f t="shared" si="11"/>
        <v>27</v>
      </c>
      <c r="D134" t="s">
        <v>28</v>
      </c>
      <c r="F134">
        <f t="shared" si="9"/>
        <v>27</v>
      </c>
      <c r="G134" t="str">
        <f t="shared" si="10"/>
        <v/>
      </c>
      <c r="H134" t="str">
        <f t="shared" si="10"/>
        <v/>
      </c>
      <c r="I134" t="str">
        <f t="shared" si="10"/>
        <v/>
      </c>
      <c r="J134" t="str">
        <f t="shared" si="10"/>
        <v/>
      </c>
      <c r="K134" t="str">
        <f t="shared" si="10"/>
        <v/>
      </c>
      <c r="L134" t="str">
        <f t="shared" si="10"/>
        <v/>
      </c>
      <c r="M134" t="str">
        <f t="shared" si="10"/>
        <v/>
      </c>
      <c r="N134" t="str">
        <f t="shared" si="10"/>
        <v/>
      </c>
      <c r="O134" t="str">
        <f t="shared" si="10"/>
        <v/>
      </c>
      <c r="P134" t="str">
        <f t="shared" si="10"/>
        <v/>
      </c>
      <c r="Q134" t="str">
        <f t="shared" si="10"/>
        <v/>
      </c>
    </row>
    <row r="135" spans="1:17" x14ac:dyDescent="0.2">
      <c r="A135" s="3">
        <v>35096</v>
      </c>
      <c r="B135">
        <v>27.608414179508198</v>
      </c>
      <c r="C135">
        <f t="shared" si="11"/>
        <v>25</v>
      </c>
      <c r="D135" t="s">
        <v>29</v>
      </c>
      <c r="F135" t="str">
        <f t="shared" si="9"/>
        <v/>
      </c>
      <c r="G135">
        <f t="shared" si="10"/>
        <v>25</v>
      </c>
      <c r="H135" t="str">
        <f t="shared" si="10"/>
        <v/>
      </c>
      <c r="I135" t="str">
        <f t="shared" si="10"/>
        <v/>
      </c>
      <c r="J135" t="str">
        <f t="shared" si="10"/>
        <v/>
      </c>
      <c r="K135" t="str">
        <f t="shared" si="10"/>
        <v/>
      </c>
      <c r="L135" t="str">
        <f t="shared" si="10"/>
        <v/>
      </c>
      <c r="M135" t="str">
        <f t="shared" si="10"/>
        <v/>
      </c>
      <c r="N135" t="str">
        <f t="shared" si="10"/>
        <v/>
      </c>
      <c r="O135" t="str">
        <f t="shared" si="10"/>
        <v/>
      </c>
      <c r="P135" t="str">
        <f t="shared" si="10"/>
        <v/>
      </c>
      <c r="Q135" t="str">
        <f t="shared" si="10"/>
        <v/>
      </c>
    </row>
    <row r="136" spans="1:17" x14ac:dyDescent="0.2">
      <c r="A136" s="2">
        <v>35125</v>
      </c>
      <c r="B136">
        <v>28.7355106648298</v>
      </c>
      <c r="C136">
        <f t="shared" si="11"/>
        <v>41</v>
      </c>
      <c r="D136" t="s">
        <v>30</v>
      </c>
      <c r="F136" t="str">
        <f t="shared" si="9"/>
        <v/>
      </c>
      <c r="G136" t="str">
        <f t="shared" si="10"/>
        <v/>
      </c>
      <c r="H136">
        <f t="shared" si="10"/>
        <v>41</v>
      </c>
      <c r="I136" t="str">
        <f t="shared" si="10"/>
        <v/>
      </c>
      <c r="J136" t="str">
        <f t="shared" si="10"/>
        <v/>
      </c>
      <c r="K136" t="str">
        <f t="shared" si="10"/>
        <v/>
      </c>
      <c r="L136" t="str">
        <f t="shared" si="10"/>
        <v/>
      </c>
      <c r="M136" t="str">
        <f t="shared" si="10"/>
        <v/>
      </c>
      <c r="N136" t="str">
        <f t="shared" si="10"/>
        <v/>
      </c>
      <c r="O136" t="str">
        <f t="shared" si="10"/>
        <v/>
      </c>
      <c r="P136" t="str">
        <f t="shared" si="10"/>
        <v/>
      </c>
      <c r="Q136" t="str">
        <f t="shared" si="10"/>
        <v/>
      </c>
    </row>
    <row r="137" spans="1:17" x14ac:dyDescent="0.2">
      <c r="A137" s="3">
        <v>35156</v>
      </c>
      <c r="B137">
        <v>27.9392214064071</v>
      </c>
      <c r="C137">
        <f t="shared" si="11"/>
        <v>28</v>
      </c>
      <c r="D137" t="s">
        <v>31</v>
      </c>
      <c r="F137" t="str">
        <f t="shared" si="9"/>
        <v/>
      </c>
      <c r="G137" t="str">
        <f t="shared" si="10"/>
        <v/>
      </c>
      <c r="H137" t="str">
        <f t="shared" si="10"/>
        <v/>
      </c>
      <c r="I137">
        <f t="shared" si="10"/>
        <v>28</v>
      </c>
      <c r="J137" t="str">
        <f t="shared" si="10"/>
        <v/>
      </c>
      <c r="K137" t="str">
        <f t="shared" si="10"/>
        <v/>
      </c>
      <c r="L137" t="str">
        <f t="shared" si="10"/>
        <v/>
      </c>
      <c r="M137" t="str">
        <f t="shared" si="10"/>
        <v/>
      </c>
      <c r="N137" t="str">
        <f t="shared" si="10"/>
        <v/>
      </c>
      <c r="O137" t="str">
        <f t="shared" si="10"/>
        <v/>
      </c>
      <c r="P137" t="str">
        <f t="shared" si="10"/>
        <v/>
      </c>
      <c r="Q137" t="str">
        <f t="shared" si="10"/>
        <v/>
      </c>
    </row>
    <row r="138" spans="1:17" x14ac:dyDescent="0.2">
      <c r="A138" s="2">
        <v>35186</v>
      </c>
      <c r="B138">
        <v>28.110123636330499</v>
      </c>
      <c r="C138">
        <f t="shared" si="11"/>
        <v>33</v>
      </c>
      <c r="D138" t="s">
        <v>32</v>
      </c>
      <c r="F138" t="str">
        <f t="shared" si="9"/>
        <v/>
      </c>
      <c r="G138" t="str">
        <f t="shared" si="10"/>
        <v/>
      </c>
      <c r="H138" t="str">
        <f t="shared" si="10"/>
        <v/>
      </c>
      <c r="I138" t="str">
        <f t="shared" si="10"/>
        <v/>
      </c>
      <c r="J138">
        <f t="shared" si="10"/>
        <v>33</v>
      </c>
      <c r="K138" t="str">
        <f t="shared" si="10"/>
        <v/>
      </c>
      <c r="L138" t="str">
        <f t="shared" si="10"/>
        <v/>
      </c>
      <c r="M138" t="str">
        <f t="shared" si="10"/>
        <v/>
      </c>
      <c r="N138" t="str">
        <f t="shared" si="10"/>
        <v/>
      </c>
      <c r="O138" t="str">
        <f t="shared" si="10"/>
        <v/>
      </c>
      <c r="P138" t="str">
        <f t="shared" si="10"/>
        <v/>
      </c>
      <c r="Q138" t="str">
        <f t="shared" si="10"/>
        <v/>
      </c>
    </row>
    <row r="139" spans="1:17" x14ac:dyDescent="0.2">
      <c r="A139" s="3">
        <v>35217</v>
      </c>
      <c r="B139">
        <v>26.772396227145901</v>
      </c>
      <c r="C139">
        <f t="shared" si="11"/>
        <v>14</v>
      </c>
      <c r="D139" t="s">
        <v>33</v>
      </c>
      <c r="F139" t="str">
        <f t="shared" si="9"/>
        <v/>
      </c>
      <c r="G139" t="str">
        <f t="shared" si="10"/>
        <v/>
      </c>
      <c r="H139" t="str">
        <f t="shared" si="10"/>
        <v/>
      </c>
      <c r="I139" t="str">
        <f t="shared" si="10"/>
        <v/>
      </c>
      <c r="J139" t="str">
        <f t="shared" si="10"/>
        <v/>
      </c>
      <c r="K139">
        <f t="shared" si="10"/>
        <v>14</v>
      </c>
      <c r="L139" t="str">
        <f t="shared" si="10"/>
        <v/>
      </c>
      <c r="M139" t="str">
        <f t="shared" si="10"/>
        <v/>
      </c>
      <c r="N139" t="str">
        <f t="shared" si="10"/>
        <v/>
      </c>
      <c r="O139" t="str">
        <f t="shared" si="10"/>
        <v/>
      </c>
      <c r="P139" t="str">
        <f t="shared" si="10"/>
        <v/>
      </c>
      <c r="Q139" t="str">
        <f t="shared" si="10"/>
        <v/>
      </c>
    </row>
    <row r="140" spans="1:17" x14ac:dyDescent="0.2">
      <c r="A140" s="2">
        <v>35247</v>
      </c>
      <c r="B140">
        <v>26.284592572647501</v>
      </c>
      <c r="C140">
        <f t="shared" si="11"/>
        <v>10</v>
      </c>
      <c r="D140" t="s">
        <v>34</v>
      </c>
      <c r="F140" t="str">
        <f t="shared" si="9"/>
        <v/>
      </c>
      <c r="G140" t="str">
        <f t="shared" si="10"/>
        <v/>
      </c>
      <c r="H140" t="str">
        <f t="shared" si="10"/>
        <v/>
      </c>
      <c r="I140" t="str">
        <f t="shared" si="10"/>
        <v/>
      </c>
      <c r="J140" t="str">
        <f t="shared" si="10"/>
        <v/>
      </c>
      <c r="K140" t="str">
        <f t="shared" si="10"/>
        <v/>
      </c>
      <c r="L140">
        <f t="shared" si="10"/>
        <v>10</v>
      </c>
      <c r="M140" t="str">
        <f t="shared" si="10"/>
        <v/>
      </c>
      <c r="N140" t="str">
        <f t="shared" si="10"/>
        <v/>
      </c>
      <c r="O140" t="str">
        <f t="shared" si="10"/>
        <v/>
      </c>
      <c r="P140" t="str">
        <f t="shared" si="10"/>
        <v/>
      </c>
      <c r="Q140" t="str">
        <f t="shared" si="10"/>
        <v/>
      </c>
    </row>
    <row r="141" spans="1:17" x14ac:dyDescent="0.2">
      <c r="A141" s="3">
        <v>35278</v>
      </c>
      <c r="B141">
        <v>26.953821676271598</v>
      </c>
      <c r="C141">
        <f t="shared" si="11"/>
        <v>18</v>
      </c>
      <c r="D141" t="s">
        <v>35</v>
      </c>
      <c r="F141" t="str">
        <f t="shared" si="9"/>
        <v/>
      </c>
      <c r="G141" t="str">
        <f t="shared" si="10"/>
        <v/>
      </c>
      <c r="H141" t="str">
        <f t="shared" si="10"/>
        <v/>
      </c>
      <c r="I141" t="str">
        <f t="shared" si="10"/>
        <v/>
      </c>
      <c r="J141" t="str">
        <f t="shared" si="10"/>
        <v/>
      </c>
      <c r="K141" t="str">
        <f t="shared" si="10"/>
        <v/>
      </c>
      <c r="L141" t="str">
        <f t="shared" si="10"/>
        <v/>
      </c>
      <c r="M141">
        <f t="shared" si="10"/>
        <v>18</v>
      </c>
      <c r="N141" t="str">
        <f t="shared" si="10"/>
        <v/>
      </c>
      <c r="O141" t="str">
        <f t="shared" si="10"/>
        <v/>
      </c>
      <c r="P141" t="str">
        <f t="shared" si="10"/>
        <v/>
      </c>
      <c r="Q141" t="str">
        <f t="shared" si="10"/>
        <v/>
      </c>
    </row>
    <row r="142" spans="1:17" x14ac:dyDescent="0.2">
      <c r="A142" s="2">
        <v>35309</v>
      </c>
      <c r="B142">
        <v>21.877303344216902</v>
      </c>
      <c r="C142">
        <f t="shared" si="11"/>
        <v>1</v>
      </c>
      <c r="D142" t="s">
        <v>36</v>
      </c>
      <c r="F142" t="str">
        <f t="shared" si="9"/>
        <v/>
      </c>
      <c r="G142" t="str">
        <f t="shared" si="10"/>
        <v/>
      </c>
      <c r="H142" t="str">
        <f t="shared" si="10"/>
        <v/>
      </c>
      <c r="I142" t="str">
        <f t="shared" si="10"/>
        <v/>
      </c>
      <c r="J142" t="str">
        <f t="shared" si="10"/>
        <v/>
      </c>
      <c r="K142" t="str">
        <f t="shared" si="10"/>
        <v/>
      </c>
      <c r="L142" t="str">
        <f t="shared" si="10"/>
        <v/>
      </c>
      <c r="M142" t="str">
        <f t="shared" si="10"/>
        <v/>
      </c>
      <c r="N142">
        <f t="shared" si="10"/>
        <v>1</v>
      </c>
      <c r="O142" t="str">
        <f t="shared" si="10"/>
        <v/>
      </c>
      <c r="P142" t="str">
        <f t="shared" si="10"/>
        <v/>
      </c>
      <c r="Q142" t="str">
        <f t="shared" si="10"/>
        <v/>
      </c>
    </row>
    <row r="143" spans="1:17" x14ac:dyDescent="0.2">
      <c r="A143" s="3">
        <v>35339</v>
      </c>
      <c r="B143">
        <v>25.453026208562299</v>
      </c>
      <c r="C143">
        <f t="shared" si="11"/>
        <v>5</v>
      </c>
      <c r="D143" t="s">
        <v>37</v>
      </c>
      <c r="F143" t="str">
        <f t="shared" si="9"/>
        <v/>
      </c>
      <c r="G143" t="str">
        <f t="shared" si="10"/>
        <v/>
      </c>
      <c r="H143" t="str">
        <f t="shared" si="10"/>
        <v/>
      </c>
      <c r="I143" t="str">
        <f t="shared" si="10"/>
        <v/>
      </c>
      <c r="J143" t="str">
        <f t="shared" si="10"/>
        <v/>
      </c>
      <c r="K143" t="str">
        <f t="shared" si="10"/>
        <v/>
      </c>
      <c r="L143" t="str">
        <f t="shared" si="10"/>
        <v/>
      </c>
      <c r="M143" t="str">
        <f t="shared" si="10"/>
        <v/>
      </c>
      <c r="N143" t="str">
        <f t="shared" si="10"/>
        <v/>
      </c>
      <c r="O143">
        <f t="shared" si="10"/>
        <v>5</v>
      </c>
      <c r="P143" t="str">
        <f t="shared" si="10"/>
        <v/>
      </c>
      <c r="Q143" t="str">
        <f t="shared" si="10"/>
        <v/>
      </c>
    </row>
    <row r="144" spans="1:17" x14ac:dyDescent="0.2">
      <c r="A144" s="2">
        <v>35370</v>
      </c>
      <c r="B144">
        <v>25.308192648709099</v>
      </c>
      <c r="C144">
        <f t="shared" si="11"/>
        <v>4</v>
      </c>
      <c r="D144" t="s">
        <v>38</v>
      </c>
      <c r="F144" t="str">
        <f t="shared" si="9"/>
        <v/>
      </c>
      <c r="G144" t="str">
        <f t="shared" si="10"/>
        <v/>
      </c>
      <c r="H144" t="str">
        <f t="shared" si="10"/>
        <v/>
      </c>
      <c r="I144" t="str">
        <f t="shared" si="10"/>
        <v/>
      </c>
      <c r="J144" t="str">
        <f t="shared" si="10"/>
        <v/>
      </c>
      <c r="K144" t="str">
        <f t="shared" si="10"/>
        <v/>
      </c>
      <c r="L144" t="str">
        <f t="shared" si="10"/>
        <v/>
      </c>
      <c r="M144" t="str">
        <f t="shared" si="10"/>
        <v/>
      </c>
      <c r="N144" t="str">
        <f t="shared" si="10"/>
        <v/>
      </c>
      <c r="O144" t="str">
        <f t="shared" si="10"/>
        <v/>
      </c>
      <c r="P144">
        <f t="shared" si="10"/>
        <v>4</v>
      </c>
      <c r="Q144" t="str">
        <f t="shared" si="10"/>
        <v/>
      </c>
    </row>
    <row r="145" spans="1:17" x14ac:dyDescent="0.2">
      <c r="A145" s="3">
        <v>35400</v>
      </c>
      <c r="B145">
        <v>24.234126443571501</v>
      </c>
      <c r="C145">
        <f t="shared" si="11"/>
        <v>3</v>
      </c>
      <c r="D145" t="s">
        <v>39</v>
      </c>
      <c r="F145" t="str">
        <f t="shared" si="9"/>
        <v/>
      </c>
      <c r="G145" t="str">
        <f t="shared" si="10"/>
        <v/>
      </c>
      <c r="H145" t="str">
        <f t="shared" si="10"/>
        <v/>
      </c>
      <c r="I145" t="str">
        <f t="shared" si="10"/>
        <v/>
      </c>
      <c r="J145" t="str">
        <f t="shared" si="10"/>
        <v/>
      </c>
      <c r="K145" t="str">
        <f t="shared" si="10"/>
        <v/>
      </c>
      <c r="L145" t="str">
        <f t="shared" si="10"/>
        <v/>
      </c>
      <c r="M145" t="str">
        <f t="shared" si="10"/>
        <v/>
      </c>
      <c r="N145" t="str">
        <f t="shared" si="10"/>
        <v/>
      </c>
      <c r="O145" t="str">
        <f t="shared" si="10"/>
        <v/>
      </c>
      <c r="P145" t="str">
        <f t="shared" si="10"/>
        <v/>
      </c>
      <c r="Q145">
        <f t="shared" si="10"/>
        <v>3</v>
      </c>
    </row>
    <row r="146" spans="1:17" x14ac:dyDescent="0.2">
      <c r="A146" s="2">
        <v>35431</v>
      </c>
      <c r="B146">
        <v>26.766795849900301</v>
      </c>
      <c r="C146">
        <f t="shared" si="11"/>
        <v>13</v>
      </c>
      <c r="D146" t="s">
        <v>28</v>
      </c>
      <c r="F146">
        <f t="shared" si="9"/>
        <v>13</v>
      </c>
      <c r="G146" t="str">
        <f t="shared" si="10"/>
        <v/>
      </c>
      <c r="H146" t="str">
        <f t="shared" si="10"/>
        <v/>
      </c>
      <c r="I146" t="str">
        <f t="shared" si="10"/>
        <v/>
      </c>
      <c r="J146" t="str">
        <f t="shared" si="10"/>
        <v/>
      </c>
      <c r="K146" t="str">
        <f t="shared" si="10"/>
        <v/>
      </c>
      <c r="L146" t="str">
        <f t="shared" si="10"/>
        <v/>
      </c>
      <c r="M146" t="str">
        <f t="shared" si="10"/>
        <v/>
      </c>
      <c r="N146" t="str">
        <f t="shared" si="10"/>
        <v/>
      </c>
      <c r="O146" t="str">
        <f t="shared" si="10"/>
        <v/>
      </c>
      <c r="P146" t="str">
        <f t="shared" si="10"/>
        <v/>
      </c>
      <c r="Q146" t="str">
        <f t="shared" si="10"/>
        <v/>
      </c>
    </row>
    <row r="147" spans="1:17" x14ac:dyDescent="0.2">
      <c r="A147" s="3">
        <v>35462</v>
      </c>
      <c r="B147">
        <v>28.874718668454999</v>
      </c>
      <c r="C147">
        <f t="shared" si="11"/>
        <v>45</v>
      </c>
      <c r="D147" t="s">
        <v>29</v>
      </c>
      <c r="F147" t="str">
        <f t="shared" si="9"/>
        <v/>
      </c>
      <c r="G147">
        <f t="shared" si="10"/>
        <v>45</v>
      </c>
      <c r="H147" t="str">
        <f t="shared" si="10"/>
        <v/>
      </c>
      <c r="I147" t="str">
        <f t="shared" si="10"/>
        <v/>
      </c>
      <c r="J147" t="str">
        <f t="shared" si="10"/>
        <v/>
      </c>
      <c r="K147" t="str">
        <f t="shared" si="10"/>
        <v/>
      </c>
      <c r="L147" t="str">
        <f t="shared" si="10"/>
        <v/>
      </c>
      <c r="M147" t="str">
        <f t="shared" si="10"/>
        <v/>
      </c>
      <c r="N147" t="str">
        <f t="shared" si="10"/>
        <v/>
      </c>
      <c r="O147" t="str">
        <f t="shared" si="10"/>
        <v/>
      </c>
      <c r="P147" t="str">
        <f t="shared" si="10"/>
        <v/>
      </c>
      <c r="Q147" t="str">
        <f t="shared" si="10"/>
        <v/>
      </c>
    </row>
    <row r="148" spans="1:17" x14ac:dyDescent="0.2">
      <c r="A148" s="2">
        <v>35490</v>
      </c>
      <c r="B148">
        <v>29.693010194635299</v>
      </c>
      <c r="C148">
        <f t="shared" si="11"/>
        <v>63</v>
      </c>
      <c r="D148" t="s">
        <v>30</v>
      </c>
      <c r="F148" t="str">
        <f t="shared" si="9"/>
        <v/>
      </c>
      <c r="G148" t="str">
        <f t="shared" si="10"/>
        <v/>
      </c>
      <c r="H148">
        <f t="shared" si="10"/>
        <v>63</v>
      </c>
      <c r="I148" t="str">
        <f t="shared" si="10"/>
        <v/>
      </c>
      <c r="J148" t="str">
        <f t="shared" si="10"/>
        <v/>
      </c>
      <c r="K148" t="str">
        <f t="shared" si="10"/>
        <v/>
      </c>
      <c r="L148" t="str">
        <f t="shared" si="10"/>
        <v/>
      </c>
      <c r="M148" t="str">
        <f t="shared" si="10"/>
        <v/>
      </c>
      <c r="N148" t="str">
        <f t="shared" si="10"/>
        <v/>
      </c>
      <c r="O148" t="str">
        <f t="shared" si="10"/>
        <v/>
      </c>
      <c r="P148" t="str">
        <f t="shared" si="10"/>
        <v/>
      </c>
      <c r="Q148" t="str">
        <f t="shared" si="10"/>
        <v/>
      </c>
    </row>
    <row r="149" spans="1:17" x14ac:dyDescent="0.2">
      <c r="A149" s="3">
        <v>35521</v>
      </c>
      <c r="B149">
        <v>30.510516624109901</v>
      </c>
      <c r="C149">
        <f t="shared" si="11"/>
        <v>76</v>
      </c>
      <c r="D149" t="s">
        <v>31</v>
      </c>
      <c r="F149" t="str">
        <f t="shared" si="9"/>
        <v/>
      </c>
      <c r="G149" t="str">
        <f t="shared" si="10"/>
        <v/>
      </c>
      <c r="H149" t="str">
        <f t="shared" si="10"/>
        <v/>
      </c>
      <c r="I149">
        <f t="shared" si="10"/>
        <v>76</v>
      </c>
      <c r="J149" t="str">
        <f t="shared" si="10"/>
        <v/>
      </c>
      <c r="K149" t="str">
        <f t="shared" si="10"/>
        <v/>
      </c>
      <c r="L149" t="str">
        <f t="shared" si="10"/>
        <v/>
      </c>
      <c r="M149" t="str">
        <f t="shared" si="10"/>
        <v/>
      </c>
      <c r="N149" t="str">
        <f t="shared" si="10"/>
        <v/>
      </c>
      <c r="O149" t="str">
        <f t="shared" si="10"/>
        <v/>
      </c>
      <c r="P149" t="str">
        <f t="shared" si="10"/>
        <v/>
      </c>
      <c r="Q149" t="str">
        <f t="shared" si="10"/>
        <v/>
      </c>
    </row>
    <row r="150" spans="1:17" x14ac:dyDescent="0.2">
      <c r="A150" s="2">
        <v>35551</v>
      </c>
      <c r="B150">
        <v>30.0408132824953</v>
      </c>
      <c r="C150">
        <f t="shared" si="11"/>
        <v>67</v>
      </c>
      <c r="D150" t="s">
        <v>32</v>
      </c>
      <c r="F150" t="str">
        <f t="shared" si="9"/>
        <v/>
      </c>
      <c r="G150" t="str">
        <f t="shared" si="10"/>
        <v/>
      </c>
      <c r="H150" t="str">
        <f t="shared" si="10"/>
        <v/>
      </c>
      <c r="I150" t="str">
        <f t="shared" si="10"/>
        <v/>
      </c>
      <c r="J150">
        <f t="shared" si="10"/>
        <v>67</v>
      </c>
      <c r="K150" t="str">
        <f t="shared" si="10"/>
        <v/>
      </c>
      <c r="L150" t="str">
        <f t="shared" si="10"/>
        <v/>
      </c>
      <c r="M150" t="str">
        <f t="shared" si="10"/>
        <v/>
      </c>
      <c r="N150" t="str">
        <f t="shared" si="10"/>
        <v/>
      </c>
      <c r="O150" t="str">
        <f t="shared" si="10"/>
        <v/>
      </c>
      <c r="P150" t="str">
        <f t="shared" si="10"/>
        <v/>
      </c>
      <c r="Q150" t="str">
        <f t="shared" si="10"/>
        <v/>
      </c>
    </row>
    <row r="151" spans="1:17" x14ac:dyDescent="0.2">
      <c r="A151" s="3">
        <v>35582</v>
      </c>
      <c r="B151">
        <v>28.6979642466647</v>
      </c>
      <c r="C151">
        <f t="shared" si="11"/>
        <v>40</v>
      </c>
      <c r="D151" t="s">
        <v>33</v>
      </c>
      <c r="F151" t="str">
        <f t="shared" si="9"/>
        <v/>
      </c>
      <c r="G151" t="str">
        <f t="shared" si="10"/>
        <v/>
      </c>
      <c r="H151" t="str">
        <f t="shared" si="10"/>
        <v/>
      </c>
      <c r="I151" t="str">
        <f t="shared" si="10"/>
        <v/>
      </c>
      <c r="J151" t="str">
        <f t="shared" si="10"/>
        <v/>
      </c>
      <c r="K151">
        <f t="shared" si="10"/>
        <v>40</v>
      </c>
      <c r="L151" t="str">
        <f t="shared" si="10"/>
        <v/>
      </c>
      <c r="M151" t="str">
        <f t="shared" si="10"/>
        <v/>
      </c>
      <c r="N151" t="str">
        <f t="shared" si="10"/>
        <v/>
      </c>
      <c r="O151" t="str">
        <f t="shared" si="10"/>
        <v/>
      </c>
      <c r="P151" t="str">
        <f t="shared" si="10"/>
        <v/>
      </c>
      <c r="Q151" t="str">
        <f t="shared" ref="G151:Q175" si="12">IF($D151=Q$1,$C151,"")</f>
        <v/>
      </c>
    </row>
    <row r="152" spans="1:17" x14ac:dyDescent="0.2">
      <c r="A152" s="2">
        <v>35612</v>
      </c>
      <c r="B152">
        <v>30.337764121004302</v>
      </c>
      <c r="C152">
        <f t="shared" si="11"/>
        <v>72</v>
      </c>
      <c r="D152" t="s">
        <v>34</v>
      </c>
      <c r="F152" t="str">
        <f t="shared" si="9"/>
        <v/>
      </c>
      <c r="G152" t="str">
        <f t="shared" si="12"/>
        <v/>
      </c>
      <c r="H152" t="str">
        <f t="shared" si="12"/>
        <v/>
      </c>
      <c r="I152" t="str">
        <f t="shared" si="12"/>
        <v/>
      </c>
      <c r="J152" t="str">
        <f t="shared" si="12"/>
        <v/>
      </c>
      <c r="K152" t="str">
        <f t="shared" si="12"/>
        <v/>
      </c>
      <c r="L152">
        <f t="shared" si="12"/>
        <v>72</v>
      </c>
      <c r="M152" t="str">
        <f t="shared" si="12"/>
        <v/>
      </c>
      <c r="N152" t="str">
        <f t="shared" si="12"/>
        <v/>
      </c>
      <c r="O152" t="str">
        <f t="shared" si="12"/>
        <v/>
      </c>
      <c r="P152" t="str">
        <f t="shared" si="12"/>
        <v/>
      </c>
      <c r="Q152" t="str">
        <f t="shared" si="12"/>
        <v/>
      </c>
    </row>
    <row r="153" spans="1:17" x14ac:dyDescent="0.2">
      <c r="A153" s="3">
        <v>35643</v>
      </c>
      <c r="B153">
        <v>30.328441738832002</v>
      </c>
      <c r="C153">
        <f t="shared" si="11"/>
        <v>71</v>
      </c>
      <c r="D153" t="s">
        <v>35</v>
      </c>
      <c r="F153" t="str">
        <f t="shared" si="9"/>
        <v/>
      </c>
      <c r="G153" t="str">
        <f t="shared" si="12"/>
        <v/>
      </c>
      <c r="H153" t="str">
        <f t="shared" si="12"/>
        <v/>
      </c>
      <c r="I153" t="str">
        <f t="shared" si="12"/>
        <v/>
      </c>
      <c r="J153" t="str">
        <f t="shared" si="12"/>
        <v/>
      </c>
      <c r="K153" t="str">
        <f t="shared" si="12"/>
        <v/>
      </c>
      <c r="L153" t="str">
        <f t="shared" si="12"/>
        <v/>
      </c>
      <c r="M153">
        <f t="shared" si="12"/>
        <v>71</v>
      </c>
      <c r="N153" t="str">
        <f t="shared" si="12"/>
        <v/>
      </c>
      <c r="O153" t="str">
        <f t="shared" si="12"/>
        <v/>
      </c>
      <c r="P153" t="str">
        <f t="shared" si="12"/>
        <v/>
      </c>
      <c r="Q153" t="str">
        <f t="shared" si="12"/>
        <v/>
      </c>
    </row>
    <row r="154" spans="1:17" x14ac:dyDescent="0.2">
      <c r="A154" s="2">
        <v>35674</v>
      </c>
      <c r="B154">
        <v>25.569176265990698</v>
      </c>
      <c r="C154">
        <f t="shared" si="11"/>
        <v>6</v>
      </c>
      <c r="D154" t="s">
        <v>36</v>
      </c>
      <c r="F154" t="str">
        <f t="shared" si="9"/>
        <v/>
      </c>
      <c r="G154" t="str">
        <f t="shared" si="12"/>
        <v/>
      </c>
      <c r="H154" t="str">
        <f t="shared" si="12"/>
        <v/>
      </c>
      <c r="I154" t="str">
        <f t="shared" si="12"/>
        <v/>
      </c>
      <c r="J154" t="str">
        <f t="shared" si="12"/>
        <v/>
      </c>
      <c r="K154" t="str">
        <f t="shared" si="12"/>
        <v/>
      </c>
      <c r="L154" t="str">
        <f t="shared" si="12"/>
        <v/>
      </c>
      <c r="M154" t="str">
        <f t="shared" si="12"/>
        <v/>
      </c>
      <c r="N154">
        <f t="shared" si="12"/>
        <v>6</v>
      </c>
      <c r="O154" t="str">
        <f t="shared" si="12"/>
        <v/>
      </c>
      <c r="P154" t="str">
        <f t="shared" si="12"/>
        <v/>
      </c>
      <c r="Q154" t="str">
        <f t="shared" si="12"/>
        <v/>
      </c>
    </row>
    <row r="155" spans="1:17" x14ac:dyDescent="0.2">
      <c r="A155" s="3">
        <v>35704</v>
      </c>
      <c r="B155">
        <v>29.254820827244899</v>
      </c>
      <c r="C155">
        <f t="shared" si="11"/>
        <v>53</v>
      </c>
      <c r="D155" t="s">
        <v>37</v>
      </c>
      <c r="F155" t="str">
        <f t="shared" si="9"/>
        <v/>
      </c>
      <c r="G155" t="str">
        <f t="shared" si="12"/>
        <v/>
      </c>
      <c r="H155" t="str">
        <f t="shared" si="12"/>
        <v/>
      </c>
      <c r="I155" t="str">
        <f t="shared" si="12"/>
        <v/>
      </c>
      <c r="J155" t="str">
        <f t="shared" si="12"/>
        <v/>
      </c>
      <c r="K155" t="str">
        <f t="shared" si="12"/>
        <v/>
      </c>
      <c r="L155" t="str">
        <f t="shared" si="12"/>
        <v/>
      </c>
      <c r="M155" t="str">
        <f t="shared" si="12"/>
        <v/>
      </c>
      <c r="N155" t="str">
        <f t="shared" si="12"/>
        <v/>
      </c>
      <c r="O155">
        <f t="shared" si="12"/>
        <v>53</v>
      </c>
      <c r="P155" t="str">
        <f t="shared" si="12"/>
        <v/>
      </c>
      <c r="Q155" t="str">
        <f t="shared" si="12"/>
        <v/>
      </c>
    </row>
    <row r="156" spans="1:17" x14ac:dyDescent="0.2">
      <c r="A156" s="2">
        <v>35735</v>
      </c>
      <c r="B156">
        <v>30.486212720010101</v>
      </c>
      <c r="C156">
        <f t="shared" si="11"/>
        <v>75</v>
      </c>
      <c r="D156" t="s">
        <v>38</v>
      </c>
      <c r="F156" t="str">
        <f t="shared" si="9"/>
        <v/>
      </c>
      <c r="G156" t="str">
        <f t="shared" si="12"/>
        <v/>
      </c>
      <c r="H156" t="str">
        <f t="shared" si="12"/>
        <v/>
      </c>
      <c r="I156" t="str">
        <f t="shared" si="12"/>
        <v/>
      </c>
      <c r="J156" t="str">
        <f t="shared" si="12"/>
        <v/>
      </c>
      <c r="K156" t="str">
        <f t="shared" si="12"/>
        <v/>
      </c>
      <c r="L156" t="str">
        <f t="shared" si="12"/>
        <v/>
      </c>
      <c r="M156" t="str">
        <f t="shared" si="12"/>
        <v/>
      </c>
      <c r="N156" t="str">
        <f t="shared" si="12"/>
        <v/>
      </c>
      <c r="O156" t="str">
        <f t="shared" si="12"/>
        <v/>
      </c>
      <c r="P156">
        <f t="shared" si="12"/>
        <v>75</v>
      </c>
      <c r="Q156" t="str">
        <f t="shared" si="12"/>
        <v/>
      </c>
    </row>
    <row r="157" spans="1:17" x14ac:dyDescent="0.2">
      <c r="A157" s="3">
        <v>35765</v>
      </c>
      <c r="B157">
        <v>25.945794489276601</v>
      </c>
      <c r="C157">
        <f t="shared" si="11"/>
        <v>7</v>
      </c>
      <c r="D157" t="s">
        <v>39</v>
      </c>
      <c r="F157" t="str">
        <f t="shared" si="9"/>
        <v/>
      </c>
      <c r="G157" t="str">
        <f t="shared" si="12"/>
        <v/>
      </c>
      <c r="H157" t="str">
        <f t="shared" si="12"/>
        <v/>
      </c>
      <c r="I157" t="str">
        <f t="shared" si="12"/>
        <v/>
      </c>
      <c r="J157" t="str">
        <f t="shared" si="12"/>
        <v/>
      </c>
      <c r="K157" t="str">
        <f t="shared" si="12"/>
        <v/>
      </c>
      <c r="L157" t="str">
        <f t="shared" si="12"/>
        <v/>
      </c>
      <c r="M157" t="str">
        <f t="shared" si="12"/>
        <v/>
      </c>
      <c r="N157" t="str">
        <f t="shared" si="12"/>
        <v/>
      </c>
      <c r="O157" t="str">
        <f t="shared" si="12"/>
        <v/>
      </c>
      <c r="P157" t="str">
        <f t="shared" si="12"/>
        <v/>
      </c>
      <c r="Q157">
        <f t="shared" si="12"/>
        <v>7</v>
      </c>
    </row>
    <row r="158" spans="1:17" x14ac:dyDescent="0.2">
      <c r="A158" s="2">
        <v>35796</v>
      </c>
      <c r="B158">
        <v>26.3766252011538</v>
      </c>
      <c r="C158">
        <f t="shared" si="11"/>
        <v>11</v>
      </c>
      <c r="D158" t="s">
        <v>28</v>
      </c>
      <c r="F158">
        <f t="shared" si="9"/>
        <v>11</v>
      </c>
      <c r="G158" t="str">
        <f t="shared" si="12"/>
        <v/>
      </c>
      <c r="H158" t="str">
        <f t="shared" si="12"/>
        <v/>
      </c>
      <c r="I158" t="str">
        <f t="shared" si="12"/>
        <v/>
      </c>
      <c r="J158" t="str">
        <f t="shared" si="12"/>
        <v/>
      </c>
      <c r="K158" t="str">
        <f t="shared" si="12"/>
        <v/>
      </c>
      <c r="L158" t="str">
        <f t="shared" si="12"/>
        <v/>
      </c>
      <c r="M158" t="str">
        <f t="shared" si="12"/>
        <v/>
      </c>
      <c r="N158" t="str">
        <f t="shared" si="12"/>
        <v/>
      </c>
      <c r="O158" t="str">
        <f t="shared" si="12"/>
        <v/>
      </c>
      <c r="P158" t="str">
        <f t="shared" si="12"/>
        <v/>
      </c>
      <c r="Q158" t="str">
        <f t="shared" si="12"/>
        <v/>
      </c>
    </row>
    <row r="159" spans="1:17" x14ac:dyDescent="0.2">
      <c r="A159" s="3">
        <v>35827</v>
      </c>
      <c r="B159">
        <v>26.8675067919391</v>
      </c>
      <c r="C159">
        <f t="shared" si="11"/>
        <v>16</v>
      </c>
      <c r="D159" t="s">
        <v>29</v>
      </c>
      <c r="F159" t="str">
        <f t="shared" si="9"/>
        <v/>
      </c>
      <c r="G159">
        <f t="shared" si="12"/>
        <v>16</v>
      </c>
      <c r="H159" t="str">
        <f t="shared" si="12"/>
        <v/>
      </c>
      <c r="I159" t="str">
        <f t="shared" si="12"/>
        <v/>
      </c>
      <c r="J159" t="str">
        <f t="shared" si="12"/>
        <v/>
      </c>
      <c r="K159" t="str">
        <f t="shared" si="12"/>
        <v/>
      </c>
      <c r="L159" t="str">
        <f t="shared" si="12"/>
        <v/>
      </c>
      <c r="M159" t="str">
        <f t="shared" si="12"/>
        <v/>
      </c>
      <c r="N159" t="str">
        <f t="shared" si="12"/>
        <v/>
      </c>
      <c r="O159" t="str">
        <f t="shared" si="12"/>
        <v/>
      </c>
      <c r="P159" t="str">
        <f t="shared" si="12"/>
        <v/>
      </c>
      <c r="Q159" t="str">
        <f t="shared" si="12"/>
        <v/>
      </c>
    </row>
    <row r="160" spans="1:17" x14ac:dyDescent="0.2">
      <c r="A160" s="2">
        <v>35855</v>
      </c>
      <c r="B160">
        <v>25.994491426277499</v>
      </c>
      <c r="C160">
        <f t="shared" si="11"/>
        <v>9</v>
      </c>
      <c r="D160" t="s">
        <v>30</v>
      </c>
      <c r="F160" t="str">
        <f t="shared" si="9"/>
        <v/>
      </c>
      <c r="G160" t="str">
        <f t="shared" si="12"/>
        <v/>
      </c>
      <c r="H160">
        <f t="shared" si="12"/>
        <v>9</v>
      </c>
      <c r="I160" t="str">
        <f t="shared" si="12"/>
        <v/>
      </c>
      <c r="J160" t="str">
        <f t="shared" si="12"/>
        <v/>
      </c>
      <c r="K160" t="str">
        <f t="shared" si="12"/>
        <v/>
      </c>
      <c r="L160" t="str">
        <f t="shared" si="12"/>
        <v/>
      </c>
      <c r="M160" t="str">
        <f t="shared" si="12"/>
        <v/>
      </c>
      <c r="N160" t="str">
        <f t="shared" si="12"/>
        <v/>
      </c>
      <c r="O160" t="str">
        <f t="shared" si="12"/>
        <v/>
      </c>
      <c r="P160" t="str">
        <f t="shared" si="12"/>
        <v/>
      </c>
      <c r="Q160" t="str">
        <f t="shared" si="12"/>
        <v/>
      </c>
    </row>
    <row r="161" spans="1:17" x14ac:dyDescent="0.2">
      <c r="A161" s="3">
        <v>35886</v>
      </c>
      <c r="B161">
        <v>27.286493747021101</v>
      </c>
      <c r="C161">
        <f t="shared" si="11"/>
        <v>21</v>
      </c>
      <c r="D161" t="s">
        <v>31</v>
      </c>
      <c r="F161" t="str">
        <f t="shared" si="9"/>
        <v/>
      </c>
      <c r="G161" t="str">
        <f t="shared" si="12"/>
        <v/>
      </c>
      <c r="H161" t="str">
        <f t="shared" si="12"/>
        <v/>
      </c>
      <c r="I161">
        <f t="shared" si="12"/>
        <v>21</v>
      </c>
      <c r="J161" t="str">
        <f t="shared" si="12"/>
        <v/>
      </c>
      <c r="K161" t="str">
        <f t="shared" si="12"/>
        <v/>
      </c>
      <c r="L161" t="str">
        <f t="shared" si="12"/>
        <v/>
      </c>
      <c r="M161" t="str">
        <f t="shared" si="12"/>
        <v/>
      </c>
      <c r="N161" t="str">
        <f t="shared" si="12"/>
        <v/>
      </c>
      <c r="O161" t="str">
        <f t="shared" si="12"/>
        <v/>
      </c>
      <c r="P161" t="str">
        <f t="shared" si="12"/>
        <v/>
      </c>
      <c r="Q161" t="str">
        <f t="shared" si="12"/>
        <v/>
      </c>
    </row>
    <row r="162" spans="1:17" x14ac:dyDescent="0.2">
      <c r="A162" s="2">
        <v>35916</v>
      </c>
      <c r="B162">
        <v>26.883293719158999</v>
      </c>
      <c r="C162">
        <f t="shared" si="11"/>
        <v>17</v>
      </c>
      <c r="D162" t="s">
        <v>32</v>
      </c>
      <c r="F162" t="str">
        <f t="shared" si="9"/>
        <v/>
      </c>
      <c r="G162" t="str">
        <f t="shared" si="12"/>
        <v/>
      </c>
      <c r="H162" t="str">
        <f t="shared" si="12"/>
        <v/>
      </c>
      <c r="I162" t="str">
        <f t="shared" si="12"/>
        <v/>
      </c>
      <c r="J162">
        <f t="shared" si="12"/>
        <v>17</v>
      </c>
      <c r="K162" t="str">
        <f t="shared" si="12"/>
        <v/>
      </c>
      <c r="L162" t="str">
        <f t="shared" si="12"/>
        <v/>
      </c>
      <c r="M162" t="str">
        <f t="shared" si="12"/>
        <v/>
      </c>
      <c r="N162" t="str">
        <f t="shared" si="12"/>
        <v/>
      </c>
      <c r="O162" t="str">
        <f t="shared" si="12"/>
        <v/>
      </c>
      <c r="P162" t="str">
        <f t="shared" si="12"/>
        <v/>
      </c>
      <c r="Q162" t="str">
        <f t="shared" si="12"/>
        <v/>
      </c>
    </row>
    <row r="163" spans="1:17" x14ac:dyDescent="0.2">
      <c r="A163" s="3">
        <v>35947</v>
      </c>
      <c r="B163">
        <v>27.690541719924401</v>
      </c>
      <c r="C163">
        <f t="shared" si="11"/>
        <v>26</v>
      </c>
      <c r="D163" t="s">
        <v>33</v>
      </c>
      <c r="F163" t="str">
        <f t="shared" si="9"/>
        <v/>
      </c>
      <c r="G163" t="str">
        <f t="shared" si="12"/>
        <v/>
      </c>
      <c r="H163" t="str">
        <f t="shared" si="12"/>
        <v/>
      </c>
      <c r="I163" t="str">
        <f t="shared" si="12"/>
        <v/>
      </c>
      <c r="J163" t="str">
        <f t="shared" si="12"/>
        <v/>
      </c>
      <c r="K163">
        <f t="shared" si="12"/>
        <v>26</v>
      </c>
      <c r="L163" t="str">
        <f t="shared" si="12"/>
        <v/>
      </c>
      <c r="M163" t="str">
        <f t="shared" si="12"/>
        <v/>
      </c>
      <c r="N163" t="str">
        <f t="shared" si="12"/>
        <v/>
      </c>
      <c r="O163" t="str">
        <f t="shared" si="12"/>
        <v/>
      </c>
      <c r="P163" t="str">
        <f t="shared" si="12"/>
        <v/>
      </c>
      <c r="Q163" t="str">
        <f t="shared" si="12"/>
        <v/>
      </c>
    </row>
    <row r="164" spans="1:17" x14ac:dyDescent="0.2">
      <c r="A164" s="2">
        <v>35977</v>
      </c>
      <c r="B164">
        <v>29.260712156951801</v>
      </c>
      <c r="C164">
        <f t="shared" si="11"/>
        <v>54</v>
      </c>
      <c r="D164" t="s">
        <v>34</v>
      </c>
      <c r="F164" t="str">
        <f t="shared" si="9"/>
        <v/>
      </c>
      <c r="G164" t="str">
        <f t="shared" si="12"/>
        <v/>
      </c>
      <c r="H164" t="str">
        <f t="shared" si="12"/>
        <v/>
      </c>
      <c r="I164" t="str">
        <f t="shared" si="12"/>
        <v/>
      </c>
      <c r="J164" t="str">
        <f t="shared" si="12"/>
        <v/>
      </c>
      <c r="K164" t="str">
        <f t="shared" si="12"/>
        <v/>
      </c>
      <c r="L164">
        <f t="shared" si="12"/>
        <v>54</v>
      </c>
      <c r="M164" t="str">
        <f t="shared" si="12"/>
        <v/>
      </c>
      <c r="N164" t="str">
        <f t="shared" si="12"/>
        <v/>
      </c>
      <c r="O164" t="str">
        <f t="shared" si="12"/>
        <v/>
      </c>
      <c r="P164" t="str">
        <f t="shared" si="12"/>
        <v/>
      </c>
      <c r="Q164" t="str">
        <f t="shared" si="12"/>
        <v/>
      </c>
    </row>
    <row r="165" spans="1:17" x14ac:dyDescent="0.2">
      <c r="A165" s="3">
        <v>36008</v>
      </c>
      <c r="B165">
        <v>32.202070101403002</v>
      </c>
      <c r="C165">
        <f t="shared" si="11"/>
        <v>99</v>
      </c>
      <c r="D165" t="s">
        <v>35</v>
      </c>
      <c r="F165" t="str">
        <f t="shared" si="9"/>
        <v/>
      </c>
      <c r="G165" t="str">
        <f t="shared" si="12"/>
        <v/>
      </c>
      <c r="H165" t="str">
        <f t="shared" si="12"/>
        <v/>
      </c>
      <c r="I165" t="str">
        <f t="shared" si="12"/>
        <v/>
      </c>
      <c r="J165" t="str">
        <f t="shared" si="12"/>
        <v/>
      </c>
      <c r="K165" t="str">
        <f t="shared" si="12"/>
        <v/>
      </c>
      <c r="L165" t="str">
        <f t="shared" si="12"/>
        <v/>
      </c>
      <c r="M165">
        <f t="shared" si="12"/>
        <v>99</v>
      </c>
      <c r="N165" t="str">
        <f t="shared" si="12"/>
        <v/>
      </c>
      <c r="O165" t="str">
        <f t="shared" si="12"/>
        <v/>
      </c>
      <c r="P165" t="str">
        <f t="shared" si="12"/>
        <v/>
      </c>
      <c r="Q165" t="str">
        <f t="shared" si="12"/>
        <v/>
      </c>
    </row>
    <row r="166" spans="1:17" x14ac:dyDescent="0.2">
      <c r="A166" s="2">
        <v>36039</v>
      </c>
      <c r="B166">
        <v>28.766900907839599</v>
      </c>
      <c r="C166">
        <f t="shared" si="11"/>
        <v>42</v>
      </c>
      <c r="D166" t="s">
        <v>36</v>
      </c>
      <c r="F166" t="str">
        <f t="shared" si="9"/>
        <v/>
      </c>
      <c r="G166" t="str">
        <f t="shared" si="12"/>
        <v/>
      </c>
      <c r="H166" t="str">
        <f t="shared" si="12"/>
        <v/>
      </c>
      <c r="I166" t="str">
        <f t="shared" si="12"/>
        <v/>
      </c>
      <c r="J166" t="str">
        <f t="shared" si="12"/>
        <v/>
      </c>
      <c r="K166" t="str">
        <f t="shared" si="12"/>
        <v/>
      </c>
      <c r="L166" t="str">
        <f t="shared" si="12"/>
        <v/>
      </c>
      <c r="M166" t="str">
        <f t="shared" si="12"/>
        <v/>
      </c>
      <c r="N166">
        <f t="shared" si="12"/>
        <v>42</v>
      </c>
      <c r="O166" t="str">
        <f t="shared" si="12"/>
        <v/>
      </c>
      <c r="P166" t="str">
        <f t="shared" si="12"/>
        <v/>
      </c>
      <c r="Q166" t="str">
        <f t="shared" si="12"/>
        <v/>
      </c>
    </row>
    <row r="167" spans="1:17" x14ac:dyDescent="0.2">
      <c r="A167" s="3">
        <v>36069</v>
      </c>
      <c r="B167">
        <v>31.499823290167299</v>
      </c>
      <c r="C167">
        <f t="shared" si="11"/>
        <v>90</v>
      </c>
      <c r="D167" t="s">
        <v>37</v>
      </c>
      <c r="F167" t="str">
        <f t="shared" si="9"/>
        <v/>
      </c>
      <c r="G167" t="str">
        <f t="shared" si="12"/>
        <v/>
      </c>
      <c r="H167" t="str">
        <f t="shared" si="12"/>
        <v/>
      </c>
      <c r="I167" t="str">
        <f t="shared" si="12"/>
        <v/>
      </c>
      <c r="J167" t="str">
        <f t="shared" si="12"/>
        <v/>
      </c>
      <c r="K167" t="str">
        <f t="shared" si="12"/>
        <v/>
      </c>
      <c r="L167" t="str">
        <f t="shared" si="12"/>
        <v/>
      </c>
      <c r="M167" t="str">
        <f t="shared" si="12"/>
        <v/>
      </c>
      <c r="N167" t="str">
        <f t="shared" si="12"/>
        <v/>
      </c>
      <c r="O167">
        <f t="shared" si="12"/>
        <v>90</v>
      </c>
      <c r="P167" t="str">
        <f t="shared" si="12"/>
        <v/>
      </c>
      <c r="Q167" t="str">
        <f t="shared" si="12"/>
        <v/>
      </c>
    </row>
    <row r="168" spans="1:17" x14ac:dyDescent="0.2">
      <c r="A168" s="2">
        <v>36100</v>
      </c>
      <c r="B168">
        <v>31.871532420514399</v>
      </c>
      <c r="C168">
        <f t="shared" si="11"/>
        <v>94</v>
      </c>
      <c r="D168" t="s">
        <v>38</v>
      </c>
      <c r="F168" t="str">
        <f t="shared" si="9"/>
        <v/>
      </c>
      <c r="G168" t="str">
        <f t="shared" si="12"/>
        <v/>
      </c>
      <c r="H168" t="str">
        <f t="shared" si="12"/>
        <v/>
      </c>
      <c r="I168" t="str">
        <f t="shared" si="12"/>
        <v/>
      </c>
      <c r="J168" t="str">
        <f t="shared" si="12"/>
        <v/>
      </c>
      <c r="K168" t="str">
        <f t="shared" si="12"/>
        <v/>
      </c>
      <c r="L168" t="str">
        <f t="shared" si="12"/>
        <v/>
      </c>
      <c r="M168" t="str">
        <f t="shared" si="12"/>
        <v/>
      </c>
      <c r="N168" t="str">
        <f t="shared" si="12"/>
        <v/>
      </c>
      <c r="O168" t="str">
        <f t="shared" si="12"/>
        <v/>
      </c>
      <c r="P168">
        <f t="shared" si="12"/>
        <v>94</v>
      </c>
      <c r="Q168" t="str">
        <f t="shared" si="12"/>
        <v/>
      </c>
    </row>
    <row r="169" spans="1:17" x14ac:dyDescent="0.2">
      <c r="A169" s="3">
        <v>36130</v>
      </c>
      <c r="B169">
        <v>29.713435884336199</v>
      </c>
      <c r="C169">
        <f t="shared" si="11"/>
        <v>64</v>
      </c>
      <c r="D169" t="s">
        <v>39</v>
      </c>
      <c r="F169" t="str">
        <f t="shared" si="9"/>
        <v/>
      </c>
      <c r="G169" t="str">
        <f t="shared" si="12"/>
        <v/>
      </c>
      <c r="H169" t="str">
        <f t="shared" si="12"/>
        <v/>
      </c>
      <c r="I169" t="str">
        <f t="shared" si="12"/>
        <v/>
      </c>
      <c r="J169" t="str">
        <f t="shared" si="12"/>
        <v/>
      </c>
      <c r="K169" t="str">
        <f t="shared" si="12"/>
        <v/>
      </c>
      <c r="L169" t="str">
        <f t="shared" si="12"/>
        <v/>
      </c>
      <c r="M169" t="str">
        <f t="shared" si="12"/>
        <v/>
      </c>
      <c r="N169" t="str">
        <f t="shared" si="12"/>
        <v/>
      </c>
      <c r="O169" t="str">
        <f t="shared" si="12"/>
        <v/>
      </c>
      <c r="P169" t="str">
        <f t="shared" si="12"/>
        <v/>
      </c>
      <c r="Q169">
        <f t="shared" si="12"/>
        <v>64</v>
      </c>
    </row>
    <row r="170" spans="1:17" x14ac:dyDescent="0.2">
      <c r="A170" s="2">
        <v>36161</v>
      </c>
      <c r="B170">
        <v>31.284297444683101</v>
      </c>
      <c r="C170">
        <f t="shared" si="11"/>
        <v>84</v>
      </c>
      <c r="D170" t="s">
        <v>28</v>
      </c>
      <c r="F170">
        <f t="shared" si="9"/>
        <v>84</v>
      </c>
      <c r="G170" t="str">
        <f t="shared" si="12"/>
        <v/>
      </c>
      <c r="H170" t="str">
        <f t="shared" si="12"/>
        <v/>
      </c>
      <c r="I170" t="str">
        <f t="shared" si="12"/>
        <v/>
      </c>
      <c r="J170" t="str">
        <f t="shared" si="12"/>
        <v/>
      </c>
      <c r="K170" t="str">
        <f t="shared" si="12"/>
        <v/>
      </c>
      <c r="L170" t="str">
        <f t="shared" si="12"/>
        <v/>
      </c>
      <c r="M170" t="str">
        <f t="shared" si="12"/>
        <v/>
      </c>
      <c r="N170" t="str">
        <f t="shared" si="12"/>
        <v/>
      </c>
      <c r="O170" t="str">
        <f t="shared" si="12"/>
        <v/>
      </c>
      <c r="P170" t="str">
        <f t="shared" si="12"/>
        <v/>
      </c>
      <c r="Q170" t="str">
        <f t="shared" si="12"/>
        <v/>
      </c>
    </row>
    <row r="171" spans="1:17" x14ac:dyDescent="0.2">
      <c r="A171" s="3">
        <v>36192</v>
      </c>
      <c r="B171">
        <v>31.438737744895199</v>
      </c>
      <c r="C171">
        <f t="shared" si="11"/>
        <v>86</v>
      </c>
      <c r="D171" t="s">
        <v>29</v>
      </c>
      <c r="F171" t="str">
        <f t="shared" si="9"/>
        <v/>
      </c>
      <c r="G171">
        <f t="shared" si="12"/>
        <v>86</v>
      </c>
      <c r="H171" t="str">
        <f t="shared" si="12"/>
        <v/>
      </c>
      <c r="I171" t="str">
        <f t="shared" si="12"/>
        <v/>
      </c>
      <c r="J171" t="str">
        <f t="shared" si="12"/>
        <v/>
      </c>
      <c r="K171" t="str">
        <f t="shared" si="12"/>
        <v/>
      </c>
      <c r="L171" t="str">
        <f t="shared" si="12"/>
        <v/>
      </c>
      <c r="M171" t="str">
        <f t="shared" si="12"/>
        <v/>
      </c>
      <c r="N171" t="str">
        <f t="shared" si="12"/>
        <v/>
      </c>
      <c r="O171" t="str">
        <f t="shared" si="12"/>
        <v/>
      </c>
      <c r="P171" t="str">
        <f t="shared" si="12"/>
        <v/>
      </c>
      <c r="Q171" t="str">
        <f t="shared" si="12"/>
        <v/>
      </c>
    </row>
    <row r="172" spans="1:17" x14ac:dyDescent="0.2">
      <c r="A172" s="2">
        <v>36220</v>
      </c>
      <c r="B172">
        <v>32.830091457749297</v>
      </c>
      <c r="C172">
        <f t="shared" si="11"/>
        <v>109</v>
      </c>
      <c r="D172" t="s">
        <v>30</v>
      </c>
      <c r="F172" t="str">
        <f t="shared" si="9"/>
        <v/>
      </c>
      <c r="G172" t="str">
        <f t="shared" si="12"/>
        <v/>
      </c>
      <c r="H172">
        <f t="shared" si="12"/>
        <v>109</v>
      </c>
      <c r="I172" t="str">
        <f t="shared" si="12"/>
        <v/>
      </c>
      <c r="J172" t="str">
        <f t="shared" si="12"/>
        <v/>
      </c>
      <c r="K172" t="str">
        <f t="shared" si="12"/>
        <v/>
      </c>
      <c r="L172" t="str">
        <f t="shared" si="12"/>
        <v/>
      </c>
      <c r="M172" t="str">
        <f t="shared" si="12"/>
        <v/>
      </c>
      <c r="N172" t="str">
        <f t="shared" si="12"/>
        <v/>
      </c>
      <c r="O172" t="str">
        <f t="shared" si="12"/>
        <v/>
      </c>
      <c r="P172" t="str">
        <f t="shared" si="12"/>
        <v/>
      </c>
      <c r="Q172" t="str">
        <f t="shared" si="12"/>
        <v/>
      </c>
    </row>
    <row r="173" spans="1:17" x14ac:dyDescent="0.2">
      <c r="A173" s="3">
        <v>36251</v>
      </c>
      <c r="B173">
        <v>32.114842704628501</v>
      </c>
      <c r="C173">
        <f t="shared" si="11"/>
        <v>97</v>
      </c>
      <c r="D173" t="s">
        <v>31</v>
      </c>
      <c r="F173" t="str">
        <f t="shared" si="9"/>
        <v/>
      </c>
      <c r="G173" t="str">
        <f t="shared" si="12"/>
        <v/>
      </c>
      <c r="H173" t="str">
        <f t="shared" si="12"/>
        <v/>
      </c>
      <c r="I173">
        <f t="shared" si="12"/>
        <v>97</v>
      </c>
      <c r="J173" t="str">
        <f t="shared" si="12"/>
        <v/>
      </c>
      <c r="K173" t="str">
        <f t="shared" si="12"/>
        <v/>
      </c>
      <c r="L173" t="str">
        <f t="shared" si="12"/>
        <v/>
      </c>
      <c r="M173" t="str">
        <f t="shared" si="12"/>
        <v/>
      </c>
      <c r="N173" t="str">
        <f t="shared" si="12"/>
        <v/>
      </c>
      <c r="O173" t="str">
        <f t="shared" si="12"/>
        <v/>
      </c>
      <c r="P173" t="str">
        <f t="shared" si="12"/>
        <v/>
      </c>
      <c r="Q173" t="str">
        <f t="shared" si="12"/>
        <v/>
      </c>
    </row>
    <row r="174" spans="1:17" x14ac:dyDescent="0.2">
      <c r="A174" s="2">
        <v>36281</v>
      </c>
      <c r="B174">
        <v>32.5394707703053</v>
      </c>
      <c r="C174">
        <f t="shared" si="11"/>
        <v>105</v>
      </c>
      <c r="D174" t="s">
        <v>32</v>
      </c>
      <c r="F174" t="str">
        <f t="shared" si="9"/>
        <v/>
      </c>
      <c r="G174" t="str">
        <f t="shared" si="12"/>
        <v/>
      </c>
      <c r="H174" t="str">
        <f t="shared" si="12"/>
        <v/>
      </c>
      <c r="I174" t="str">
        <f t="shared" si="12"/>
        <v/>
      </c>
      <c r="J174">
        <f t="shared" si="12"/>
        <v>105</v>
      </c>
      <c r="K174" t="str">
        <f t="shared" si="12"/>
        <v/>
      </c>
      <c r="L174" t="str">
        <f t="shared" si="12"/>
        <v/>
      </c>
      <c r="M174" t="str">
        <f t="shared" si="12"/>
        <v/>
      </c>
      <c r="N174" t="str">
        <f t="shared" si="12"/>
        <v/>
      </c>
      <c r="O174" t="str">
        <f t="shared" si="12"/>
        <v/>
      </c>
      <c r="P174" t="str">
        <f t="shared" si="12"/>
        <v/>
      </c>
      <c r="Q174" t="str">
        <f t="shared" si="12"/>
        <v/>
      </c>
    </row>
    <row r="175" spans="1:17" x14ac:dyDescent="0.2">
      <c r="A175" s="3">
        <v>36312</v>
      </c>
      <c r="B175">
        <v>31.761804500765098</v>
      </c>
      <c r="C175">
        <f t="shared" si="11"/>
        <v>92</v>
      </c>
      <c r="D175" t="s">
        <v>33</v>
      </c>
      <c r="F175" t="str">
        <f t="shared" si="9"/>
        <v/>
      </c>
      <c r="G175" t="str">
        <f t="shared" si="12"/>
        <v/>
      </c>
      <c r="H175" t="str">
        <f t="shared" ref="G175:Q198" si="13">IF($D175=H$1,$C175,"")</f>
        <v/>
      </c>
      <c r="I175" t="str">
        <f t="shared" si="13"/>
        <v/>
      </c>
      <c r="J175" t="str">
        <f t="shared" si="13"/>
        <v/>
      </c>
      <c r="K175">
        <f t="shared" si="13"/>
        <v>92</v>
      </c>
      <c r="L175" t="str">
        <f t="shared" si="13"/>
        <v/>
      </c>
      <c r="M175" t="str">
        <f t="shared" si="13"/>
        <v/>
      </c>
      <c r="N175" t="str">
        <f t="shared" si="13"/>
        <v/>
      </c>
      <c r="O175" t="str">
        <f t="shared" si="13"/>
        <v/>
      </c>
      <c r="P175" t="str">
        <f t="shared" si="13"/>
        <v/>
      </c>
      <c r="Q175" t="str">
        <f t="shared" si="13"/>
        <v/>
      </c>
    </row>
    <row r="176" spans="1:17" x14ac:dyDescent="0.2">
      <c r="A176" s="2">
        <v>36342</v>
      </c>
      <c r="B176">
        <v>31.360231070177299</v>
      </c>
      <c r="C176">
        <f t="shared" si="11"/>
        <v>85</v>
      </c>
      <c r="D176" t="s">
        <v>34</v>
      </c>
      <c r="F176" t="str">
        <f t="shared" si="9"/>
        <v/>
      </c>
      <c r="G176" t="str">
        <f t="shared" si="13"/>
        <v/>
      </c>
      <c r="H176" t="str">
        <f t="shared" si="13"/>
        <v/>
      </c>
      <c r="I176" t="str">
        <f t="shared" si="13"/>
        <v/>
      </c>
      <c r="J176" t="str">
        <f t="shared" si="13"/>
        <v/>
      </c>
      <c r="K176" t="str">
        <f t="shared" si="13"/>
        <v/>
      </c>
      <c r="L176">
        <f t="shared" si="13"/>
        <v>85</v>
      </c>
      <c r="M176" t="str">
        <f t="shared" si="13"/>
        <v/>
      </c>
      <c r="N176" t="str">
        <f t="shared" si="13"/>
        <v/>
      </c>
      <c r="O176" t="str">
        <f t="shared" si="13"/>
        <v/>
      </c>
      <c r="P176" t="str">
        <f t="shared" si="13"/>
        <v/>
      </c>
      <c r="Q176" t="str">
        <f t="shared" si="13"/>
        <v/>
      </c>
    </row>
    <row r="177" spans="1:17" x14ac:dyDescent="0.2">
      <c r="A177" s="3">
        <v>36373</v>
      </c>
      <c r="B177">
        <v>31.0549340308797</v>
      </c>
      <c r="C177">
        <f t="shared" si="11"/>
        <v>82</v>
      </c>
      <c r="D177" t="s">
        <v>35</v>
      </c>
      <c r="F177" t="str">
        <f t="shared" si="9"/>
        <v/>
      </c>
      <c r="G177" t="str">
        <f t="shared" si="13"/>
        <v/>
      </c>
      <c r="H177" t="str">
        <f t="shared" si="13"/>
        <v/>
      </c>
      <c r="I177" t="str">
        <f t="shared" si="13"/>
        <v/>
      </c>
      <c r="J177" t="str">
        <f t="shared" si="13"/>
        <v/>
      </c>
      <c r="K177" t="str">
        <f t="shared" si="13"/>
        <v/>
      </c>
      <c r="L177" t="str">
        <f t="shared" si="13"/>
        <v/>
      </c>
      <c r="M177">
        <f t="shared" si="13"/>
        <v>82</v>
      </c>
      <c r="N177" t="str">
        <f t="shared" si="13"/>
        <v/>
      </c>
      <c r="O177" t="str">
        <f t="shared" si="13"/>
        <v/>
      </c>
      <c r="P177" t="str">
        <f t="shared" si="13"/>
        <v/>
      </c>
      <c r="Q177" t="str">
        <f t="shared" si="13"/>
        <v/>
      </c>
    </row>
    <row r="178" spans="1:17" x14ac:dyDescent="0.2">
      <c r="A178" s="2">
        <v>36404</v>
      </c>
      <c r="B178">
        <v>27.446151682809202</v>
      </c>
      <c r="C178">
        <f t="shared" si="11"/>
        <v>23</v>
      </c>
      <c r="D178" t="s">
        <v>36</v>
      </c>
      <c r="F178" t="str">
        <f t="shared" si="9"/>
        <v/>
      </c>
      <c r="G178" t="str">
        <f t="shared" si="13"/>
        <v/>
      </c>
      <c r="H178" t="str">
        <f t="shared" si="13"/>
        <v/>
      </c>
      <c r="I178" t="str">
        <f t="shared" si="13"/>
        <v/>
      </c>
      <c r="J178" t="str">
        <f t="shared" si="13"/>
        <v/>
      </c>
      <c r="K178" t="str">
        <f t="shared" si="13"/>
        <v/>
      </c>
      <c r="L178" t="str">
        <f t="shared" si="13"/>
        <v/>
      </c>
      <c r="M178" t="str">
        <f t="shared" si="13"/>
        <v/>
      </c>
      <c r="N178">
        <f t="shared" si="13"/>
        <v>23</v>
      </c>
      <c r="O178" t="str">
        <f t="shared" si="13"/>
        <v/>
      </c>
      <c r="P178" t="str">
        <f t="shared" si="13"/>
        <v/>
      </c>
      <c r="Q178" t="str">
        <f t="shared" si="13"/>
        <v/>
      </c>
    </row>
    <row r="179" spans="1:17" x14ac:dyDescent="0.2">
      <c r="A179" s="3">
        <v>36434</v>
      </c>
      <c r="B179">
        <v>26.867484008311099</v>
      </c>
      <c r="C179">
        <f t="shared" si="11"/>
        <v>15</v>
      </c>
      <c r="D179" t="s">
        <v>37</v>
      </c>
      <c r="F179" t="str">
        <f t="shared" si="9"/>
        <v/>
      </c>
      <c r="G179" t="str">
        <f t="shared" si="13"/>
        <v/>
      </c>
      <c r="H179" t="str">
        <f t="shared" si="13"/>
        <v/>
      </c>
      <c r="I179" t="str">
        <f t="shared" si="13"/>
        <v/>
      </c>
      <c r="J179" t="str">
        <f t="shared" si="13"/>
        <v/>
      </c>
      <c r="K179" t="str">
        <f t="shared" si="13"/>
        <v/>
      </c>
      <c r="L179" t="str">
        <f t="shared" si="13"/>
        <v/>
      </c>
      <c r="M179" t="str">
        <f t="shared" si="13"/>
        <v/>
      </c>
      <c r="N179" t="str">
        <f t="shared" si="13"/>
        <v/>
      </c>
      <c r="O179">
        <f t="shared" si="13"/>
        <v>15</v>
      </c>
      <c r="P179" t="str">
        <f t="shared" si="13"/>
        <v/>
      </c>
      <c r="Q179" t="str">
        <f t="shared" si="13"/>
        <v/>
      </c>
    </row>
    <row r="180" spans="1:17" x14ac:dyDescent="0.2">
      <c r="A180" s="2">
        <v>36465</v>
      </c>
      <c r="B180">
        <v>28.9360947094459</v>
      </c>
      <c r="C180">
        <f t="shared" si="11"/>
        <v>49</v>
      </c>
      <c r="D180" t="s">
        <v>38</v>
      </c>
      <c r="F180" t="str">
        <f t="shared" si="9"/>
        <v/>
      </c>
      <c r="G180" t="str">
        <f t="shared" si="13"/>
        <v/>
      </c>
      <c r="H180" t="str">
        <f t="shared" si="13"/>
        <v/>
      </c>
      <c r="I180" t="str">
        <f t="shared" si="13"/>
        <v/>
      </c>
      <c r="J180" t="str">
        <f t="shared" si="13"/>
        <v/>
      </c>
      <c r="K180" t="str">
        <f t="shared" si="13"/>
        <v/>
      </c>
      <c r="L180" t="str">
        <f t="shared" si="13"/>
        <v/>
      </c>
      <c r="M180" t="str">
        <f t="shared" si="13"/>
        <v/>
      </c>
      <c r="N180" t="str">
        <f t="shared" si="13"/>
        <v/>
      </c>
      <c r="O180" t="str">
        <f t="shared" si="13"/>
        <v/>
      </c>
      <c r="P180">
        <f t="shared" si="13"/>
        <v>49</v>
      </c>
      <c r="Q180" t="str">
        <f t="shared" si="13"/>
        <v/>
      </c>
    </row>
    <row r="181" spans="1:17" x14ac:dyDescent="0.2">
      <c r="A181" s="3">
        <v>36495</v>
      </c>
      <c r="B181">
        <v>28.820070192881701</v>
      </c>
      <c r="C181">
        <f t="shared" si="11"/>
        <v>43</v>
      </c>
      <c r="D181" t="s">
        <v>39</v>
      </c>
      <c r="F181" t="str">
        <f t="shared" si="9"/>
        <v/>
      </c>
      <c r="G181" t="str">
        <f t="shared" si="13"/>
        <v/>
      </c>
      <c r="H181" t="str">
        <f t="shared" si="13"/>
        <v/>
      </c>
      <c r="I181" t="str">
        <f t="shared" si="13"/>
        <v/>
      </c>
      <c r="J181" t="str">
        <f t="shared" si="13"/>
        <v/>
      </c>
      <c r="K181" t="str">
        <f t="shared" si="13"/>
        <v/>
      </c>
      <c r="L181" t="str">
        <f t="shared" si="13"/>
        <v/>
      </c>
      <c r="M181" t="str">
        <f t="shared" si="13"/>
        <v/>
      </c>
      <c r="N181" t="str">
        <f t="shared" si="13"/>
        <v/>
      </c>
      <c r="O181" t="str">
        <f t="shared" si="13"/>
        <v/>
      </c>
      <c r="P181" t="str">
        <f t="shared" si="13"/>
        <v/>
      </c>
      <c r="Q181">
        <f t="shared" si="13"/>
        <v>43</v>
      </c>
    </row>
    <row r="182" spans="1:17" x14ac:dyDescent="0.2">
      <c r="A182" s="2">
        <v>36526</v>
      </c>
      <c r="B182">
        <v>29.3956883791511</v>
      </c>
      <c r="C182">
        <f t="shared" si="11"/>
        <v>56</v>
      </c>
      <c r="D182" t="s">
        <v>28</v>
      </c>
      <c r="F182">
        <f t="shared" si="9"/>
        <v>56</v>
      </c>
      <c r="G182" t="str">
        <f t="shared" si="13"/>
        <v/>
      </c>
      <c r="H182" t="str">
        <f t="shared" si="13"/>
        <v/>
      </c>
      <c r="I182" t="str">
        <f t="shared" si="13"/>
        <v/>
      </c>
      <c r="J182" t="str">
        <f t="shared" si="13"/>
        <v/>
      </c>
      <c r="K182" t="str">
        <f t="shared" si="13"/>
        <v/>
      </c>
      <c r="L182" t="str">
        <f t="shared" si="13"/>
        <v/>
      </c>
      <c r="M182" t="str">
        <f t="shared" si="13"/>
        <v/>
      </c>
      <c r="N182" t="str">
        <f t="shared" si="13"/>
        <v/>
      </c>
      <c r="O182" t="str">
        <f t="shared" si="13"/>
        <v/>
      </c>
      <c r="P182" t="str">
        <f t="shared" si="13"/>
        <v/>
      </c>
      <c r="Q182" t="str">
        <f t="shared" si="13"/>
        <v/>
      </c>
    </row>
    <row r="183" spans="1:17" x14ac:dyDescent="0.2">
      <c r="A183" s="3">
        <v>36557</v>
      </c>
      <c r="B183">
        <v>29.663247164523298</v>
      </c>
      <c r="C183">
        <f t="shared" si="11"/>
        <v>60</v>
      </c>
      <c r="D183" t="s">
        <v>29</v>
      </c>
      <c r="F183" t="str">
        <f t="shared" si="9"/>
        <v/>
      </c>
      <c r="G183">
        <f t="shared" si="13"/>
        <v>60</v>
      </c>
      <c r="H183" t="str">
        <f t="shared" si="13"/>
        <v/>
      </c>
      <c r="I183" t="str">
        <f t="shared" si="13"/>
        <v/>
      </c>
      <c r="J183" t="str">
        <f t="shared" si="13"/>
        <v/>
      </c>
      <c r="K183" t="str">
        <f t="shared" si="13"/>
        <v/>
      </c>
      <c r="L183" t="str">
        <f t="shared" si="13"/>
        <v/>
      </c>
      <c r="M183" t="str">
        <f t="shared" si="13"/>
        <v/>
      </c>
      <c r="N183" t="str">
        <f t="shared" si="13"/>
        <v/>
      </c>
      <c r="O183" t="str">
        <f t="shared" si="13"/>
        <v/>
      </c>
      <c r="P183" t="str">
        <f t="shared" si="13"/>
        <v/>
      </c>
      <c r="Q183" t="str">
        <f t="shared" si="13"/>
        <v/>
      </c>
    </row>
    <row r="184" spans="1:17" x14ac:dyDescent="0.2">
      <c r="A184" s="2">
        <v>36586</v>
      </c>
      <c r="B184">
        <v>31.446112622348199</v>
      </c>
      <c r="C184">
        <f t="shared" si="11"/>
        <v>87</v>
      </c>
      <c r="D184" t="s">
        <v>30</v>
      </c>
      <c r="F184" t="str">
        <f t="shared" si="9"/>
        <v/>
      </c>
      <c r="G184" t="str">
        <f t="shared" si="13"/>
        <v/>
      </c>
      <c r="H184">
        <f t="shared" si="13"/>
        <v>87</v>
      </c>
      <c r="I184" t="str">
        <f t="shared" si="13"/>
        <v/>
      </c>
      <c r="J184" t="str">
        <f t="shared" si="13"/>
        <v/>
      </c>
      <c r="K184" t="str">
        <f t="shared" si="13"/>
        <v/>
      </c>
      <c r="L184" t="str">
        <f t="shared" si="13"/>
        <v/>
      </c>
      <c r="M184" t="str">
        <f t="shared" si="13"/>
        <v/>
      </c>
      <c r="N184" t="str">
        <f t="shared" si="13"/>
        <v/>
      </c>
      <c r="O184" t="str">
        <f t="shared" si="13"/>
        <v/>
      </c>
      <c r="P184" t="str">
        <f t="shared" si="13"/>
        <v/>
      </c>
      <c r="Q184" t="str">
        <f t="shared" si="13"/>
        <v/>
      </c>
    </row>
    <row r="185" spans="1:17" x14ac:dyDescent="0.2">
      <c r="A185" s="3">
        <v>36617</v>
      </c>
      <c r="B185">
        <v>30.447731031758501</v>
      </c>
      <c r="C185">
        <f t="shared" si="11"/>
        <v>73</v>
      </c>
      <c r="D185" t="s">
        <v>31</v>
      </c>
      <c r="F185" t="str">
        <f t="shared" si="9"/>
        <v/>
      </c>
      <c r="G185" t="str">
        <f t="shared" si="13"/>
        <v/>
      </c>
      <c r="H185" t="str">
        <f t="shared" si="13"/>
        <v/>
      </c>
      <c r="I185">
        <f t="shared" si="13"/>
        <v>73</v>
      </c>
      <c r="J185" t="str">
        <f t="shared" si="13"/>
        <v/>
      </c>
      <c r="K185" t="str">
        <f t="shared" si="13"/>
        <v/>
      </c>
      <c r="L185" t="str">
        <f t="shared" si="13"/>
        <v/>
      </c>
      <c r="M185" t="str">
        <f t="shared" si="13"/>
        <v/>
      </c>
      <c r="N185" t="str">
        <f t="shared" si="13"/>
        <v/>
      </c>
      <c r="O185" t="str">
        <f t="shared" si="13"/>
        <v/>
      </c>
      <c r="P185" t="str">
        <f t="shared" si="13"/>
        <v/>
      </c>
      <c r="Q185" t="str">
        <f t="shared" si="13"/>
        <v/>
      </c>
    </row>
    <row r="186" spans="1:17" x14ac:dyDescent="0.2">
      <c r="A186" s="2">
        <v>36647</v>
      </c>
      <c r="B186">
        <v>29.391867540532399</v>
      </c>
      <c r="C186">
        <f t="shared" si="11"/>
        <v>55</v>
      </c>
      <c r="D186" t="s">
        <v>32</v>
      </c>
      <c r="F186" t="str">
        <f t="shared" si="9"/>
        <v/>
      </c>
      <c r="G186" t="str">
        <f t="shared" si="13"/>
        <v/>
      </c>
      <c r="H186" t="str">
        <f t="shared" si="13"/>
        <v/>
      </c>
      <c r="I186" t="str">
        <f t="shared" si="13"/>
        <v/>
      </c>
      <c r="J186">
        <f t="shared" si="13"/>
        <v>55</v>
      </c>
      <c r="K186" t="str">
        <f t="shared" si="13"/>
        <v/>
      </c>
      <c r="L186" t="str">
        <f t="shared" si="13"/>
        <v/>
      </c>
      <c r="M186" t="str">
        <f t="shared" si="13"/>
        <v/>
      </c>
      <c r="N186" t="str">
        <f t="shared" si="13"/>
        <v/>
      </c>
      <c r="O186" t="str">
        <f t="shared" si="13"/>
        <v/>
      </c>
      <c r="P186" t="str">
        <f t="shared" si="13"/>
        <v/>
      </c>
      <c r="Q186" t="str">
        <f t="shared" si="13"/>
        <v/>
      </c>
    </row>
    <row r="187" spans="1:17" x14ac:dyDescent="0.2">
      <c r="A187" s="3">
        <v>36678</v>
      </c>
      <c r="B187">
        <v>29.544017929459301</v>
      </c>
      <c r="C187">
        <f t="shared" si="11"/>
        <v>58</v>
      </c>
      <c r="D187" t="s">
        <v>33</v>
      </c>
      <c r="F187" t="str">
        <f t="shared" si="9"/>
        <v/>
      </c>
      <c r="G187" t="str">
        <f t="shared" si="13"/>
        <v/>
      </c>
      <c r="H187" t="str">
        <f t="shared" si="13"/>
        <v/>
      </c>
      <c r="I187" t="str">
        <f t="shared" si="13"/>
        <v/>
      </c>
      <c r="J187" t="str">
        <f t="shared" si="13"/>
        <v/>
      </c>
      <c r="K187">
        <f t="shared" si="13"/>
        <v>58</v>
      </c>
      <c r="L187" t="str">
        <f t="shared" si="13"/>
        <v/>
      </c>
      <c r="M187" t="str">
        <f t="shared" si="13"/>
        <v/>
      </c>
      <c r="N187" t="str">
        <f t="shared" si="13"/>
        <v/>
      </c>
      <c r="O187" t="str">
        <f t="shared" si="13"/>
        <v/>
      </c>
      <c r="P187" t="str">
        <f t="shared" si="13"/>
        <v/>
      </c>
      <c r="Q187" t="str">
        <f t="shared" si="13"/>
        <v/>
      </c>
    </row>
    <row r="188" spans="1:17" x14ac:dyDescent="0.2">
      <c r="A188" s="2">
        <v>36708</v>
      </c>
      <c r="B188">
        <v>32.605342106360098</v>
      </c>
      <c r="C188">
        <f t="shared" si="11"/>
        <v>106</v>
      </c>
      <c r="D188" t="s">
        <v>34</v>
      </c>
      <c r="F188" t="str">
        <f t="shared" ref="F188:F251" si="14">IF($D188=F$1,$C188,"")</f>
        <v/>
      </c>
      <c r="G188" t="str">
        <f t="shared" si="13"/>
        <v/>
      </c>
      <c r="H188" t="str">
        <f t="shared" si="13"/>
        <v/>
      </c>
      <c r="I188" t="str">
        <f t="shared" si="13"/>
        <v/>
      </c>
      <c r="J188" t="str">
        <f t="shared" si="13"/>
        <v/>
      </c>
      <c r="K188" t="str">
        <f t="shared" si="13"/>
        <v/>
      </c>
      <c r="L188">
        <f t="shared" si="13"/>
        <v>106</v>
      </c>
      <c r="M188" t="str">
        <f t="shared" si="13"/>
        <v/>
      </c>
      <c r="N188" t="str">
        <f t="shared" si="13"/>
        <v/>
      </c>
      <c r="O188" t="str">
        <f t="shared" si="13"/>
        <v/>
      </c>
      <c r="P188" t="str">
        <f t="shared" si="13"/>
        <v/>
      </c>
      <c r="Q188" t="str">
        <f t="shared" si="13"/>
        <v/>
      </c>
    </row>
    <row r="189" spans="1:17" x14ac:dyDescent="0.2">
      <c r="A189" s="3">
        <v>36739</v>
      </c>
      <c r="B189">
        <v>31.4785332604133</v>
      </c>
      <c r="C189">
        <f t="shared" si="11"/>
        <v>89</v>
      </c>
      <c r="D189" t="s">
        <v>35</v>
      </c>
      <c r="F189" t="str">
        <f t="shared" si="14"/>
        <v/>
      </c>
      <c r="G189" t="str">
        <f t="shared" si="13"/>
        <v/>
      </c>
      <c r="H189" t="str">
        <f t="shared" si="13"/>
        <v/>
      </c>
      <c r="I189" t="str">
        <f t="shared" si="13"/>
        <v/>
      </c>
      <c r="J189" t="str">
        <f t="shared" si="13"/>
        <v/>
      </c>
      <c r="K189" t="str">
        <f t="shared" si="13"/>
        <v/>
      </c>
      <c r="L189" t="str">
        <f t="shared" si="13"/>
        <v/>
      </c>
      <c r="M189">
        <f t="shared" si="13"/>
        <v>89</v>
      </c>
      <c r="N189" t="str">
        <f t="shared" si="13"/>
        <v/>
      </c>
      <c r="O189" t="str">
        <f t="shared" si="13"/>
        <v/>
      </c>
      <c r="P189" t="str">
        <f t="shared" si="13"/>
        <v/>
      </c>
      <c r="Q189" t="str">
        <f t="shared" si="13"/>
        <v/>
      </c>
    </row>
    <row r="190" spans="1:17" x14ac:dyDescent="0.2">
      <c r="A190" s="2">
        <v>36770</v>
      </c>
      <c r="B190">
        <v>29.1446065500316</v>
      </c>
      <c r="C190">
        <f t="shared" si="11"/>
        <v>52</v>
      </c>
      <c r="D190" t="s">
        <v>36</v>
      </c>
      <c r="F190" t="str">
        <f t="shared" si="14"/>
        <v/>
      </c>
      <c r="G190" t="str">
        <f t="shared" si="13"/>
        <v/>
      </c>
      <c r="H190" t="str">
        <f t="shared" si="13"/>
        <v/>
      </c>
      <c r="I190" t="str">
        <f t="shared" si="13"/>
        <v/>
      </c>
      <c r="J190" t="str">
        <f t="shared" si="13"/>
        <v/>
      </c>
      <c r="K190" t="str">
        <f t="shared" si="13"/>
        <v/>
      </c>
      <c r="L190" t="str">
        <f t="shared" si="13"/>
        <v/>
      </c>
      <c r="M190" t="str">
        <f t="shared" si="13"/>
        <v/>
      </c>
      <c r="N190">
        <f t="shared" si="13"/>
        <v>52</v>
      </c>
      <c r="O190" t="str">
        <f t="shared" si="13"/>
        <v/>
      </c>
      <c r="P190" t="str">
        <f t="shared" si="13"/>
        <v/>
      </c>
      <c r="Q190" t="str">
        <f t="shared" si="13"/>
        <v/>
      </c>
    </row>
    <row r="191" spans="1:17" x14ac:dyDescent="0.2">
      <c r="A191" s="3">
        <v>36800</v>
      </c>
      <c r="B191">
        <v>28.5037272582009</v>
      </c>
      <c r="C191">
        <f t="shared" si="11"/>
        <v>38</v>
      </c>
      <c r="D191" t="s">
        <v>37</v>
      </c>
      <c r="F191" t="str">
        <f t="shared" si="14"/>
        <v/>
      </c>
      <c r="G191" t="str">
        <f t="shared" si="13"/>
        <v/>
      </c>
      <c r="H191" t="str">
        <f t="shared" si="13"/>
        <v/>
      </c>
      <c r="I191" t="str">
        <f t="shared" si="13"/>
        <v/>
      </c>
      <c r="J191" t="str">
        <f t="shared" si="13"/>
        <v/>
      </c>
      <c r="K191" t="str">
        <f t="shared" si="13"/>
        <v/>
      </c>
      <c r="L191" t="str">
        <f t="shared" si="13"/>
        <v/>
      </c>
      <c r="M191" t="str">
        <f t="shared" si="13"/>
        <v/>
      </c>
      <c r="N191" t="str">
        <f t="shared" si="13"/>
        <v/>
      </c>
      <c r="O191">
        <f t="shared" si="13"/>
        <v>38</v>
      </c>
      <c r="P191" t="str">
        <f t="shared" si="13"/>
        <v/>
      </c>
      <c r="Q191" t="str">
        <f t="shared" si="13"/>
        <v/>
      </c>
    </row>
    <row r="192" spans="1:17" x14ac:dyDescent="0.2">
      <c r="A192" s="2">
        <v>36831</v>
      </c>
      <c r="B192">
        <v>32.036334315039603</v>
      </c>
      <c r="C192">
        <f t="shared" si="11"/>
        <v>96</v>
      </c>
      <c r="D192" t="s">
        <v>38</v>
      </c>
      <c r="F192" t="str">
        <f t="shared" si="14"/>
        <v/>
      </c>
      <c r="G192" t="str">
        <f t="shared" si="13"/>
        <v/>
      </c>
      <c r="H192" t="str">
        <f t="shared" si="13"/>
        <v/>
      </c>
      <c r="I192" t="str">
        <f t="shared" si="13"/>
        <v/>
      </c>
      <c r="J192" t="str">
        <f t="shared" si="13"/>
        <v/>
      </c>
      <c r="K192" t="str">
        <f t="shared" si="13"/>
        <v/>
      </c>
      <c r="L192" t="str">
        <f t="shared" si="13"/>
        <v/>
      </c>
      <c r="M192" t="str">
        <f t="shared" si="13"/>
        <v/>
      </c>
      <c r="N192" t="str">
        <f t="shared" si="13"/>
        <v/>
      </c>
      <c r="O192" t="str">
        <f t="shared" si="13"/>
        <v/>
      </c>
      <c r="P192">
        <f t="shared" si="13"/>
        <v>96</v>
      </c>
      <c r="Q192" t="str">
        <f t="shared" si="13"/>
        <v/>
      </c>
    </row>
    <row r="193" spans="1:17" x14ac:dyDescent="0.2">
      <c r="A193" s="3">
        <v>36861</v>
      </c>
      <c r="B193">
        <v>31.4495983115517</v>
      </c>
      <c r="C193">
        <f t="shared" si="11"/>
        <v>88</v>
      </c>
      <c r="D193" t="s">
        <v>39</v>
      </c>
      <c r="F193" t="str">
        <f t="shared" si="14"/>
        <v/>
      </c>
      <c r="G193" t="str">
        <f t="shared" si="13"/>
        <v/>
      </c>
      <c r="H193" t="str">
        <f t="shared" si="13"/>
        <v/>
      </c>
      <c r="I193" t="str">
        <f t="shared" si="13"/>
        <v/>
      </c>
      <c r="J193" t="str">
        <f t="shared" si="13"/>
        <v/>
      </c>
      <c r="K193" t="str">
        <f t="shared" si="13"/>
        <v/>
      </c>
      <c r="L193" t="str">
        <f t="shared" si="13"/>
        <v/>
      </c>
      <c r="M193" t="str">
        <f t="shared" si="13"/>
        <v/>
      </c>
      <c r="N193" t="str">
        <f t="shared" si="13"/>
        <v/>
      </c>
      <c r="O193" t="str">
        <f t="shared" si="13"/>
        <v/>
      </c>
      <c r="P193" t="str">
        <f t="shared" si="13"/>
        <v/>
      </c>
      <c r="Q193">
        <f t="shared" si="13"/>
        <v>88</v>
      </c>
    </row>
    <row r="194" spans="1:17" x14ac:dyDescent="0.2">
      <c r="A194" s="2">
        <v>36892</v>
      </c>
      <c r="B194">
        <v>35.886270958131099</v>
      </c>
      <c r="C194">
        <f t="shared" si="11"/>
        <v>154</v>
      </c>
      <c r="D194" t="s">
        <v>28</v>
      </c>
      <c r="F194">
        <f t="shared" si="14"/>
        <v>154</v>
      </c>
      <c r="G194" t="str">
        <f t="shared" si="13"/>
        <v/>
      </c>
      <c r="H194" t="str">
        <f t="shared" si="13"/>
        <v/>
      </c>
      <c r="I194" t="str">
        <f t="shared" si="13"/>
        <v/>
      </c>
      <c r="J194" t="str">
        <f t="shared" si="13"/>
        <v/>
      </c>
      <c r="K194" t="str">
        <f t="shared" si="13"/>
        <v/>
      </c>
      <c r="L194" t="str">
        <f t="shared" si="13"/>
        <v/>
      </c>
      <c r="M194" t="str">
        <f t="shared" si="13"/>
        <v/>
      </c>
      <c r="N194" t="str">
        <f t="shared" si="13"/>
        <v/>
      </c>
      <c r="O194" t="str">
        <f t="shared" si="13"/>
        <v/>
      </c>
      <c r="P194" t="str">
        <f t="shared" si="13"/>
        <v/>
      </c>
      <c r="Q194" t="str">
        <f t="shared" si="13"/>
        <v/>
      </c>
    </row>
    <row r="195" spans="1:17" x14ac:dyDescent="0.2">
      <c r="A195" s="3">
        <v>36923</v>
      </c>
      <c r="B195">
        <v>39.218260098779602</v>
      </c>
      <c r="C195">
        <f t="shared" ref="C195:C258" si="15">RANK(B195,$B$2:$B$361,1)</f>
        <v>179</v>
      </c>
      <c r="D195" t="s">
        <v>29</v>
      </c>
      <c r="F195" t="str">
        <f t="shared" si="14"/>
        <v/>
      </c>
      <c r="G195">
        <f t="shared" si="13"/>
        <v>179</v>
      </c>
      <c r="H195" t="str">
        <f t="shared" si="13"/>
        <v/>
      </c>
      <c r="I195" t="str">
        <f t="shared" si="13"/>
        <v/>
      </c>
      <c r="J195" t="str">
        <f t="shared" si="13"/>
        <v/>
      </c>
      <c r="K195" t="str">
        <f t="shared" si="13"/>
        <v/>
      </c>
      <c r="L195" t="str">
        <f t="shared" si="13"/>
        <v/>
      </c>
      <c r="M195" t="str">
        <f t="shared" si="13"/>
        <v/>
      </c>
      <c r="N195" t="str">
        <f t="shared" si="13"/>
        <v/>
      </c>
      <c r="O195" t="str">
        <f t="shared" si="13"/>
        <v/>
      </c>
      <c r="P195" t="str">
        <f t="shared" si="13"/>
        <v/>
      </c>
      <c r="Q195" t="str">
        <f t="shared" si="13"/>
        <v/>
      </c>
    </row>
    <row r="196" spans="1:17" x14ac:dyDescent="0.2">
      <c r="A196" s="2">
        <v>36951</v>
      </c>
      <c r="B196">
        <v>40.883053735111901</v>
      </c>
      <c r="C196">
        <f t="shared" si="15"/>
        <v>189</v>
      </c>
      <c r="D196" t="s">
        <v>30</v>
      </c>
      <c r="F196" t="str">
        <f t="shared" si="14"/>
        <v/>
      </c>
      <c r="G196" t="str">
        <f t="shared" si="13"/>
        <v/>
      </c>
      <c r="H196">
        <f t="shared" si="13"/>
        <v>189</v>
      </c>
      <c r="I196" t="str">
        <f t="shared" si="13"/>
        <v/>
      </c>
      <c r="J196" t="str">
        <f t="shared" si="13"/>
        <v/>
      </c>
      <c r="K196" t="str">
        <f t="shared" si="13"/>
        <v/>
      </c>
      <c r="L196" t="str">
        <f t="shared" si="13"/>
        <v/>
      </c>
      <c r="M196" t="str">
        <f t="shared" si="13"/>
        <v/>
      </c>
      <c r="N196" t="str">
        <f t="shared" si="13"/>
        <v/>
      </c>
      <c r="O196" t="str">
        <f t="shared" si="13"/>
        <v/>
      </c>
      <c r="P196" t="str">
        <f t="shared" si="13"/>
        <v/>
      </c>
      <c r="Q196" t="str">
        <f t="shared" si="13"/>
        <v/>
      </c>
    </row>
    <row r="197" spans="1:17" x14ac:dyDescent="0.2">
      <c r="A197" s="3">
        <v>36982</v>
      </c>
      <c r="B197">
        <v>42.3249891800318</v>
      </c>
      <c r="C197">
        <f t="shared" si="15"/>
        <v>198</v>
      </c>
      <c r="D197" t="s">
        <v>31</v>
      </c>
      <c r="F197" t="str">
        <f t="shared" si="14"/>
        <v/>
      </c>
      <c r="G197" t="str">
        <f t="shared" si="13"/>
        <v/>
      </c>
      <c r="H197" t="str">
        <f t="shared" si="13"/>
        <v/>
      </c>
      <c r="I197">
        <f t="shared" si="13"/>
        <v>198</v>
      </c>
      <c r="J197" t="str">
        <f t="shared" si="13"/>
        <v/>
      </c>
      <c r="K197" t="str">
        <f t="shared" si="13"/>
        <v/>
      </c>
      <c r="L197" t="str">
        <f t="shared" si="13"/>
        <v/>
      </c>
      <c r="M197" t="str">
        <f t="shared" si="13"/>
        <v/>
      </c>
      <c r="N197" t="str">
        <f t="shared" si="13"/>
        <v/>
      </c>
      <c r="O197" t="str">
        <f t="shared" si="13"/>
        <v/>
      </c>
      <c r="P197" t="str">
        <f t="shared" si="13"/>
        <v/>
      </c>
      <c r="Q197" t="str">
        <f t="shared" si="13"/>
        <v/>
      </c>
    </row>
    <row r="198" spans="1:17" x14ac:dyDescent="0.2">
      <c r="A198" s="2">
        <v>37012</v>
      </c>
      <c r="B198">
        <v>45.569491734433697</v>
      </c>
      <c r="C198">
        <f t="shared" si="15"/>
        <v>218</v>
      </c>
      <c r="D198" t="s">
        <v>32</v>
      </c>
      <c r="F198" t="str">
        <f t="shared" si="14"/>
        <v/>
      </c>
      <c r="G198" t="str">
        <f t="shared" si="13"/>
        <v/>
      </c>
      <c r="H198" t="str">
        <f t="shared" si="13"/>
        <v/>
      </c>
      <c r="I198" t="str">
        <f t="shared" si="13"/>
        <v/>
      </c>
      <c r="J198">
        <f t="shared" ref="G198:Q221" si="16">IF($D198=J$1,$C198,"")</f>
        <v>218</v>
      </c>
      <c r="K198" t="str">
        <f t="shared" si="16"/>
        <v/>
      </c>
      <c r="L198" t="str">
        <f t="shared" si="16"/>
        <v/>
      </c>
      <c r="M198" t="str">
        <f t="shared" si="16"/>
        <v/>
      </c>
      <c r="N198" t="str">
        <f t="shared" si="16"/>
        <v/>
      </c>
      <c r="O198" t="str">
        <f t="shared" si="16"/>
        <v/>
      </c>
      <c r="P198" t="str">
        <f t="shared" si="16"/>
        <v/>
      </c>
      <c r="Q198" t="str">
        <f t="shared" si="16"/>
        <v/>
      </c>
    </row>
    <row r="199" spans="1:17" x14ac:dyDescent="0.2">
      <c r="A199" s="3">
        <v>37043</v>
      </c>
      <c r="B199">
        <v>43.149802835510002</v>
      </c>
      <c r="C199">
        <f t="shared" si="15"/>
        <v>201</v>
      </c>
      <c r="D199" t="s">
        <v>33</v>
      </c>
      <c r="F199" t="str">
        <f t="shared" si="14"/>
        <v/>
      </c>
      <c r="G199" t="str">
        <f t="shared" si="16"/>
        <v/>
      </c>
      <c r="H199" t="str">
        <f t="shared" si="16"/>
        <v/>
      </c>
      <c r="I199" t="str">
        <f t="shared" si="16"/>
        <v/>
      </c>
      <c r="J199" t="str">
        <f t="shared" si="16"/>
        <v/>
      </c>
      <c r="K199">
        <f t="shared" si="16"/>
        <v>201</v>
      </c>
      <c r="L199" t="str">
        <f t="shared" si="16"/>
        <v/>
      </c>
      <c r="M199" t="str">
        <f t="shared" si="16"/>
        <v/>
      </c>
      <c r="N199" t="str">
        <f t="shared" si="16"/>
        <v/>
      </c>
      <c r="O199" t="str">
        <f t="shared" si="16"/>
        <v/>
      </c>
      <c r="P199" t="str">
        <f t="shared" si="16"/>
        <v/>
      </c>
      <c r="Q199" t="str">
        <f t="shared" si="16"/>
        <v/>
      </c>
    </row>
    <row r="200" spans="1:17" x14ac:dyDescent="0.2">
      <c r="A200" s="2">
        <v>37073</v>
      </c>
      <c r="B200">
        <v>45.7602069795063</v>
      </c>
      <c r="C200">
        <f t="shared" si="15"/>
        <v>219</v>
      </c>
      <c r="D200" t="s">
        <v>34</v>
      </c>
      <c r="F200" t="str">
        <f t="shared" si="14"/>
        <v/>
      </c>
      <c r="G200" t="str">
        <f t="shared" si="16"/>
        <v/>
      </c>
      <c r="H200" t="str">
        <f t="shared" si="16"/>
        <v/>
      </c>
      <c r="I200" t="str">
        <f t="shared" si="16"/>
        <v/>
      </c>
      <c r="J200" t="str">
        <f t="shared" si="16"/>
        <v/>
      </c>
      <c r="K200" t="str">
        <f t="shared" si="16"/>
        <v/>
      </c>
      <c r="L200">
        <f t="shared" si="16"/>
        <v>219</v>
      </c>
      <c r="M200" t="str">
        <f t="shared" si="16"/>
        <v/>
      </c>
      <c r="N200" t="str">
        <f t="shared" si="16"/>
        <v/>
      </c>
      <c r="O200" t="str">
        <f t="shared" si="16"/>
        <v/>
      </c>
      <c r="P200" t="str">
        <f t="shared" si="16"/>
        <v/>
      </c>
      <c r="Q200" t="str">
        <f t="shared" si="16"/>
        <v/>
      </c>
    </row>
    <row r="201" spans="1:17" x14ac:dyDescent="0.2">
      <c r="A201" s="3">
        <v>37104</v>
      </c>
      <c r="B201">
        <v>44.286297049252603</v>
      </c>
      <c r="C201">
        <f t="shared" si="15"/>
        <v>211</v>
      </c>
      <c r="D201" t="s">
        <v>35</v>
      </c>
      <c r="F201" t="str">
        <f t="shared" si="14"/>
        <v/>
      </c>
      <c r="G201" t="str">
        <f t="shared" si="16"/>
        <v/>
      </c>
      <c r="H201" t="str">
        <f t="shared" si="16"/>
        <v/>
      </c>
      <c r="I201" t="str">
        <f t="shared" si="16"/>
        <v/>
      </c>
      <c r="J201" t="str">
        <f t="shared" si="16"/>
        <v/>
      </c>
      <c r="K201" t="str">
        <f t="shared" si="16"/>
        <v/>
      </c>
      <c r="L201" t="str">
        <f t="shared" si="16"/>
        <v/>
      </c>
      <c r="M201">
        <f t="shared" si="16"/>
        <v>211</v>
      </c>
      <c r="N201" t="str">
        <f t="shared" si="16"/>
        <v/>
      </c>
      <c r="O201" t="str">
        <f t="shared" si="16"/>
        <v/>
      </c>
      <c r="P201" t="str">
        <f t="shared" si="16"/>
        <v/>
      </c>
      <c r="Q201" t="str">
        <f t="shared" si="16"/>
        <v/>
      </c>
    </row>
    <row r="202" spans="1:17" x14ac:dyDescent="0.2">
      <c r="A202" s="2">
        <v>37135</v>
      </c>
      <c r="B202">
        <v>43.491045615132798</v>
      </c>
      <c r="C202">
        <f t="shared" si="15"/>
        <v>203</v>
      </c>
      <c r="D202" t="s">
        <v>36</v>
      </c>
      <c r="F202" t="str">
        <f t="shared" si="14"/>
        <v/>
      </c>
      <c r="G202" t="str">
        <f t="shared" si="16"/>
        <v/>
      </c>
      <c r="H202" t="str">
        <f t="shared" si="16"/>
        <v/>
      </c>
      <c r="I202" t="str">
        <f t="shared" si="16"/>
        <v/>
      </c>
      <c r="J202" t="str">
        <f t="shared" si="16"/>
        <v/>
      </c>
      <c r="K202" t="str">
        <f t="shared" si="16"/>
        <v/>
      </c>
      <c r="L202" t="str">
        <f t="shared" si="16"/>
        <v/>
      </c>
      <c r="M202" t="str">
        <f t="shared" si="16"/>
        <v/>
      </c>
      <c r="N202">
        <f t="shared" si="16"/>
        <v>203</v>
      </c>
      <c r="O202" t="str">
        <f t="shared" si="16"/>
        <v/>
      </c>
      <c r="P202" t="str">
        <f t="shared" si="16"/>
        <v/>
      </c>
      <c r="Q202" t="str">
        <f t="shared" si="16"/>
        <v/>
      </c>
    </row>
    <row r="203" spans="1:17" x14ac:dyDescent="0.2">
      <c r="A203" s="3">
        <v>37165</v>
      </c>
      <c r="B203">
        <v>44.920717475850601</v>
      </c>
      <c r="C203">
        <f t="shared" si="15"/>
        <v>214</v>
      </c>
      <c r="D203" t="s">
        <v>37</v>
      </c>
      <c r="F203" t="str">
        <f t="shared" si="14"/>
        <v/>
      </c>
      <c r="G203" t="str">
        <f t="shared" si="16"/>
        <v/>
      </c>
      <c r="H203" t="str">
        <f t="shared" si="16"/>
        <v/>
      </c>
      <c r="I203" t="str">
        <f t="shared" si="16"/>
        <v/>
      </c>
      <c r="J203" t="str">
        <f t="shared" si="16"/>
        <v/>
      </c>
      <c r="K203" t="str">
        <f t="shared" si="16"/>
        <v/>
      </c>
      <c r="L203" t="str">
        <f t="shared" si="16"/>
        <v/>
      </c>
      <c r="M203" t="str">
        <f t="shared" si="16"/>
        <v/>
      </c>
      <c r="N203" t="str">
        <f t="shared" si="16"/>
        <v/>
      </c>
      <c r="O203">
        <f t="shared" si="16"/>
        <v>214</v>
      </c>
      <c r="P203" t="str">
        <f t="shared" si="16"/>
        <v/>
      </c>
      <c r="Q203" t="str">
        <f t="shared" si="16"/>
        <v/>
      </c>
    </row>
    <row r="204" spans="1:17" x14ac:dyDescent="0.2">
      <c r="A204" s="2">
        <v>37196</v>
      </c>
      <c r="B204">
        <v>43.6193451834909</v>
      </c>
      <c r="C204">
        <f t="shared" si="15"/>
        <v>206</v>
      </c>
      <c r="D204" t="s">
        <v>38</v>
      </c>
      <c r="F204" t="str">
        <f t="shared" si="14"/>
        <v/>
      </c>
      <c r="G204" t="str">
        <f t="shared" si="16"/>
        <v/>
      </c>
      <c r="H204" t="str">
        <f t="shared" si="16"/>
        <v/>
      </c>
      <c r="I204" t="str">
        <f t="shared" si="16"/>
        <v/>
      </c>
      <c r="J204" t="str">
        <f t="shared" si="16"/>
        <v/>
      </c>
      <c r="K204" t="str">
        <f t="shared" si="16"/>
        <v/>
      </c>
      <c r="L204" t="str">
        <f t="shared" si="16"/>
        <v/>
      </c>
      <c r="M204" t="str">
        <f t="shared" si="16"/>
        <v/>
      </c>
      <c r="N204" t="str">
        <f t="shared" si="16"/>
        <v/>
      </c>
      <c r="O204" t="str">
        <f t="shared" si="16"/>
        <v/>
      </c>
      <c r="P204">
        <f t="shared" si="16"/>
        <v>206</v>
      </c>
      <c r="Q204" t="str">
        <f t="shared" si="16"/>
        <v/>
      </c>
    </row>
    <row r="205" spans="1:17" x14ac:dyDescent="0.2">
      <c r="A205" s="3">
        <v>37226</v>
      </c>
      <c r="B205">
        <v>44.764409433914402</v>
      </c>
      <c r="C205">
        <f t="shared" si="15"/>
        <v>213</v>
      </c>
      <c r="D205" t="s">
        <v>39</v>
      </c>
      <c r="F205" t="str">
        <f t="shared" si="14"/>
        <v/>
      </c>
      <c r="G205" t="str">
        <f t="shared" si="16"/>
        <v/>
      </c>
      <c r="H205" t="str">
        <f t="shared" si="16"/>
        <v/>
      </c>
      <c r="I205" t="str">
        <f t="shared" si="16"/>
        <v/>
      </c>
      <c r="J205" t="str">
        <f t="shared" si="16"/>
        <v/>
      </c>
      <c r="K205" t="str">
        <f t="shared" si="16"/>
        <v/>
      </c>
      <c r="L205" t="str">
        <f t="shared" si="16"/>
        <v/>
      </c>
      <c r="M205" t="str">
        <f t="shared" si="16"/>
        <v/>
      </c>
      <c r="N205" t="str">
        <f t="shared" si="16"/>
        <v/>
      </c>
      <c r="O205" t="str">
        <f t="shared" si="16"/>
        <v/>
      </c>
      <c r="P205" t="str">
        <f t="shared" si="16"/>
        <v/>
      </c>
      <c r="Q205">
        <f t="shared" si="16"/>
        <v>213</v>
      </c>
    </row>
    <row r="206" spans="1:17" x14ac:dyDescent="0.2">
      <c r="A206" s="2">
        <v>37257</v>
      </c>
      <c r="B206">
        <v>43.3730516339484</v>
      </c>
      <c r="C206">
        <f t="shared" si="15"/>
        <v>202</v>
      </c>
      <c r="D206" t="s">
        <v>28</v>
      </c>
      <c r="F206">
        <f t="shared" si="14"/>
        <v>202</v>
      </c>
      <c r="G206" t="str">
        <f t="shared" si="16"/>
        <v/>
      </c>
      <c r="H206" t="str">
        <f t="shared" si="16"/>
        <v/>
      </c>
      <c r="I206" t="str">
        <f t="shared" si="16"/>
        <v/>
      </c>
      <c r="J206" t="str">
        <f t="shared" si="16"/>
        <v/>
      </c>
      <c r="K206" t="str">
        <f t="shared" si="16"/>
        <v/>
      </c>
      <c r="L206" t="str">
        <f t="shared" si="16"/>
        <v/>
      </c>
      <c r="M206" t="str">
        <f t="shared" si="16"/>
        <v/>
      </c>
      <c r="N206" t="str">
        <f t="shared" si="16"/>
        <v/>
      </c>
      <c r="O206" t="str">
        <f t="shared" si="16"/>
        <v/>
      </c>
      <c r="P206" t="str">
        <f t="shared" si="16"/>
        <v/>
      </c>
      <c r="Q206" t="str">
        <f t="shared" si="16"/>
        <v/>
      </c>
    </row>
    <row r="207" spans="1:17" x14ac:dyDescent="0.2">
      <c r="A207" s="3">
        <v>37288</v>
      </c>
      <c r="B207">
        <v>47.838521546450501</v>
      </c>
      <c r="C207">
        <f t="shared" si="15"/>
        <v>226</v>
      </c>
      <c r="D207" t="s">
        <v>29</v>
      </c>
      <c r="F207" t="str">
        <f t="shared" si="14"/>
        <v/>
      </c>
      <c r="G207">
        <f t="shared" si="16"/>
        <v>226</v>
      </c>
      <c r="H207" t="str">
        <f t="shared" si="16"/>
        <v/>
      </c>
      <c r="I207" t="str">
        <f t="shared" si="16"/>
        <v/>
      </c>
      <c r="J207" t="str">
        <f t="shared" si="16"/>
        <v/>
      </c>
      <c r="K207" t="str">
        <f t="shared" si="16"/>
        <v/>
      </c>
      <c r="L207" t="str">
        <f t="shared" si="16"/>
        <v/>
      </c>
      <c r="M207" t="str">
        <f t="shared" si="16"/>
        <v/>
      </c>
      <c r="N207" t="str">
        <f t="shared" si="16"/>
        <v/>
      </c>
      <c r="O207" t="str">
        <f t="shared" si="16"/>
        <v/>
      </c>
      <c r="P207" t="str">
        <f t="shared" si="16"/>
        <v/>
      </c>
      <c r="Q207" t="str">
        <f t="shared" si="16"/>
        <v/>
      </c>
    </row>
    <row r="208" spans="1:17" x14ac:dyDescent="0.2">
      <c r="A208" s="2">
        <v>37316</v>
      </c>
      <c r="B208">
        <v>47.642134201546803</v>
      </c>
      <c r="C208">
        <f t="shared" si="15"/>
        <v>224</v>
      </c>
      <c r="D208" t="s">
        <v>30</v>
      </c>
      <c r="F208" t="str">
        <f t="shared" si="14"/>
        <v/>
      </c>
      <c r="G208" t="str">
        <f t="shared" si="16"/>
        <v/>
      </c>
      <c r="H208">
        <f t="shared" si="16"/>
        <v>224</v>
      </c>
      <c r="I208" t="str">
        <f t="shared" si="16"/>
        <v/>
      </c>
      <c r="J208" t="str">
        <f t="shared" si="16"/>
        <v/>
      </c>
      <c r="K208" t="str">
        <f t="shared" si="16"/>
        <v/>
      </c>
      <c r="L208" t="str">
        <f t="shared" si="16"/>
        <v/>
      </c>
      <c r="M208" t="str">
        <f t="shared" si="16"/>
        <v/>
      </c>
      <c r="N208" t="str">
        <f t="shared" si="16"/>
        <v/>
      </c>
      <c r="O208" t="str">
        <f t="shared" si="16"/>
        <v/>
      </c>
      <c r="P208" t="str">
        <f t="shared" si="16"/>
        <v/>
      </c>
      <c r="Q208" t="str">
        <f t="shared" si="16"/>
        <v/>
      </c>
    </row>
    <row r="209" spans="1:17" x14ac:dyDescent="0.2">
      <c r="A209" s="3">
        <v>37347</v>
      </c>
      <c r="B209">
        <v>49.701920770129199</v>
      </c>
      <c r="C209">
        <f t="shared" si="15"/>
        <v>232</v>
      </c>
      <c r="D209" t="s">
        <v>31</v>
      </c>
      <c r="F209" t="str">
        <f t="shared" si="14"/>
        <v/>
      </c>
      <c r="G209" t="str">
        <f t="shared" si="16"/>
        <v/>
      </c>
      <c r="H209" t="str">
        <f t="shared" si="16"/>
        <v/>
      </c>
      <c r="I209">
        <f t="shared" si="16"/>
        <v>232</v>
      </c>
      <c r="J209" t="str">
        <f t="shared" si="16"/>
        <v/>
      </c>
      <c r="K209" t="str">
        <f t="shared" si="16"/>
        <v/>
      </c>
      <c r="L209" t="str">
        <f t="shared" si="16"/>
        <v/>
      </c>
      <c r="M209" t="str">
        <f t="shared" si="16"/>
        <v/>
      </c>
      <c r="N209" t="str">
        <f t="shared" si="16"/>
        <v/>
      </c>
      <c r="O209" t="str">
        <f t="shared" si="16"/>
        <v/>
      </c>
      <c r="P209" t="str">
        <f t="shared" si="16"/>
        <v/>
      </c>
      <c r="Q209" t="str">
        <f t="shared" si="16"/>
        <v/>
      </c>
    </row>
    <row r="210" spans="1:17" x14ac:dyDescent="0.2">
      <c r="A210" s="2">
        <v>37377</v>
      </c>
      <c r="B210">
        <v>48.074595450698702</v>
      </c>
      <c r="C210">
        <f t="shared" si="15"/>
        <v>228</v>
      </c>
      <c r="D210" t="s">
        <v>32</v>
      </c>
      <c r="F210" t="str">
        <f t="shared" si="14"/>
        <v/>
      </c>
      <c r="G210" t="str">
        <f t="shared" si="16"/>
        <v/>
      </c>
      <c r="H210" t="str">
        <f t="shared" si="16"/>
        <v/>
      </c>
      <c r="I210" t="str">
        <f t="shared" si="16"/>
        <v/>
      </c>
      <c r="J210">
        <f t="shared" si="16"/>
        <v>228</v>
      </c>
      <c r="K210" t="str">
        <f t="shared" si="16"/>
        <v/>
      </c>
      <c r="L210" t="str">
        <f t="shared" si="16"/>
        <v/>
      </c>
      <c r="M210" t="str">
        <f t="shared" si="16"/>
        <v/>
      </c>
      <c r="N210" t="str">
        <f t="shared" si="16"/>
        <v/>
      </c>
      <c r="O210" t="str">
        <f t="shared" si="16"/>
        <v/>
      </c>
      <c r="P210" t="str">
        <f t="shared" si="16"/>
        <v/>
      </c>
      <c r="Q210" t="str">
        <f t="shared" si="16"/>
        <v/>
      </c>
    </row>
    <row r="211" spans="1:17" x14ac:dyDescent="0.2">
      <c r="A211" s="3">
        <v>37408</v>
      </c>
      <c r="B211">
        <v>46.352087875737404</v>
      </c>
      <c r="C211">
        <f t="shared" si="15"/>
        <v>221</v>
      </c>
      <c r="D211" t="s">
        <v>33</v>
      </c>
      <c r="F211" t="str">
        <f t="shared" si="14"/>
        <v/>
      </c>
      <c r="G211" t="str">
        <f t="shared" si="16"/>
        <v/>
      </c>
      <c r="H211" t="str">
        <f t="shared" si="16"/>
        <v/>
      </c>
      <c r="I211" t="str">
        <f t="shared" si="16"/>
        <v/>
      </c>
      <c r="J211" t="str">
        <f t="shared" si="16"/>
        <v/>
      </c>
      <c r="K211">
        <f t="shared" si="16"/>
        <v>221</v>
      </c>
      <c r="L211" t="str">
        <f t="shared" si="16"/>
        <v/>
      </c>
      <c r="M211" t="str">
        <f t="shared" si="16"/>
        <v/>
      </c>
      <c r="N211" t="str">
        <f t="shared" si="16"/>
        <v/>
      </c>
      <c r="O211" t="str">
        <f t="shared" si="16"/>
        <v/>
      </c>
      <c r="P211" t="str">
        <f t="shared" si="16"/>
        <v/>
      </c>
      <c r="Q211" t="str">
        <f t="shared" si="16"/>
        <v/>
      </c>
    </row>
    <row r="212" spans="1:17" x14ac:dyDescent="0.2">
      <c r="A212" s="2">
        <v>37438</v>
      </c>
      <c r="B212">
        <v>48.247298761515097</v>
      </c>
      <c r="C212">
        <f t="shared" si="15"/>
        <v>229</v>
      </c>
      <c r="D212" t="s">
        <v>34</v>
      </c>
      <c r="F212" t="str">
        <f t="shared" si="14"/>
        <v/>
      </c>
      <c r="G212" t="str">
        <f t="shared" si="16"/>
        <v/>
      </c>
      <c r="H212" t="str">
        <f t="shared" si="16"/>
        <v/>
      </c>
      <c r="I212" t="str">
        <f t="shared" si="16"/>
        <v/>
      </c>
      <c r="J212" t="str">
        <f t="shared" si="16"/>
        <v/>
      </c>
      <c r="K212" t="str">
        <f t="shared" si="16"/>
        <v/>
      </c>
      <c r="L212">
        <f t="shared" si="16"/>
        <v>229</v>
      </c>
      <c r="M212" t="str">
        <f t="shared" si="16"/>
        <v/>
      </c>
      <c r="N212" t="str">
        <f t="shared" si="16"/>
        <v/>
      </c>
      <c r="O212" t="str">
        <f t="shared" si="16"/>
        <v/>
      </c>
      <c r="P212" t="str">
        <f t="shared" si="16"/>
        <v/>
      </c>
      <c r="Q212" t="str">
        <f t="shared" si="16"/>
        <v/>
      </c>
    </row>
    <row r="213" spans="1:17" x14ac:dyDescent="0.2">
      <c r="A213" s="3">
        <v>37469</v>
      </c>
      <c r="B213">
        <v>42.691564721476503</v>
      </c>
      <c r="C213">
        <f t="shared" si="15"/>
        <v>200</v>
      </c>
      <c r="D213" t="s">
        <v>35</v>
      </c>
      <c r="F213" t="str">
        <f t="shared" si="14"/>
        <v/>
      </c>
      <c r="G213" t="str">
        <f t="shared" si="16"/>
        <v/>
      </c>
      <c r="H213" t="str">
        <f t="shared" si="16"/>
        <v/>
      </c>
      <c r="I213" t="str">
        <f t="shared" si="16"/>
        <v/>
      </c>
      <c r="J213" t="str">
        <f t="shared" si="16"/>
        <v/>
      </c>
      <c r="K213" t="str">
        <f t="shared" si="16"/>
        <v/>
      </c>
      <c r="L213" t="str">
        <f t="shared" si="16"/>
        <v/>
      </c>
      <c r="M213">
        <f t="shared" si="16"/>
        <v>200</v>
      </c>
      <c r="N213" t="str">
        <f t="shared" si="16"/>
        <v/>
      </c>
      <c r="O213" t="str">
        <f t="shared" si="16"/>
        <v/>
      </c>
      <c r="P213" t="str">
        <f t="shared" si="16"/>
        <v/>
      </c>
      <c r="Q213" t="str">
        <f t="shared" si="16"/>
        <v/>
      </c>
    </row>
    <row r="214" spans="1:17" x14ac:dyDescent="0.2">
      <c r="A214" s="2">
        <v>37500</v>
      </c>
      <c r="B214">
        <v>38.097647749319599</v>
      </c>
      <c r="C214">
        <f t="shared" si="15"/>
        <v>168</v>
      </c>
      <c r="D214" t="s">
        <v>36</v>
      </c>
      <c r="F214" t="str">
        <f t="shared" si="14"/>
        <v/>
      </c>
      <c r="G214" t="str">
        <f t="shared" si="16"/>
        <v/>
      </c>
      <c r="H214" t="str">
        <f t="shared" si="16"/>
        <v/>
      </c>
      <c r="I214" t="str">
        <f t="shared" si="16"/>
        <v/>
      </c>
      <c r="J214" t="str">
        <f t="shared" si="16"/>
        <v/>
      </c>
      <c r="K214" t="str">
        <f t="shared" si="16"/>
        <v/>
      </c>
      <c r="L214" t="str">
        <f t="shared" si="16"/>
        <v/>
      </c>
      <c r="M214" t="str">
        <f t="shared" si="16"/>
        <v/>
      </c>
      <c r="N214">
        <f t="shared" si="16"/>
        <v>168</v>
      </c>
      <c r="O214" t="str">
        <f t="shared" si="16"/>
        <v/>
      </c>
      <c r="P214" t="str">
        <f t="shared" si="16"/>
        <v/>
      </c>
      <c r="Q214" t="str">
        <f t="shared" si="16"/>
        <v/>
      </c>
    </row>
    <row r="215" spans="1:17" x14ac:dyDescent="0.2">
      <c r="A215" s="3">
        <v>37530</v>
      </c>
      <c r="B215">
        <v>38.0534266958378</v>
      </c>
      <c r="C215">
        <f t="shared" si="15"/>
        <v>167</v>
      </c>
      <c r="D215" t="s">
        <v>37</v>
      </c>
      <c r="F215" t="str">
        <f t="shared" si="14"/>
        <v/>
      </c>
      <c r="G215" t="str">
        <f t="shared" si="16"/>
        <v/>
      </c>
      <c r="H215" t="str">
        <f t="shared" si="16"/>
        <v/>
      </c>
      <c r="I215" t="str">
        <f t="shared" si="16"/>
        <v/>
      </c>
      <c r="J215" t="str">
        <f t="shared" si="16"/>
        <v/>
      </c>
      <c r="K215" t="str">
        <f t="shared" si="16"/>
        <v/>
      </c>
      <c r="L215" t="str">
        <f t="shared" si="16"/>
        <v/>
      </c>
      <c r="M215" t="str">
        <f t="shared" si="16"/>
        <v/>
      </c>
      <c r="N215" t="str">
        <f t="shared" si="16"/>
        <v/>
      </c>
      <c r="O215">
        <f t="shared" si="16"/>
        <v>167</v>
      </c>
      <c r="P215" t="str">
        <f t="shared" si="16"/>
        <v/>
      </c>
      <c r="Q215" t="str">
        <f t="shared" si="16"/>
        <v/>
      </c>
    </row>
    <row r="216" spans="1:17" x14ac:dyDescent="0.2">
      <c r="A216" s="2">
        <v>37561</v>
      </c>
      <c r="B216">
        <v>37.592097693623103</v>
      </c>
      <c r="C216">
        <f t="shared" si="15"/>
        <v>166</v>
      </c>
      <c r="D216" t="s">
        <v>38</v>
      </c>
      <c r="F216" t="str">
        <f t="shared" si="14"/>
        <v/>
      </c>
      <c r="G216" t="str">
        <f t="shared" si="16"/>
        <v/>
      </c>
      <c r="H216" t="str">
        <f t="shared" si="16"/>
        <v/>
      </c>
      <c r="I216" t="str">
        <f t="shared" si="16"/>
        <v/>
      </c>
      <c r="J216" t="str">
        <f t="shared" si="16"/>
        <v/>
      </c>
      <c r="K216" t="str">
        <f t="shared" si="16"/>
        <v/>
      </c>
      <c r="L216" t="str">
        <f t="shared" si="16"/>
        <v/>
      </c>
      <c r="M216" t="str">
        <f t="shared" si="16"/>
        <v/>
      </c>
      <c r="N216" t="str">
        <f t="shared" si="16"/>
        <v/>
      </c>
      <c r="O216" t="str">
        <f t="shared" si="16"/>
        <v/>
      </c>
      <c r="P216">
        <f t="shared" si="16"/>
        <v>166</v>
      </c>
      <c r="Q216" t="str">
        <f t="shared" si="16"/>
        <v/>
      </c>
    </row>
    <row r="217" spans="1:17" x14ac:dyDescent="0.2">
      <c r="A217" s="3">
        <v>37591</v>
      </c>
      <c r="B217">
        <v>36.3572695865141</v>
      </c>
      <c r="C217">
        <f t="shared" si="15"/>
        <v>157</v>
      </c>
      <c r="D217" t="s">
        <v>39</v>
      </c>
      <c r="F217" t="str">
        <f t="shared" si="14"/>
        <v/>
      </c>
      <c r="G217" t="str">
        <f t="shared" si="16"/>
        <v/>
      </c>
      <c r="H217" t="str">
        <f t="shared" si="16"/>
        <v/>
      </c>
      <c r="I217" t="str">
        <f t="shared" si="16"/>
        <v/>
      </c>
      <c r="J217" t="str">
        <f t="shared" si="16"/>
        <v/>
      </c>
      <c r="K217" t="str">
        <f t="shared" si="16"/>
        <v/>
      </c>
      <c r="L217" t="str">
        <f t="shared" si="16"/>
        <v/>
      </c>
      <c r="M217" t="str">
        <f t="shared" si="16"/>
        <v/>
      </c>
      <c r="N217" t="str">
        <f t="shared" si="16"/>
        <v/>
      </c>
      <c r="O217" t="str">
        <f t="shared" si="16"/>
        <v/>
      </c>
      <c r="P217" t="str">
        <f t="shared" si="16"/>
        <v/>
      </c>
      <c r="Q217">
        <f t="shared" si="16"/>
        <v>157</v>
      </c>
    </row>
    <row r="218" spans="1:17" x14ac:dyDescent="0.2">
      <c r="A218" s="2">
        <v>37622</v>
      </c>
      <c r="B218">
        <v>34.7454013416884</v>
      </c>
      <c r="C218">
        <f t="shared" si="15"/>
        <v>136</v>
      </c>
      <c r="D218" t="s">
        <v>28</v>
      </c>
      <c r="F218">
        <f t="shared" si="14"/>
        <v>136</v>
      </c>
      <c r="G218" t="str">
        <f t="shared" si="16"/>
        <v/>
      </c>
      <c r="H218" t="str">
        <f t="shared" si="16"/>
        <v/>
      </c>
      <c r="I218" t="str">
        <f t="shared" si="16"/>
        <v/>
      </c>
      <c r="J218" t="str">
        <f t="shared" si="16"/>
        <v/>
      </c>
      <c r="K218" t="str">
        <f t="shared" si="16"/>
        <v/>
      </c>
      <c r="L218" t="str">
        <f t="shared" si="16"/>
        <v/>
      </c>
      <c r="M218" t="str">
        <f t="shared" si="16"/>
        <v/>
      </c>
      <c r="N218" t="str">
        <f t="shared" si="16"/>
        <v/>
      </c>
      <c r="O218" t="str">
        <f t="shared" si="16"/>
        <v/>
      </c>
      <c r="P218" t="str">
        <f t="shared" si="16"/>
        <v/>
      </c>
      <c r="Q218" t="str">
        <f t="shared" si="16"/>
        <v/>
      </c>
    </row>
    <row r="219" spans="1:17" x14ac:dyDescent="0.2">
      <c r="A219" s="3">
        <v>37653</v>
      </c>
      <c r="B219">
        <v>39.1381353205254</v>
      </c>
      <c r="C219">
        <f t="shared" si="15"/>
        <v>178</v>
      </c>
      <c r="D219" t="s">
        <v>29</v>
      </c>
      <c r="F219" t="str">
        <f t="shared" si="14"/>
        <v/>
      </c>
      <c r="G219">
        <f t="shared" si="16"/>
        <v>178</v>
      </c>
      <c r="H219" t="str">
        <f t="shared" si="16"/>
        <v/>
      </c>
      <c r="I219" t="str">
        <f t="shared" si="16"/>
        <v/>
      </c>
      <c r="J219" t="str">
        <f t="shared" si="16"/>
        <v/>
      </c>
      <c r="K219" t="str">
        <f t="shared" si="16"/>
        <v/>
      </c>
      <c r="L219" t="str">
        <f t="shared" si="16"/>
        <v/>
      </c>
      <c r="M219" t="str">
        <f t="shared" si="16"/>
        <v/>
      </c>
      <c r="N219" t="str">
        <f t="shared" si="16"/>
        <v/>
      </c>
      <c r="O219" t="str">
        <f t="shared" si="16"/>
        <v/>
      </c>
      <c r="P219" t="str">
        <f t="shared" si="16"/>
        <v/>
      </c>
      <c r="Q219" t="str">
        <f t="shared" si="16"/>
        <v/>
      </c>
    </row>
    <row r="220" spans="1:17" x14ac:dyDescent="0.2">
      <c r="A220" s="2">
        <v>37681</v>
      </c>
      <c r="B220">
        <v>40.215326730641401</v>
      </c>
      <c r="C220">
        <f t="shared" si="15"/>
        <v>187</v>
      </c>
      <c r="D220" t="s">
        <v>30</v>
      </c>
      <c r="F220" t="str">
        <f t="shared" si="14"/>
        <v/>
      </c>
      <c r="G220" t="str">
        <f t="shared" si="16"/>
        <v/>
      </c>
      <c r="H220">
        <f t="shared" si="16"/>
        <v>187</v>
      </c>
      <c r="I220" t="str">
        <f t="shared" si="16"/>
        <v/>
      </c>
      <c r="J220" t="str">
        <f t="shared" si="16"/>
        <v/>
      </c>
      <c r="K220" t="str">
        <f t="shared" si="16"/>
        <v/>
      </c>
      <c r="L220" t="str">
        <f t="shared" si="16"/>
        <v/>
      </c>
      <c r="M220" t="str">
        <f t="shared" si="16"/>
        <v/>
      </c>
      <c r="N220" t="str">
        <f t="shared" si="16"/>
        <v/>
      </c>
      <c r="O220" t="str">
        <f t="shared" si="16"/>
        <v/>
      </c>
      <c r="P220" t="str">
        <f t="shared" si="16"/>
        <v/>
      </c>
      <c r="Q220" t="str">
        <f t="shared" si="16"/>
        <v/>
      </c>
    </row>
    <row r="221" spans="1:17" x14ac:dyDescent="0.2">
      <c r="A221" s="3">
        <v>37712</v>
      </c>
      <c r="B221">
        <v>41.779450110092398</v>
      </c>
      <c r="C221">
        <f t="shared" si="15"/>
        <v>193</v>
      </c>
      <c r="D221" t="s">
        <v>31</v>
      </c>
      <c r="F221" t="str">
        <f t="shared" si="14"/>
        <v/>
      </c>
      <c r="G221" t="str">
        <f t="shared" si="16"/>
        <v/>
      </c>
      <c r="H221" t="str">
        <f t="shared" si="16"/>
        <v/>
      </c>
      <c r="I221">
        <f t="shared" si="16"/>
        <v>193</v>
      </c>
      <c r="J221" t="str">
        <f t="shared" si="16"/>
        <v/>
      </c>
      <c r="K221" t="str">
        <f t="shared" si="16"/>
        <v/>
      </c>
      <c r="L221" t="str">
        <f t="shared" ref="G221:Q244" si="17">IF($D221=L$1,$C221,"")</f>
        <v/>
      </c>
      <c r="M221" t="str">
        <f t="shared" si="17"/>
        <v/>
      </c>
      <c r="N221" t="str">
        <f t="shared" si="17"/>
        <v/>
      </c>
      <c r="O221" t="str">
        <f t="shared" si="17"/>
        <v/>
      </c>
      <c r="P221" t="str">
        <f t="shared" si="17"/>
        <v/>
      </c>
      <c r="Q221" t="str">
        <f t="shared" si="17"/>
        <v/>
      </c>
    </row>
    <row r="222" spans="1:17" x14ac:dyDescent="0.2">
      <c r="A222" s="2">
        <v>37742</v>
      </c>
      <c r="B222">
        <v>41.872305913924002</v>
      </c>
      <c r="C222">
        <f t="shared" si="15"/>
        <v>196</v>
      </c>
      <c r="D222" t="s">
        <v>32</v>
      </c>
      <c r="F222" t="str">
        <f t="shared" si="14"/>
        <v/>
      </c>
      <c r="G222" t="str">
        <f t="shared" si="17"/>
        <v/>
      </c>
      <c r="H222" t="str">
        <f t="shared" si="17"/>
        <v/>
      </c>
      <c r="I222" t="str">
        <f t="shared" si="17"/>
        <v/>
      </c>
      <c r="J222">
        <f t="shared" si="17"/>
        <v>196</v>
      </c>
      <c r="K222" t="str">
        <f t="shared" si="17"/>
        <v/>
      </c>
      <c r="L222" t="str">
        <f t="shared" si="17"/>
        <v/>
      </c>
      <c r="M222" t="str">
        <f t="shared" si="17"/>
        <v/>
      </c>
      <c r="N222" t="str">
        <f t="shared" si="17"/>
        <v/>
      </c>
      <c r="O222" t="str">
        <f t="shared" si="17"/>
        <v/>
      </c>
      <c r="P222" t="str">
        <f t="shared" si="17"/>
        <v/>
      </c>
      <c r="Q222" t="str">
        <f t="shared" si="17"/>
        <v/>
      </c>
    </row>
    <row r="223" spans="1:17" x14ac:dyDescent="0.2">
      <c r="A223" s="3">
        <v>37773</v>
      </c>
      <c r="B223">
        <v>42.479982074597402</v>
      </c>
      <c r="C223">
        <f t="shared" si="15"/>
        <v>199</v>
      </c>
      <c r="D223" t="s">
        <v>33</v>
      </c>
      <c r="F223" t="str">
        <f t="shared" si="14"/>
        <v/>
      </c>
      <c r="G223" t="str">
        <f t="shared" si="17"/>
        <v/>
      </c>
      <c r="H223" t="str">
        <f t="shared" si="17"/>
        <v/>
      </c>
      <c r="I223" t="str">
        <f t="shared" si="17"/>
        <v/>
      </c>
      <c r="J223" t="str">
        <f t="shared" si="17"/>
        <v/>
      </c>
      <c r="K223">
        <f t="shared" si="17"/>
        <v>199</v>
      </c>
      <c r="L223" t="str">
        <f t="shared" si="17"/>
        <v/>
      </c>
      <c r="M223" t="str">
        <f t="shared" si="17"/>
        <v/>
      </c>
      <c r="N223" t="str">
        <f t="shared" si="17"/>
        <v/>
      </c>
      <c r="O223" t="str">
        <f t="shared" si="17"/>
        <v/>
      </c>
      <c r="P223" t="str">
        <f t="shared" si="17"/>
        <v/>
      </c>
      <c r="Q223" t="str">
        <f t="shared" si="17"/>
        <v/>
      </c>
    </row>
    <row r="224" spans="1:17" x14ac:dyDescent="0.2">
      <c r="A224" s="2">
        <v>37803</v>
      </c>
      <c r="B224">
        <v>43.598503896603397</v>
      </c>
      <c r="C224">
        <f t="shared" si="15"/>
        <v>204</v>
      </c>
      <c r="D224" t="s">
        <v>34</v>
      </c>
      <c r="F224" t="str">
        <f t="shared" si="14"/>
        <v/>
      </c>
      <c r="G224" t="str">
        <f t="shared" si="17"/>
        <v/>
      </c>
      <c r="H224" t="str">
        <f t="shared" si="17"/>
        <v/>
      </c>
      <c r="I224" t="str">
        <f t="shared" si="17"/>
        <v/>
      </c>
      <c r="J224" t="str">
        <f t="shared" si="17"/>
        <v/>
      </c>
      <c r="K224" t="str">
        <f t="shared" si="17"/>
        <v/>
      </c>
      <c r="L224">
        <f t="shared" si="17"/>
        <v>204</v>
      </c>
      <c r="M224" t="str">
        <f t="shared" si="17"/>
        <v/>
      </c>
      <c r="N224" t="str">
        <f t="shared" si="17"/>
        <v/>
      </c>
      <c r="O224" t="str">
        <f t="shared" si="17"/>
        <v/>
      </c>
      <c r="P224" t="str">
        <f t="shared" si="17"/>
        <v/>
      </c>
      <c r="Q224" t="str">
        <f t="shared" si="17"/>
        <v/>
      </c>
    </row>
    <row r="225" spans="1:17" x14ac:dyDescent="0.2">
      <c r="A225" s="3">
        <v>37834</v>
      </c>
      <c r="B225">
        <v>45.347169366924703</v>
      </c>
      <c r="C225">
        <f t="shared" si="15"/>
        <v>215</v>
      </c>
      <c r="D225" t="s">
        <v>35</v>
      </c>
      <c r="F225" t="str">
        <f t="shared" si="14"/>
        <v/>
      </c>
      <c r="G225" t="str">
        <f t="shared" si="17"/>
        <v/>
      </c>
      <c r="H225" t="str">
        <f t="shared" si="17"/>
        <v/>
      </c>
      <c r="I225" t="str">
        <f t="shared" si="17"/>
        <v/>
      </c>
      <c r="J225" t="str">
        <f t="shared" si="17"/>
        <v/>
      </c>
      <c r="K225" t="str">
        <f t="shared" si="17"/>
        <v/>
      </c>
      <c r="L225" t="str">
        <f t="shared" si="17"/>
        <v/>
      </c>
      <c r="M225">
        <f t="shared" si="17"/>
        <v>215</v>
      </c>
      <c r="N225" t="str">
        <f t="shared" si="17"/>
        <v/>
      </c>
      <c r="O225" t="str">
        <f t="shared" si="17"/>
        <v/>
      </c>
      <c r="P225" t="str">
        <f t="shared" si="17"/>
        <v/>
      </c>
      <c r="Q225" t="str">
        <f t="shared" si="17"/>
        <v/>
      </c>
    </row>
    <row r="226" spans="1:17" x14ac:dyDescent="0.2">
      <c r="A226" s="2">
        <v>37865</v>
      </c>
      <c r="B226">
        <v>43.824156236595698</v>
      </c>
      <c r="C226">
        <f t="shared" si="15"/>
        <v>210</v>
      </c>
      <c r="D226" t="s">
        <v>36</v>
      </c>
      <c r="F226" t="str">
        <f t="shared" si="14"/>
        <v/>
      </c>
      <c r="G226" t="str">
        <f t="shared" si="17"/>
        <v/>
      </c>
      <c r="H226" t="str">
        <f t="shared" si="17"/>
        <v/>
      </c>
      <c r="I226" t="str">
        <f t="shared" si="17"/>
        <v/>
      </c>
      <c r="J226" t="str">
        <f t="shared" si="17"/>
        <v/>
      </c>
      <c r="K226" t="str">
        <f t="shared" si="17"/>
        <v/>
      </c>
      <c r="L226" t="str">
        <f t="shared" si="17"/>
        <v/>
      </c>
      <c r="M226" t="str">
        <f t="shared" si="17"/>
        <v/>
      </c>
      <c r="N226">
        <f t="shared" si="17"/>
        <v>210</v>
      </c>
      <c r="O226" t="str">
        <f t="shared" si="17"/>
        <v/>
      </c>
      <c r="P226" t="str">
        <f t="shared" si="17"/>
        <v/>
      </c>
      <c r="Q226" t="str">
        <f t="shared" si="17"/>
        <v/>
      </c>
    </row>
    <row r="227" spans="1:17" x14ac:dyDescent="0.2">
      <c r="A227" s="3">
        <v>37895</v>
      </c>
      <c r="B227">
        <v>48.299187498443203</v>
      </c>
      <c r="C227">
        <f t="shared" si="15"/>
        <v>230</v>
      </c>
      <c r="D227" t="s">
        <v>37</v>
      </c>
      <c r="F227" t="str">
        <f t="shared" si="14"/>
        <v/>
      </c>
      <c r="G227" t="str">
        <f t="shared" si="17"/>
        <v/>
      </c>
      <c r="H227" t="str">
        <f t="shared" si="17"/>
        <v/>
      </c>
      <c r="I227" t="str">
        <f t="shared" si="17"/>
        <v/>
      </c>
      <c r="J227" t="str">
        <f t="shared" si="17"/>
        <v/>
      </c>
      <c r="K227" t="str">
        <f t="shared" si="17"/>
        <v/>
      </c>
      <c r="L227" t="str">
        <f t="shared" si="17"/>
        <v/>
      </c>
      <c r="M227" t="str">
        <f t="shared" si="17"/>
        <v/>
      </c>
      <c r="N227" t="str">
        <f t="shared" si="17"/>
        <v/>
      </c>
      <c r="O227">
        <f t="shared" si="17"/>
        <v>230</v>
      </c>
      <c r="P227" t="str">
        <f t="shared" si="17"/>
        <v/>
      </c>
      <c r="Q227" t="str">
        <f t="shared" si="17"/>
        <v/>
      </c>
    </row>
    <row r="228" spans="1:17" x14ac:dyDescent="0.2">
      <c r="A228" s="2">
        <v>37926</v>
      </c>
      <c r="B228">
        <v>47.080795700544897</v>
      </c>
      <c r="C228">
        <f t="shared" si="15"/>
        <v>222</v>
      </c>
      <c r="D228" t="s">
        <v>38</v>
      </c>
      <c r="F228" t="str">
        <f t="shared" si="14"/>
        <v/>
      </c>
      <c r="G228" t="str">
        <f t="shared" si="17"/>
        <v/>
      </c>
      <c r="H228" t="str">
        <f t="shared" si="17"/>
        <v/>
      </c>
      <c r="I228" t="str">
        <f t="shared" si="17"/>
        <v/>
      </c>
      <c r="J228" t="str">
        <f t="shared" si="17"/>
        <v/>
      </c>
      <c r="K228" t="str">
        <f t="shared" si="17"/>
        <v/>
      </c>
      <c r="L228" t="str">
        <f t="shared" si="17"/>
        <v/>
      </c>
      <c r="M228" t="str">
        <f t="shared" si="17"/>
        <v/>
      </c>
      <c r="N228" t="str">
        <f t="shared" si="17"/>
        <v/>
      </c>
      <c r="O228" t="str">
        <f t="shared" si="17"/>
        <v/>
      </c>
      <c r="P228">
        <f t="shared" si="17"/>
        <v>222</v>
      </c>
      <c r="Q228" t="str">
        <f t="shared" si="17"/>
        <v/>
      </c>
    </row>
    <row r="229" spans="1:17" x14ac:dyDescent="0.2">
      <c r="A229" s="3">
        <v>37956</v>
      </c>
      <c r="B229">
        <v>45.530124128607703</v>
      </c>
      <c r="C229">
        <f t="shared" si="15"/>
        <v>217</v>
      </c>
      <c r="D229" t="s">
        <v>39</v>
      </c>
      <c r="F229" t="str">
        <f t="shared" si="14"/>
        <v/>
      </c>
      <c r="G229" t="str">
        <f t="shared" si="17"/>
        <v/>
      </c>
      <c r="H229" t="str">
        <f t="shared" si="17"/>
        <v/>
      </c>
      <c r="I229" t="str">
        <f t="shared" si="17"/>
        <v/>
      </c>
      <c r="J229" t="str">
        <f t="shared" si="17"/>
        <v/>
      </c>
      <c r="K229" t="str">
        <f t="shared" si="17"/>
        <v/>
      </c>
      <c r="L229" t="str">
        <f t="shared" si="17"/>
        <v/>
      </c>
      <c r="M229" t="str">
        <f t="shared" si="17"/>
        <v/>
      </c>
      <c r="N229" t="str">
        <f t="shared" si="17"/>
        <v/>
      </c>
      <c r="O229" t="str">
        <f t="shared" si="17"/>
        <v/>
      </c>
      <c r="P229" t="str">
        <f t="shared" si="17"/>
        <v/>
      </c>
      <c r="Q229">
        <f t="shared" si="17"/>
        <v>217</v>
      </c>
    </row>
    <row r="230" spans="1:17" x14ac:dyDescent="0.2">
      <c r="A230" s="2">
        <v>37987</v>
      </c>
      <c r="B230">
        <v>47.179930794290399</v>
      </c>
      <c r="C230">
        <f t="shared" si="15"/>
        <v>223</v>
      </c>
      <c r="D230" t="s">
        <v>28</v>
      </c>
      <c r="F230">
        <f t="shared" si="14"/>
        <v>223</v>
      </c>
      <c r="G230" t="str">
        <f t="shared" si="17"/>
        <v/>
      </c>
      <c r="H230" t="str">
        <f t="shared" si="17"/>
        <v/>
      </c>
      <c r="I230" t="str">
        <f t="shared" si="17"/>
        <v/>
      </c>
      <c r="J230" t="str">
        <f t="shared" si="17"/>
        <v/>
      </c>
      <c r="K230" t="str">
        <f t="shared" si="17"/>
        <v/>
      </c>
      <c r="L230" t="str">
        <f t="shared" si="17"/>
        <v/>
      </c>
      <c r="M230" t="str">
        <f t="shared" si="17"/>
        <v/>
      </c>
      <c r="N230" t="str">
        <f t="shared" si="17"/>
        <v/>
      </c>
      <c r="O230" t="str">
        <f t="shared" si="17"/>
        <v/>
      </c>
      <c r="P230" t="str">
        <f t="shared" si="17"/>
        <v/>
      </c>
      <c r="Q230" t="str">
        <f t="shared" si="17"/>
        <v/>
      </c>
    </row>
    <row r="231" spans="1:17" x14ac:dyDescent="0.2">
      <c r="A231" s="3">
        <v>38018</v>
      </c>
      <c r="B231">
        <v>47.823684889812597</v>
      </c>
      <c r="C231">
        <f t="shared" si="15"/>
        <v>225</v>
      </c>
      <c r="D231" t="s">
        <v>29</v>
      </c>
      <c r="F231" t="str">
        <f t="shared" si="14"/>
        <v/>
      </c>
      <c r="G231">
        <f t="shared" si="17"/>
        <v>225</v>
      </c>
      <c r="H231" t="str">
        <f t="shared" si="17"/>
        <v/>
      </c>
      <c r="I231" t="str">
        <f t="shared" si="17"/>
        <v/>
      </c>
      <c r="J231" t="str">
        <f t="shared" si="17"/>
        <v/>
      </c>
      <c r="K231" t="str">
        <f t="shared" si="17"/>
        <v/>
      </c>
      <c r="L231" t="str">
        <f t="shared" si="17"/>
        <v/>
      </c>
      <c r="M231" t="str">
        <f t="shared" si="17"/>
        <v/>
      </c>
      <c r="N231" t="str">
        <f t="shared" si="17"/>
        <v/>
      </c>
      <c r="O231" t="str">
        <f t="shared" si="17"/>
        <v/>
      </c>
      <c r="P231" t="str">
        <f t="shared" si="17"/>
        <v/>
      </c>
      <c r="Q231" t="str">
        <f t="shared" si="17"/>
        <v/>
      </c>
    </row>
    <row r="232" spans="1:17" x14ac:dyDescent="0.2">
      <c r="A232" s="2">
        <v>38047</v>
      </c>
      <c r="B232">
        <v>47.8531042697171</v>
      </c>
      <c r="C232">
        <f t="shared" si="15"/>
        <v>227</v>
      </c>
      <c r="D232" t="s">
        <v>30</v>
      </c>
      <c r="F232" t="str">
        <f t="shared" si="14"/>
        <v/>
      </c>
      <c r="G232" t="str">
        <f t="shared" si="17"/>
        <v/>
      </c>
      <c r="H232">
        <f t="shared" si="17"/>
        <v>227</v>
      </c>
      <c r="I232" t="str">
        <f t="shared" si="17"/>
        <v/>
      </c>
      <c r="J232" t="str">
        <f t="shared" si="17"/>
        <v/>
      </c>
      <c r="K232" t="str">
        <f t="shared" si="17"/>
        <v/>
      </c>
      <c r="L232" t="str">
        <f t="shared" si="17"/>
        <v/>
      </c>
      <c r="M232" t="str">
        <f t="shared" si="17"/>
        <v/>
      </c>
      <c r="N232" t="str">
        <f t="shared" si="17"/>
        <v/>
      </c>
      <c r="O232" t="str">
        <f t="shared" si="17"/>
        <v/>
      </c>
      <c r="P232" t="str">
        <f t="shared" si="17"/>
        <v/>
      </c>
      <c r="Q232" t="str">
        <f t="shared" si="17"/>
        <v/>
      </c>
    </row>
    <row r="233" spans="1:17" x14ac:dyDescent="0.2">
      <c r="A233" s="3">
        <v>38078</v>
      </c>
      <c r="B233">
        <v>53.392018746264</v>
      </c>
      <c r="C233">
        <f t="shared" si="15"/>
        <v>241</v>
      </c>
      <c r="D233" t="s">
        <v>31</v>
      </c>
      <c r="F233" t="str">
        <f t="shared" si="14"/>
        <v/>
      </c>
      <c r="G233" t="str">
        <f t="shared" si="17"/>
        <v/>
      </c>
      <c r="H233" t="str">
        <f t="shared" si="17"/>
        <v/>
      </c>
      <c r="I233">
        <f t="shared" si="17"/>
        <v>241</v>
      </c>
      <c r="J233" t="str">
        <f t="shared" si="17"/>
        <v/>
      </c>
      <c r="K233" t="str">
        <f t="shared" si="17"/>
        <v/>
      </c>
      <c r="L233" t="str">
        <f t="shared" si="17"/>
        <v/>
      </c>
      <c r="M233" t="str">
        <f t="shared" si="17"/>
        <v/>
      </c>
      <c r="N233" t="str">
        <f t="shared" si="17"/>
        <v/>
      </c>
      <c r="O233" t="str">
        <f t="shared" si="17"/>
        <v/>
      </c>
      <c r="P233" t="str">
        <f t="shared" si="17"/>
        <v/>
      </c>
      <c r="Q233" t="str">
        <f t="shared" si="17"/>
        <v/>
      </c>
    </row>
    <row r="234" spans="1:17" x14ac:dyDescent="0.2">
      <c r="A234" s="2">
        <v>38108</v>
      </c>
      <c r="B234">
        <v>48.690414744370003</v>
      </c>
      <c r="C234">
        <f t="shared" si="15"/>
        <v>231</v>
      </c>
      <c r="D234" t="s">
        <v>32</v>
      </c>
      <c r="F234" t="str">
        <f t="shared" si="14"/>
        <v/>
      </c>
      <c r="G234" t="str">
        <f t="shared" si="17"/>
        <v/>
      </c>
      <c r="H234" t="str">
        <f t="shared" si="17"/>
        <v/>
      </c>
      <c r="I234" t="str">
        <f t="shared" si="17"/>
        <v/>
      </c>
      <c r="J234">
        <f t="shared" si="17"/>
        <v>231</v>
      </c>
      <c r="K234" t="str">
        <f t="shared" si="17"/>
        <v/>
      </c>
      <c r="L234" t="str">
        <f t="shared" si="17"/>
        <v/>
      </c>
      <c r="M234" t="str">
        <f t="shared" si="17"/>
        <v/>
      </c>
      <c r="N234" t="str">
        <f t="shared" si="17"/>
        <v/>
      </c>
      <c r="O234" t="str">
        <f t="shared" si="17"/>
        <v/>
      </c>
      <c r="P234" t="str">
        <f t="shared" si="17"/>
        <v/>
      </c>
      <c r="Q234" t="str">
        <f t="shared" si="17"/>
        <v/>
      </c>
    </row>
    <row r="235" spans="1:17" x14ac:dyDescent="0.2">
      <c r="A235" s="3">
        <v>38139</v>
      </c>
      <c r="B235">
        <v>49.9971982423234</v>
      </c>
      <c r="C235">
        <f t="shared" si="15"/>
        <v>234</v>
      </c>
      <c r="D235" t="s">
        <v>33</v>
      </c>
      <c r="F235" t="str">
        <f t="shared" si="14"/>
        <v/>
      </c>
      <c r="G235" t="str">
        <f t="shared" si="17"/>
        <v/>
      </c>
      <c r="H235" t="str">
        <f t="shared" si="17"/>
        <v/>
      </c>
      <c r="I235" t="str">
        <f t="shared" si="17"/>
        <v/>
      </c>
      <c r="J235" t="str">
        <f t="shared" si="17"/>
        <v/>
      </c>
      <c r="K235">
        <f t="shared" si="17"/>
        <v>234</v>
      </c>
      <c r="L235" t="str">
        <f t="shared" si="17"/>
        <v/>
      </c>
      <c r="M235" t="str">
        <f t="shared" si="17"/>
        <v/>
      </c>
      <c r="N235" t="str">
        <f t="shared" si="17"/>
        <v/>
      </c>
      <c r="O235" t="str">
        <f t="shared" si="17"/>
        <v/>
      </c>
      <c r="P235" t="str">
        <f t="shared" si="17"/>
        <v/>
      </c>
      <c r="Q235" t="str">
        <f t="shared" si="17"/>
        <v/>
      </c>
    </row>
    <row r="236" spans="1:17" x14ac:dyDescent="0.2">
      <c r="A236" s="2">
        <v>38169</v>
      </c>
      <c r="B236">
        <v>52.396727735235999</v>
      </c>
      <c r="C236">
        <f t="shared" si="15"/>
        <v>239</v>
      </c>
      <c r="D236" t="s">
        <v>34</v>
      </c>
      <c r="F236" t="str">
        <f t="shared" si="14"/>
        <v/>
      </c>
      <c r="G236" t="str">
        <f t="shared" si="17"/>
        <v/>
      </c>
      <c r="H236" t="str">
        <f t="shared" si="17"/>
        <v/>
      </c>
      <c r="I236" t="str">
        <f t="shared" si="17"/>
        <v/>
      </c>
      <c r="J236" t="str">
        <f t="shared" si="17"/>
        <v/>
      </c>
      <c r="K236" t="str">
        <f t="shared" si="17"/>
        <v/>
      </c>
      <c r="L236">
        <f t="shared" si="17"/>
        <v>239</v>
      </c>
      <c r="M236" t="str">
        <f t="shared" si="17"/>
        <v/>
      </c>
      <c r="N236" t="str">
        <f t="shared" si="17"/>
        <v/>
      </c>
      <c r="O236" t="str">
        <f t="shared" si="17"/>
        <v/>
      </c>
      <c r="P236" t="str">
        <f t="shared" si="17"/>
        <v/>
      </c>
      <c r="Q236" t="str">
        <f t="shared" si="17"/>
        <v/>
      </c>
    </row>
    <row r="237" spans="1:17" x14ac:dyDescent="0.2">
      <c r="A237" s="3">
        <v>38200</v>
      </c>
      <c r="B237">
        <v>51.937101315667</v>
      </c>
      <c r="C237">
        <f t="shared" si="15"/>
        <v>237</v>
      </c>
      <c r="D237" t="s">
        <v>35</v>
      </c>
      <c r="F237" t="str">
        <f t="shared" si="14"/>
        <v/>
      </c>
      <c r="G237" t="str">
        <f t="shared" si="17"/>
        <v/>
      </c>
      <c r="H237" t="str">
        <f t="shared" si="17"/>
        <v/>
      </c>
      <c r="I237" t="str">
        <f t="shared" si="17"/>
        <v/>
      </c>
      <c r="J237" t="str">
        <f t="shared" si="17"/>
        <v/>
      </c>
      <c r="K237" t="str">
        <f t="shared" si="17"/>
        <v/>
      </c>
      <c r="L237" t="str">
        <f t="shared" si="17"/>
        <v/>
      </c>
      <c r="M237">
        <f t="shared" si="17"/>
        <v>237</v>
      </c>
      <c r="N237" t="str">
        <f t="shared" si="17"/>
        <v/>
      </c>
      <c r="O237" t="str">
        <f t="shared" si="17"/>
        <v/>
      </c>
      <c r="P237" t="str">
        <f t="shared" si="17"/>
        <v/>
      </c>
      <c r="Q237" t="str">
        <f t="shared" si="17"/>
        <v/>
      </c>
    </row>
    <row r="238" spans="1:17" x14ac:dyDescent="0.2">
      <c r="A238" s="2">
        <v>38231</v>
      </c>
      <c r="B238">
        <v>50.9499008781534</v>
      </c>
      <c r="C238">
        <f t="shared" si="15"/>
        <v>235</v>
      </c>
      <c r="D238" t="s">
        <v>36</v>
      </c>
      <c r="F238" t="str">
        <f t="shared" si="14"/>
        <v/>
      </c>
      <c r="G238" t="str">
        <f t="shared" si="17"/>
        <v/>
      </c>
      <c r="H238" t="str">
        <f t="shared" si="17"/>
        <v/>
      </c>
      <c r="I238" t="str">
        <f t="shared" si="17"/>
        <v/>
      </c>
      <c r="J238" t="str">
        <f t="shared" si="17"/>
        <v/>
      </c>
      <c r="K238" t="str">
        <f t="shared" si="17"/>
        <v/>
      </c>
      <c r="L238" t="str">
        <f t="shared" si="17"/>
        <v/>
      </c>
      <c r="M238" t="str">
        <f t="shared" si="17"/>
        <v/>
      </c>
      <c r="N238">
        <f t="shared" si="17"/>
        <v>235</v>
      </c>
      <c r="O238" t="str">
        <f t="shared" si="17"/>
        <v/>
      </c>
      <c r="P238" t="str">
        <f t="shared" si="17"/>
        <v/>
      </c>
      <c r="Q238" t="str">
        <f t="shared" si="17"/>
        <v/>
      </c>
    </row>
    <row r="239" spans="1:17" x14ac:dyDescent="0.2">
      <c r="A239" s="3">
        <v>38261</v>
      </c>
      <c r="B239">
        <v>49.764118661945801</v>
      </c>
      <c r="C239">
        <f t="shared" si="15"/>
        <v>233</v>
      </c>
      <c r="D239" t="s">
        <v>37</v>
      </c>
      <c r="F239" t="str">
        <f t="shared" si="14"/>
        <v/>
      </c>
      <c r="G239" t="str">
        <f t="shared" si="17"/>
        <v/>
      </c>
      <c r="H239" t="str">
        <f t="shared" si="17"/>
        <v/>
      </c>
      <c r="I239" t="str">
        <f t="shared" si="17"/>
        <v/>
      </c>
      <c r="J239" t="str">
        <f t="shared" si="17"/>
        <v/>
      </c>
      <c r="K239" t="str">
        <f t="shared" si="17"/>
        <v/>
      </c>
      <c r="L239" t="str">
        <f t="shared" si="17"/>
        <v/>
      </c>
      <c r="M239" t="str">
        <f t="shared" si="17"/>
        <v/>
      </c>
      <c r="N239" t="str">
        <f t="shared" si="17"/>
        <v/>
      </c>
      <c r="O239">
        <f t="shared" si="17"/>
        <v>233</v>
      </c>
      <c r="P239" t="str">
        <f t="shared" si="17"/>
        <v/>
      </c>
      <c r="Q239" t="str">
        <f t="shared" si="17"/>
        <v/>
      </c>
    </row>
    <row r="240" spans="1:17" x14ac:dyDescent="0.2">
      <c r="A240" s="2">
        <v>38292</v>
      </c>
      <c r="B240">
        <v>54.281235296659901</v>
      </c>
      <c r="C240">
        <f t="shared" si="15"/>
        <v>247</v>
      </c>
      <c r="D240" t="s">
        <v>38</v>
      </c>
      <c r="F240" t="str">
        <f t="shared" si="14"/>
        <v/>
      </c>
      <c r="G240" t="str">
        <f t="shared" si="17"/>
        <v/>
      </c>
      <c r="H240" t="str">
        <f t="shared" si="17"/>
        <v/>
      </c>
      <c r="I240" t="str">
        <f t="shared" si="17"/>
        <v/>
      </c>
      <c r="J240" t="str">
        <f t="shared" si="17"/>
        <v/>
      </c>
      <c r="K240" t="str">
        <f t="shared" si="17"/>
        <v/>
      </c>
      <c r="L240" t="str">
        <f t="shared" si="17"/>
        <v/>
      </c>
      <c r="M240" t="str">
        <f t="shared" si="17"/>
        <v/>
      </c>
      <c r="N240" t="str">
        <f t="shared" si="17"/>
        <v/>
      </c>
      <c r="O240" t="str">
        <f t="shared" si="17"/>
        <v/>
      </c>
      <c r="P240">
        <f t="shared" si="17"/>
        <v>247</v>
      </c>
      <c r="Q240" t="str">
        <f t="shared" si="17"/>
        <v/>
      </c>
    </row>
    <row r="241" spans="1:17" x14ac:dyDescent="0.2">
      <c r="A241" s="3">
        <v>38322</v>
      </c>
      <c r="B241">
        <v>52.363756522243399</v>
      </c>
      <c r="C241">
        <f t="shared" si="15"/>
        <v>238</v>
      </c>
      <c r="D241" t="s">
        <v>39</v>
      </c>
      <c r="F241" t="str">
        <f t="shared" si="14"/>
        <v/>
      </c>
      <c r="G241" t="str">
        <f t="shared" si="17"/>
        <v/>
      </c>
      <c r="H241" t="str">
        <f t="shared" si="17"/>
        <v/>
      </c>
      <c r="I241" t="str">
        <f t="shared" si="17"/>
        <v/>
      </c>
      <c r="J241" t="str">
        <f t="shared" si="17"/>
        <v/>
      </c>
      <c r="K241" t="str">
        <f t="shared" si="17"/>
        <v/>
      </c>
      <c r="L241" t="str">
        <f t="shared" si="17"/>
        <v/>
      </c>
      <c r="M241" t="str">
        <f t="shared" si="17"/>
        <v/>
      </c>
      <c r="N241" t="str">
        <f t="shared" si="17"/>
        <v/>
      </c>
      <c r="O241" t="str">
        <f t="shared" si="17"/>
        <v/>
      </c>
      <c r="P241" t="str">
        <f t="shared" si="17"/>
        <v/>
      </c>
      <c r="Q241">
        <f t="shared" si="17"/>
        <v>238</v>
      </c>
    </row>
    <row r="242" spans="1:17" x14ac:dyDescent="0.2">
      <c r="A242" s="2">
        <v>38353</v>
      </c>
      <c r="B242">
        <v>50.978521486026899</v>
      </c>
      <c r="C242">
        <f t="shared" si="15"/>
        <v>236</v>
      </c>
      <c r="D242" t="s">
        <v>28</v>
      </c>
      <c r="F242">
        <f t="shared" si="14"/>
        <v>236</v>
      </c>
      <c r="G242" t="str">
        <f t="shared" si="17"/>
        <v/>
      </c>
      <c r="H242" t="str">
        <f t="shared" si="17"/>
        <v/>
      </c>
      <c r="I242" t="str">
        <f t="shared" si="17"/>
        <v/>
      </c>
      <c r="J242" t="str">
        <f t="shared" si="17"/>
        <v/>
      </c>
      <c r="K242" t="str">
        <f t="shared" si="17"/>
        <v/>
      </c>
      <c r="L242" t="str">
        <f t="shared" si="17"/>
        <v/>
      </c>
      <c r="M242" t="str">
        <f t="shared" si="17"/>
        <v/>
      </c>
      <c r="N242" t="str">
        <f t="shared" si="17"/>
        <v/>
      </c>
      <c r="O242" t="str">
        <f t="shared" si="17"/>
        <v/>
      </c>
      <c r="P242" t="str">
        <f t="shared" si="17"/>
        <v/>
      </c>
      <c r="Q242" t="str">
        <f t="shared" si="17"/>
        <v/>
      </c>
    </row>
    <row r="243" spans="1:17" x14ac:dyDescent="0.2">
      <c r="A243" s="3">
        <v>38384</v>
      </c>
      <c r="B243">
        <v>52.7946227244704</v>
      </c>
      <c r="C243">
        <f t="shared" si="15"/>
        <v>240</v>
      </c>
      <c r="D243" t="s">
        <v>29</v>
      </c>
      <c r="F243" t="str">
        <f t="shared" si="14"/>
        <v/>
      </c>
      <c r="G243">
        <f t="shared" si="17"/>
        <v>240</v>
      </c>
      <c r="H243" t="str">
        <f t="shared" si="17"/>
        <v/>
      </c>
      <c r="I243" t="str">
        <f t="shared" si="17"/>
        <v/>
      </c>
      <c r="J243" t="str">
        <f t="shared" si="17"/>
        <v/>
      </c>
      <c r="K243" t="str">
        <f t="shared" si="17"/>
        <v/>
      </c>
      <c r="L243" t="str">
        <f t="shared" si="17"/>
        <v/>
      </c>
      <c r="M243" t="str">
        <f t="shared" si="17"/>
        <v/>
      </c>
      <c r="N243" t="str">
        <f t="shared" si="17"/>
        <v/>
      </c>
      <c r="O243" t="str">
        <f t="shared" si="17"/>
        <v/>
      </c>
      <c r="P243" t="str">
        <f t="shared" si="17"/>
        <v/>
      </c>
      <c r="Q243" t="str">
        <f t="shared" si="17"/>
        <v/>
      </c>
    </row>
    <row r="244" spans="1:17" x14ac:dyDescent="0.2">
      <c r="A244" s="2">
        <v>38412</v>
      </c>
      <c r="B244">
        <v>55.211438545884299</v>
      </c>
      <c r="C244">
        <f t="shared" si="15"/>
        <v>254</v>
      </c>
      <c r="D244" t="s">
        <v>30</v>
      </c>
      <c r="F244" t="str">
        <f t="shared" si="14"/>
        <v/>
      </c>
      <c r="G244" t="str">
        <f t="shared" si="17"/>
        <v/>
      </c>
      <c r="H244">
        <f t="shared" si="17"/>
        <v>254</v>
      </c>
      <c r="I244" t="str">
        <f t="shared" si="17"/>
        <v/>
      </c>
      <c r="J244" t="str">
        <f t="shared" si="17"/>
        <v/>
      </c>
      <c r="K244" t="str">
        <f t="shared" si="17"/>
        <v/>
      </c>
      <c r="L244" t="str">
        <f t="shared" si="17"/>
        <v/>
      </c>
      <c r="M244" t="str">
        <f t="shared" si="17"/>
        <v/>
      </c>
      <c r="N244" t="str">
        <f t="shared" ref="G244:Q267" si="18">IF($D244=N$1,$C244,"")</f>
        <v/>
      </c>
      <c r="O244" t="str">
        <f t="shared" si="18"/>
        <v/>
      </c>
      <c r="P244" t="str">
        <f t="shared" si="18"/>
        <v/>
      </c>
      <c r="Q244" t="str">
        <f t="shared" si="18"/>
        <v/>
      </c>
    </row>
    <row r="245" spans="1:17" x14ac:dyDescent="0.2">
      <c r="A245" s="3">
        <v>38443</v>
      </c>
      <c r="B245">
        <v>58.390805627618299</v>
      </c>
      <c r="C245">
        <f t="shared" si="15"/>
        <v>277</v>
      </c>
      <c r="D245" t="s">
        <v>31</v>
      </c>
      <c r="F245" t="str">
        <f t="shared" si="14"/>
        <v/>
      </c>
      <c r="G245" t="str">
        <f t="shared" si="18"/>
        <v/>
      </c>
      <c r="H245" t="str">
        <f t="shared" si="18"/>
        <v/>
      </c>
      <c r="I245">
        <f t="shared" si="18"/>
        <v>277</v>
      </c>
      <c r="J245" t="str">
        <f t="shared" si="18"/>
        <v/>
      </c>
      <c r="K245" t="str">
        <f t="shared" si="18"/>
        <v/>
      </c>
      <c r="L245" t="str">
        <f t="shared" si="18"/>
        <v/>
      </c>
      <c r="M245" t="str">
        <f t="shared" si="18"/>
        <v/>
      </c>
      <c r="N245" t="str">
        <f t="shared" si="18"/>
        <v/>
      </c>
      <c r="O245" t="str">
        <f t="shared" si="18"/>
        <v/>
      </c>
      <c r="P245" t="str">
        <f t="shared" si="18"/>
        <v/>
      </c>
      <c r="Q245" t="str">
        <f t="shared" si="18"/>
        <v/>
      </c>
    </row>
    <row r="246" spans="1:17" x14ac:dyDescent="0.2">
      <c r="A246" s="2">
        <v>38473</v>
      </c>
      <c r="B246">
        <v>57.362366889159198</v>
      </c>
      <c r="C246">
        <f t="shared" si="15"/>
        <v>270</v>
      </c>
      <c r="D246" t="s">
        <v>32</v>
      </c>
      <c r="F246" t="str">
        <f t="shared" si="14"/>
        <v/>
      </c>
      <c r="G246" t="str">
        <f t="shared" si="18"/>
        <v/>
      </c>
      <c r="H246" t="str">
        <f t="shared" si="18"/>
        <v/>
      </c>
      <c r="I246" t="str">
        <f t="shared" si="18"/>
        <v/>
      </c>
      <c r="J246">
        <f t="shared" si="18"/>
        <v>270</v>
      </c>
      <c r="K246" t="str">
        <f t="shared" si="18"/>
        <v/>
      </c>
      <c r="L246" t="str">
        <f t="shared" si="18"/>
        <v/>
      </c>
      <c r="M246" t="str">
        <f t="shared" si="18"/>
        <v/>
      </c>
      <c r="N246" t="str">
        <f t="shared" si="18"/>
        <v/>
      </c>
      <c r="O246" t="str">
        <f t="shared" si="18"/>
        <v/>
      </c>
      <c r="P246" t="str">
        <f t="shared" si="18"/>
        <v/>
      </c>
      <c r="Q246" t="str">
        <f t="shared" si="18"/>
        <v/>
      </c>
    </row>
    <row r="247" spans="1:17" x14ac:dyDescent="0.2">
      <c r="A247" s="3">
        <v>38504</v>
      </c>
      <c r="B247">
        <v>60.391963900206001</v>
      </c>
      <c r="C247">
        <f t="shared" si="15"/>
        <v>300</v>
      </c>
      <c r="D247" t="s">
        <v>33</v>
      </c>
      <c r="F247" t="str">
        <f t="shared" si="14"/>
        <v/>
      </c>
      <c r="G247" t="str">
        <f t="shared" si="18"/>
        <v/>
      </c>
      <c r="H247" t="str">
        <f t="shared" si="18"/>
        <v/>
      </c>
      <c r="I247" t="str">
        <f t="shared" si="18"/>
        <v/>
      </c>
      <c r="J247" t="str">
        <f t="shared" si="18"/>
        <v/>
      </c>
      <c r="K247">
        <f t="shared" si="18"/>
        <v>300</v>
      </c>
      <c r="L247" t="str">
        <f t="shared" si="18"/>
        <v/>
      </c>
      <c r="M247" t="str">
        <f t="shared" si="18"/>
        <v/>
      </c>
      <c r="N247" t="str">
        <f t="shared" si="18"/>
        <v/>
      </c>
      <c r="O247" t="str">
        <f t="shared" si="18"/>
        <v/>
      </c>
      <c r="P247" t="str">
        <f t="shared" si="18"/>
        <v/>
      </c>
      <c r="Q247" t="str">
        <f t="shared" si="18"/>
        <v/>
      </c>
    </row>
    <row r="248" spans="1:17" x14ac:dyDescent="0.2">
      <c r="A248" s="2">
        <v>38534</v>
      </c>
      <c r="B248">
        <v>60.509348188895501</v>
      </c>
      <c r="C248">
        <f t="shared" si="15"/>
        <v>302</v>
      </c>
      <c r="D248" t="s">
        <v>34</v>
      </c>
      <c r="F248" t="str">
        <f t="shared" si="14"/>
        <v/>
      </c>
      <c r="G248" t="str">
        <f t="shared" si="18"/>
        <v/>
      </c>
      <c r="H248" t="str">
        <f t="shared" si="18"/>
        <v/>
      </c>
      <c r="I248" t="str">
        <f t="shared" si="18"/>
        <v/>
      </c>
      <c r="J248" t="str">
        <f t="shared" si="18"/>
        <v/>
      </c>
      <c r="K248" t="str">
        <f t="shared" si="18"/>
        <v/>
      </c>
      <c r="L248">
        <f t="shared" si="18"/>
        <v>302</v>
      </c>
      <c r="M248" t="str">
        <f t="shared" si="18"/>
        <v/>
      </c>
      <c r="N248" t="str">
        <f t="shared" si="18"/>
        <v/>
      </c>
      <c r="O248" t="str">
        <f t="shared" si="18"/>
        <v/>
      </c>
      <c r="P248" t="str">
        <f t="shared" si="18"/>
        <v/>
      </c>
      <c r="Q248" t="str">
        <f t="shared" si="18"/>
        <v/>
      </c>
    </row>
    <row r="249" spans="1:17" x14ac:dyDescent="0.2">
      <c r="A249" s="3">
        <v>38565</v>
      </c>
      <c r="B249">
        <v>61.3353627686691</v>
      </c>
      <c r="C249">
        <f t="shared" si="15"/>
        <v>313</v>
      </c>
      <c r="D249" t="s">
        <v>35</v>
      </c>
      <c r="F249" t="str">
        <f t="shared" si="14"/>
        <v/>
      </c>
      <c r="G249" t="str">
        <f t="shared" si="18"/>
        <v/>
      </c>
      <c r="H249" t="str">
        <f t="shared" si="18"/>
        <v/>
      </c>
      <c r="I249" t="str">
        <f t="shared" si="18"/>
        <v/>
      </c>
      <c r="J249" t="str">
        <f t="shared" si="18"/>
        <v/>
      </c>
      <c r="K249" t="str">
        <f t="shared" si="18"/>
        <v/>
      </c>
      <c r="L249" t="str">
        <f t="shared" si="18"/>
        <v/>
      </c>
      <c r="M249">
        <f t="shared" si="18"/>
        <v>313</v>
      </c>
      <c r="N249" t="str">
        <f t="shared" si="18"/>
        <v/>
      </c>
      <c r="O249" t="str">
        <f t="shared" si="18"/>
        <v/>
      </c>
      <c r="P249" t="str">
        <f t="shared" si="18"/>
        <v/>
      </c>
      <c r="Q249" t="str">
        <f t="shared" si="18"/>
        <v/>
      </c>
    </row>
    <row r="250" spans="1:17" x14ac:dyDescent="0.2">
      <c r="A250" s="2">
        <v>38596</v>
      </c>
      <c r="B250">
        <v>59.09418962486</v>
      </c>
      <c r="C250">
        <f t="shared" si="15"/>
        <v>283</v>
      </c>
      <c r="D250" t="s">
        <v>36</v>
      </c>
      <c r="F250" t="str">
        <f t="shared" si="14"/>
        <v/>
      </c>
      <c r="G250" t="str">
        <f t="shared" si="18"/>
        <v/>
      </c>
      <c r="H250" t="str">
        <f t="shared" si="18"/>
        <v/>
      </c>
      <c r="I250" t="str">
        <f t="shared" si="18"/>
        <v/>
      </c>
      <c r="J250" t="str">
        <f t="shared" si="18"/>
        <v/>
      </c>
      <c r="K250" t="str">
        <f t="shared" si="18"/>
        <v/>
      </c>
      <c r="L250" t="str">
        <f t="shared" si="18"/>
        <v/>
      </c>
      <c r="M250" t="str">
        <f t="shared" si="18"/>
        <v/>
      </c>
      <c r="N250">
        <f t="shared" si="18"/>
        <v>283</v>
      </c>
      <c r="O250" t="str">
        <f t="shared" si="18"/>
        <v/>
      </c>
      <c r="P250" t="str">
        <f t="shared" si="18"/>
        <v/>
      </c>
      <c r="Q250" t="str">
        <f t="shared" si="18"/>
        <v/>
      </c>
    </row>
    <row r="251" spans="1:17" x14ac:dyDescent="0.2">
      <c r="A251" s="3">
        <v>38626</v>
      </c>
      <c r="B251">
        <v>59.197297936832697</v>
      </c>
      <c r="C251">
        <f t="shared" si="15"/>
        <v>285</v>
      </c>
      <c r="D251" t="s">
        <v>37</v>
      </c>
      <c r="F251" t="str">
        <f t="shared" si="14"/>
        <v/>
      </c>
      <c r="G251" t="str">
        <f t="shared" si="18"/>
        <v/>
      </c>
      <c r="H251" t="str">
        <f t="shared" si="18"/>
        <v/>
      </c>
      <c r="I251" t="str">
        <f t="shared" si="18"/>
        <v/>
      </c>
      <c r="J251" t="str">
        <f t="shared" si="18"/>
        <v/>
      </c>
      <c r="K251" t="str">
        <f t="shared" si="18"/>
        <v/>
      </c>
      <c r="L251" t="str">
        <f t="shared" si="18"/>
        <v/>
      </c>
      <c r="M251" t="str">
        <f t="shared" si="18"/>
        <v/>
      </c>
      <c r="N251" t="str">
        <f t="shared" si="18"/>
        <v/>
      </c>
      <c r="O251">
        <f t="shared" si="18"/>
        <v>285</v>
      </c>
      <c r="P251" t="str">
        <f t="shared" si="18"/>
        <v/>
      </c>
      <c r="Q251" t="str">
        <f t="shared" si="18"/>
        <v/>
      </c>
    </row>
    <row r="252" spans="1:17" x14ac:dyDescent="0.2">
      <c r="A252" s="2">
        <v>38657</v>
      </c>
      <c r="B252">
        <v>61.397043391994202</v>
      </c>
      <c r="C252">
        <f t="shared" si="15"/>
        <v>315</v>
      </c>
      <c r="D252" t="s">
        <v>38</v>
      </c>
      <c r="F252" t="str">
        <f t="shared" ref="F252:Q291" si="19">IF($D252=F$1,$C252,"")</f>
        <v/>
      </c>
      <c r="G252" t="str">
        <f t="shared" si="18"/>
        <v/>
      </c>
      <c r="H252" t="str">
        <f t="shared" si="18"/>
        <v/>
      </c>
      <c r="I252" t="str">
        <f t="shared" si="18"/>
        <v/>
      </c>
      <c r="J252" t="str">
        <f t="shared" si="18"/>
        <v/>
      </c>
      <c r="K252" t="str">
        <f t="shared" si="18"/>
        <v/>
      </c>
      <c r="L252" t="str">
        <f t="shared" si="18"/>
        <v/>
      </c>
      <c r="M252" t="str">
        <f t="shared" si="18"/>
        <v/>
      </c>
      <c r="N252" t="str">
        <f t="shared" si="18"/>
        <v/>
      </c>
      <c r="O252" t="str">
        <f t="shared" si="18"/>
        <v/>
      </c>
      <c r="P252">
        <f t="shared" si="18"/>
        <v>315</v>
      </c>
      <c r="Q252" t="str">
        <f t="shared" si="18"/>
        <v/>
      </c>
    </row>
    <row r="253" spans="1:17" x14ac:dyDescent="0.2">
      <c r="A253" s="3">
        <v>38687</v>
      </c>
      <c r="B253">
        <v>60.6547468809949</v>
      </c>
      <c r="C253">
        <f t="shared" si="15"/>
        <v>305</v>
      </c>
      <c r="D253" t="s">
        <v>39</v>
      </c>
      <c r="F253" t="str">
        <f t="shared" si="19"/>
        <v/>
      </c>
      <c r="G253" t="str">
        <f t="shared" si="18"/>
        <v/>
      </c>
      <c r="H253" t="str">
        <f t="shared" si="18"/>
        <v/>
      </c>
      <c r="I253" t="str">
        <f t="shared" si="18"/>
        <v/>
      </c>
      <c r="J253" t="str">
        <f t="shared" si="18"/>
        <v/>
      </c>
      <c r="K253" t="str">
        <f t="shared" si="18"/>
        <v/>
      </c>
      <c r="L253" t="str">
        <f t="shared" si="18"/>
        <v/>
      </c>
      <c r="M253" t="str">
        <f t="shared" si="18"/>
        <v/>
      </c>
      <c r="N253" t="str">
        <f t="shared" si="18"/>
        <v/>
      </c>
      <c r="O253" t="str">
        <f t="shared" si="18"/>
        <v/>
      </c>
      <c r="P253" t="str">
        <f t="shared" si="18"/>
        <v/>
      </c>
      <c r="Q253">
        <f t="shared" si="18"/>
        <v>305</v>
      </c>
    </row>
    <row r="254" spans="1:17" x14ac:dyDescent="0.2">
      <c r="A254" s="2">
        <v>38718</v>
      </c>
      <c r="B254">
        <v>59.913292962198703</v>
      </c>
      <c r="C254">
        <f t="shared" si="15"/>
        <v>295</v>
      </c>
      <c r="D254" t="s">
        <v>28</v>
      </c>
      <c r="F254">
        <f t="shared" si="19"/>
        <v>295</v>
      </c>
      <c r="G254" t="str">
        <f t="shared" si="18"/>
        <v/>
      </c>
      <c r="H254" t="str">
        <f t="shared" si="18"/>
        <v/>
      </c>
      <c r="I254" t="str">
        <f t="shared" si="18"/>
        <v/>
      </c>
      <c r="J254" t="str">
        <f t="shared" si="18"/>
        <v/>
      </c>
      <c r="K254" t="str">
        <f t="shared" si="18"/>
        <v/>
      </c>
      <c r="L254" t="str">
        <f t="shared" si="18"/>
        <v/>
      </c>
      <c r="M254" t="str">
        <f t="shared" si="18"/>
        <v/>
      </c>
      <c r="N254" t="str">
        <f t="shared" si="18"/>
        <v/>
      </c>
      <c r="O254" t="str">
        <f t="shared" si="18"/>
        <v/>
      </c>
      <c r="P254" t="str">
        <f t="shared" si="18"/>
        <v/>
      </c>
      <c r="Q254" t="str">
        <f t="shared" si="18"/>
        <v/>
      </c>
    </row>
    <row r="255" spans="1:17" x14ac:dyDescent="0.2">
      <c r="A255" s="3">
        <v>38749</v>
      </c>
      <c r="B255">
        <v>59.759924324449401</v>
      </c>
      <c r="C255">
        <f t="shared" si="15"/>
        <v>293</v>
      </c>
      <c r="D255" t="s">
        <v>29</v>
      </c>
      <c r="F255" t="str">
        <f t="shared" si="19"/>
        <v/>
      </c>
      <c r="G255">
        <f t="shared" si="18"/>
        <v>293</v>
      </c>
      <c r="H255" t="str">
        <f t="shared" si="18"/>
        <v/>
      </c>
      <c r="I255" t="str">
        <f t="shared" si="18"/>
        <v/>
      </c>
      <c r="J255" t="str">
        <f t="shared" si="18"/>
        <v/>
      </c>
      <c r="K255" t="str">
        <f t="shared" si="18"/>
        <v/>
      </c>
      <c r="L255" t="str">
        <f t="shared" si="18"/>
        <v/>
      </c>
      <c r="M255" t="str">
        <f t="shared" si="18"/>
        <v/>
      </c>
      <c r="N255" t="str">
        <f t="shared" si="18"/>
        <v/>
      </c>
      <c r="O255" t="str">
        <f t="shared" si="18"/>
        <v/>
      </c>
      <c r="P255" t="str">
        <f t="shared" si="18"/>
        <v/>
      </c>
      <c r="Q255" t="str">
        <f t="shared" si="18"/>
        <v/>
      </c>
    </row>
    <row r="256" spans="1:17" x14ac:dyDescent="0.2">
      <c r="A256" s="2">
        <v>38777</v>
      </c>
      <c r="B256">
        <v>60.548751159375897</v>
      </c>
      <c r="C256">
        <f t="shared" si="15"/>
        <v>303</v>
      </c>
      <c r="D256" t="s">
        <v>30</v>
      </c>
      <c r="F256" t="str">
        <f t="shared" si="19"/>
        <v/>
      </c>
      <c r="G256" t="str">
        <f t="shared" si="18"/>
        <v/>
      </c>
      <c r="H256">
        <f t="shared" si="18"/>
        <v>303</v>
      </c>
      <c r="I256" t="str">
        <f t="shared" si="18"/>
        <v/>
      </c>
      <c r="J256" t="str">
        <f t="shared" si="18"/>
        <v/>
      </c>
      <c r="K256" t="str">
        <f t="shared" si="18"/>
        <v/>
      </c>
      <c r="L256" t="str">
        <f t="shared" si="18"/>
        <v/>
      </c>
      <c r="M256" t="str">
        <f t="shared" si="18"/>
        <v/>
      </c>
      <c r="N256" t="str">
        <f t="shared" si="18"/>
        <v/>
      </c>
      <c r="O256" t="str">
        <f t="shared" si="18"/>
        <v/>
      </c>
      <c r="P256" t="str">
        <f t="shared" si="18"/>
        <v/>
      </c>
      <c r="Q256" t="str">
        <f t="shared" si="18"/>
        <v/>
      </c>
    </row>
    <row r="257" spans="1:17" x14ac:dyDescent="0.2">
      <c r="A257" s="3">
        <v>38808</v>
      </c>
      <c r="B257">
        <v>60.869555556010901</v>
      </c>
      <c r="C257">
        <f t="shared" si="15"/>
        <v>308</v>
      </c>
      <c r="D257" t="s">
        <v>31</v>
      </c>
      <c r="F257" t="str">
        <f t="shared" si="19"/>
        <v/>
      </c>
      <c r="G257" t="str">
        <f t="shared" si="18"/>
        <v/>
      </c>
      <c r="H257" t="str">
        <f t="shared" si="18"/>
        <v/>
      </c>
      <c r="I257">
        <f t="shared" si="18"/>
        <v>308</v>
      </c>
      <c r="J257" t="str">
        <f t="shared" si="18"/>
        <v/>
      </c>
      <c r="K257" t="str">
        <f t="shared" si="18"/>
        <v/>
      </c>
      <c r="L257" t="str">
        <f t="shared" si="18"/>
        <v/>
      </c>
      <c r="M257" t="str">
        <f t="shared" si="18"/>
        <v/>
      </c>
      <c r="N257" t="str">
        <f t="shared" si="18"/>
        <v/>
      </c>
      <c r="O257" t="str">
        <f t="shared" si="18"/>
        <v/>
      </c>
      <c r="P257" t="str">
        <f t="shared" si="18"/>
        <v/>
      </c>
      <c r="Q257" t="str">
        <f t="shared" si="18"/>
        <v/>
      </c>
    </row>
    <row r="258" spans="1:17" x14ac:dyDescent="0.2">
      <c r="A258" s="2">
        <v>38838</v>
      </c>
      <c r="B258">
        <v>60.836445792001399</v>
      </c>
      <c r="C258">
        <f t="shared" si="15"/>
        <v>307</v>
      </c>
      <c r="D258" t="s">
        <v>32</v>
      </c>
      <c r="F258" t="str">
        <f t="shared" si="19"/>
        <v/>
      </c>
      <c r="G258" t="str">
        <f t="shared" si="18"/>
        <v/>
      </c>
      <c r="H258" t="str">
        <f t="shared" si="18"/>
        <v/>
      </c>
      <c r="I258" t="str">
        <f t="shared" si="18"/>
        <v/>
      </c>
      <c r="J258">
        <f t="shared" si="18"/>
        <v>307</v>
      </c>
      <c r="K258" t="str">
        <f t="shared" si="18"/>
        <v/>
      </c>
      <c r="L258" t="str">
        <f t="shared" si="18"/>
        <v/>
      </c>
      <c r="M258" t="str">
        <f t="shared" si="18"/>
        <v/>
      </c>
      <c r="N258" t="str">
        <f t="shared" si="18"/>
        <v/>
      </c>
      <c r="O258" t="str">
        <f t="shared" si="18"/>
        <v/>
      </c>
      <c r="P258" t="str">
        <f t="shared" si="18"/>
        <v/>
      </c>
      <c r="Q258" t="str">
        <f t="shared" si="18"/>
        <v/>
      </c>
    </row>
    <row r="259" spans="1:17" x14ac:dyDescent="0.2">
      <c r="A259" s="3">
        <v>38869</v>
      </c>
      <c r="B259">
        <v>62.693103968651997</v>
      </c>
      <c r="C259">
        <f t="shared" ref="C259:C322" si="20">RANK(B259,$B$2:$B$361,1)</f>
        <v>324</v>
      </c>
      <c r="D259" t="s">
        <v>33</v>
      </c>
      <c r="F259" t="str">
        <f t="shared" si="19"/>
        <v/>
      </c>
      <c r="G259" t="str">
        <f t="shared" si="18"/>
        <v/>
      </c>
      <c r="H259" t="str">
        <f t="shared" si="18"/>
        <v/>
      </c>
      <c r="I259" t="str">
        <f t="shared" si="18"/>
        <v/>
      </c>
      <c r="J259" t="str">
        <f t="shared" si="18"/>
        <v/>
      </c>
      <c r="K259">
        <f t="shared" si="18"/>
        <v>324</v>
      </c>
      <c r="L259" t="str">
        <f t="shared" si="18"/>
        <v/>
      </c>
      <c r="M259" t="str">
        <f t="shared" si="18"/>
        <v/>
      </c>
      <c r="N259" t="str">
        <f t="shared" si="18"/>
        <v/>
      </c>
      <c r="O259" t="str">
        <f t="shared" si="18"/>
        <v/>
      </c>
      <c r="P259" t="str">
        <f t="shared" si="18"/>
        <v/>
      </c>
      <c r="Q259" t="str">
        <f t="shared" si="18"/>
        <v/>
      </c>
    </row>
    <row r="260" spans="1:17" x14ac:dyDescent="0.2">
      <c r="A260" s="2">
        <v>38899</v>
      </c>
      <c r="B260">
        <v>64.768407232206897</v>
      </c>
      <c r="C260">
        <f t="shared" si="20"/>
        <v>332</v>
      </c>
      <c r="D260" t="s">
        <v>34</v>
      </c>
      <c r="F260" t="str">
        <f t="shared" si="19"/>
        <v/>
      </c>
      <c r="G260" t="str">
        <f t="shared" si="18"/>
        <v/>
      </c>
      <c r="H260" t="str">
        <f t="shared" si="18"/>
        <v/>
      </c>
      <c r="I260" t="str">
        <f t="shared" si="18"/>
        <v/>
      </c>
      <c r="J260" t="str">
        <f t="shared" si="18"/>
        <v/>
      </c>
      <c r="K260" t="str">
        <f t="shared" si="18"/>
        <v/>
      </c>
      <c r="L260">
        <f t="shared" si="18"/>
        <v>332</v>
      </c>
      <c r="M260" t="str">
        <f t="shared" si="18"/>
        <v/>
      </c>
      <c r="N260" t="str">
        <f t="shared" si="18"/>
        <v/>
      </c>
      <c r="O260" t="str">
        <f t="shared" si="18"/>
        <v/>
      </c>
      <c r="P260" t="str">
        <f t="shared" si="18"/>
        <v/>
      </c>
      <c r="Q260" t="str">
        <f t="shared" si="18"/>
        <v/>
      </c>
    </row>
    <row r="261" spans="1:17" x14ac:dyDescent="0.2">
      <c r="A261" s="3">
        <v>38930</v>
      </c>
      <c r="B261">
        <v>67.276375179385099</v>
      </c>
      <c r="C261">
        <f t="shared" si="20"/>
        <v>344</v>
      </c>
      <c r="D261" t="s">
        <v>35</v>
      </c>
      <c r="F261" t="str">
        <f t="shared" si="19"/>
        <v/>
      </c>
      <c r="G261" t="str">
        <f t="shared" si="18"/>
        <v/>
      </c>
      <c r="H261" t="str">
        <f t="shared" si="18"/>
        <v/>
      </c>
      <c r="I261" t="str">
        <f t="shared" si="18"/>
        <v/>
      </c>
      <c r="J261" t="str">
        <f t="shared" si="18"/>
        <v/>
      </c>
      <c r="K261" t="str">
        <f t="shared" si="18"/>
        <v/>
      </c>
      <c r="L261" t="str">
        <f t="shared" si="18"/>
        <v/>
      </c>
      <c r="M261">
        <f t="shared" si="18"/>
        <v>344</v>
      </c>
      <c r="N261" t="str">
        <f t="shared" si="18"/>
        <v/>
      </c>
      <c r="O261" t="str">
        <f t="shared" si="18"/>
        <v/>
      </c>
      <c r="P261" t="str">
        <f t="shared" si="18"/>
        <v/>
      </c>
      <c r="Q261" t="str">
        <f t="shared" si="18"/>
        <v/>
      </c>
    </row>
    <row r="262" spans="1:17" x14ac:dyDescent="0.2">
      <c r="A262" s="2">
        <v>38961</v>
      </c>
      <c r="B262">
        <v>65.273943807351998</v>
      </c>
      <c r="C262">
        <f t="shared" si="20"/>
        <v>336</v>
      </c>
      <c r="D262" t="s">
        <v>36</v>
      </c>
      <c r="F262" t="str">
        <f t="shared" si="19"/>
        <v/>
      </c>
      <c r="G262" t="str">
        <f t="shared" si="18"/>
        <v/>
      </c>
      <c r="H262" t="str">
        <f t="shared" si="18"/>
        <v/>
      </c>
      <c r="I262" t="str">
        <f t="shared" si="18"/>
        <v/>
      </c>
      <c r="J262" t="str">
        <f t="shared" si="18"/>
        <v/>
      </c>
      <c r="K262" t="str">
        <f t="shared" si="18"/>
        <v/>
      </c>
      <c r="L262" t="str">
        <f t="shared" si="18"/>
        <v/>
      </c>
      <c r="M262" t="str">
        <f t="shared" si="18"/>
        <v/>
      </c>
      <c r="N262">
        <f t="shared" si="18"/>
        <v>336</v>
      </c>
      <c r="O262" t="str">
        <f t="shared" si="18"/>
        <v/>
      </c>
      <c r="P262" t="str">
        <f t="shared" si="18"/>
        <v/>
      </c>
      <c r="Q262" t="str">
        <f t="shared" si="18"/>
        <v/>
      </c>
    </row>
    <row r="263" spans="1:17" x14ac:dyDescent="0.2">
      <c r="A263" s="3">
        <v>38991</v>
      </c>
      <c r="B263">
        <v>65.104512373370696</v>
      </c>
      <c r="C263">
        <f t="shared" si="20"/>
        <v>334</v>
      </c>
      <c r="D263" t="s">
        <v>37</v>
      </c>
      <c r="F263" t="str">
        <f t="shared" si="19"/>
        <v/>
      </c>
      <c r="G263" t="str">
        <f t="shared" si="18"/>
        <v/>
      </c>
      <c r="H263" t="str">
        <f t="shared" si="18"/>
        <v/>
      </c>
      <c r="I263" t="str">
        <f t="shared" si="18"/>
        <v/>
      </c>
      <c r="J263" t="str">
        <f t="shared" si="18"/>
        <v/>
      </c>
      <c r="K263" t="str">
        <f t="shared" si="18"/>
        <v/>
      </c>
      <c r="L263" t="str">
        <f t="shared" si="18"/>
        <v/>
      </c>
      <c r="M263" t="str">
        <f t="shared" si="18"/>
        <v/>
      </c>
      <c r="N263" t="str">
        <f t="shared" si="18"/>
        <v/>
      </c>
      <c r="O263">
        <f t="shared" si="18"/>
        <v>334</v>
      </c>
      <c r="P263" t="str">
        <f t="shared" si="18"/>
        <v/>
      </c>
      <c r="Q263" t="str">
        <f t="shared" si="18"/>
        <v/>
      </c>
    </row>
    <row r="264" spans="1:17" x14ac:dyDescent="0.2">
      <c r="A264" s="2">
        <v>39022</v>
      </c>
      <c r="B264">
        <v>63.370568504590899</v>
      </c>
      <c r="C264">
        <f t="shared" si="20"/>
        <v>325</v>
      </c>
      <c r="D264" t="s">
        <v>38</v>
      </c>
      <c r="F264" t="str">
        <f t="shared" si="19"/>
        <v/>
      </c>
      <c r="G264" t="str">
        <f t="shared" si="18"/>
        <v/>
      </c>
      <c r="H264" t="str">
        <f t="shared" si="18"/>
        <v/>
      </c>
      <c r="I264" t="str">
        <f t="shared" si="18"/>
        <v/>
      </c>
      <c r="J264" t="str">
        <f t="shared" si="18"/>
        <v/>
      </c>
      <c r="K264" t="str">
        <f t="shared" si="18"/>
        <v/>
      </c>
      <c r="L264" t="str">
        <f t="shared" si="18"/>
        <v/>
      </c>
      <c r="M264" t="str">
        <f t="shared" si="18"/>
        <v/>
      </c>
      <c r="N264" t="str">
        <f t="shared" si="18"/>
        <v/>
      </c>
      <c r="O264" t="str">
        <f t="shared" si="18"/>
        <v/>
      </c>
      <c r="P264">
        <f t="shared" si="18"/>
        <v>325</v>
      </c>
      <c r="Q264" t="str">
        <f t="shared" si="18"/>
        <v/>
      </c>
    </row>
    <row r="265" spans="1:17" x14ac:dyDescent="0.2">
      <c r="A265" s="3">
        <v>39052</v>
      </c>
      <c r="B265">
        <v>63.629982044153302</v>
      </c>
      <c r="C265">
        <f t="shared" si="20"/>
        <v>327</v>
      </c>
      <c r="D265" t="s">
        <v>39</v>
      </c>
      <c r="F265" t="str">
        <f t="shared" si="19"/>
        <v/>
      </c>
      <c r="G265" t="str">
        <f t="shared" si="18"/>
        <v/>
      </c>
      <c r="H265" t="str">
        <f t="shared" si="18"/>
        <v/>
      </c>
      <c r="I265" t="str">
        <f t="shared" si="18"/>
        <v/>
      </c>
      <c r="J265" t="str">
        <f t="shared" si="18"/>
        <v/>
      </c>
      <c r="K265" t="str">
        <f t="shared" si="18"/>
        <v/>
      </c>
      <c r="L265" t="str">
        <f t="shared" si="18"/>
        <v/>
      </c>
      <c r="M265" t="str">
        <f t="shared" si="18"/>
        <v/>
      </c>
      <c r="N265" t="str">
        <f t="shared" si="18"/>
        <v/>
      </c>
      <c r="O265" t="str">
        <f t="shared" si="18"/>
        <v/>
      </c>
      <c r="P265" t="str">
        <f t="shared" si="18"/>
        <v/>
      </c>
      <c r="Q265">
        <f t="shared" si="18"/>
        <v>327</v>
      </c>
    </row>
    <row r="266" spans="1:17" x14ac:dyDescent="0.2">
      <c r="A266" s="2">
        <v>39083</v>
      </c>
      <c r="B266">
        <v>62.585441275342603</v>
      </c>
      <c r="C266">
        <f t="shared" si="20"/>
        <v>323</v>
      </c>
      <c r="D266" t="s">
        <v>28</v>
      </c>
      <c r="F266">
        <f t="shared" si="19"/>
        <v>323</v>
      </c>
      <c r="G266" t="str">
        <f t="shared" si="18"/>
        <v/>
      </c>
      <c r="H266" t="str">
        <f t="shared" si="18"/>
        <v/>
      </c>
      <c r="I266" t="str">
        <f t="shared" si="18"/>
        <v/>
      </c>
      <c r="J266" t="str">
        <f t="shared" si="18"/>
        <v/>
      </c>
      <c r="K266" t="str">
        <f t="shared" si="18"/>
        <v/>
      </c>
      <c r="L266" t="str">
        <f t="shared" si="18"/>
        <v/>
      </c>
      <c r="M266" t="str">
        <f t="shared" si="18"/>
        <v/>
      </c>
      <c r="N266" t="str">
        <f t="shared" si="18"/>
        <v/>
      </c>
      <c r="O266" t="str">
        <f t="shared" si="18"/>
        <v/>
      </c>
      <c r="P266" t="str">
        <f t="shared" si="18"/>
        <v/>
      </c>
      <c r="Q266" t="str">
        <f t="shared" si="18"/>
        <v/>
      </c>
    </row>
    <row r="267" spans="1:17" x14ac:dyDescent="0.2">
      <c r="A267" s="3">
        <v>39114</v>
      </c>
      <c r="B267">
        <v>63.683269856234801</v>
      </c>
      <c r="C267">
        <f t="shared" si="20"/>
        <v>328</v>
      </c>
      <c r="D267" t="s">
        <v>29</v>
      </c>
      <c r="F267" t="str">
        <f t="shared" si="19"/>
        <v/>
      </c>
      <c r="G267">
        <f t="shared" si="18"/>
        <v>328</v>
      </c>
      <c r="H267" t="str">
        <f t="shared" si="18"/>
        <v/>
      </c>
      <c r="I267" t="str">
        <f t="shared" si="18"/>
        <v/>
      </c>
      <c r="J267" t="str">
        <f t="shared" si="18"/>
        <v/>
      </c>
      <c r="K267" t="str">
        <f t="shared" si="18"/>
        <v/>
      </c>
      <c r="L267" t="str">
        <f t="shared" si="18"/>
        <v/>
      </c>
      <c r="M267" t="str">
        <f t="shared" si="18"/>
        <v/>
      </c>
      <c r="N267" t="str">
        <f t="shared" si="18"/>
        <v/>
      </c>
      <c r="O267" t="str">
        <f t="shared" si="18"/>
        <v/>
      </c>
      <c r="P267" t="str">
        <f t="shared" ref="G267:Q290" si="21">IF($D267=P$1,$C267,"")</f>
        <v/>
      </c>
      <c r="Q267" t="str">
        <f t="shared" si="21"/>
        <v/>
      </c>
    </row>
    <row r="268" spans="1:17" x14ac:dyDescent="0.2">
      <c r="A268" s="2">
        <v>39142</v>
      </c>
      <c r="B268">
        <v>66.093437722764094</v>
      </c>
      <c r="C268">
        <f t="shared" si="20"/>
        <v>340</v>
      </c>
      <c r="D268" t="s">
        <v>30</v>
      </c>
      <c r="F268" t="str">
        <f t="shared" si="19"/>
        <v/>
      </c>
      <c r="G268" t="str">
        <f t="shared" si="21"/>
        <v/>
      </c>
      <c r="H268">
        <f t="shared" si="21"/>
        <v>340</v>
      </c>
      <c r="I268" t="str">
        <f t="shared" si="21"/>
        <v/>
      </c>
      <c r="J268" t="str">
        <f t="shared" si="21"/>
        <v/>
      </c>
      <c r="K268" t="str">
        <f t="shared" si="21"/>
        <v/>
      </c>
      <c r="L268" t="str">
        <f t="shared" si="21"/>
        <v/>
      </c>
      <c r="M268" t="str">
        <f t="shared" si="21"/>
        <v/>
      </c>
      <c r="N268" t="str">
        <f t="shared" si="21"/>
        <v/>
      </c>
      <c r="O268" t="str">
        <f t="shared" si="21"/>
        <v/>
      </c>
      <c r="P268" t="str">
        <f t="shared" si="21"/>
        <v/>
      </c>
      <c r="Q268" t="str">
        <f t="shared" si="21"/>
        <v/>
      </c>
    </row>
    <row r="269" spans="1:17" x14ac:dyDescent="0.2">
      <c r="A269" s="3">
        <v>39173</v>
      </c>
      <c r="B269">
        <v>61.377870667992099</v>
      </c>
      <c r="C269">
        <f t="shared" si="20"/>
        <v>314</v>
      </c>
      <c r="D269" t="s">
        <v>31</v>
      </c>
      <c r="F269" t="str">
        <f t="shared" si="19"/>
        <v/>
      </c>
      <c r="G269" t="str">
        <f t="shared" si="21"/>
        <v/>
      </c>
      <c r="H269" t="str">
        <f t="shared" si="21"/>
        <v/>
      </c>
      <c r="I269">
        <f t="shared" si="21"/>
        <v>314</v>
      </c>
      <c r="J269" t="str">
        <f t="shared" si="21"/>
        <v/>
      </c>
      <c r="K269" t="str">
        <f t="shared" si="21"/>
        <v/>
      </c>
      <c r="L269" t="str">
        <f t="shared" si="21"/>
        <v/>
      </c>
      <c r="M269" t="str">
        <f t="shared" si="21"/>
        <v/>
      </c>
      <c r="N269" t="str">
        <f t="shared" si="21"/>
        <v/>
      </c>
      <c r="O269" t="str">
        <f t="shared" si="21"/>
        <v/>
      </c>
      <c r="P269" t="str">
        <f t="shared" si="21"/>
        <v/>
      </c>
      <c r="Q269" t="str">
        <f t="shared" si="21"/>
        <v/>
      </c>
    </row>
    <row r="270" spans="1:17" x14ac:dyDescent="0.2">
      <c r="A270" s="2">
        <v>39203</v>
      </c>
      <c r="B270">
        <v>60.165460347839698</v>
      </c>
      <c r="C270">
        <f t="shared" si="20"/>
        <v>298</v>
      </c>
      <c r="D270" t="s">
        <v>32</v>
      </c>
      <c r="F270" t="str">
        <f t="shared" si="19"/>
        <v/>
      </c>
      <c r="G270" t="str">
        <f t="shared" si="21"/>
        <v/>
      </c>
      <c r="H270" t="str">
        <f t="shared" si="21"/>
        <v/>
      </c>
      <c r="I270" t="str">
        <f t="shared" si="21"/>
        <v/>
      </c>
      <c r="J270">
        <f t="shared" si="21"/>
        <v>298</v>
      </c>
      <c r="K270" t="str">
        <f t="shared" si="21"/>
        <v/>
      </c>
      <c r="L270" t="str">
        <f t="shared" si="21"/>
        <v/>
      </c>
      <c r="M270" t="str">
        <f t="shared" si="21"/>
        <v/>
      </c>
      <c r="N270" t="str">
        <f t="shared" si="21"/>
        <v/>
      </c>
      <c r="O270" t="str">
        <f t="shared" si="21"/>
        <v/>
      </c>
      <c r="P270" t="str">
        <f t="shared" si="21"/>
        <v/>
      </c>
      <c r="Q270" t="str">
        <f t="shared" si="21"/>
        <v/>
      </c>
    </row>
    <row r="271" spans="1:17" x14ac:dyDescent="0.2">
      <c r="A271" s="3">
        <v>39234</v>
      </c>
      <c r="B271">
        <v>60.323377477438697</v>
      </c>
      <c r="C271">
        <f t="shared" si="20"/>
        <v>299</v>
      </c>
      <c r="D271" t="s">
        <v>33</v>
      </c>
      <c r="F271" t="str">
        <f t="shared" si="19"/>
        <v/>
      </c>
      <c r="G271" t="str">
        <f t="shared" si="21"/>
        <v/>
      </c>
      <c r="H271" t="str">
        <f t="shared" si="21"/>
        <v/>
      </c>
      <c r="I271" t="str">
        <f t="shared" si="21"/>
        <v/>
      </c>
      <c r="J271" t="str">
        <f t="shared" si="21"/>
        <v/>
      </c>
      <c r="K271">
        <f t="shared" si="21"/>
        <v>299</v>
      </c>
      <c r="L271" t="str">
        <f t="shared" si="21"/>
        <v/>
      </c>
      <c r="M271" t="str">
        <f t="shared" si="21"/>
        <v/>
      </c>
      <c r="N271" t="str">
        <f t="shared" si="21"/>
        <v/>
      </c>
      <c r="O271" t="str">
        <f t="shared" si="21"/>
        <v/>
      </c>
      <c r="P271" t="str">
        <f t="shared" si="21"/>
        <v/>
      </c>
      <c r="Q271" t="str">
        <f t="shared" si="21"/>
        <v/>
      </c>
    </row>
    <row r="272" spans="1:17" x14ac:dyDescent="0.2">
      <c r="A272" s="2">
        <v>39264</v>
      </c>
      <c r="B272">
        <v>61.182531091695402</v>
      </c>
      <c r="C272">
        <f t="shared" si="20"/>
        <v>312</v>
      </c>
      <c r="D272" t="s">
        <v>34</v>
      </c>
      <c r="F272" t="str">
        <f t="shared" si="19"/>
        <v/>
      </c>
      <c r="G272" t="str">
        <f t="shared" si="21"/>
        <v/>
      </c>
      <c r="H272" t="str">
        <f t="shared" si="21"/>
        <v/>
      </c>
      <c r="I272" t="str">
        <f t="shared" si="21"/>
        <v/>
      </c>
      <c r="J272" t="str">
        <f t="shared" si="21"/>
        <v/>
      </c>
      <c r="K272" t="str">
        <f t="shared" si="21"/>
        <v/>
      </c>
      <c r="L272">
        <f t="shared" si="21"/>
        <v>312</v>
      </c>
      <c r="M272" t="str">
        <f t="shared" si="21"/>
        <v/>
      </c>
      <c r="N272" t="str">
        <f t="shared" si="21"/>
        <v/>
      </c>
      <c r="O272" t="str">
        <f t="shared" si="21"/>
        <v/>
      </c>
      <c r="P272" t="str">
        <f t="shared" si="21"/>
        <v/>
      </c>
      <c r="Q272" t="str">
        <f t="shared" si="21"/>
        <v/>
      </c>
    </row>
    <row r="273" spans="1:17" x14ac:dyDescent="0.2">
      <c r="A273" s="3">
        <v>39295</v>
      </c>
      <c r="B273">
        <v>59.416015986103197</v>
      </c>
      <c r="C273">
        <f t="shared" si="20"/>
        <v>290</v>
      </c>
      <c r="D273" t="s">
        <v>35</v>
      </c>
      <c r="F273" t="str">
        <f t="shared" si="19"/>
        <v/>
      </c>
      <c r="G273" t="str">
        <f t="shared" si="21"/>
        <v/>
      </c>
      <c r="H273" t="str">
        <f t="shared" si="21"/>
        <v/>
      </c>
      <c r="I273" t="str">
        <f t="shared" si="21"/>
        <v/>
      </c>
      <c r="J273" t="str">
        <f t="shared" si="21"/>
        <v/>
      </c>
      <c r="K273" t="str">
        <f t="shared" si="21"/>
        <v/>
      </c>
      <c r="L273" t="str">
        <f t="shared" si="21"/>
        <v/>
      </c>
      <c r="M273">
        <f t="shared" si="21"/>
        <v>290</v>
      </c>
      <c r="N273" t="str">
        <f t="shared" si="21"/>
        <v/>
      </c>
      <c r="O273" t="str">
        <f t="shared" si="21"/>
        <v/>
      </c>
      <c r="P273" t="str">
        <f t="shared" si="21"/>
        <v/>
      </c>
      <c r="Q273" t="str">
        <f t="shared" si="21"/>
        <v/>
      </c>
    </row>
    <row r="274" spans="1:17" x14ac:dyDescent="0.2">
      <c r="A274" s="2">
        <v>39326</v>
      </c>
      <c r="B274">
        <v>58.293599926170103</v>
      </c>
      <c r="C274">
        <f t="shared" si="20"/>
        <v>275</v>
      </c>
      <c r="D274" t="s">
        <v>36</v>
      </c>
      <c r="F274" t="str">
        <f t="shared" si="19"/>
        <v/>
      </c>
      <c r="G274" t="str">
        <f t="shared" si="21"/>
        <v/>
      </c>
      <c r="H274" t="str">
        <f t="shared" si="21"/>
        <v/>
      </c>
      <c r="I274" t="str">
        <f t="shared" si="21"/>
        <v/>
      </c>
      <c r="J274" t="str">
        <f t="shared" si="21"/>
        <v/>
      </c>
      <c r="K274" t="str">
        <f t="shared" si="21"/>
        <v/>
      </c>
      <c r="L274" t="str">
        <f t="shared" si="21"/>
        <v/>
      </c>
      <c r="M274" t="str">
        <f t="shared" si="21"/>
        <v/>
      </c>
      <c r="N274">
        <f t="shared" si="21"/>
        <v>275</v>
      </c>
      <c r="O274" t="str">
        <f t="shared" si="21"/>
        <v/>
      </c>
      <c r="P274" t="str">
        <f t="shared" si="21"/>
        <v/>
      </c>
      <c r="Q274" t="str">
        <f t="shared" si="21"/>
        <v/>
      </c>
    </row>
    <row r="275" spans="1:17" x14ac:dyDescent="0.2">
      <c r="A275" s="3">
        <v>39356</v>
      </c>
      <c r="B275">
        <v>56.446993727202603</v>
      </c>
      <c r="C275">
        <f t="shared" si="20"/>
        <v>262</v>
      </c>
      <c r="D275" t="s">
        <v>37</v>
      </c>
      <c r="F275" t="str">
        <f t="shared" si="19"/>
        <v/>
      </c>
      <c r="G275" t="str">
        <f t="shared" si="21"/>
        <v/>
      </c>
      <c r="H275" t="str">
        <f t="shared" si="21"/>
        <v/>
      </c>
      <c r="I275" t="str">
        <f t="shared" si="21"/>
        <v/>
      </c>
      <c r="J275" t="str">
        <f t="shared" si="21"/>
        <v/>
      </c>
      <c r="K275" t="str">
        <f t="shared" si="21"/>
        <v/>
      </c>
      <c r="L275" t="str">
        <f t="shared" si="21"/>
        <v/>
      </c>
      <c r="M275" t="str">
        <f t="shared" si="21"/>
        <v/>
      </c>
      <c r="N275" t="str">
        <f t="shared" si="21"/>
        <v/>
      </c>
      <c r="O275">
        <f t="shared" si="21"/>
        <v>262</v>
      </c>
      <c r="P275" t="str">
        <f t="shared" si="21"/>
        <v/>
      </c>
      <c r="Q275" t="str">
        <f t="shared" si="21"/>
        <v/>
      </c>
    </row>
    <row r="276" spans="1:17" x14ac:dyDescent="0.2">
      <c r="A276" s="2">
        <v>39387</v>
      </c>
      <c r="B276">
        <v>57.095057367154503</v>
      </c>
      <c r="C276">
        <f t="shared" si="20"/>
        <v>269</v>
      </c>
      <c r="D276" t="s">
        <v>38</v>
      </c>
      <c r="F276" t="str">
        <f t="shared" si="19"/>
        <v/>
      </c>
      <c r="G276" t="str">
        <f t="shared" si="21"/>
        <v/>
      </c>
      <c r="H276" t="str">
        <f t="shared" si="21"/>
        <v/>
      </c>
      <c r="I276" t="str">
        <f t="shared" si="21"/>
        <v/>
      </c>
      <c r="J276" t="str">
        <f t="shared" si="21"/>
        <v/>
      </c>
      <c r="K276" t="str">
        <f t="shared" si="21"/>
        <v/>
      </c>
      <c r="L276" t="str">
        <f t="shared" si="21"/>
        <v/>
      </c>
      <c r="M276" t="str">
        <f t="shared" si="21"/>
        <v/>
      </c>
      <c r="N276" t="str">
        <f t="shared" si="21"/>
        <v/>
      </c>
      <c r="O276" t="str">
        <f t="shared" si="21"/>
        <v/>
      </c>
      <c r="P276">
        <f t="shared" si="21"/>
        <v>269</v>
      </c>
      <c r="Q276" t="str">
        <f t="shared" si="21"/>
        <v/>
      </c>
    </row>
    <row r="277" spans="1:17" x14ac:dyDescent="0.2">
      <c r="A277" s="3">
        <v>39417</v>
      </c>
      <c r="B277">
        <v>58.809891832110601</v>
      </c>
      <c r="C277">
        <f t="shared" si="20"/>
        <v>281</v>
      </c>
      <c r="D277" t="s">
        <v>39</v>
      </c>
      <c r="F277" t="str">
        <f t="shared" si="19"/>
        <v/>
      </c>
      <c r="G277" t="str">
        <f t="shared" si="21"/>
        <v/>
      </c>
      <c r="H277" t="str">
        <f t="shared" si="21"/>
        <v/>
      </c>
      <c r="I277" t="str">
        <f t="shared" si="21"/>
        <v/>
      </c>
      <c r="J277" t="str">
        <f t="shared" si="21"/>
        <v/>
      </c>
      <c r="K277" t="str">
        <f t="shared" si="21"/>
        <v/>
      </c>
      <c r="L277" t="str">
        <f t="shared" si="21"/>
        <v/>
      </c>
      <c r="M277" t="str">
        <f t="shared" si="21"/>
        <v/>
      </c>
      <c r="N277" t="str">
        <f t="shared" si="21"/>
        <v/>
      </c>
      <c r="O277" t="str">
        <f t="shared" si="21"/>
        <v/>
      </c>
      <c r="P277" t="str">
        <f t="shared" si="21"/>
        <v/>
      </c>
      <c r="Q277">
        <f t="shared" si="21"/>
        <v>281</v>
      </c>
    </row>
    <row r="278" spans="1:17" x14ac:dyDescent="0.2">
      <c r="A278" s="2">
        <v>39448</v>
      </c>
      <c r="B278">
        <v>58.895527698041199</v>
      </c>
      <c r="C278">
        <f t="shared" si="20"/>
        <v>282</v>
      </c>
      <c r="D278" t="s">
        <v>28</v>
      </c>
      <c r="F278">
        <f t="shared" si="19"/>
        <v>282</v>
      </c>
      <c r="G278" t="str">
        <f t="shared" si="21"/>
        <v/>
      </c>
      <c r="H278" t="str">
        <f t="shared" si="21"/>
        <v/>
      </c>
      <c r="I278" t="str">
        <f t="shared" si="21"/>
        <v/>
      </c>
      <c r="J278" t="str">
        <f t="shared" si="21"/>
        <v/>
      </c>
      <c r="K278" t="str">
        <f t="shared" si="21"/>
        <v/>
      </c>
      <c r="L278" t="str">
        <f t="shared" si="21"/>
        <v/>
      </c>
      <c r="M278" t="str">
        <f t="shared" si="21"/>
        <v/>
      </c>
      <c r="N278" t="str">
        <f t="shared" si="21"/>
        <v/>
      </c>
      <c r="O278" t="str">
        <f t="shared" si="21"/>
        <v/>
      </c>
      <c r="P278" t="str">
        <f t="shared" si="21"/>
        <v/>
      </c>
      <c r="Q278" t="str">
        <f t="shared" si="21"/>
        <v/>
      </c>
    </row>
    <row r="279" spans="1:17" x14ac:dyDescent="0.2">
      <c r="A279" s="3">
        <v>39479</v>
      </c>
      <c r="B279">
        <v>62.132802011347302</v>
      </c>
      <c r="C279">
        <f t="shared" si="20"/>
        <v>321</v>
      </c>
      <c r="D279" t="s">
        <v>29</v>
      </c>
      <c r="F279" t="str">
        <f t="shared" si="19"/>
        <v/>
      </c>
      <c r="G279">
        <f t="shared" si="21"/>
        <v>321</v>
      </c>
      <c r="H279" t="str">
        <f t="shared" si="21"/>
        <v/>
      </c>
      <c r="I279" t="str">
        <f t="shared" si="21"/>
        <v/>
      </c>
      <c r="J279" t="str">
        <f t="shared" si="21"/>
        <v/>
      </c>
      <c r="K279" t="str">
        <f t="shared" si="21"/>
        <v/>
      </c>
      <c r="L279" t="str">
        <f t="shared" si="21"/>
        <v/>
      </c>
      <c r="M279" t="str">
        <f t="shared" si="21"/>
        <v/>
      </c>
      <c r="N279" t="str">
        <f t="shared" si="21"/>
        <v/>
      </c>
      <c r="O279" t="str">
        <f t="shared" si="21"/>
        <v/>
      </c>
      <c r="P279" t="str">
        <f t="shared" si="21"/>
        <v/>
      </c>
      <c r="Q279" t="str">
        <f t="shared" si="21"/>
        <v/>
      </c>
    </row>
    <row r="280" spans="1:17" x14ac:dyDescent="0.2">
      <c r="A280" s="2">
        <v>39508</v>
      </c>
      <c r="B280">
        <v>60.094356652292703</v>
      </c>
      <c r="C280">
        <f t="shared" si="20"/>
        <v>297</v>
      </c>
      <c r="D280" t="s">
        <v>30</v>
      </c>
      <c r="F280" t="str">
        <f t="shared" si="19"/>
        <v/>
      </c>
      <c r="G280" t="str">
        <f t="shared" si="21"/>
        <v/>
      </c>
      <c r="H280">
        <f t="shared" si="21"/>
        <v>297</v>
      </c>
      <c r="I280" t="str">
        <f t="shared" si="21"/>
        <v/>
      </c>
      <c r="J280" t="str">
        <f t="shared" si="21"/>
        <v/>
      </c>
      <c r="K280" t="str">
        <f t="shared" si="21"/>
        <v/>
      </c>
      <c r="L280" t="str">
        <f t="shared" si="21"/>
        <v/>
      </c>
      <c r="M280" t="str">
        <f t="shared" si="21"/>
        <v/>
      </c>
      <c r="N280" t="str">
        <f t="shared" si="21"/>
        <v/>
      </c>
      <c r="O280" t="str">
        <f t="shared" si="21"/>
        <v/>
      </c>
      <c r="P280" t="str">
        <f t="shared" si="21"/>
        <v/>
      </c>
      <c r="Q280" t="str">
        <f t="shared" si="21"/>
        <v/>
      </c>
    </row>
    <row r="281" spans="1:17" x14ac:dyDescent="0.2">
      <c r="A281" s="3">
        <v>39539</v>
      </c>
      <c r="B281">
        <v>56.911105385977201</v>
      </c>
      <c r="C281">
        <f t="shared" si="20"/>
        <v>268</v>
      </c>
      <c r="D281" t="s">
        <v>31</v>
      </c>
      <c r="F281" t="str">
        <f t="shared" si="19"/>
        <v/>
      </c>
      <c r="G281" t="str">
        <f t="shared" si="21"/>
        <v/>
      </c>
      <c r="H281" t="str">
        <f t="shared" si="21"/>
        <v/>
      </c>
      <c r="I281">
        <f t="shared" si="21"/>
        <v>268</v>
      </c>
      <c r="J281" t="str">
        <f t="shared" si="21"/>
        <v/>
      </c>
      <c r="K281" t="str">
        <f t="shared" si="21"/>
        <v/>
      </c>
      <c r="L281" t="str">
        <f t="shared" si="21"/>
        <v/>
      </c>
      <c r="M281" t="str">
        <f t="shared" si="21"/>
        <v/>
      </c>
      <c r="N281" t="str">
        <f t="shared" si="21"/>
        <v/>
      </c>
      <c r="O281" t="str">
        <f t="shared" si="21"/>
        <v/>
      </c>
      <c r="P281" t="str">
        <f t="shared" si="21"/>
        <v/>
      </c>
      <c r="Q281" t="str">
        <f t="shared" si="21"/>
        <v/>
      </c>
    </row>
    <row r="282" spans="1:17" x14ac:dyDescent="0.2">
      <c r="A282" s="2">
        <v>39569</v>
      </c>
      <c r="B282">
        <v>59.365278571132997</v>
      </c>
      <c r="C282">
        <f t="shared" si="20"/>
        <v>289</v>
      </c>
      <c r="D282" t="s">
        <v>32</v>
      </c>
      <c r="F282" t="str">
        <f t="shared" si="19"/>
        <v/>
      </c>
      <c r="G282" t="str">
        <f t="shared" si="21"/>
        <v/>
      </c>
      <c r="H282" t="str">
        <f t="shared" si="21"/>
        <v/>
      </c>
      <c r="I282" t="str">
        <f t="shared" si="21"/>
        <v/>
      </c>
      <c r="J282">
        <f t="shared" si="21"/>
        <v>289</v>
      </c>
      <c r="K282" t="str">
        <f t="shared" si="21"/>
        <v/>
      </c>
      <c r="L282" t="str">
        <f t="shared" si="21"/>
        <v/>
      </c>
      <c r="M282" t="str">
        <f t="shared" si="21"/>
        <v/>
      </c>
      <c r="N282" t="str">
        <f t="shared" si="21"/>
        <v/>
      </c>
      <c r="O282" t="str">
        <f t="shared" si="21"/>
        <v/>
      </c>
      <c r="P282" t="str">
        <f t="shared" si="21"/>
        <v/>
      </c>
      <c r="Q282" t="str">
        <f t="shared" si="21"/>
        <v/>
      </c>
    </row>
    <row r="283" spans="1:17" x14ac:dyDescent="0.2">
      <c r="A283" s="3">
        <v>39600</v>
      </c>
      <c r="B283">
        <v>58.802696912919302</v>
      </c>
      <c r="C283">
        <f t="shared" si="20"/>
        <v>280</v>
      </c>
      <c r="D283" t="s">
        <v>33</v>
      </c>
      <c r="F283" t="str">
        <f t="shared" si="19"/>
        <v/>
      </c>
      <c r="G283" t="str">
        <f t="shared" si="21"/>
        <v/>
      </c>
      <c r="H283" t="str">
        <f t="shared" si="21"/>
        <v/>
      </c>
      <c r="I283" t="str">
        <f t="shared" si="21"/>
        <v/>
      </c>
      <c r="J283" t="str">
        <f t="shared" si="21"/>
        <v/>
      </c>
      <c r="K283">
        <f t="shared" si="21"/>
        <v>280</v>
      </c>
      <c r="L283" t="str">
        <f t="shared" si="21"/>
        <v/>
      </c>
      <c r="M283" t="str">
        <f t="shared" si="21"/>
        <v/>
      </c>
      <c r="N283" t="str">
        <f t="shared" si="21"/>
        <v/>
      </c>
      <c r="O283" t="str">
        <f t="shared" si="21"/>
        <v/>
      </c>
      <c r="P283" t="str">
        <f t="shared" si="21"/>
        <v/>
      </c>
      <c r="Q283" t="str">
        <f t="shared" si="21"/>
        <v/>
      </c>
    </row>
    <row r="284" spans="1:17" x14ac:dyDescent="0.2">
      <c r="A284" s="2">
        <v>39630</v>
      </c>
      <c r="B284">
        <v>60.396509016068499</v>
      </c>
      <c r="C284">
        <f t="shared" si="20"/>
        <v>301</v>
      </c>
      <c r="D284" t="s">
        <v>34</v>
      </c>
      <c r="F284" t="str">
        <f t="shared" si="19"/>
        <v/>
      </c>
      <c r="G284" t="str">
        <f t="shared" si="21"/>
        <v/>
      </c>
      <c r="H284" t="str">
        <f t="shared" si="21"/>
        <v/>
      </c>
      <c r="I284" t="str">
        <f t="shared" si="21"/>
        <v/>
      </c>
      <c r="J284" t="str">
        <f t="shared" si="21"/>
        <v/>
      </c>
      <c r="K284" t="str">
        <f t="shared" si="21"/>
        <v/>
      </c>
      <c r="L284">
        <f t="shared" si="21"/>
        <v>301</v>
      </c>
      <c r="M284" t="str">
        <f t="shared" si="21"/>
        <v/>
      </c>
      <c r="N284" t="str">
        <f t="shared" si="21"/>
        <v/>
      </c>
      <c r="O284" t="str">
        <f t="shared" si="21"/>
        <v/>
      </c>
      <c r="P284" t="str">
        <f t="shared" si="21"/>
        <v/>
      </c>
      <c r="Q284" t="str">
        <f t="shared" si="21"/>
        <v/>
      </c>
    </row>
    <row r="285" spans="1:17" x14ac:dyDescent="0.2">
      <c r="A285" s="3">
        <v>39661</v>
      </c>
      <c r="B285">
        <v>61.693713569784002</v>
      </c>
      <c r="C285">
        <f t="shared" si="20"/>
        <v>318</v>
      </c>
      <c r="D285" t="s">
        <v>35</v>
      </c>
      <c r="F285" t="str">
        <f t="shared" si="19"/>
        <v/>
      </c>
      <c r="G285" t="str">
        <f t="shared" si="21"/>
        <v/>
      </c>
      <c r="H285" t="str">
        <f t="shared" si="21"/>
        <v/>
      </c>
      <c r="I285" t="str">
        <f t="shared" si="21"/>
        <v/>
      </c>
      <c r="J285" t="str">
        <f t="shared" si="21"/>
        <v/>
      </c>
      <c r="K285" t="str">
        <f t="shared" si="21"/>
        <v/>
      </c>
      <c r="L285" t="str">
        <f t="shared" si="21"/>
        <v/>
      </c>
      <c r="M285">
        <f t="shared" si="21"/>
        <v>318</v>
      </c>
      <c r="N285" t="str">
        <f t="shared" si="21"/>
        <v/>
      </c>
      <c r="O285" t="str">
        <f t="shared" si="21"/>
        <v/>
      </c>
      <c r="P285" t="str">
        <f t="shared" si="21"/>
        <v/>
      </c>
      <c r="Q285" t="str">
        <f t="shared" si="21"/>
        <v/>
      </c>
    </row>
    <row r="286" spans="1:17" x14ac:dyDescent="0.2">
      <c r="A286" s="2">
        <v>39692</v>
      </c>
      <c r="B286">
        <v>60.742641265813802</v>
      </c>
      <c r="C286">
        <f t="shared" si="20"/>
        <v>306</v>
      </c>
      <c r="D286" t="s">
        <v>36</v>
      </c>
      <c r="F286" t="str">
        <f t="shared" si="19"/>
        <v/>
      </c>
      <c r="G286" t="str">
        <f t="shared" si="21"/>
        <v/>
      </c>
      <c r="H286" t="str">
        <f t="shared" si="21"/>
        <v/>
      </c>
      <c r="I286" t="str">
        <f t="shared" si="21"/>
        <v/>
      </c>
      <c r="J286" t="str">
        <f t="shared" si="21"/>
        <v/>
      </c>
      <c r="K286" t="str">
        <f t="shared" si="21"/>
        <v/>
      </c>
      <c r="L286" t="str">
        <f t="shared" si="21"/>
        <v/>
      </c>
      <c r="M286" t="str">
        <f t="shared" si="21"/>
        <v/>
      </c>
      <c r="N286">
        <f t="shared" si="21"/>
        <v>306</v>
      </c>
      <c r="O286" t="str">
        <f t="shared" si="21"/>
        <v/>
      </c>
      <c r="P286" t="str">
        <f t="shared" si="21"/>
        <v/>
      </c>
      <c r="Q286" t="str">
        <f t="shared" si="21"/>
        <v/>
      </c>
    </row>
    <row r="287" spans="1:17" x14ac:dyDescent="0.2">
      <c r="A287" s="3">
        <v>39722</v>
      </c>
      <c r="B287">
        <v>61.674504465891303</v>
      </c>
      <c r="C287">
        <f t="shared" si="20"/>
        <v>317</v>
      </c>
      <c r="D287" t="s">
        <v>37</v>
      </c>
      <c r="F287" t="str">
        <f t="shared" si="19"/>
        <v/>
      </c>
      <c r="G287" t="str">
        <f t="shared" si="21"/>
        <v/>
      </c>
      <c r="H287" t="str">
        <f t="shared" si="21"/>
        <v/>
      </c>
      <c r="I287" t="str">
        <f t="shared" si="21"/>
        <v/>
      </c>
      <c r="J287" t="str">
        <f t="shared" si="21"/>
        <v/>
      </c>
      <c r="K287" t="str">
        <f t="shared" si="21"/>
        <v/>
      </c>
      <c r="L287" t="str">
        <f t="shared" si="21"/>
        <v/>
      </c>
      <c r="M287" t="str">
        <f t="shared" si="21"/>
        <v/>
      </c>
      <c r="N287" t="str">
        <f t="shared" si="21"/>
        <v/>
      </c>
      <c r="O287">
        <f t="shared" si="21"/>
        <v>317</v>
      </c>
      <c r="P287" t="str">
        <f t="shared" si="21"/>
        <v/>
      </c>
      <c r="Q287" t="str">
        <f t="shared" si="21"/>
        <v/>
      </c>
    </row>
    <row r="288" spans="1:17" x14ac:dyDescent="0.2">
      <c r="A288" s="2">
        <v>39753</v>
      </c>
      <c r="B288">
        <v>60.053239334632202</v>
      </c>
      <c r="C288">
        <f t="shared" si="20"/>
        <v>296</v>
      </c>
      <c r="D288" t="s">
        <v>38</v>
      </c>
      <c r="F288" t="str">
        <f t="shared" si="19"/>
        <v/>
      </c>
      <c r="G288" t="str">
        <f t="shared" si="21"/>
        <v/>
      </c>
      <c r="H288" t="str">
        <f t="shared" si="21"/>
        <v/>
      </c>
      <c r="I288" t="str">
        <f t="shared" si="21"/>
        <v/>
      </c>
      <c r="J288" t="str">
        <f t="shared" si="21"/>
        <v/>
      </c>
      <c r="K288" t="str">
        <f t="shared" si="21"/>
        <v/>
      </c>
      <c r="L288" t="str">
        <f t="shared" si="21"/>
        <v/>
      </c>
      <c r="M288" t="str">
        <f t="shared" si="21"/>
        <v/>
      </c>
      <c r="N288" t="str">
        <f t="shared" si="21"/>
        <v/>
      </c>
      <c r="O288" t="str">
        <f t="shared" si="21"/>
        <v/>
      </c>
      <c r="P288">
        <f t="shared" si="21"/>
        <v>296</v>
      </c>
      <c r="Q288" t="str">
        <f t="shared" si="21"/>
        <v/>
      </c>
    </row>
    <row r="289" spans="1:17" x14ac:dyDescent="0.2">
      <c r="A289" s="3">
        <v>39783</v>
      </c>
      <c r="B289">
        <v>62.027178934813001</v>
      </c>
      <c r="C289">
        <f t="shared" si="20"/>
        <v>320</v>
      </c>
      <c r="D289" t="s">
        <v>39</v>
      </c>
      <c r="F289" t="str">
        <f t="shared" si="19"/>
        <v/>
      </c>
      <c r="G289" t="str">
        <f t="shared" si="21"/>
        <v/>
      </c>
      <c r="H289" t="str">
        <f t="shared" si="21"/>
        <v/>
      </c>
      <c r="I289" t="str">
        <f t="shared" si="21"/>
        <v/>
      </c>
      <c r="J289" t="str">
        <f t="shared" si="21"/>
        <v/>
      </c>
      <c r="K289" t="str">
        <f t="shared" si="21"/>
        <v/>
      </c>
      <c r="L289" t="str">
        <f t="shared" si="21"/>
        <v/>
      </c>
      <c r="M289" t="str">
        <f t="shared" si="21"/>
        <v/>
      </c>
      <c r="N289" t="str">
        <f t="shared" si="21"/>
        <v/>
      </c>
      <c r="O289" t="str">
        <f t="shared" si="21"/>
        <v/>
      </c>
      <c r="P289" t="str">
        <f t="shared" si="21"/>
        <v/>
      </c>
      <c r="Q289">
        <f t="shared" si="21"/>
        <v>320</v>
      </c>
    </row>
    <row r="290" spans="1:17" x14ac:dyDescent="0.2">
      <c r="A290" s="2">
        <v>39814</v>
      </c>
      <c r="B290">
        <v>59.2790763109127</v>
      </c>
      <c r="C290">
        <f t="shared" si="20"/>
        <v>288</v>
      </c>
      <c r="D290" t="s">
        <v>28</v>
      </c>
      <c r="F290">
        <f t="shared" si="19"/>
        <v>288</v>
      </c>
      <c r="G290" t="str">
        <f t="shared" si="21"/>
        <v/>
      </c>
      <c r="H290" t="str">
        <f t="shared" si="21"/>
        <v/>
      </c>
      <c r="I290" t="str">
        <f t="shared" si="21"/>
        <v/>
      </c>
      <c r="J290" t="str">
        <f t="shared" si="21"/>
        <v/>
      </c>
      <c r="K290" t="str">
        <f t="shared" si="21"/>
        <v/>
      </c>
      <c r="L290" t="str">
        <f t="shared" si="21"/>
        <v/>
      </c>
      <c r="M290" t="str">
        <f t="shared" si="21"/>
        <v/>
      </c>
      <c r="N290" t="str">
        <f t="shared" si="21"/>
        <v/>
      </c>
      <c r="O290" t="str">
        <f t="shared" si="21"/>
        <v/>
      </c>
      <c r="P290" t="str">
        <f t="shared" si="21"/>
        <v/>
      </c>
      <c r="Q290" t="str">
        <f t="shared" si="21"/>
        <v/>
      </c>
    </row>
    <row r="291" spans="1:17" x14ac:dyDescent="0.2">
      <c r="A291" s="3">
        <v>39845</v>
      </c>
      <c r="B291">
        <v>61.007638228146398</v>
      </c>
      <c r="C291">
        <f t="shared" si="20"/>
        <v>310</v>
      </c>
      <c r="D291" t="s">
        <v>29</v>
      </c>
      <c r="F291" t="str">
        <f t="shared" si="19"/>
        <v/>
      </c>
      <c r="G291">
        <f t="shared" si="19"/>
        <v>310</v>
      </c>
      <c r="H291" t="str">
        <f t="shared" si="19"/>
        <v/>
      </c>
      <c r="I291" t="str">
        <f t="shared" si="19"/>
        <v/>
      </c>
      <c r="J291" t="str">
        <f t="shared" si="19"/>
        <v/>
      </c>
      <c r="K291" t="str">
        <f t="shared" si="19"/>
        <v/>
      </c>
      <c r="L291" t="str">
        <f t="shared" si="19"/>
        <v/>
      </c>
      <c r="M291" t="str">
        <f t="shared" si="19"/>
        <v/>
      </c>
      <c r="N291" t="str">
        <f t="shared" si="19"/>
        <v/>
      </c>
      <c r="O291" t="str">
        <f t="shared" si="19"/>
        <v/>
      </c>
      <c r="P291" t="str">
        <f t="shared" si="19"/>
        <v/>
      </c>
      <c r="Q291" t="str">
        <f t="shared" si="19"/>
        <v/>
      </c>
    </row>
    <row r="292" spans="1:17" x14ac:dyDescent="0.2">
      <c r="A292" s="2">
        <v>39873</v>
      </c>
      <c r="B292">
        <v>59.792989402228201</v>
      </c>
      <c r="C292">
        <f t="shared" si="20"/>
        <v>294</v>
      </c>
      <c r="D292" t="s">
        <v>30</v>
      </c>
      <c r="F292" t="str">
        <f t="shared" ref="F292:Q313" si="22">IF($D292=F$1,$C292,"")</f>
        <v/>
      </c>
      <c r="G292" t="str">
        <f t="shared" si="22"/>
        <v/>
      </c>
      <c r="H292">
        <f t="shared" si="22"/>
        <v>294</v>
      </c>
      <c r="I292" t="str">
        <f t="shared" si="22"/>
        <v/>
      </c>
      <c r="J292" t="str">
        <f t="shared" si="22"/>
        <v/>
      </c>
      <c r="K292" t="str">
        <f t="shared" si="22"/>
        <v/>
      </c>
      <c r="L292" t="str">
        <f t="shared" si="22"/>
        <v/>
      </c>
      <c r="M292" t="str">
        <f t="shared" si="22"/>
        <v/>
      </c>
      <c r="N292" t="str">
        <f t="shared" si="22"/>
        <v/>
      </c>
      <c r="O292" t="str">
        <f t="shared" si="22"/>
        <v/>
      </c>
      <c r="P292" t="str">
        <f t="shared" si="22"/>
        <v/>
      </c>
      <c r="Q292" t="str">
        <f t="shared" si="22"/>
        <v/>
      </c>
    </row>
    <row r="293" spans="1:17" x14ac:dyDescent="0.2">
      <c r="A293" s="3">
        <v>39904</v>
      </c>
      <c r="B293">
        <v>61.0073571429445</v>
      </c>
      <c r="C293">
        <f t="shared" si="20"/>
        <v>309</v>
      </c>
      <c r="D293" t="s">
        <v>31</v>
      </c>
      <c r="F293" t="str">
        <f t="shared" si="22"/>
        <v/>
      </c>
      <c r="G293" t="str">
        <f t="shared" si="22"/>
        <v/>
      </c>
      <c r="H293" t="str">
        <f t="shared" si="22"/>
        <v/>
      </c>
      <c r="I293">
        <f t="shared" si="22"/>
        <v>309</v>
      </c>
      <c r="J293" t="str">
        <f t="shared" si="22"/>
        <v/>
      </c>
      <c r="K293" t="str">
        <f t="shared" si="22"/>
        <v/>
      </c>
      <c r="L293" t="str">
        <f t="shared" si="22"/>
        <v/>
      </c>
      <c r="M293" t="str">
        <f t="shared" si="22"/>
        <v/>
      </c>
      <c r="N293" t="str">
        <f t="shared" si="22"/>
        <v/>
      </c>
      <c r="O293" t="str">
        <f t="shared" si="22"/>
        <v/>
      </c>
      <c r="P293" t="str">
        <f t="shared" si="22"/>
        <v/>
      </c>
      <c r="Q293" t="str">
        <f t="shared" si="22"/>
        <v/>
      </c>
    </row>
    <row r="294" spans="1:17" x14ac:dyDescent="0.2">
      <c r="A294" s="2">
        <v>39934</v>
      </c>
      <c r="B294">
        <v>64.613103743946198</v>
      </c>
      <c r="C294">
        <f t="shared" si="20"/>
        <v>330</v>
      </c>
      <c r="D294" t="s">
        <v>32</v>
      </c>
      <c r="F294" t="str">
        <f t="shared" si="22"/>
        <v/>
      </c>
      <c r="G294" t="str">
        <f t="shared" si="22"/>
        <v/>
      </c>
      <c r="H294" t="str">
        <f t="shared" si="22"/>
        <v/>
      </c>
      <c r="I294" t="str">
        <f t="shared" si="22"/>
        <v/>
      </c>
      <c r="J294">
        <f t="shared" si="22"/>
        <v>330</v>
      </c>
      <c r="K294" t="str">
        <f t="shared" si="22"/>
        <v/>
      </c>
      <c r="L294" t="str">
        <f t="shared" si="22"/>
        <v/>
      </c>
      <c r="M294" t="str">
        <f t="shared" si="22"/>
        <v/>
      </c>
      <c r="N294" t="str">
        <f t="shared" si="22"/>
        <v/>
      </c>
      <c r="O294" t="str">
        <f t="shared" si="22"/>
        <v/>
      </c>
      <c r="P294" t="str">
        <f t="shared" si="22"/>
        <v/>
      </c>
      <c r="Q294" t="str">
        <f t="shared" si="22"/>
        <v/>
      </c>
    </row>
    <row r="295" spans="1:17" x14ac:dyDescent="0.2">
      <c r="A295" s="3">
        <v>39965</v>
      </c>
      <c r="B295">
        <v>64.834928072480196</v>
      </c>
      <c r="C295">
        <f t="shared" si="20"/>
        <v>333</v>
      </c>
      <c r="D295" t="s">
        <v>33</v>
      </c>
      <c r="F295" t="str">
        <f t="shared" si="22"/>
        <v/>
      </c>
      <c r="G295" t="str">
        <f t="shared" si="22"/>
        <v/>
      </c>
      <c r="H295" t="str">
        <f t="shared" si="22"/>
        <v/>
      </c>
      <c r="I295" t="str">
        <f t="shared" si="22"/>
        <v/>
      </c>
      <c r="J295" t="str">
        <f t="shared" si="22"/>
        <v/>
      </c>
      <c r="K295">
        <f t="shared" si="22"/>
        <v>333</v>
      </c>
      <c r="L295" t="str">
        <f t="shared" si="22"/>
        <v/>
      </c>
      <c r="M295" t="str">
        <f t="shared" si="22"/>
        <v/>
      </c>
      <c r="N295" t="str">
        <f t="shared" si="22"/>
        <v/>
      </c>
      <c r="O295" t="str">
        <f t="shared" si="22"/>
        <v/>
      </c>
      <c r="P295" t="str">
        <f t="shared" si="22"/>
        <v/>
      </c>
      <c r="Q295" t="str">
        <f t="shared" si="22"/>
        <v/>
      </c>
    </row>
    <row r="296" spans="1:17" x14ac:dyDescent="0.2">
      <c r="A296" s="2">
        <v>39995</v>
      </c>
      <c r="B296">
        <v>67.836971334704998</v>
      </c>
      <c r="C296">
        <f t="shared" si="20"/>
        <v>345</v>
      </c>
      <c r="D296" t="s">
        <v>34</v>
      </c>
      <c r="F296" t="str">
        <f t="shared" si="22"/>
        <v/>
      </c>
      <c r="G296" t="str">
        <f t="shared" si="22"/>
        <v/>
      </c>
      <c r="H296" t="str">
        <f t="shared" si="22"/>
        <v/>
      </c>
      <c r="I296" t="str">
        <f t="shared" si="22"/>
        <v/>
      </c>
      <c r="J296" t="str">
        <f t="shared" si="22"/>
        <v/>
      </c>
      <c r="K296" t="str">
        <f t="shared" si="22"/>
        <v/>
      </c>
      <c r="L296">
        <f t="shared" si="22"/>
        <v>345</v>
      </c>
      <c r="M296" t="str">
        <f t="shared" si="22"/>
        <v/>
      </c>
      <c r="N296" t="str">
        <f t="shared" si="22"/>
        <v/>
      </c>
      <c r="O296" t="str">
        <f t="shared" si="22"/>
        <v/>
      </c>
      <c r="P296" t="str">
        <f t="shared" si="22"/>
        <v/>
      </c>
      <c r="Q296" t="str">
        <f t="shared" si="22"/>
        <v/>
      </c>
    </row>
    <row r="297" spans="1:17" x14ac:dyDescent="0.2">
      <c r="A297" s="3">
        <v>40026</v>
      </c>
      <c r="B297">
        <v>72.899395113356903</v>
      </c>
      <c r="C297">
        <f t="shared" si="20"/>
        <v>360</v>
      </c>
      <c r="D297" t="s">
        <v>35</v>
      </c>
      <c r="F297" t="str">
        <f t="shared" si="22"/>
        <v/>
      </c>
      <c r="G297" t="str">
        <f t="shared" si="22"/>
        <v/>
      </c>
      <c r="H297" t="str">
        <f t="shared" si="22"/>
        <v/>
      </c>
      <c r="I297" t="str">
        <f t="shared" si="22"/>
        <v/>
      </c>
      <c r="J297" t="str">
        <f t="shared" si="22"/>
        <v/>
      </c>
      <c r="K297" t="str">
        <f t="shared" si="22"/>
        <v/>
      </c>
      <c r="L297" t="str">
        <f t="shared" si="22"/>
        <v/>
      </c>
      <c r="M297">
        <f t="shared" si="22"/>
        <v>360</v>
      </c>
      <c r="N297" t="str">
        <f t="shared" si="22"/>
        <v/>
      </c>
      <c r="O297" t="str">
        <f t="shared" si="22"/>
        <v/>
      </c>
      <c r="P297" t="str">
        <f t="shared" si="22"/>
        <v/>
      </c>
      <c r="Q297" t="str">
        <f t="shared" si="22"/>
        <v/>
      </c>
    </row>
    <row r="298" spans="1:17" x14ac:dyDescent="0.2">
      <c r="A298" s="2">
        <v>40057</v>
      </c>
      <c r="B298">
        <v>69.369795412547504</v>
      </c>
      <c r="C298">
        <f t="shared" si="20"/>
        <v>355</v>
      </c>
      <c r="D298" t="s">
        <v>36</v>
      </c>
      <c r="F298" t="str">
        <f t="shared" si="22"/>
        <v/>
      </c>
      <c r="G298" t="str">
        <f t="shared" si="22"/>
        <v/>
      </c>
      <c r="H298" t="str">
        <f t="shared" si="22"/>
        <v/>
      </c>
      <c r="I298" t="str">
        <f t="shared" si="22"/>
        <v/>
      </c>
      <c r="J298" t="str">
        <f t="shared" si="22"/>
        <v/>
      </c>
      <c r="K298" t="str">
        <f t="shared" si="22"/>
        <v/>
      </c>
      <c r="L298" t="str">
        <f t="shared" si="22"/>
        <v/>
      </c>
      <c r="M298" t="str">
        <f t="shared" si="22"/>
        <v/>
      </c>
      <c r="N298">
        <f t="shared" si="22"/>
        <v>355</v>
      </c>
      <c r="O298" t="str">
        <f t="shared" si="22"/>
        <v/>
      </c>
      <c r="P298" t="str">
        <f t="shared" si="22"/>
        <v/>
      </c>
      <c r="Q298" t="str">
        <f t="shared" si="22"/>
        <v/>
      </c>
    </row>
    <row r="299" spans="1:17" x14ac:dyDescent="0.2">
      <c r="A299" s="3">
        <v>40087</v>
      </c>
      <c r="B299">
        <v>68.416907130373801</v>
      </c>
      <c r="C299">
        <f t="shared" si="20"/>
        <v>350</v>
      </c>
      <c r="D299" t="s">
        <v>37</v>
      </c>
      <c r="F299" t="str">
        <f t="shared" si="22"/>
        <v/>
      </c>
      <c r="G299" t="str">
        <f t="shared" si="22"/>
        <v/>
      </c>
      <c r="H299" t="str">
        <f t="shared" si="22"/>
        <v/>
      </c>
      <c r="I299" t="str">
        <f t="shared" si="22"/>
        <v/>
      </c>
      <c r="J299" t="str">
        <f t="shared" si="22"/>
        <v/>
      </c>
      <c r="K299" t="str">
        <f t="shared" si="22"/>
        <v/>
      </c>
      <c r="L299" t="str">
        <f t="shared" si="22"/>
        <v/>
      </c>
      <c r="M299" t="str">
        <f t="shared" si="22"/>
        <v/>
      </c>
      <c r="N299" t="str">
        <f t="shared" si="22"/>
        <v/>
      </c>
      <c r="O299">
        <f t="shared" si="22"/>
        <v>350</v>
      </c>
      <c r="P299" t="str">
        <f t="shared" si="22"/>
        <v/>
      </c>
      <c r="Q299" t="str">
        <f t="shared" si="22"/>
        <v/>
      </c>
    </row>
    <row r="300" spans="1:17" x14ac:dyDescent="0.2">
      <c r="A300" s="2">
        <v>40118</v>
      </c>
      <c r="B300">
        <v>65.237017970027296</v>
      </c>
      <c r="C300">
        <f t="shared" si="20"/>
        <v>335</v>
      </c>
      <c r="D300" t="s">
        <v>38</v>
      </c>
      <c r="F300" t="str">
        <f t="shared" si="22"/>
        <v/>
      </c>
      <c r="G300" t="str">
        <f t="shared" si="22"/>
        <v/>
      </c>
      <c r="H300" t="str">
        <f t="shared" si="22"/>
        <v/>
      </c>
      <c r="I300" t="str">
        <f t="shared" si="22"/>
        <v/>
      </c>
      <c r="J300" t="str">
        <f t="shared" si="22"/>
        <v/>
      </c>
      <c r="K300" t="str">
        <f t="shared" si="22"/>
        <v/>
      </c>
      <c r="L300" t="str">
        <f t="shared" si="22"/>
        <v/>
      </c>
      <c r="M300" t="str">
        <f t="shared" si="22"/>
        <v/>
      </c>
      <c r="N300" t="str">
        <f t="shared" si="22"/>
        <v/>
      </c>
      <c r="O300" t="str">
        <f t="shared" si="22"/>
        <v/>
      </c>
      <c r="P300">
        <f t="shared" si="22"/>
        <v>335</v>
      </c>
      <c r="Q300" t="str">
        <f t="shared" si="22"/>
        <v/>
      </c>
    </row>
    <row r="301" spans="1:17" x14ac:dyDescent="0.2">
      <c r="A301" s="3">
        <v>40148</v>
      </c>
      <c r="B301">
        <v>68.586192982357801</v>
      </c>
      <c r="C301">
        <f t="shared" si="20"/>
        <v>352</v>
      </c>
      <c r="D301" t="s">
        <v>39</v>
      </c>
      <c r="F301" t="str">
        <f t="shared" si="22"/>
        <v/>
      </c>
      <c r="G301" t="str">
        <f t="shared" si="22"/>
        <v/>
      </c>
      <c r="H301" t="str">
        <f t="shared" si="22"/>
        <v/>
      </c>
      <c r="I301" t="str">
        <f t="shared" si="22"/>
        <v/>
      </c>
      <c r="J301" t="str">
        <f t="shared" si="22"/>
        <v/>
      </c>
      <c r="K301" t="str">
        <f t="shared" si="22"/>
        <v/>
      </c>
      <c r="L301" t="str">
        <f t="shared" si="22"/>
        <v/>
      </c>
      <c r="M301" t="str">
        <f t="shared" si="22"/>
        <v/>
      </c>
      <c r="N301" t="str">
        <f t="shared" si="22"/>
        <v/>
      </c>
      <c r="O301" t="str">
        <f t="shared" si="22"/>
        <v/>
      </c>
      <c r="P301" t="str">
        <f t="shared" si="22"/>
        <v/>
      </c>
      <c r="Q301">
        <f t="shared" si="22"/>
        <v>352</v>
      </c>
    </row>
    <row r="302" spans="1:17" x14ac:dyDescent="0.2">
      <c r="A302" s="2">
        <v>40179</v>
      </c>
      <c r="B302">
        <v>64.278123897237805</v>
      </c>
      <c r="C302">
        <f t="shared" si="20"/>
        <v>329</v>
      </c>
      <c r="D302" t="s">
        <v>28</v>
      </c>
      <c r="F302">
        <f t="shared" si="22"/>
        <v>329</v>
      </c>
      <c r="G302" t="str">
        <f t="shared" si="22"/>
        <v/>
      </c>
      <c r="H302" t="str">
        <f t="shared" si="22"/>
        <v/>
      </c>
      <c r="I302" t="str">
        <f t="shared" si="22"/>
        <v/>
      </c>
      <c r="J302" t="str">
        <f t="shared" si="22"/>
        <v/>
      </c>
      <c r="K302" t="str">
        <f t="shared" si="22"/>
        <v/>
      </c>
      <c r="L302" t="str">
        <f t="shared" si="22"/>
        <v/>
      </c>
      <c r="M302" t="str">
        <f t="shared" si="22"/>
        <v/>
      </c>
      <c r="N302" t="str">
        <f t="shared" si="22"/>
        <v/>
      </c>
      <c r="O302" t="str">
        <f t="shared" si="22"/>
        <v/>
      </c>
      <c r="P302" t="str">
        <f t="shared" si="22"/>
        <v/>
      </c>
      <c r="Q302" t="str">
        <f t="shared" si="22"/>
        <v/>
      </c>
    </row>
    <row r="303" spans="1:17" x14ac:dyDescent="0.2">
      <c r="A303" s="3">
        <v>40210</v>
      </c>
      <c r="B303">
        <v>65.796373951883695</v>
      </c>
      <c r="C303">
        <f t="shared" si="20"/>
        <v>337</v>
      </c>
      <c r="D303" t="s">
        <v>29</v>
      </c>
      <c r="F303" t="str">
        <f t="shared" si="22"/>
        <v/>
      </c>
      <c r="G303">
        <f t="shared" si="22"/>
        <v>337</v>
      </c>
      <c r="H303" t="str">
        <f t="shared" si="22"/>
        <v/>
      </c>
      <c r="I303" t="str">
        <f t="shared" si="22"/>
        <v/>
      </c>
      <c r="J303" t="str">
        <f t="shared" si="22"/>
        <v/>
      </c>
      <c r="K303" t="str">
        <f t="shared" si="22"/>
        <v/>
      </c>
      <c r="L303" t="str">
        <f t="shared" si="22"/>
        <v/>
      </c>
      <c r="M303" t="str">
        <f t="shared" si="22"/>
        <v/>
      </c>
      <c r="N303" t="str">
        <f t="shared" si="22"/>
        <v/>
      </c>
      <c r="O303" t="str">
        <f t="shared" si="22"/>
        <v/>
      </c>
      <c r="P303" t="str">
        <f t="shared" si="22"/>
        <v/>
      </c>
      <c r="Q303" t="str">
        <f t="shared" si="22"/>
        <v/>
      </c>
    </row>
    <row r="304" spans="1:17" x14ac:dyDescent="0.2">
      <c r="A304" s="2">
        <v>40238</v>
      </c>
      <c r="B304">
        <v>66.433215838609698</v>
      </c>
      <c r="C304">
        <f t="shared" si="20"/>
        <v>342</v>
      </c>
      <c r="D304" t="s">
        <v>30</v>
      </c>
      <c r="F304" t="str">
        <f t="shared" si="22"/>
        <v/>
      </c>
      <c r="G304" t="str">
        <f t="shared" si="22"/>
        <v/>
      </c>
      <c r="H304">
        <f t="shared" si="22"/>
        <v>342</v>
      </c>
      <c r="I304" t="str">
        <f t="shared" si="22"/>
        <v/>
      </c>
      <c r="J304" t="str">
        <f t="shared" si="22"/>
        <v/>
      </c>
      <c r="K304" t="str">
        <f t="shared" si="22"/>
        <v/>
      </c>
      <c r="L304" t="str">
        <f t="shared" si="22"/>
        <v/>
      </c>
      <c r="M304" t="str">
        <f t="shared" si="22"/>
        <v/>
      </c>
      <c r="N304" t="str">
        <f t="shared" si="22"/>
        <v/>
      </c>
      <c r="O304" t="str">
        <f t="shared" si="22"/>
        <v/>
      </c>
      <c r="P304" t="str">
        <f t="shared" si="22"/>
        <v/>
      </c>
      <c r="Q304" t="str">
        <f t="shared" si="22"/>
        <v/>
      </c>
    </row>
    <row r="305" spans="1:17" x14ac:dyDescent="0.2">
      <c r="A305" s="3">
        <v>40269</v>
      </c>
      <c r="B305">
        <v>65.912174020386203</v>
      </c>
      <c r="C305">
        <f t="shared" si="20"/>
        <v>338</v>
      </c>
      <c r="D305" t="s">
        <v>31</v>
      </c>
      <c r="F305" t="str">
        <f t="shared" si="22"/>
        <v/>
      </c>
      <c r="G305" t="str">
        <f t="shared" si="22"/>
        <v/>
      </c>
      <c r="H305" t="str">
        <f t="shared" si="22"/>
        <v/>
      </c>
      <c r="I305">
        <f t="shared" si="22"/>
        <v>338</v>
      </c>
      <c r="J305" t="str">
        <f t="shared" si="22"/>
        <v/>
      </c>
      <c r="K305" t="str">
        <f t="shared" si="22"/>
        <v/>
      </c>
      <c r="L305" t="str">
        <f t="shared" si="22"/>
        <v/>
      </c>
      <c r="M305" t="str">
        <f t="shared" si="22"/>
        <v/>
      </c>
      <c r="N305" t="str">
        <f t="shared" si="22"/>
        <v/>
      </c>
      <c r="O305" t="str">
        <f t="shared" si="22"/>
        <v/>
      </c>
      <c r="P305" t="str">
        <f t="shared" si="22"/>
        <v/>
      </c>
      <c r="Q305" t="str">
        <f t="shared" si="22"/>
        <v/>
      </c>
    </row>
    <row r="306" spans="1:17" x14ac:dyDescent="0.2">
      <c r="A306" s="2">
        <v>40299</v>
      </c>
      <c r="B306">
        <v>64.739479798344604</v>
      </c>
      <c r="C306">
        <f t="shared" si="20"/>
        <v>331</v>
      </c>
      <c r="D306" t="s">
        <v>32</v>
      </c>
      <c r="F306" t="str">
        <f t="shared" si="22"/>
        <v/>
      </c>
      <c r="G306" t="str">
        <f t="shared" si="22"/>
        <v/>
      </c>
      <c r="H306" t="str">
        <f t="shared" si="22"/>
        <v/>
      </c>
      <c r="I306" t="str">
        <f t="shared" si="22"/>
        <v/>
      </c>
      <c r="J306">
        <f t="shared" si="22"/>
        <v>331</v>
      </c>
      <c r="K306" t="str">
        <f t="shared" si="22"/>
        <v/>
      </c>
      <c r="L306" t="str">
        <f t="shared" si="22"/>
        <v/>
      </c>
      <c r="M306" t="str">
        <f t="shared" si="22"/>
        <v/>
      </c>
      <c r="N306" t="str">
        <f t="shared" si="22"/>
        <v/>
      </c>
      <c r="O306" t="str">
        <f t="shared" si="22"/>
        <v/>
      </c>
      <c r="P306" t="str">
        <f t="shared" si="22"/>
        <v/>
      </c>
      <c r="Q306" t="str">
        <f t="shared" si="22"/>
        <v/>
      </c>
    </row>
    <row r="307" spans="1:17" x14ac:dyDescent="0.2">
      <c r="A307" s="3">
        <v>40330</v>
      </c>
      <c r="B307">
        <v>63.454093051742603</v>
      </c>
      <c r="C307">
        <f t="shared" si="20"/>
        <v>326</v>
      </c>
      <c r="D307" t="s">
        <v>33</v>
      </c>
      <c r="F307" t="str">
        <f t="shared" si="22"/>
        <v/>
      </c>
      <c r="G307" t="str">
        <f t="shared" si="22"/>
        <v/>
      </c>
      <c r="H307" t="str">
        <f t="shared" si="22"/>
        <v/>
      </c>
      <c r="I307" t="str">
        <f t="shared" si="22"/>
        <v/>
      </c>
      <c r="J307" t="str">
        <f t="shared" si="22"/>
        <v/>
      </c>
      <c r="K307">
        <f t="shared" si="22"/>
        <v>326</v>
      </c>
      <c r="L307" t="str">
        <f t="shared" si="22"/>
        <v/>
      </c>
      <c r="M307" t="str">
        <f t="shared" si="22"/>
        <v/>
      </c>
      <c r="N307" t="str">
        <f t="shared" si="22"/>
        <v/>
      </c>
      <c r="O307" t="str">
        <f t="shared" si="22"/>
        <v/>
      </c>
      <c r="P307" t="str">
        <f t="shared" si="22"/>
        <v/>
      </c>
      <c r="Q307" t="str">
        <f t="shared" si="22"/>
        <v/>
      </c>
    </row>
    <row r="308" spans="1:17" x14ac:dyDescent="0.2">
      <c r="A308" s="2">
        <v>40360</v>
      </c>
      <c r="B308">
        <v>59.264654397537498</v>
      </c>
      <c r="C308">
        <f t="shared" si="20"/>
        <v>287</v>
      </c>
      <c r="D308" t="s">
        <v>34</v>
      </c>
      <c r="F308" t="str">
        <f t="shared" si="22"/>
        <v/>
      </c>
      <c r="G308" t="str">
        <f t="shared" si="22"/>
        <v/>
      </c>
      <c r="H308" t="str">
        <f t="shared" si="22"/>
        <v/>
      </c>
      <c r="I308" t="str">
        <f t="shared" si="22"/>
        <v/>
      </c>
      <c r="J308" t="str">
        <f t="shared" si="22"/>
        <v/>
      </c>
      <c r="K308" t="str">
        <f t="shared" si="22"/>
        <v/>
      </c>
      <c r="L308">
        <f t="shared" si="22"/>
        <v>287</v>
      </c>
      <c r="M308" t="str">
        <f t="shared" si="22"/>
        <v/>
      </c>
      <c r="N308" t="str">
        <f t="shared" si="22"/>
        <v/>
      </c>
      <c r="O308" t="str">
        <f t="shared" si="22"/>
        <v/>
      </c>
      <c r="P308" t="str">
        <f t="shared" si="22"/>
        <v/>
      </c>
      <c r="Q308" t="str">
        <f t="shared" si="22"/>
        <v/>
      </c>
    </row>
    <row r="309" spans="1:17" x14ac:dyDescent="0.2">
      <c r="A309" s="3">
        <v>40391</v>
      </c>
      <c r="B309">
        <v>61.477641194943502</v>
      </c>
      <c r="C309">
        <f t="shared" si="20"/>
        <v>316</v>
      </c>
      <c r="D309" t="s">
        <v>35</v>
      </c>
      <c r="F309" t="str">
        <f t="shared" si="22"/>
        <v/>
      </c>
      <c r="G309" t="str">
        <f t="shared" si="22"/>
        <v/>
      </c>
      <c r="H309" t="str">
        <f t="shared" si="22"/>
        <v/>
      </c>
      <c r="I309" t="str">
        <f t="shared" si="22"/>
        <v/>
      </c>
      <c r="J309" t="str">
        <f t="shared" si="22"/>
        <v/>
      </c>
      <c r="K309" t="str">
        <f t="shared" si="22"/>
        <v/>
      </c>
      <c r="L309" t="str">
        <f t="shared" si="22"/>
        <v/>
      </c>
      <c r="M309">
        <f t="shared" si="22"/>
        <v>316</v>
      </c>
      <c r="N309" t="str">
        <f t="shared" si="22"/>
        <v/>
      </c>
      <c r="O309" t="str">
        <f t="shared" si="22"/>
        <v/>
      </c>
      <c r="P309" t="str">
        <f t="shared" si="22"/>
        <v/>
      </c>
      <c r="Q309" t="str">
        <f t="shared" si="22"/>
        <v/>
      </c>
    </row>
    <row r="310" spans="1:17" x14ac:dyDescent="0.2">
      <c r="A310" s="2">
        <v>40422</v>
      </c>
      <c r="B310">
        <v>61.162380739556298</v>
      </c>
      <c r="C310">
        <f t="shared" si="20"/>
        <v>311</v>
      </c>
      <c r="D310" t="s">
        <v>36</v>
      </c>
      <c r="F310" t="str">
        <f t="shared" si="22"/>
        <v/>
      </c>
      <c r="G310" t="str">
        <f t="shared" si="22"/>
        <v/>
      </c>
      <c r="H310" t="str">
        <f t="shared" si="22"/>
        <v/>
      </c>
      <c r="I310" t="str">
        <f t="shared" si="22"/>
        <v/>
      </c>
      <c r="J310" t="str">
        <f t="shared" si="22"/>
        <v/>
      </c>
      <c r="K310" t="str">
        <f t="shared" si="22"/>
        <v/>
      </c>
      <c r="L310" t="str">
        <f t="shared" si="22"/>
        <v/>
      </c>
      <c r="M310" t="str">
        <f t="shared" si="22"/>
        <v/>
      </c>
      <c r="N310">
        <f t="shared" si="22"/>
        <v>311</v>
      </c>
      <c r="O310" t="str">
        <f t="shared" si="22"/>
        <v/>
      </c>
      <c r="P310" t="str">
        <f t="shared" si="22"/>
        <v/>
      </c>
      <c r="Q310" t="str">
        <f t="shared" si="22"/>
        <v/>
      </c>
    </row>
    <row r="311" spans="1:17" x14ac:dyDescent="0.2">
      <c r="A311" s="3">
        <v>40452</v>
      </c>
      <c r="B311">
        <v>61.880338679573498</v>
      </c>
      <c r="C311">
        <f t="shared" si="20"/>
        <v>319</v>
      </c>
      <c r="D311" t="s">
        <v>37</v>
      </c>
      <c r="F311" t="str">
        <f t="shared" si="22"/>
        <v/>
      </c>
      <c r="G311" t="str">
        <f t="shared" si="22"/>
        <v/>
      </c>
      <c r="H311" t="str">
        <f t="shared" si="22"/>
        <v/>
      </c>
      <c r="I311" t="str">
        <f t="shared" si="22"/>
        <v/>
      </c>
      <c r="J311" t="str">
        <f t="shared" si="22"/>
        <v/>
      </c>
      <c r="K311" t="str">
        <f t="shared" si="22"/>
        <v/>
      </c>
      <c r="L311" t="str">
        <f t="shared" si="22"/>
        <v/>
      </c>
      <c r="M311" t="str">
        <f t="shared" si="22"/>
        <v/>
      </c>
      <c r="N311" t="str">
        <f t="shared" si="22"/>
        <v/>
      </c>
      <c r="O311">
        <f t="shared" si="22"/>
        <v>319</v>
      </c>
      <c r="P311" t="str">
        <f t="shared" si="22"/>
        <v/>
      </c>
      <c r="Q311" t="str">
        <f t="shared" si="22"/>
        <v/>
      </c>
    </row>
    <row r="312" spans="1:17" x14ac:dyDescent="0.2">
      <c r="A312" s="2">
        <v>40483</v>
      </c>
      <c r="B312">
        <v>56.098297173519299</v>
      </c>
      <c r="C312">
        <f t="shared" si="20"/>
        <v>259</v>
      </c>
      <c r="D312" t="s">
        <v>38</v>
      </c>
      <c r="F312" t="str">
        <f t="shared" si="22"/>
        <v/>
      </c>
      <c r="G312" t="str">
        <f t="shared" si="22"/>
        <v/>
      </c>
      <c r="H312" t="str">
        <f t="shared" si="22"/>
        <v/>
      </c>
      <c r="I312" t="str">
        <f t="shared" si="22"/>
        <v/>
      </c>
      <c r="J312" t="str">
        <f t="shared" si="22"/>
        <v/>
      </c>
      <c r="K312" t="str">
        <f t="shared" si="22"/>
        <v/>
      </c>
      <c r="L312" t="str">
        <f t="shared" si="22"/>
        <v/>
      </c>
      <c r="M312" t="str">
        <f t="shared" si="22"/>
        <v/>
      </c>
      <c r="N312" t="str">
        <f t="shared" si="22"/>
        <v/>
      </c>
      <c r="O312" t="str">
        <f t="shared" si="22"/>
        <v/>
      </c>
      <c r="P312">
        <f t="shared" si="22"/>
        <v>259</v>
      </c>
      <c r="Q312" t="str">
        <f t="shared" si="22"/>
        <v/>
      </c>
    </row>
    <row r="313" spans="1:17" x14ac:dyDescent="0.2">
      <c r="A313" s="3">
        <v>40513</v>
      </c>
      <c r="B313">
        <v>57.650887972111001</v>
      </c>
      <c r="C313">
        <f t="shared" si="20"/>
        <v>273</v>
      </c>
      <c r="D313" t="s">
        <v>39</v>
      </c>
      <c r="F313" t="str">
        <f t="shared" si="22"/>
        <v/>
      </c>
      <c r="G313" t="str">
        <f t="shared" si="22"/>
        <v/>
      </c>
      <c r="H313" t="str">
        <f t="shared" si="22"/>
        <v/>
      </c>
      <c r="I313" t="str">
        <f t="shared" ref="G313:Q336" si="23">IF($D313=I$1,$C313,"")</f>
        <v/>
      </c>
      <c r="J313" t="str">
        <f t="shared" si="23"/>
        <v/>
      </c>
      <c r="K313" t="str">
        <f t="shared" si="23"/>
        <v/>
      </c>
      <c r="L313" t="str">
        <f t="shared" si="23"/>
        <v/>
      </c>
      <c r="M313" t="str">
        <f t="shared" si="23"/>
        <v/>
      </c>
      <c r="N313" t="str">
        <f t="shared" si="23"/>
        <v/>
      </c>
      <c r="O313" t="str">
        <f t="shared" si="23"/>
        <v/>
      </c>
      <c r="P313" t="str">
        <f t="shared" si="23"/>
        <v/>
      </c>
      <c r="Q313">
        <f t="shared" si="23"/>
        <v>273</v>
      </c>
    </row>
    <row r="314" spans="1:17" x14ac:dyDescent="0.2">
      <c r="A314" s="2">
        <v>40544</v>
      </c>
      <c r="B314">
        <v>53.700403232934903</v>
      </c>
      <c r="C314">
        <f t="shared" si="20"/>
        <v>242</v>
      </c>
      <c r="D314" t="s">
        <v>28</v>
      </c>
      <c r="F314">
        <f t="shared" ref="F314:F361" si="24">IF($D314=F$1,$C314,"")</f>
        <v>242</v>
      </c>
      <c r="G314" t="str">
        <f t="shared" si="23"/>
        <v/>
      </c>
      <c r="H314" t="str">
        <f t="shared" si="23"/>
        <v/>
      </c>
      <c r="I314" t="str">
        <f t="shared" si="23"/>
        <v/>
      </c>
      <c r="J314" t="str">
        <f t="shared" si="23"/>
        <v/>
      </c>
      <c r="K314" t="str">
        <f t="shared" si="23"/>
        <v/>
      </c>
      <c r="L314" t="str">
        <f t="shared" si="23"/>
        <v/>
      </c>
      <c r="M314" t="str">
        <f t="shared" si="23"/>
        <v/>
      </c>
      <c r="N314" t="str">
        <f t="shared" si="23"/>
        <v/>
      </c>
      <c r="O314" t="str">
        <f t="shared" si="23"/>
        <v/>
      </c>
      <c r="P314" t="str">
        <f t="shared" si="23"/>
        <v/>
      </c>
      <c r="Q314" t="str">
        <f t="shared" si="23"/>
        <v/>
      </c>
    </row>
    <row r="315" spans="1:17" x14ac:dyDescent="0.2">
      <c r="A315" s="3">
        <v>40575</v>
      </c>
      <c r="B315">
        <v>58.6828338198385</v>
      </c>
      <c r="C315">
        <f t="shared" si="20"/>
        <v>279</v>
      </c>
      <c r="D315" t="s">
        <v>29</v>
      </c>
      <c r="F315" t="str">
        <f t="shared" si="24"/>
        <v/>
      </c>
      <c r="G315">
        <f t="shared" si="23"/>
        <v>279</v>
      </c>
      <c r="H315" t="str">
        <f t="shared" si="23"/>
        <v/>
      </c>
      <c r="I315" t="str">
        <f t="shared" si="23"/>
        <v/>
      </c>
      <c r="J315" t="str">
        <f t="shared" si="23"/>
        <v/>
      </c>
      <c r="K315" t="str">
        <f t="shared" si="23"/>
        <v/>
      </c>
      <c r="L315" t="str">
        <f t="shared" si="23"/>
        <v/>
      </c>
      <c r="M315" t="str">
        <f t="shared" si="23"/>
        <v/>
      </c>
      <c r="N315" t="str">
        <f t="shared" si="23"/>
        <v/>
      </c>
      <c r="O315" t="str">
        <f t="shared" si="23"/>
        <v/>
      </c>
      <c r="P315" t="str">
        <f t="shared" si="23"/>
        <v/>
      </c>
      <c r="Q315" t="str">
        <f t="shared" si="23"/>
        <v/>
      </c>
    </row>
    <row r="316" spans="1:17" x14ac:dyDescent="0.2">
      <c r="A316" s="2">
        <v>40603</v>
      </c>
      <c r="B316">
        <v>57.4277745261641</v>
      </c>
      <c r="C316">
        <f t="shared" si="20"/>
        <v>271</v>
      </c>
      <c r="D316" t="s">
        <v>30</v>
      </c>
      <c r="F316" t="str">
        <f t="shared" si="24"/>
        <v/>
      </c>
      <c r="G316" t="str">
        <f t="shared" si="23"/>
        <v/>
      </c>
      <c r="H316">
        <f t="shared" si="23"/>
        <v>271</v>
      </c>
      <c r="I316" t="str">
        <f t="shared" si="23"/>
        <v/>
      </c>
      <c r="J316" t="str">
        <f t="shared" si="23"/>
        <v/>
      </c>
      <c r="K316" t="str">
        <f t="shared" si="23"/>
        <v/>
      </c>
      <c r="L316" t="str">
        <f t="shared" si="23"/>
        <v/>
      </c>
      <c r="M316" t="str">
        <f t="shared" si="23"/>
        <v/>
      </c>
      <c r="N316" t="str">
        <f t="shared" si="23"/>
        <v/>
      </c>
      <c r="O316" t="str">
        <f t="shared" si="23"/>
        <v/>
      </c>
      <c r="P316" t="str">
        <f t="shared" si="23"/>
        <v/>
      </c>
      <c r="Q316" t="str">
        <f t="shared" si="23"/>
        <v/>
      </c>
    </row>
    <row r="317" spans="1:17" x14ac:dyDescent="0.2">
      <c r="A317" s="3">
        <v>40634</v>
      </c>
      <c r="B317">
        <v>56.553514235991997</v>
      </c>
      <c r="C317">
        <f t="shared" si="20"/>
        <v>264</v>
      </c>
      <c r="D317" t="s">
        <v>31</v>
      </c>
      <c r="F317" t="str">
        <f t="shared" si="24"/>
        <v/>
      </c>
      <c r="G317" t="str">
        <f t="shared" si="23"/>
        <v/>
      </c>
      <c r="H317" t="str">
        <f t="shared" si="23"/>
        <v/>
      </c>
      <c r="I317">
        <f t="shared" si="23"/>
        <v>264</v>
      </c>
      <c r="J317" t="str">
        <f t="shared" si="23"/>
        <v/>
      </c>
      <c r="K317" t="str">
        <f t="shared" si="23"/>
        <v/>
      </c>
      <c r="L317" t="str">
        <f t="shared" si="23"/>
        <v/>
      </c>
      <c r="M317" t="str">
        <f t="shared" si="23"/>
        <v/>
      </c>
      <c r="N317" t="str">
        <f t="shared" si="23"/>
        <v/>
      </c>
      <c r="O317" t="str">
        <f t="shared" si="23"/>
        <v/>
      </c>
      <c r="P317" t="str">
        <f t="shared" si="23"/>
        <v/>
      </c>
      <c r="Q317" t="str">
        <f t="shared" si="23"/>
        <v/>
      </c>
    </row>
    <row r="318" spans="1:17" x14ac:dyDescent="0.2">
      <c r="A318" s="2">
        <v>40664</v>
      </c>
      <c r="B318">
        <v>54.259341442068198</v>
      </c>
      <c r="C318">
        <f t="shared" si="20"/>
        <v>246</v>
      </c>
      <c r="D318" t="s">
        <v>32</v>
      </c>
      <c r="F318" t="str">
        <f t="shared" si="24"/>
        <v/>
      </c>
      <c r="G318" t="str">
        <f t="shared" si="23"/>
        <v/>
      </c>
      <c r="H318" t="str">
        <f t="shared" si="23"/>
        <v/>
      </c>
      <c r="I318" t="str">
        <f t="shared" si="23"/>
        <v/>
      </c>
      <c r="J318">
        <f t="shared" si="23"/>
        <v>246</v>
      </c>
      <c r="K318" t="str">
        <f t="shared" si="23"/>
        <v/>
      </c>
      <c r="L318" t="str">
        <f t="shared" si="23"/>
        <v/>
      </c>
      <c r="M318" t="str">
        <f t="shared" si="23"/>
        <v/>
      </c>
      <c r="N318" t="str">
        <f t="shared" si="23"/>
        <v/>
      </c>
      <c r="O318" t="str">
        <f t="shared" si="23"/>
        <v/>
      </c>
      <c r="P318" t="str">
        <f t="shared" si="23"/>
        <v/>
      </c>
      <c r="Q318" t="str">
        <f t="shared" si="23"/>
        <v/>
      </c>
    </row>
    <row r="319" spans="1:17" x14ac:dyDescent="0.2">
      <c r="A319" s="3">
        <v>40695</v>
      </c>
      <c r="B319">
        <v>55.381292122011999</v>
      </c>
      <c r="C319">
        <f t="shared" si="20"/>
        <v>255</v>
      </c>
      <c r="D319" t="s">
        <v>33</v>
      </c>
      <c r="F319" t="str">
        <f t="shared" si="24"/>
        <v/>
      </c>
      <c r="G319" t="str">
        <f t="shared" si="23"/>
        <v/>
      </c>
      <c r="H319" t="str">
        <f t="shared" si="23"/>
        <v/>
      </c>
      <c r="I319" t="str">
        <f t="shared" si="23"/>
        <v/>
      </c>
      <c r="J319" t="str">
        <f t="shared" si="23"/>
        <v/>
      </c>
      <c r="K319">
        <f t="shared" si="23"/>
        <v>255</v>
      </c>
      <c r="L319" t="str">
        <f t="shared" si="23"/>
        <v/>
      </c>
      <c r="M319" t="str">
        <f t="shared" si="23"/>
        <v/>
      </c>
      <c r="N319" t="str">
        <f t="shared" si="23"/>
        <v/>
      </c>
      <c r="O319" t="str">
        <f t="shared" si="23"/>
        <v/>
      </c>
      <c r="P319" t="str">
        <f t="shared" si="23"/>
        <v/>
      </c>
      <c r="Q319" t="str">
        <f t="shared" si="23"/>
        <v/>
      </c>
    </row>
    <row r="320" spans="1:17" x14ac:dyDescent="0.2">
      <c r="A320" s="2">
        <v>40725</v>
      </c>
      <c r="B320">
        <v>55.963777089745001</v>
      </c>
      <c r="C320">
        <f t="shared" si="20"/>
        <v>258</v>
      </c>
      <c r="D320" t="s">
        <v>34</v>
      </c>
      <c r="F320" t="str">
        <f t="shared" si="24"/>
        <v/>
      </c>
      <c r="G320" t="str">
        <f t="shared" si="23"/>
        <v/>
      </c>
      <c r="H320" t="str">
        <f t="shared" si="23"/>
        <v/>
      </c>
      <c r="I320" t="str">
        <f t="shared" si="23"/>
        <v/>
      </c>
      <c r="J320" t="str">
        <f t="shared" si="23"/>
        <v/>
      </c>
      <c r="K320" t="str">
        <f t="shared" si="23"/>
        <v/>
      </c>
      <c r="L320">
        <f t="shared" si="23"/>
        <v>258</v>
      </c>
      <c r="M320" t="str">
        <f t="shared" si="23"/>
        <v/>
      </c>
      <c r="N320" t="str">
        <f t="shared" si="23"/>
        <v/>
      </c>
      <c r="O320" t="str">
        <f t="shared" si="23"/>
        <v/>
      </c>
      <c r="P320" t="str">
        <f t="shared" si="23"/>
        <v/>
      </c>
      <c r="Q320" t="str">
        <f t="shared" si="23"/>
        <v/>
      </c>
    </row>
    <row r="321" spans="1:17" x14ac:dyDescent="0.2">
      <c r="A321" s="3">
        <v>40756</v>
      </c>
      <c r="B321">
        <v>58.359138066776303</v>
      </c>
      <c r="C321">
        <f t="shared" si="20"/>
        <v>276</v>
      </c>
      <c r="D321" t="s">
        <v>35</v>
      </c>
      <c r="F321" t="str">
        <f t="shared" si="24"/>
        <v/>
      </c>
      <c r="G321" t="str">
        <f t="shared" si="23"/>
        <v/>
      </c>
      <c r="H321" t="str">
        <f t="shared" si="23"/>
        <v/>
      </c>
      <c r="I321" t="str">
        <f t="shared" si="23"/>
        <v/>
      </c>
      <c r="J321" t="str">
        <f t="shared" si="23"/>
        <v/>
      </c>
      <c r="K321" t="str">
        <f t="shared" si="23"/>
        <v/>
      </c>
      <c r="L321" t="str">
        <f t="shared" si="23"/>
        <v/>
      </c>
      <c r="M321">
        <f t="shared" si="23"/>
        <v>276</v>
      </c>
      <c r="N321" t="str">
        <f t="shared" si="23"/>
        <v/>
      </c>
      <c r="O321" t="str">
        <f t="shared" si="23"/>
        <v/>
      </c>
      <c r="P321" t="str">
        <f t="shared" si="23"/>
        <v/>
      </c>
      <c r="Q321" t="str">
        <f t="shared" si="23"/>
        <v/>
      </c>
    </row>
    <row r="322" spans="1:17" x14ac:dyDescent="0.2">
      <c r="A322" s="2">
        <v>40787</v>
      </c>
      <c r="B322">
        <v>54.303353224940203</v>
      </c>
      <c r="C322">
        <f t="shared" si="20"/>
        <v>248</v>
      </c>
      <c r="D322" t="s">
        <v>36</v>
      </c>
      <c r="F322" t="str">
        <f t="shared" si="24"/>
        <v/>
      </c>
      <c r="G322" t="str">
        <f t="shared" si="23"/>
        <v/>
      </c>
      <c r="H322" t="str">
        <f t="shared" si="23"/>
        <v/>
      </c>
      <c r="I322" t="str">
        <f t="shared" si="23"/>
        <v/>
      </c>
      <c r="J322" t="str">
        <f t="shared" si="23"/>
        <v/>
      </c>
      <c r="K322" t="str">
        <f t="shared" si="23"/>
        <v/>
      </c>
      <c r="L322" t="str">
        <f t="shared" si="23"/>
        <v/>
      </c>
      <c r="M322" t="str">
        <f t="shared" si="23"/>
        <v/>
      </c>
      <c r="N322">
        <f t="shared" si="23"/>
        <v>248</v>
      </c>
      <c r="O322" t="str">
        <f t="shared" si="23"/>
        <v/>
      </c>
      <c r="P322" t="str">
        <f t="shared" si="23"/>
        <v/>
      </c>
      <c r="Q322" t="str">
        <f t="shared" si="23"/>
        <v/>
      </c>
    </row>
    <row r="323" spans="1:17" x14ac:dyDescent="0.2">
      <c r="A323" s="3">
        <v>40817</v>
      </c>
      <c r="B323">
        <v>53.858729907294297</v>
      </c>
      <c r="C323">
        <f t="shared" ref="C323:C361" si="25">RANK(B323,$B$2:$B$361,1)</f>
        <v>243</v>
      </c>
      <c r="D323" t="s">
        <v>37</v>
      </c>
      <c r="F323" t="str">
        <f t="shared" si="24"/>
        <v/>
      </c>
      <c r="G323" t="str">
        <f t="shared" si="23"/>
        <v/>
      </c>
      <c r="H323" t="str">
        <f t="shared" si="23"/>
        <v/>
      </c>
      <c r="I323" t="str">
        <f t="shared" si="23"/>
        <v/>
      </c>
      <c r="J323" t="str">
        <f t="shared" si="23"/>
        <v/>
      </c>
      <c r="K323" t="str">
        <f t="shared" si="23"/>
        <v/>
      </c>
      <c r="L323" t="str">
        <f t="shared" si="23"/>
        <v/>
      </c>
      <c r="M323" t="str">
        <f t="shared" si="23"/>
        <v/>
      </c>
      <c r="N323" t="str">
        <f t="shared" si="23"/>
        <v/>
      </c>
      <c r="O323">
        <f t="shared" si="23"/>
        <v>243</v>
      </c>
      <c r="P323" t="str">
        <f t="shared" si="23"/>
        <v/>
      </c>
      <c r="Q323" t="str">
        <f t="shared" si="23"/>
        <v/>
      </c>
    </row>
    <row r="324" spans="1:17" x14ac:dyDescent="0.2">
      <c r="A324" s="2">
        <v>40848</v>
      </c>
      <c r="B324">
        <v>55.5552435616069</v>
      </c>
      <c r="C324">
        <f t="shared" si="25"/>
        <v>256</v>
      </c>
      <c r="D324" t="s">
        <v>38</v>
      </c>
      <c r="F324" t="str">
        <f t="shared" si="24"/>
        <v/>
      </c>
      <c r="G324" t="str">
        <f t="shared" si="23"/>
        <v/>
      </c>
      <c r="H324" t="str">
        <f t="shared" si="23"/>
        <v/>
      </c>
      <c r="I324" t="str">
        <f t="shared" si="23"/>
        <v/>
      </c>
      <c r="J324" t="str">
        <f t="shared" si="23"/>
        <v/>
      </c>
      <c r="K324" t="str">
        <f t="shared" si="23"/>
        <v/>
      </c>
      <c r="L324" t="str">
        <f t="shared" si="23"/>
        <v/>
      </c>
      <c r="M324" t="str">
        <f t="shared" si="23"/>
        <v/>
      </c>
      <c r="N324" t="str">
        <f t="shared" si="23"/>
        <v/>
      </c>
      <c r="O324" t="str">
        <f t="shared" si="23"/>
        <v/>
      </c>
      <c r="P324">
        <f t="shared" si="23"/>
        <v>256</v>
      </c>
      <c r="Q324" t="str">
        <f t="shared" si="23"/>
        <v/>
      </c>
    </row>
    <row r="325" spans="1:17" x14ac:dyDescent="0.2">
      <c r="A325" s="3">
        <v>40878</v>
      </c>
      <c r="B325">
        <v>55.768330141148901</v>
      </c>
      <c r="C325">
        <f t="shared" si="25"/>
        <v>257</v>
      </c>
      <c r="D325" t="s">
        <v>39</v>
      </c>
      <c r="F325" t="str">
        <f t="shared" si="24"/>
        <v/>
      </c>
      <c r="G325" t="str">
        <f t="shared" si="23"/>
        <v/>
      </c>
      <c r="H325" t="str">
        <f t="shared" si="23"/>
        <v/>
      </c>
      <c r="I325" t="str">
        <f t="shared" si="23"/>
        <v/>
      </c>
      <c r="J325" t="str">
        <f t="shared" si="23"/>
        <v/>
      </c>
      <c r="K325" t="str">
        <f t="shared" si="23"/>
        <v/>
      </c>
      <c r="L325" t="str">
        <f t="shared" si="23"/>
        <v/>
      </c>
      <c r="M325" t="str">
        <f t="shared" si="23"/>
        <v/>
      </c>
      <c r="N325" t="str">
        <f t="shared" si="23"/>
        <v/>
      </c>
      <c r="O325" t="str">
        <f t="shared" si="23"/>
        <v/>
      </c>
      <c r="P325" t="str">
        <f t="shared" si="23"/>
        <v/>
      </c>
      <c r="Q325">
        <f t="shared" si="23"/>
        <v>257</v>
      </c>
    </row>
    <row r="326" spans="1:17" x14ac:dyDescent="0.2">
      <c r="A326" s="2">
        <v>40909</v>
      </c>
      <c r="B326">
        <v>54.1834788814718</v>
      </c>
      <c r="C326">
        <f t="shared" si="25"/>
        <v>245</v>
      </c>
      <c r="D326" t="s">
        <v>28</v>
      </c>
      <c r="F326">
        <f t="shared" si="24"/>
        <v>245</v>
      </c>
      <c r="G326" t="str">
        <f t="shared" si="23"/>
        <v/>
      </c>
      <c r="H326" t="str">
        <f t="shared" si="23"/>
        <v/>
      </c>
      <c r="I326" t="str">
        <f t="shared" si="23"/>
        <v/>
      </c>
      <c r="J326" t="str">
        <f t="shared" si="23"/>
        <v/>
      </c>
      <c r="K326" t="str">
        <f t="shared" si="23"/>
        <v/>
      </c>
      <c r="L326" t="str">
        <f t="shared" si="23"/>
        <v/>
      </c>
      <c r="M326" t="str">
        <f t="shared" si="23"/>
        <v/>
      </c>
      <c r="N326" t="str">
        <f t="shared" si="23"/>
        <v/>
      </c>
      <c r="O326" t="str">
        <f t="shared" si="23"/>
        <v/>
      </c>
      <c r="P326" t="str">
        <f t="shared" si="23"/>
        <v/>
      </c>
      <c r="Q326" t="str">
        <f t="shared" si="23"/>
        <v/>
      </c>
    </row>
    <row r="327" spans="1:17" x14ac:dyDescent="0.2">
      <c r="A327" s="3">
        <v>40940</v>
      </c>
      <c r="B327">
        <v>56.558079513111601</v>
      </c>
      <c r="C327">
        <f t="shared" si="25"/>
        <v>265</v>
      </c>
      <c r="D327" t="s">
        <v>29</v>
      </c>
      <c r="F327" t="str">
        <f t="shared" si="24"/>
        <v/>
      </c>
      <c r="G327">
        <f t="shared" si="23"/>
        <v>265</v>
      </c>
      <c r="H327" t="str">
        <f t="shared" si="23"/>
        <v/>
      </c>
      <c r="I327" t="str">
        <f t="shared" si="23"/>
        <v/>
      </c>
      <c r="J327" t="str">
        <f t="shared" si="23"/>
        <v/>
      </c>
      <c r="K327" t="str">
        <f t="shared" si="23"/>
        <v/>
      </c>
      <c r="L327" t="str">
        <f t="shared" si="23"/>
        <v/>
      </c>
      <c r="M327" t="str">
        <f t="shared" si="23"/>
        <v/>
      </c>
      <c r="N327" t="str">
        <f t="shared" si="23"/>
        <v/>
      </c>
      <c r="O327" t="str">
        <f t="shared" si="23"/>
        <v/>
      </c>
      <c r="P327" t="str">
        <f t="shared" si="23"/>
        <v/>
      </c>
      <c r="Q327" t="str">
        <f t="shared" si="23"/>
        <v/>
      </c>
    </row>
    <row r="328" spans="1:17" x14ac:dyDescent="0.2">
      <c r="A328" s="2">
        <v>40969</v>
      </c>
      <c r="B328">
        <v>56.875443213081603</v>
      </c>
      <c r="C328">
        <f t="shared" si="25"/>
        <v>267</v>
      </c>
      <c r="D328" t="s">
        <v>30</v>
      </c>
      <c r="F328" t="str">
        <f t="shared" si="24"/>
        <v/>
      </c>
      <c r="G328" t="str">
        <f t="shared" si="23"/>
        <v/>
      </c>
      <c r="H328">
        <f t="shared" si="23"/>
        <v>267</v>
      </c>
      <c r="I328" t="str">
        <f t="shared" si="23"/>
        <v/>
      </c>
      <c r="J328" t="str">
        <f t="shared" si="23"/>
        <v/>
      </c>
      <c r="K328" t="str">
        <f t="shared" si="23"/>
        <v/>
      </c>
      <c r="L328" t="str">
        <f t="shared" si="23"/>
        <v/>
      </c>
      <c r="M328" t="str">
        <f t="shared" si="23"/>
        <v/>
      </c>
      <c r="N328" t="str">
        <f t="shared" si="23"/>
        <v/>
      </c>
      <c r="O328" t="str">
        <f t="shared" si="23"/>
        <v/>
      </c>
      <c r="P328" t="str">
        <f t="shared" si="23"/>
        <v/>
      </c>
      <c r="Q328" t="str">
        <f t="shared" si="23"/>
        <v/>
      </c>
    </row>
    <row r="329" spans="1:17" x14ac:dyDescent="0.2">
      <c r="A329" s="3">
        <v>41000</v>
      </c>
      <c r="B329">
        <v>56.808144413293803</v>
      </c>
      <c r="C329">
        <f t="shared" si="25"/>
        <v>266</v>
      </c>
      <c r="D329" t="s">
        <v>31</v>
      </c>
      <c r="F329" t="str">
        <f t="shared" si="24"/>
        <v/>
      </c>
      <c r="G329" t="str">
        <f t="shared" si="23"/>
        <v/>
      </c>
      <c r="H329" t="str">
        <f t="shared" si="23"/>
        <v/>
      </c>
      <c r="I329">
        <f t="shared" si="23"/>
        <v>266</v>
      </c>
      <c r="J329" t="str">
        <f t="shared" si="23"/>
        <v/>
      </c>
      <c r="K329" t="str">
        <f t="shared" si="23"/>
        <v/>
      </c>
      <c r="L329" t="str">
        <f t="shared" si="23"/>
        <v/>
      </c>
      <c r="M329" t="str">
        <f t="shared" si="23"/>
        <v/>
      </c>
      <c r="N329" t="str">
        <f t="shared" si="23"/>
        <v/>
      </c>
      <c r="O329" t="str">
        <f t="shared" si="23"/>
        <v/>
      </c>
      <c r="P329" t="str">
        <f t="shared" si="23"/>
        <v/>
      </c>
      <c r="Q329" t="str">
        <f t="shared" si="23"/>
        <v/>
      </c>
    </row>
    <row r="330" spans="1:17" x14ac:dyDescent="0.2">
      <c r="A330" s="2">
        <v>41030</v>
      </c>
      <c r="B330">
        <v>56.2582294276719</v>
      </c>
      <c r="C330">
        <f t="shared" si="25"/>
        <v>260</v>
      </c>
      <c r="D330" t="s">
        <v>32</v>
      </c>
      <c r="F330" t="str">
        <f t="shared" si="24"/>
        <v/>
      </c>
      <c r="G330" t="str">
        <f t="shared" si="23"/>
        <v/>
      </c>
      <c r="H330" t="str">
        <f t="shared" si="23"/>
        <v/>
      </c>
      <c r="I330" t="str">
        <f t="shared" si="23"/>
        <v/>
      </c>
      <c r="J330">
        <f t="shared" si="23"/>
        <v>260</v>
      </c>
      <c r="K330" t="str">
        <f t="shared" si="23"/>
        <v/>
      </c>
      <c r="L330" t="str">
        <f t="shared" si="23"/>
        <v/>
      </c>
      <c r="M330" t="str">
        <f t="shared" si="23"/>
        <v/>
      </c>
      <c r="N330" t="str">
        <f t="shared" si="23"/>
        <v/>
      </c>
      <c r="O330" t="str">
        <f t="shared" si="23"/>
        <v/>
      </c>
      <c r="P330" t="str">
        <f t="shared" si="23"/>
        <v/>
      </c>
      <c r="Q330" t="str">
        <f t="shared" si="23"/>
        <v/>
      </c>
    </row>
    <row r="331" spans="1:17" x14ac:dyDescent="0.2">
      <c r="A331" s="3">
        <v>41061</v>
      </c>
      <c r="B331">
        <v>55.156188288134302</v>
      </c>
      <c r="C331">
        <f t="shared" si="25"/>
        <v>253</v>
      </c>
      <c r="D331" t="s">
        <v>33</v>
      </c>
      <c r="F331" t="str">
        <f t="shared" si="24"/>
        <v/>
      </c>
      <c r="G331" t="str">
        <f t="shared" si="23"/>
        <v/>
      </c>
      <c r="H331" t="str">
        <f t="shared" si="23"/>
        <v/>
      </c>
      <c r="I331" t="str">
        <f t="shared" si="23"/>
        <v/>
      </c>
      <c r="J331" t="str">
        <f t="shared" si="23"/>
        <v/>
      </c>
      <c r="K331">
        <f t="shared" si="23"/>
        <v>253</v>
      </c>
      <c r="L331" t="str">
        <f t="shared" si="23"/>
        <v/>
      </c>
      <c r="M331" t="str">
        <f t="shared" si="23"/>
        <v/>
      </c>
      <c r="N331" t="str">
        <f t="shared" si="23"/>
        <v/>
      </c>
      <c r="O331" t="str">
        <f t="shared" si="23"/>
        <v/>
      </c>
      <c r="P331" t="str">
        <f t="shared" si="23"/>
        <v/>
      </c>
      <c r="Q331" t="str">
        <f t="shared" si="23"/>
        <v/>
      </c>
    </row>
    <row r="332" spans="1:17" x14ac:dyDescent="0.2">
      <c r="A332" s="2">
        <v>41091</v>
      </c>
      <c r="B332">
        <v>54.310432452435599</v>
      </c>
      <c r="C332">
        <f t="shared" si="25"/>
        <v>249</v>
      </c>
      <c r="D332" t="s">
        <v>34</v>
      </c>
      <c r="F332" t="str">
        <f t="shared" si="24"/>
        <v/>
      </c>
      <c r="G332" t="str">
        <f t="shared" si="23"/>
        <v/>
      </c>
      <c r="H332" t="str">
        <f t="shared" si="23"/>
        <v/>
      </c>
      <c r="I332" t="str">
        <f t="shared" si="23"/>
        <v/>
      </c>
      <c r="J332" t="str">
        <f t="shared" si="23"/>
        <v/>
      </c>
      <c r="K332" t="str">
        <f t="shared" si="23"/>
        <v/>
      </c>
      <c r="L332">
        <f t="shared" si="23"/>
        <v>249</v>
      </c>
      <c r="M332" t="str">
        <f t="shared" si="23"/>
        <v/>
      </c>
      <c r="N332" t="str">
        <f t="shared" si="23"/>
        <v/>
      </c>
      <c r="O332" t="str">
        <f t="shared" si="23"/>
        <v/>
      </c>
      <c r="P332" t="str">
        <f t="shared" si="23"/>
        <v/>
      </c>
      <c r="Q332" t="str">
        <f t="shared" si="23"/>
        <v/>
      </c>
    </row>
    <row r="333" spans="1:17" x14ac:dyDescent="0.2">
      <c r="A333" s="3">
        <v>41122</v>
      </c>
      <c r="B333">
        <v>56.267802808754098</v>
      </c>
      <c r="C333">
        <f t="shared" si="25"/>
        <v>261</v>
      </c>
      <c r="D333" t="s">
        <v>35</v>
      </c>
      <c r="F333" t="str">
        <f t="shared" si="24"/>
        <v/>
      </c>
      <c r="G333" t="str">
        <f t="shared" si="23"/>
        <v/>
      </c>
      <c r="H333" t="str">
        <f t="shared" si="23"/>
        <v/>
      </c>
      <c r="I333" t="str">
        <f t="shared" si="23"/>
        <v/>
      </c>
      <c r="J333" t="str">
        <f t="shared" si="23"/>
        <v/>
      </c>
      <c r="K333" t="str">
        <f t="shared" si="23"/>
        <v/>
      </c>
      <c r="L333" t="str">
        <f t="shared" si="23"/>
        <v/>
      </c>
      <c r="M333">
        <f t="shared" si="23"/>
        <v>261</v>
      </c>
      <c r="N333" t="str">
        <f t="shared" si="23"/>
        <v/>
      </c>
      <c r="O333" t="str">
        <f t="shared" si="23"/>
        <v/>
      </c>
      <c r="P333" t="str">
        <f t="shared" si="23"/>
        <v/>
      </c>
      <c r="Q333" t="str">
        <f t="shared" si="23"/>
        <v/>
      </c>
    </row>
    <row r="334" spans="1:17" x14ac:dyDescent="0.2">
      <c r="A334" s="2">
        <v>41153</v>
      </c>
      <c r="B334">
        <v>55.030314482956697</v>
      </c>
      <c r="C334">
        <f t="shared" si="25"/>
        <v>252</v>
      </c>
      <c r="D334" t="s">
        <v>36</v>
      </c>
      <c r="F334" t="str">
        <f t="shared" si="24"/>
        <v/>
      </c>
      <c r="G334" t="str">
        <f t="shared" si="23"/>
        <v/>
      </c>
      <c r="H334" t="str">
        <f t="shared" si="23"/>
        <v/>
      </c>
      <c r="I334" t="str">
        <f t="shared" si="23"/>
        <v/>
      </c>
      <c r="J334" t="str">
        <f t="shared" si="23"/>
        <v/>
      </c>
      <c r="K334" t="str">
        <f t="shared" si="23"/>
        <v/>
      </c>
      <c r="L334" t="str">
        <f t="shared" si="23"/>
        <v/>
      </c>
      <c r="M334" t="str">
        <f t="shared" si="23"/>
        <v/>
      </c>
      <c r="N334">
        <f t="shared" si="23"/>
        <v>252</v>
      </c>
      <c r="O334" t="str">
        <f t="shared" si="23"/>
        <v/>
      </c>
      <c r="P334" t="str">
        <f t="shared" si="23"/>
        <v/>
      </c>
      <c r="Q334" t="str">
        <f t="shared" si="23"/>
        <v/>
      </c>
    </row>
    <row r="335" spans="1:17" x14ac:dyDescent="0.2">
      <c r="A335" s="3">
        <v>41183</v>
      </c>
      <c r="B335">
        <v>54.661791538465899</v>
      </c>
      <c r="C335">
        <f t="shared" si="25"/>
        <v>250</v>
      </c>
      <c r="D335" t="s">
        <v>37</v>
      </c>
      <c r="F335" t="str">
        <f t="shared" si="24"/>
        <v/>
      </c>
      <c r="G335" t="str">
        <f t="shared" si="23"/>
        <v/>
      </c>
      <c r="H335" t="str">
        <f t="shared" si="23"/>
        <v/>
      </c>
      <c r="I335" t="str">
        <f t="shared" si="23"/>
        <v/>
      </c>
      <c r="J335" t="str">
        <f t="shared" si="23"/>
        <v/>
      </c>
      <c r="K335" t="str">
        <f t="shared" si="23"/>
        <v/>
      </c>
      <c r="L335" t="str">
        <f t="shared" si="23"/>
        <v/>
      </c>
      <c r="M335" t="str">
        <f t="shared" si="23"/>
        <v/>
      </c>
      <c r="N335" t="str">
        <f t="shared" si="23"/>
        <v/>
      </c>
      <c r="O335">
        <f t="shared" si="23"/>
        <v>250</v>
      </c>
      <c r="P335" t="str">
        <f t="shared" si="23"/>
        <v/>
      </c>
      <c r="Q335" t="str">
        <f t="shared" si="23"/>
        <v/>
      </c>
    </row>
    <row r="336" spans="1:17" x14ac:dyDescent="0.2">
      <c r="A336" s="2">
        <v>41214</v>
      </c>
      <c r="B336">
        <v>54.087525845894604</v>
      </c>
      <c r="C336">
        <f t="shared" si="25"/>
        <v>244</v>
      </c>
      <c r="D336" t="s">
        <v>38</v>
      </c>
      <c r="F336" t="str">
        <f t="shared" si="24"/>
        <v/>
      </c>
      <c r="G336" t="str">
        <f t="shared" si="23"/>
        <v/>
      </c>
      <c r="H336" t="str">
        <f t="shared" si="23"/>
        <v/>
      </c>
      <c r="I336" t="str">
        <f t="shared" si="23"/>
        <v/>
      </c>
      <c r="J336" t="str">
        <f t="shared" si="23"/>
        <v/>
      </c>
      <c r="K336" t="str">
        <f t="shared" ref="G336:Q359" si="26">IF($D336=K$1,$C336,"")</f>
        <v/>
      </c>
      <c r="L336" t="str">
        <f t="shared" si="26"/>
        <v/>
      </c>
      <c r="M336" t="str">
        <f t="shared" si="26"/>
        <v/>
      </c>
      <c r="N336" t="str">
        <f t="shared" si="26"/>
        <v/>
      </c>
      <c r="O336" t="str">
        <f t="shared" si="26"/>
        <v/>
      </c>
      <c r="P336">
        <f t="shared" si="26"/>
        <v>244</v>
      </c>
      <c r="Q336" t="str">
        <f t="shared" si="26"/>
        <v/>
      </c>
    </row>
    <row r="337" spans="1:17" x14ac:dyDescent="0.2">
      <c r="A337" s="3">
        <v>41244</v>
      </c>
      <c r="B337">
        <v>54.788406792430798</v>
      </c>
      <c r="C337">
        <f t="shared" si="25"/>
        <v>251</v>
      </c>
      <c r="D337" t="s">
        <v>39</v>
      </c>
      <c r="F337" t="str">
        <f t="shared" si="24"/>
        <v/>
      </c>
      <c r="G337" t="str">
        <f t="shared" si="26"/>
        <v/>
      </c>
      <c r="H337" t="str">
        <f t="shared" si="26"/>
        <v/>
      </c>
      <c r="I337" t="str">
        <f t="shared" si="26"/>
        <v/>
      </c>
      <c r="J337" t="str">
        <f t="shared" si="26"/>
        <v/>
      </c>
      <c r="K337" t="str">
        <f t="shared" si="26"/>
        <v/>
      </c>
      <c r="L337" t="str">
        <f t="shared" si="26"/>
        <v/>
      </c>
      <c r="M337" t="str">
        <f t="shared" si="26"/>
        <v/>
      </c>
      <c r="N337" t="str">
        <f t="shared" si="26"/>
        <v/>
      </c>
      <c r="O337" t="str">
        <f t="shared" si="26"/>
        <v/>
      </c>
      <c r="P337" t="str">
        <f t="shared" si="26"/>
        <v/>
      </c>
      <c r="Q337">
        <f t="shared" si="26"/>
        <v>251</v>
      </c>
    </row>
    <row r="338" spans="1:17" x14ac:dyDescent="0.2">
      <c r="A338" s="2">
        <v>41275</v>
      </c>
      <c r="B338">
        <v>56.504498281974001</v>
      </c>
      <c r="C338">
        <f t="shared" si="25"/>
        <v>263</v>
      </c>
      <c r="D338" t="s">
        <v>28</v>
      </c>
      <c r="F338">
        <f t="shared" si="24"/>
        <v>263</v>
      </c>
      <c r="G338" t="str">
        <f t="shared" si="26"/>
        <v/>
      </c>
      <c r="H338" t="str">
        <f t="shared" si="26"/>
        <v/>
      </c>
      <c r="I338" t="str">
        <f t="shared" si="26"/>
        <v/>
      </c>
      <c r="J338" t="str">
        <f t="shared" si="26"/>
        <v/>
      </c>
      <c r="K338" t="str">
        <f t="shared" si="26"/>
        <v/>
      </c>
      <c r="L338" t="str">
        <f t="shared" si="26"/>
        <v/>
      </c>
      <c r="M338" t="str">
        <f t="shared" si="26"/>
        <v/>
      </c>
      <c r="N338" t="str">
        <f t="shared" si="26"/>
        <v/>
      </c>
      <c r="O338" t="str">
        <f t="shared" si="26"/>
        <v/>
      </c>
      <c r="P338" t="str">
        <f t="shared" si="26"/>
        <v/>
      </c>
      <c r="Q338" t="str">
        <f t="shared" si="26"/>
        <v/>
      </c>
    </row>
    <row r="339" spans="1:17" x14ac:dyDescent="0.2">
      <c r="A339" s="3">
        <v>41306</v>
      </c>
      <c r="B339">
        <v>58.482508497090599</v>
      </c>
      <c r="C339">
        <f t="shared" si="25"/>
        <v>278</v>
      </c>
      <c r="D339" t="s">
        <v>29</v>
      </c>
      <c r="F339" t="str">
        <f t="shared" si="24"/>
        <v/>
      </c>
      <c r="G339">
        <f t="shared" si="26"/>
        <v>278</v>
      </c>
      <c r="H339" t="str">
        <f t="shared" si="26"/>
        <v/>
      </c>
      <c r="I339" t="str">
        <f t="shared" si="26"/>
        <v/>
      </c>
      <c r="J339" t="str">
        <f t="shared" si="26"/>
        <v/>
      </c>
      <c r="K339" t="str">
        <f t="shared" si="26"/>
        <v/>
      </c>
      <c r="L339" t="str">
        <f t="shared" si="26"/>
        <v/>
      </c>
      <c r="M339" t="str">
        <f t="shared" si="26"/>
        <v/>
      </c>
      <c r="N339" t="str">
        <f t="shared" si="26"/>
        <v/>
      </c>
      <c r="O339" t="str">
        <f t="shared" si="26"/>
        <v/>
      </c>
      <c r="P339" t="str">
        <f t="shared" si="26"/>
        <v/>
      </c>
      <c r="Q339" t="str">
        <f t="shared" si="26"/>
        <v/>
      </c>
    </row>
    <row r="340" spans="1:17" x14ac:dyDescent="0.2">
      <c r="A340" s="2">
        <v>41334</v>
      </c>
      <c r="B340">
        <v>57.838652930157203</v>
      </c>
      <c r="C340">
        <f t="shared" si="25"/>
        <v>274</v>
      </c>
      <c r="D340" t="s">
        <v>30</v>
      </c>
      <c r="F340" t="str">
        <f t="shared" si="24"/>
        <v/>
      </c>
      <c r="G340" t="str">
        <f t="shared" si="26"/>
        <v/>
      </c>
      <c r="H340">
        <f t="shared" si="26"/>
        <v>274</v>
      </c>
      <c r="I340" t="str">
        <f t="shared" si="26"/>
        <v/>
      </c>
      <c r="J340" t="str">
        <f t="shared" si="26"/>
        <v/>
      </c>
      <c r="K340" t="str">
        <f t="shared" si="26"/>
        <v/>
      </c>
      <c r="L340" t="str">
        <f t="shared" si="26"/>
        <v/>
      </c>
      <c r="M340" t="str">
        <f t="shared" si="26"/>
        <v/>
      </c>
      <c r="N340" t="str">
        <f t="shared" si="26"/>
        <v/>
      </c>
      <c r="O340" t="str">
        <f t="shared" si="26"/>
        <v/>
      </c>
      <c r="P340" t="str">
        <f t="shared" si="26"/>
        <v/>
      </c>
      <c r="Q340" t="str">
        <f t="shared" si="26"/>
        <v/>
      </c>
    </row>
    <row r="341" spans="1:17" x14ac:dyDescent="0.2">
      <c r="A341" s="3">
        <v>41365</v>
      </c>
      <c r="B341">
        <v>57.4732250809531</v>
      </c>
      <c r="C341">
        <f t="shared" si="25"/>
        <v>272</v>
      </c>
      <c r="D341" t="s">
        <v>31</v>
      </c>
      <c r="F341" t="str">
        <f t="shared" si="24"/>
        <v/>
      </c>
      <c r="G341" t="str">
        <f t="shared" si="26"/>
        <v/>
      </c>
      <c r="H341" t="str">
        <f t="shared" si="26"/>
        <v/>
      </c>
      <c r="I341">
        <f t="shared" si="26"/>
        <v>272</v>
      </c>
      <c r="J341" t="str">
        <f t="shared" si="26"/>
        <v/>
      </c>
      <c r="K341" t="str">
        <f t="shared" si="26"/>
        <v/>
      </c>
      <c r="L341" t="str">
        <f t="shared" si="26"/>
        <v/>
      </c>
      <c r="M341" t="str">
        <f t="shared" si="26"/>
        <v/>
      </c>
      <c r="N341" t="str">
        <f t="shared" si="26"/>
        <v/>
      </c>
      <c r="O341" t="str">
        <f t="shared" si="26"/>
        <v/>
      </c>
      <c r="P341" t="str">
        <f t="shared" si="26"/>
        <v/>
      </c>
      <c r="Q341" t="str">
        <f t="shared" si="26"/>
        <v/>
      </c>
    </row>
    <row r="342" spans="1:17" x14ac:dyDescent="0.2">
      <c r="A342" s="2">
        <v>41395</v>
      </c>
      <c r="B342">
        <v>59.097287636368698</v>
      </c>
      <c r="C342">
        <f t="shared" si="25"/>
        <v>284</v>
      </c>
      <c r="D342" t="s">
        <v>32</v>
      </c>
      <c r="F342" t="str">
        <f t="shared" si="24"/>
        <v/>
      </c>
      <c r="G342" t="str">
        <f t="shared" si="26"/>
        <v/>
      </c>
      <c r="H342" t="str">
        <f t="shared" si="26"/>
        <v/>
      </c>
      <c r="I342" t="str">
        <f t="shared" si="26"/>
        <v/>
      </c>
      <c r="J342">
        <f t="shared" si="26"/>
        <v>284</v>
      </c>
      <c r="K342" t="str">
        <f t="shared" si="26"/>
        <v/>
      </c>
      <c r="L342" t="str">
        <f t="shared" si="26"/>
        <v/>
      </c>
      <c r="M342" t="str">
        <f t="shared" si="26"/>
        <v/>
      </c>
      <c r="N342" t="str">
        <f t="shared" si="26"/>
        <v/>
      </c>
      <c r="O342" t="str">
        <f t="shared" si="26"/>
        <v/>
      </c>
      <c r="P342" t="str">
        <f t="shared" si="26"/>
        <v/>
      </c>
      <c r="Q342" t="str">
        <f t="shared" si="26"/>
        <v/>
      </c>
    </row>
    <row r="343" spans="1:17" x14ac:dyDescent="0.2">
      <c r="A343" s="3">
        <v>41426</v>
      </c>
      <c r="B343">
        <v>59.571462197689101</v>
      </c>
      <c r="C343">
        <f t="shared" si="25"/>
        <v>291</v>
      </c>
      <c r="D343" t="s">
        <v>33</v>
      </c>
      <c r="F343" t="str">
        <f t="shared" si="24"/>
        <v/>
      </c>
      <c r="G343" t="str">
        <f t="shared" si="26"/>
        <v/>
      </c>
      <c r="H343" t="str">
        <f t="shared" si="26"/>
        <v/>
      </c>
      <c r="I343" t="str">
        <f t="shared" si="26"/>
        <v/>
      </c>
      <c r="J343" t="str">
        <f t="shared" si="26"/>
        <v/>
      </c>
      <c r="K343">
        <f t="shared" si="26"/>
        <v>291</v>
      </c>
      <c r="L343" t="str">
        <f t="shared" si="26"/>
        <v/>
      </c>
      <c r="M343" t="str">
        <f t="shared" si="26"/>
        <v/>
      </c>
      <c r="N343" t="str">
        <f t="shared" si="26"/>
        <v/>
      </c>
      <c r="O343" t="str">
        <f t="shared" si="26"/>
        <v/>
      </c>
      <c r="P343" t="str">
        <f t="shared" si="26"/>
        <v/>
      </c>
      <c r="Q343" t="str">
        <f t="shared" si="26"/>
        <v/>
      </c>
    </row>
    <row r="344" spans="1:17" x14ac:dyDescent="0.2">
      <c r="A344" s="2">
        <v>41456</v>
      </c>
      <c r="B344">
        <v>59.753920597555599</v>
      </c>
      <c r="C344">
        <f t="shared" si="25"/>
        <v>292</v>
      </c>
      <c r="D344" t="s">
        <v>34</v>
      </c>
      <c r="F344" t="str">
        <f t="shared" si="24"/>
        <v/>
      </c>
      <c r="G344" t="str">
        <f t="shared" si="26"/>
        <v/>
      </c>
      <c r="H344" t="str">
        <f t="shared" si="26"/>
        <v/>
      </c>
      <c r="I344" t="str">
        <f t="shared" si="26"/>
        <v/>
      </c>
      <c r="J344" t="str">
        <f t="shared" si="26"/>
        <v/>
      </c>
      <c r="K344" t="str">
        <f t="shared" si="26"/>
        <v/>
      </c>
      <c r="L344">
        <f t="shared" si="26"/>
        <v>292</v>
      </c>
      <c r="M344" t="str">
        <f t="shared" si="26"/>
        <v/>
      </c>
      <c r="N344" t="str">
        <f t="shared" si="26"/>
        <v/>
      </c>
      <c r="O344" t="str">
        <f t="shared" si="26"/>
        <v/>
      </c>
      <c r="P344" t="str">
        <f t="shared" si="26"/>
        <v/>
      </c>
      <c r="Q344" t="str">
        <f t="shared" si="26"/>
        <v/>
      </c>
    </row>
    <row r="345" spans="1:17" x14ac:dyDescent="0.2">
      <c r="A345" s="3">
        <v>41487</v>
      </c>
      <c r="B345">
        <v>60.639970622412498</v>
      </c>
      <c r="C345">
        <f t="shared" si="25"/>
        <v>304</v>
      </c>
      <c r="D345" t="s">
        <v>35</v>
      </c>
      <c r="F345" t="str">
        <f t="shared" si="24"/>
        <v/>
      </c>
      <c r="G345" t="str">
        <f t="shared" si="26"/>
        <v/>
      </c>
      <c r="H345" t="str">
        <f t="shared" si="26"/>
        <v/>
      </c>
      <c r="I345" t="str">
        <f t="shared" si="26"/>
        <v/>
      </c>
      <c r="J345" t="str">
        <f t="shared" si="26"/>
        <v/>
      </c>
      <c r="K345" t="str">
        <f t="shared" si="26"/>
        <v/>
      </c>
      <c r="L345" t="str">
        <f t="shared" si="26"/>
        <v/>
      </c>
      <c r="M345">
        <f t="shared" si="26"/>
        <v>304</v>
      </c>
      <c r="N345" t="str">
        <f t="shared" si="26"/>
        <v/>
      </c>
      <c r="O345" t="str">
        <f t="shared" si="26"/>
        <v/>
      </c>
      <c r="P345" t="str">
        <f t="shared" si="26"/>
        <v/>
      </c>
      <c r="Q345" t="str">
        <f t="shared" si="26"/>
        <v/>
      </c>
    </row>
    <row r="346" spans="1:17" x14ac:dyDescent="0.2">
      <c r="A346" s="2">
        <v>41518</v>
      </c>
      <c r="B346">
        <v>59.243491878599301</v>
      </c>
      <c r="C346">
        <f t="shared" si="25"/>
        <v>286</v>
      </c>
      <c r="D346" t="s">
        <v>36</v>
      </c>
      <c r="F346" t="str">
        <f t="shared" si="24"/>
        <v/>
      </c>
      <c r="G346" t="str">
        <f t="shared" si="26"/>
        <v/>
      </c>
      <c r="H346" t="str">
        <f t="shared" si="26"/>
        <v/>
      </c>
      <c r="I346" t="str">
        <f t="shared" si="26"/>
        <v/>
      </c>
      <c r="J346" t="str">
        <f t="shared" si="26"/>
        <v/>
      </c>
      <c r="K346" t="str">
        <f t="shared" si="26"/>
        <v/>
      </c>
      <c r="L346" t="str">
        <f t="shared" si="26"/>
        <v/>
      </c>
      <c r="M346" t="str">
        <f t="shared" si="26"/>
        <v/>
      </c>
      <c r="N346">
        <f t="shared" si="26"/>
        <v>286</v>
      </c>
      <c r="O346" t="str">
        <f t="shared" si="26"/>
        <v/>
      </c>
      <c r="P346" t="str">
        <f t="shared" si="26"/>
        <v/>
      </c>
      <c r="Q346" t="str">
        <f t="shared" si="26"/>
        <v/>
      </c>
    </row>
    <row r="347" spans="1:17" x14ac:dyDescent="0.2">
      <c r="A347" s="3">
        <v>41548</v>
      </c>
      <c r="B347">
        <v>62.385712163758697</v>
      </c>
      <c r="C347">
        <f t="shared" si="25"/>
        <v>322</v>
      </c>
      <c r="D347" t="s">
        <v>37</v>
      </c>
      <c r="F347" t="str">
        <f t="shared" si="24"/>
        <v/>
      </c>
      <c r="G347" t="str">
        <f t="shared" si="26"/>
        <v/>
      </c>
      <c r="H347" t="str">
        <f t="shared" si="26"/>
        <v/>
      </c>
      <c r="I347" t="str">
        <f t="shared" si="26"/>
        <v/>
      </c>
      <c r="J347" t="str">
        <f t="shared" si="26"/>
        <v/>
      </c>
      <c r="K347" t="str">
        <f t="shared" si="26"/>
        <v/>
      </c>
      <c r="L347" t="str">
        <f t="shared" si="26"/>
        <v/>
      </c>
      <c r="M347" t="str">
        <f t="shared" si="26"/>
        <v/>
      </c>
      <c r="N347" t="str">
        <f t="shared" si="26"/>
        <v/>
      </c>
      <c r="O347">
        <f t="shared" si="26"/>
        <v>322</v>
      </c>
      <c r="P347" t="str">
        <f t="shared" si="26"/>
        <v/>
      </c>
      <c r="Q347" t="str">
        <f t="shared" si="26"/>
        <v/>
      </c>
    </row>
    <row r="348" spans="1:17" x14ac:dyDescent="0.2">
      <c r="A348" s="2">
        <v>41579</v>
      </c>
      <c r="B348">
        <v>65.987461512988304</v>
      </c>
      <c r="C348">
        <f t="shared" si="25"/>
        <v>339</v>
      </c>
      <c r="D348" t="s">
        <v>38</v>
      </c>
      <c r="F348" t="str">
        <f t="shared" si="24"/>
        <v/>
      </c>
      <c r="G348" t="str">
        <f t="shared" si="26"/>
        <v/>
      </c>
      <c r="H348" t="str">
        <f t="shared" si="26"/>
        <v/>
      </c>
      <c r="I348" t="str">
        <f t="shared" si="26"/>
        <v/>
      </c>
      <c r="J348" t="str">
        <f t="shared" si="26"/>
        <v/>
      </c>
      <c r="K348" t="str">
        <f t="shared" si="26"/>
        <v/>
      </c>
      <c r="L348" t="str">
        <f t="shared" si="26"/>
        <v/>
      </c>
      <c r="M348" t="str">
        <f t="shared" si="26"/>
        <v/>
      </c>
      <c r="N348" t="str">
        <f t="shared" si="26"/>
        <v/>
      </c>
      <c r="O348" t="str">
        <f t="shared" si="26"/>
        <v/>
      </c>
      <c r="P348">
        <f t="shared" si="26"/>
        <v>339</v>
      </c>
      <c r="Q348" t="str">
        <f t="shared" si="26"/>
        <v/>
      </c>
    </row>
    <row r="349" spans="1:17" x14ac:dyDescent="0.2">
      <c r="A349" s="3">
        <v>41609</v>
      </c>
      <c r="B349">
        <v>68.298416093149697</v>
      </c>
      <c r="C349">
        <f t="shared" si="25"/>
        <v>347</v>
      </c>
      <c r="D349" t="s">
        <v>39</v>
      </c>
      <c r="F349" t="str">
        <f t="shared" si="24"/>
        <v/>
      </c>
      <c r="G349" t="str">
        <f t="shared" si="26"/>
        <v/>
      </c>
      <c r="H349" t="str">
        <f t="shared" si="26"/>
        <v/>
      </c>
      <c r="I349" t="str">
        <f t="shared" si="26"/>
        <v/>
      </c>
      <c r="J349" t="str">
        <f t="shared" si="26"/>
        <v/>
      </c>
      <c r="K349" t="str">
        <f t="shared" si="26"/>
        <v/>
      </c>
      <c r="L349" t="str">
        <f t="shared" si="26"/>
        <v/>
      </c>
      <c r="M349" t="str">
        <f t="shared" si="26"/>
        <v/>
      </c>
      <c r="N349" t="str">
        <f t="shared" si="26"/>
        <v/>
      </c>
      <c r="O349" t="str">
        <f t="shared" si="26"/>
        <v/>
      </c>
      <c r="P349" t="str">
        <f t="shared" si="26"/>
        <v/>
      </c>
      <c r="Q349">
        <f t="shared" si="26"/>
        <v>347</v>
      </c>
    </row>
    <row r="350" spans="1:17" x14ac:dyDescent="0.2">
      <c r="A350" s="4">
        <v>41640</v>
      </c>
      <c r="B350" s="5">
        <v>67.868235623694403</v>
      </c>
      <c r="C350">
        <f t="shared" si="25"/>
        <v>346</v>
      </c>
      <c r="D350" t="s">
        <v>28</v>
      </c>
      <c r="F350">
        <f t="shared" si="24"/>
        <v>346</v>
      </c>
      <c r="G350" t="str">
        <f t="shared" si="26"/>
        <v/>
      </c>
      <c r="H350" t="str">
        <f t="shared" si="26"/>
        <v/>
      </c>
      <c r="I350" t="str">
        <f t="shared" si="26"/>
        <v/>
      </c>
      <c r="J350" t="str">
        <f t="shared" si="26"/>
        <v/>
      </c>
      <c r="K350" t="str">
        <f t="shared" si="26"/>
        <v/>
      </c>
      <c r="L350" t="str">
        <f t="shared" si="26"/>
        <v/>
      </c>
      <c r="M350" t="str">
        <f t="shared" si="26"/>
        <v/>
      </c>
      <c r="N350" t="str">
        <f t="shared" si="26"/>
        <v/>
      </c>
      <c r="O350" t="str">
        <f t="shared" si="26"/>
        <v/>
      </c>
      <c r="P350" t="str">
        <f t="shared" si="26"/>
        <v/>
      </c>
      <c r="Q350" t="str">
        <f t="shared" si="26"/>
        <v/>
      </c>
    </row>
    <row r="351" spans="1:17" x14ac:dyDescent="0.2">
      <c r="A351" s="6">
        <v>41671</v>
      </c>
      <c r="B351" s="5">
        <v>68.463362971334007</v>
      </c>
      <c r="C351">
        <f t="shared" si="25"/>
        <v>351</v>
      </c>
      <c r="D351" t="s">
        <v>29</v>
      </c>
      <c r="F351" t="str">
        <f t="shared" si="24"/>
        <v/>
      </c>
      <c r="G351">
        <f t="shared" si="26"/>
        <v>351</v>
      </c>
      <c r="H351" t="str">
        <f t="shared" si="26"/>
        <v/>
      </c>
      <c r="I351" t="str">
        <f t="shared" si="26"/>
        <v/>
      </c>
      <c r="J351" t="str">
        <f t="shared" si="26"/>
        <v/>
      </c>
      <c r="K351" t="str">
        <f t="shared" si="26"/>
        <v/>
      </c>
      <c r="L351" t="str">
        <f t="shared" si="26"/>
        <v/>
      </c>
      <c r="M351" t="str">
        <f t="shared" si="26"/>
        <v/>
      </c>
      <c r="N351" t="str">
        <f t="shared" si="26"/>
        <v/>
      </c>
      <c r="O351" t="str">
        <f t="shared" si="26"/>
        <v/>
      </c>
      <c r="P351" t="str">
        <f t="shared" si="26"/>
        <v/>
      </c>
      <c r="Q351" t="str">
        <f t="shared" si="26"/>
        <v/>
      </c>
    </row>
    <row r="352" spans="1:17" x14ac:dyDescent="0.2">
      <c r="A352" s="4">
        <v>41699</v>
      </c>
      <c r="B352" s="5">
        <v>66.366978349076305</v>
      </c>
      <c r="C352">
        <f t="shared" si="25"/>
        <v>341</v>
      </c>
      <c r="D352" t="s">
        <v>30</v>
      </c>
      <c r="F352" t="str">
        <f t="shared" si="24"/>
        <v/>
      </c>
      <c r="G352" t="str">
        <f t="shared" si="26"/>
        <v/>
      </c>
      <c r="H352">
        <f t="shared" si="26"/>
        <v>341</v>
      </c>
      <c r="I352" t="str">
        <f t="shared" si="26"/>
        <v/>
      </c>
      <c r="J352" t="str">
        <f t="shared" si="26"/>
        <v/>
      </c>
      <c r="K352" t="str">
        <f t="shared" si="26"/>
        <v/>
      </c>
      <c r="L352" t="str">
        <f t="shared" si="26"/>
        <v/>
      </c>
      <c r="M352" t="str">
        <f t="shared" si="26"/>
        <v/>
      </c>
      <c r="N352" t="str">
        <f t="shared" si="26"/>
        <v/>
      </c>
      <c r="O352" t="str">
        <f t="shared" si="26"/>
        <v/>
      </c>
      <c r="P352" t="str">
        <f t="shared" si="26"/>
        <v/>
      </c>
      <c r="Q352" t="str">
        <f t="shared" si="26"/>
        <v/>
      </c>
    </row>
    <row r="353" spans="1:23" x14ac:dyDescent="0.2">
      <c r="A353" s="6">
        <v>41730</v>
      </c>
      <c r="B353" s="5">
        <v>67.179733890421303</v>
      </c>
      <c r="C353">
        <f t="shared" si="25"/>
        <v>343</v>
      </c>
      <c r="D353" t="s">
        <v>31</v>
      </c>
      <c r="F353" t="str">
        <f t="shared" si="24"/>
        <v/>
      </c>
      <c r="G353" t="str">
        <f t="shared" si="26"/>
        <v/>
      </c>
      <c r="H353" t="str">
        <f t="shared" si="26"/>
        <v/>
      </c>
      <c r="I353">
        <f t="shared" si="26"/>
        <v>343</v>
      </c>
      <c r="J353" t="str">
        <f t="shared" si="26"/>
        <v/>
      </c>
      <c r="K353" t="str">
        <f t="shared" si="26"/>
        <v/>
      </c>
      <c r="L353" t="str">
        <f t="shared" si="26"/>
        <v/>
      </c>
      <c r="M353" t="str">
        <f t="shared" si="26"/>
        <v/>
      </c>
      <c r="N353" t="str">
        <f t="shared" si="26"/>
        <v/>
      </c>
      <c r="O353" t="str">
        <f t="shared" si="26"/>
        <v/>
      </c>
      <c r="P353" t="str">
        <f t="shared" si="26"/>
        <v/>
      </c>
      <c r="Q353" t="str">
        <f t="shared" si="26"/>
        <v/>
      </c>
    </row>
    <row r="354" spans="1:23" x14ac:dyDescent="0.2">
      <c r="A354" s="4">
        <v>41760</v>
      </c>
      <c r="B354" s="5">
        <v>69.054058986085593</v>
      </c>
      <c r="C354">
        <f t="shared" si="25"/>
        <v>354</v>
      </c>
      <c r="D354" t="s">
        <v>32</v>
      </c>
      <c r="F354" t="str">
        <f t="shared" si="24"/>
        <v/>
      </c>
      <c r="G354" t="str">
        <f t="shared" si="26"/>
        <v/>
      </c>
      <c r="H354" t="str">
        <f t="shared" si="26"/>
        <v/>
      </c>
      <c r="I354" t="str">
        <f t="shared" si="26"/>
        <v/>
      </c>
      <c r="J354">
        <f t="shared" si="26"/>
        <v>354</v>
      </c>
      <c r="K354" t="str">
        <f t="shared" si="26"/>
        <v/>
      </c>
      <c r="L354" t="str">
        <f t="shared" si="26"/>
        <v/>
      </c>
      <c r="M354" t="str">
        <f t="shared" si="26"/>
        <v/>
      </c>
      <c r="N354" t="str">
        <f t="shared" si="26"/>
        <v/>
      </c>
      <c r="O354" t="str">
        <f t="shared" si="26"/>
        <v/>
      </c>
      <c r="P354" t="str">
        <f t="shared" si="26"/>
        <v/>
      </c>
      <c r="Q354" t="str">
        <f t="shared" si="26"/>
        <v/>
      </c>
    </row>
    <row r="355" spans="1:23" x14ac:dyDescent="0.2">
      <c r="A355" s="6">
        <v>41791</v>
      </c>
      <c r="B355" s="5">
        <v>69.946577092805001</v>
      </c>
      <c r="C355">
        <f t="shared" si="25"/>
        <v>356</v>
      </c>
      <c r="D355" t="s">
        <v>33</v>
      </c>
      <c r="F355" t="str">
        <f t="shared" si="24"/>
        <v/>
      </c>
      <c r="G355" t="str">
        <f t="shared" si="26"/>
        <v/>
      </c>
      <c r="H355" t="str">
        <f t="shared" si="26"/>
        <v/>
      </c>
      <c r="I355" t="str">
        <f t="shared" si="26"/>
        <v/>
      </c>
      <c r="J355" t="str">
        <f t="shared" si="26"/>
        <v/>
      </c>
      <c r="K355">
        <f t="shared" si="26"/>
        <v>356</v>
      </c>
      <c r="L355" t="str">
        <f t="shared" si="26"/>
        <v/>
      </c>
      <c r="M355" t="str">
        <f t="shared" si="26"/>
        <v/>
      </c>
      <c r="N355" t="str">
        <f t="shared" si="26"/>
        <v/>
      </c>
      <c r="O355" t="str">
        <f t="shared" si="26"/>
        <v/>
      </c>
      <c r="P355" t="str">
        <f t="shared" si="26"/>
        <v/>
      </c>
      <c r="Q355" t="str">
        <f t="shared" si="26"/>
        <v/>
      </c>
    </row>
    <row r="356" spans="1:23" x14ac:dyDescent="0.2">
      <c r="A356" s="4">
        <v>41821</v>
      </c>
      <c r="B356" s="5">
        <v>68.406942305781897</v>
      </c>
      <c r="C356">
        <f t="shared" si="25"/>
        <v>349</v>
      </c>
      <c r="D356" t="s">
        <v>34</v>
      </c>
      <c r="F356" t="str">
        <f t="shared" si="24"/>
        <v/>
      </c>
      <c r="G356" t="str">
        <f t="shared" si="26"/>
        <v/>
      </c>
      <c r="H356" t="str">
        <f t="shared" si="26"/>
        <v/>
      </c>
      <c r="I356" t="str">
        <f t="shared" si="26"/>
        <v/>
      </c>
      <c r="J356" t="str">
        <f t="shared" si="26"/>
        <v/>
      </c>
      <c r="K356" t="str">
        <f t="shared" si="26"/>
        <v/>
      </c>
      <c r="L356">
        <f t="shared" si="26"/>
        <v>349</v>
      </c>
      <c r="M356" t="str">
        <f t="shared" si="26"/>
        <v/>
      </c>
      <c r="N356" t="str">
        <f t="shared" si="26"/>
        <v/>
      </c>
      <c r="O356" t="str">
        <f t="shared" si="26"/>
        <v/>
      </c>
      <c r="P356" t="str">
        <f t="shared" si="26"/>
        <v/>
      </c>
      <c r="Q356" t="str">
        <f t="shared" si="26"/>
        <v/>
      </c>
    </row>
    <row r="357" spans="1:23" x14ac:dyDescent="0.2">
      <c r="A357" s="6">
        <v>41852</v>
      </c>
      <c r="B357" s="5">
        <v>68.765307156785894</v>
      </c>
      <c r="C357">
        <f t="shared" si="25"/>
        <v>353</v>
      </c>
      <c r="D357" t="s">
        <v>35</v>
      </c>
      <c r="F357" t="str">
        <f t="shared" si="24"/>
        <v/>
      </c>
      <c r="G357" t="str">
        <f t="shared" si="26"/>
        <v/>
      </c>
      <c r="H357" t="str">
        <f t="shared" si="26"/>
        <v/>
      </c>
      <c r="I357" t="str">
        <f t="shared" si="26"/>
        <v/>
      </c>
      <c r="J357" t="str">
        <f t="shared" si="26"/>
        <v/>
      </c>
      <c r="K357" t="str">
        <f t="shared" si="26"/>
        <v/>
      </c>
      <c r="L357" t="str">
        <f t="shared" si="26"/>
        <v/>
      </c>
      <c r="M357">
        <f t="shared" si="26"/>
        <v>353</v>
      </c>
      <c r="N357" t="str">
        <f t="shared" si="26"/>
        <v/>
      </c>
      <c r="O357" t="str">
        <f t="shared" si="26"/>
        <v/>
      </c>
      <c r="P357" t="str">
        <f t="shared" si="26"/>
        <v/>
      </c>
      <c r="Q357" t="str">
        <f t="shared" si="26"/>
        <v/>
      </c>
    </row>
    <row r="358" spans="1:23" x14ac:dyDescent="0.2">
      <c r="A358" s="4">
        <v>41883</v>
      </c>
      <c r="B358" s="5">
        <v>68.396513375546306</v>
      </c>
      <c r="C358">
        <f t="shared" si="25"/>
        <v>348</v>
      </c>
      <c r="D358" t="s">
        <v>36</v>
      </c>
      <c r="F358" t="str">
        <f t="shared" si="24"/>
        <v/>
      </c>
      <c r="G358" t="str">
        <f t="shared" si="26"/>
        <v/>
      </c>
      <c r="H358" t="str">
        <f t="shared" si="26"/>
        <v/>
      </c>
      <c r="I358" t="str">
        <f t="shared" si="26"/>
        <v/>
      </c>
      <c r="J358" t="str">
        <f t="shared" si="26"/>
        <v/>
      </c>
      <c r="K358" t="str">
        <f t="shared" si="26"/>
        <v/>
      </c>
      <c r="L358" t="str">
        <f t="shared" si="26"/>
        <v/>
      </c>
      <c r="M358" t="str">
        <f t="shared" si="26"/>
        <v/>
      </c>
      <c r="N358">
        <f t="shared" si="26"/>
        <v>348</v>
      </c>
      <c r="O358" t="str">
        <f t="shared" si="26"/>
        <v/>
      </c>
      <c r="P358" t="str">
        <f t="shared" si="26"/>
        <v/>
      </c>
      <c r="Q358" t="str">
        <f t="shared" si="26"/>
        <v/>
      </c>
    </row>
    <row r="359" spans="1:23" x14ac:dyDescent="0.2">
      <c r="A359" s="6">
        <v>41913</v>
      </c>
      <c r="B359" s="5">
        <v>70.7799253198841</v>
      </c>
      <c r="C359">
        <f t="shared" si="25"/>
        <v>358</v>
      </c>
      <c r="D359" t="s">
        <v>37</v>
      </c>
      <c r="F359" t="str">
        <f t="shared" si="24"/>
        <v/>
      </c>
      <c r="G359" t="str">
        <f t="shared" si="26"/>
        <v/>
      </c>
      <c r="H359" t="str">
        <f t="shared" si="26"/>
        <v/>
      </c>
      <c r="I359" t="str">
        <f t="shared" si="26"/>
        <v/>
      </c>
      <c r="J359" t="str">
        <f t="shared" si="26"/>
        <v/>
      </c>
      <c r="K359" t="str">
        <f t="shared" si="26"/>
        <v/>
      </c>
      <c r="L359" t="str">
        <f t="shared" si="26"/>
        <v/>
      </c>
      <c r="M359" t="str">
        <f t="shared" ref="G359:Q361" si="27">IF($D359=M$1,$C359,"")</f>
        <v/>
      </c>
      <c r="N359" t="str">
        <f t="shared" si="27"/>
        <v/>
      </c>
      <c r="O359">
        <f t="shared" si="27"/>
        <v>358</v>
      </c>
      <c r="P359" t="str">
        <f t="shared" si="27"/>
        <v/>
      </c>
      <c r="Q359" t="str">
        <f t="shared" si="27"/>
        <v/>
      </c>
    </row>
    <row r="360" spans="1:23" x14ac:dyDescent="0.2">
      <c r="A360" s="4">
        <v>41944</v>
      </c>
      <c r="B360" s="5">
        <v>71.072183761118097</v>
      </c>
      <c r="C360">
        <f t="shared" si="25"/>
        <v>359</v>
      </c>
      <c r="D360" t="s">
        <v>38</v>
      </c>
      <c r="F360" t="str">
        <f t="shared" si="24"/>
        <v/>
      </c>
      <c r="G360" t="str">
        <f t="shared" si="27"/>
        <v/>
      </c>
      <c r="H360" t="str">
        <f t="shared" si="27"/>
        <v/>
      </c>
      <c r="I360" t="str">
        <f t="shared" si="27"/>
        <v/>
      </c>
      <c r="J360" t="str">
        <f t="shared" si="27"/>
        <v/>
      </c>
      <c r="K360" t="str">
        <f t="shared" si="27"/>
        <v/>
      </c>
      <c r="L360" t="str">
        <f t="shared" si="27"/>
        <v/>
      </c>
      <c r="M360" t="str">
        <f t="shared" si="27"/>
        <v/>
      </c>
      <c r="N360" t="str">
        <f t="shared" si="27"/>
        <v/>
      </c>
      <c r="O360" t="str">
        <f t="shared" si="27"/>
        <v/>
      </c>
      <c r="P360">
        <f t="shared" si="27"/>
        <v>359</v>
      </c>
      <c r="Q360" t="str">
        <f t="shared" si="27"/>
        <v/>
      </c>
    </row>
    <row r="361" spans="1:23" x14ac:dyDescent="0.2">
      <c r="A361" s="6">
        <v>41974</v>
      </c>
      <c r="B361" s="5">
        <v>70.731889240636207</v>
      </c>
      <c r="C361">
        <f t="shared" si="25"/>
        <v>357</v>
      </c>
      <c r="D361" t="s">
        <v>39</v>
      </c>
      <c r="F361" t="str">
        <f t="shared" si="24"/>
        <v/>
      </c>
      <c r="G361" t="str">
        <f t="shared" si="27"/>
        <v/>
      </c>
      <c r="H361" t="str">
        <f t="shared" si="27"/>
        <v/>
      </c>
      <c r="I361" t="str">
        <f t="shared" si="27"/>
        <v/>
      </c>
      <c r="J361" t="str">
        <f t="shared" si="27"/>
        <v/>
      </c>
      <c r="K361" t="str">
        <f t="shared" si="27"/>
        <v/>
      </c>
      <c r="L361" t="str">
        <f t="shared" si="27"/>
        <v/>
      </c>
      <c r="M361" t="str">
        <f t="shared" si="27"/>
        <v/>
      </c>
      <c r="N361" t="str">
        <f t="shared" si="27"/>
        <v/>
      </c>
      <c r="O361" t="str">
        <f t="shared" si="27"/>
        <v/>
      </c>
      <c r="P361" t="str">
        <f t="shared" si="27"/>
        <v/>
      </c>
      <c r="Q361">
        <f t="shared" si="27"/>
        <v>357</v>
      </c>
    </row>
    <row r="362" spans="1:23" x14ac:dyDescent="0.2">
      <c r="F362">
        <f>SUM(F2:F361)</f>
        <v>5150</v>
      </c>
      <c r="G362">
        <f t="shared" ref="G362:Q362" si="28">SUM(G2:G361)</f>
        <v>5075</v>
      </c>
      <c r="H362">
        <f t="shared" si="28"/>
        <v>5317</v>
      </c>
      <c r="I362">
        <f t="shared" si="28"/>
        <v>5490</v>
      </c>
      <c r="J362">
        <f t="shared" si="28"/>
        <v>5314</v>
      </c>
      <c r="K362">
        <f t="shared" si="28"/>
        <v>5346</v>
      </c>
      <c r="L362">
        <f t="shared" si="28"/>
        <v>5637</v>
      </c>
      <c r="M362">
        <f t="shared" si="28"/>
        <v>5781</v>
      </c>
      <c r="N362">
        <f t="shared" si="28"/>
        <v>5319</v>
      </c>
      <c r="O362">
        <f t="shared" si="28"/>
        <v>5508</v>
      </c>
      <c r="P362">
        <f t="shared" si="28"/>
        <v>5485</v>
      </c>
      <c r="Q362">
        <f t="shared" si="28"/>
        <v>5558</v>
      </c>
    </row>
    <row r="363" spans="1:23" x14ac:dyDescent="0.2">
      <c r="F363">
        <f>COUNT(F2:F361)</f>
        <v>30</v>
      </c>
      <c r="G363">
        <f t="shared" ref="G363:Q363" si="29">COUNT(G2:G361)</f>
        <v>30</v>
      </c>
      <c r="H363">
        <f t="shared" si="29"/>
        <v>30</v>
      </c>
      <c r="I363">
        <f t="shared" si="29"/>
        <v>30</v>
      </c>
      <c r="J363">
        <f t="shared" si="29"/>
        <v>30</v>
      </c>
      <c r="K363">
        <f t="shared" si="29"/>
        <v>30</v>
      </c>
      <c r="L363">
        <f t="shared" si="29"/>
        <v>30</v>
      </c>
      <c r="M363">
        <f t="shared" si="29"/>
        <v>30</v>
      </c>
      <c r="N363">
        <f t="shared" si="29"/>
        <v>30</v>
      </c>
      <c r="O363">
        <f t="shared" si="29"/>
        <v>30</v>
      </c>
      <c r="P363">
        <f t="shared" si="29"/>
        <v>30</v>
      </c>
      <c r="Q363">
        <f t="shared" si="29"/>
        <v>30</v>
      </c>
    </row>
    <row r="364" spans="1:23" x14ac:dyDescent="0.2">
      <c r="F364">
        <f>F362^2/F363</f>
        <v>884083.33333333337</v>
      </c>
      <c r="G364">
        <f t="shared" ref="G364:Q364" si="30">G362^2/G363</f>
        <v>858520.83333333337</v>
      </c>
      <c r="H364">
        <f t="shared" si="30"/>
        <v>942349.6333333333</v>
      </c>
      <c r="I364">
        <f t="shared" si="30"/>
        <v>1004670</v>
      </c>
      <c r="J364">
        <f t="shared" si="30"/>
        <v>941286.53333333333</v>
      </c>
      <c r="K364">
        <f t="shared" si="30"/>
        <v>952657.2</v>
      </c>
      <c r="L364">
        <f t="shared" si="30"/>
        <v>1059192.3</v>
      </c>
      <c r="M364">
        <f t="shared" si="30"/>
        <v>1113998.7</v>
      </c>
      <c r="N364">
        <f t="shared" si="30"/>
        <v>943058.7</v>
      </c>
      <c r="O364">
        <f t="shared" si="30"/>
        <v>1011268.8</v>
      </c>
      <c r="P364">
        <f t="shared" si="30"/>
        <v>1002840.8333333334</v>
      </c>
      <c r="Q364">
        <f t="shared" si="30"/>
        <v>1029712.1333333333</v>
      </c>
      <c r="S364">
        <f>SUM(F364:Q364)</f>
        <v>11743639</v>
      </c>
      <c r="U364">
        <f>12/(360*(360+1))*S364-3*(360+1)</f>
        <v>1.361865189288892</v>
      </c>
      <c r="W36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Exercici 1</vt:lpstr>
      <vt:lpstr>Exercici 2 Dades</vt:lpstr>
      <vt:lpstr>Exercici 2.1</vt:lpstr>
      <vt:lpstr>Exercici 2.2</vt:lpstr>
      <vt:lpstr>Exercici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2021-01-13T13:18:48Z</dcterms:created>
  <dcterms:modified xsi:type="dcterms:W3CDTF">2021-01-13T17:28:00Z</dcterms:modified>
</cp:coreProperties>
</file>