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F9C90AF0-622A-41DD-B50A-60559AAF08CC}" xr6:coauthVersionLast="37" xr6:coauthVersionMax="47" xr10:uidLastSave="{00000000-0000-0000-0000-000000000000}"/>
  <bookViews>
    <workbookView xWindow="0" yWindow="0" windowWidth="28800" windowHeight="12225" tabRatio="629" firstSheet="1" activeTab="5" xr2:uid="{00000000-000D-0000-FFFF-FFFF00000000}"/>
  </bookViews>
  <sheets>
    <sheet name="Концетрация и обьем метана" sheetId="2" r:id="rId1"/>
    <sheet name="Потребление из сети без генерац" sheetId="1" r:id="rId2"/>
    <sheet name="Генерация на ШМ" sheetId="3" r:id="rId3"/>
    <sheet name="потрбление из сети с СГ" sheetId="4" r:id="rId4"/>
    <sheet name="Выбросы СО2 при генерации на ШМ" sheetId="5" r:id="rId5"/>
    <sheet name="Нагрузка ЦОД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C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C2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</calcChain>
</file>

<file path=xl/sharedStrings.xml><?xml version="1.0" encoding="utf-8"?>
<sst xmlns="http://schemas.openxmlformats.org/spreadsheetml/2006/main" count="10" uniqueCount="8">
  <si>
    <t>кВт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</si>
  <si>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/час</t>
    </r>
  </si>
  <si>
    <t>по расчетам из статьи, модель по факту показывает снижение потребления ГШО на 5%</t>
  </si>
  <si>
    <t>МДж/ч</t>
  </si>
  <si>
    <t>т/ч</t>
  </si>
  <si>
    <t>без ут, руб</t>
  </si>
  <si>
    <t>с ут, руб</t>
  </si>
  <si>
    <t>о.е.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</si>
</sst>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Выдача метана шахтой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'Концетрация и обьем метана'!$A$2:$A$25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'Концетрация и обьем метана'!$B$2:$B$25</c:f>
              <c:numCache>
                <c:formatCode>General</c:formatCode>
                <c:ptCount val="24"/>
                <c:pt idx="0">
                  <c:v>380.64000000000004</c:v>
                </c:pt>
                <c:pt idx="1">
                  <c:v>377.52000000000004</c:v>
                </c:pt>
                <c:pt idx="2">
                  <c:v>304.92000000000007</c:v>
                </c:pt>
                <c:pt idx="3">
                  <c:v>363</c:v>
                </c:pt>
                <c:pt idx="4">
                  <c:v>355.74000000000007</c:v>
                </c:pt>
                <c:pt idx="5">
                  <c:v>312.17999999999995</c:v>
                </c:pt>
                <c:pt idx="6">
                  <c:v>304.92000000000007</c:v>
                </c:pt>
                <c:pt idx="7">
                  <c:v>392.04</c:v>
                </c:pt>
                <c:pt idx="8">
                  <c:v>338.4</c:v>
                </c:pt>
                <c:pt idx="9">
                  <c:v>316.8</c:v>
                </c:pt>
                <c:pt idx="10">
                  <c:v>316.8</c:v>
                </c:pt>
                <c:pt idx="11">
                  <c:v>309.60000000000002</c:v>
                </c:pt>
                <c:pt idx="12">
                  <c:v>439.20000000000005</c:v>
                </c:pt>
                <c:pt idx="13">
                  <c:v>345.59999999999997</c:v>
                </c:pt>
                <c:pt idx="14">
                  <c:v>312.17999999999995</c:v>
                </c:pt>
                <c:pt idx="15">
                  <c:v>377.52000000000004</c:v>
                </c:pt>
                <c:pt idx="16">
                  <c:v>363</c:v>
                </c:pt>
                <c:pt idx="17">
                  <c:v>363</c:v>
                </c:pt>
                <c:pt idx="18">
                  <c:v>417.24</c:v>
                </c:pt>
                <c:pt idx="19">
                  <c:v>417.24</c:v>
                </c:pt>
                <c:pt idx="20">
                  <c:v>417.24</c:v>
                </c:pt>
                <c:pt idx="21">
                  <c:v>424.56000000000006</c:v>
                </c:pt>
                <c:pt idx="22">
                  <c:v>420.66</c:v>
                </c:pt>
                <c:pt idx="23">
                  <c:v>405.90000000000003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1-43FE-81D1-AE8808A0F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6772816"/>
        <c:axId val="152491968"/>
      </c:barChart>
      <c:catAx>
        <c:axId val="2367728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91968"/>
        <c:crosses val="autoZero"/>
        <c:auto val="1"/>
        <c:lblAlgn val="ctr"/>
        <c:lblOffset val="100"/>
        <c:noMultiLvlLbl val="0"/>
      </c:catAx>
      <c:valAx>
        <c:axId val="1524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7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Потрбление</a:t>
            </a:r>
            <a:r>
              <a:rPr lang="ru-RU" baseline="0"/>
              <a:t> ГШО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'Потребление из сети без генерац'!$A$2:$A$25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'Потребление из сети без генерац'!$B$2:$B$25</c:f>
              <c:numCache>
                <c:formatCode>General</c:formatCode>
                <c:ptCount val="24"/>
                <c:pt idx="0">
                  <c:v>10368</c:v>
                </c:pt>
                <c:pt idx="1">
                  <c:v>10259.200000000001</c:v>
                </c:pt>
                <c:pt idx="2">
                  <c:v>10166.4</c:v>
                </c:pt>
                <c:pt idx="3">
                  <c:v>10124.800000000001</c:v>
                </c:pt>
                <c:pt idx="4">
                  <c:v>10313.599999999999</c:v>
                </c:pt>
                <c:pt idx="5">
                  <c:v>10745.6</c:v>
                </c:pt>
                <c:pt idx="6">
                  <c:v>11256</c:v>
                </c:pt>
                <c:pt idx="7">
                  <c:v>10729.12</c:v>
                </c:pt>
                <c:pt idx="8">
                  <c:v>10257.6</c:v>
                </c:pt>
                <c:pt idx="9">
                  <c:v>10380.800000000001</c:v>
                </c:pt>
                <c:pt idx="10">
                  <c:v>11022.4</c:v>
                </c:pt>
                <c:pt idx="11">
                  <c:v>10875.199999999999</c:v>
                </c:pt>
                <c:pt idx="12">
                  <c:v>10972.8</c:v>
                </c:pt>
                <c:pt idx="13">
                  <c:v>10267.200000000001</c:v>
                </c:pt>
                <c:pt idx="14">
                  <c:v>10776</c:v>
                </c:pt>
                <c:pt idx="15">
                  <c:v>11155.2</c:v>
                </c:pt>
                <c:pt idx="16">
                  <c:v>11606.400000000001</c:v>
                </c:pt>
                <c:pt idx="17">
                  <c:v>11249.599999999999</c:v>
                </c:pt>
                <c:pt idx="18">
                  <c:v>10888</c:v>
                </c:pt>
                <c:pt idx="19">
                  <c:v>10785.6</c:v>
                </c:pt>
                <c:pt idx="20">
                  <c:v>10768</c:v>
                </c:pt>
                <c:pt idx="21">
                  <c:v>10796.8</c:v>
                </c:pt>
                <c:pt idx="22">
                  <c:v>10849.6</c:v>
                </c:pt>
                <c:pt idx="23">
                  <c:v>10704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D-4D02-B376-92FD40BA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14256"/>
        <c:axId val="199311744"/>
      </c:barChart>
      <c:catAx>
        <c:axId val="21154142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11744"/>
        <c:crosses val="autoZero"/>
        <c:auto val="1"/>
        <c:lblAlgn val="ctr"/>
        <c:lblOffset val="100"/>
        <c:noMultiLvlLbl val="0"/>
      </c:catAx>
      <c:valAx>
        <c:axId val="1993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54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Возможная генерация шахтой при двух генераторах 630квт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'Генерация на ШМ'!$A$2:$A$25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'Генерация на ШМ'!$B$2:$B$25</c:f>
              <c:numCache>
                <c:formatCode>General</c:formatCode>
                <c:ptCount val="24"/>
                <c:pt idx="0">
                  <c:v>1060.4630400000001</c:v>
                </c:pt>
                <c:pt idx="1">
                  <c:v>1051.7707200000002</c:v>
                </c:pt>
                <c:pt idx="2">
                  <c:v>849.50712000000033</c:v>
                </c:pt>
                <c:pt idx="3">
                  <c:v>1011.3180000000001</c:v>
                </c:pt>
                <c:pt idx="4">
                  <c:v>991.09164000000033</c:v>
                </c:pt>
                <c:pt idx="5">
                  <c:v>869.73347999999987</c:v>
                </c:pt>
                <c:pt idx="6">
                  <c:v>849.50712000000033</c:v>
                </c:pt>
                <c:pt idx="7">
                  <c:v>1092.2234400000002</c:v>
                </c:pt>
                <c:pt idx="8">
                  <c:v>942.78240000000005</c:v>
                </c:pt>
                <c:pt idx="9">
                  <c:v>882.60480000000007</c:v>
                </c:pt>
                <c:pt idx="10">
                  <c:v>882.60480000000007</c:v>
                </c:pt>
                <c:pt idx="11">
                  <c:v>862.54560000000004</c:v>
                </c:pt>
                <c:pt idx="12">
                  <c:v>1223.6112000000003</c:v>
                </c:pt>
                <c:pt idx="13">
                  <c:v>962.84159999999997</c:v>
                </c:pt>
                <c:pt idx="14">
                  <c:v>869.73347999999987</c:v>
                </c:pt>
                <c:pt idx="15">
                  <c:v>1051.7707200000002</c:v>
                </c:pt>
                <c:pt idx="16">
                  <c:v>1011.3180000000001</c:v>
                </c:pt>
                <c:pt idx="17">
                  <c:v>1011.3180000000001</c:v>
                </c:pt>
                <c:pt idx="18">
                  <c:v>1162.43064</c:v>
                </c:pt>
                <c:pt idx="19">
                  <c:v>1162.43064</c:v>
                </c:pt>
                <c:pt idx="20">
                  <c:v>1162.43064</c:v>
                </c:pt>
                <c:pt idx="21">
                  <c:v>1182.8241600000003</c:v>
                </c:pt>
                <c:pt idx="22">
                  <c:v>1171.95876</c:v>
                </c:pt>
                <c:pt idx="23">
                  <c:v>1130.8374000000003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FD0-A841-89C13FF6E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26880"/>
        <c:axId val="152496544"/>
      </c:barChart>
      <c:catAx>
        <c:axId val="2036268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96544"/>
        <c:crosses val="autoZero"/>
        <c:auto val="1"/>
        <c:lblAlgn val="ctr"/>
        <c:lblOffset val="100"/>
        <c:noMultiLvlLbl val="0"/>
      </c:catAx>
      <c:valAx>
        <c:axId val="1524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'потрбление из сети с СГ'!$A$2:$A$25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'потрбление из сети с СГ'!$B$2:$B$25</c:f>
              <c:numCache>
                <c:formatCode>General</c:formatCode>
                <c:ptCount val="24"/>
                <c:pt idx="0">
                  <c:v>0.60099999999999998</c:v>
                </c:pt>
                <c:pt idx="1">
                  <c:v>0.59469000000000005</c:v>
                </c:pt>
                <c:pt idx="2">
                  <c:v>0.59260000000000002</c:v>
                </c:pt>
                <c:pt idx="3">
                  <c:v>0.58720000000000006</c:v>
                </c:pt>
                <c:pt idx="4">
                  <c:v>0.5988</c:v>
                </c:pt>
                <c:pt idx="5">
                  <c:v>0.62809999999999999</c:v>
                </c:pt>
                <c:pt idx="6">
                  <c:v>0.66</c:v>
                </c:pt>
                <c:pt idx="7">
                  <c:v>0.62290000000000001</c:v>
                </c:pt>
                <c:pt idx="8">
                  <c:v>0.59648000000000001</c:v>
                </c:pt>
                <c:pt idx="9">
                  <c:v>0.60599999999999998</c:v>
                </c:pt>
                <c:pt idx="10">
                  <c:v>0.64529999999999998</c:v>
                </c:pt>
                <c:pt idx="11">
                  <c:v>0.63629999999999998</c:v>
                </c:pt>
                <c:pt idx="12">
                  <c:v>0.63529999999999998</c:v>
                </c:pt>
                <c:pt idx="13">
                  <c:v>0.59677999999999998</c:v>
                </c:pt>
                <c:pt idx="14">
                  <c:v>0.62990000000000002</c:v>
                </c:pt>
                <c:pt idx="15">
                  <c:v>0.64980000000000004</c:v>
                </c:pt>
                <c:pt idx="16">
                  <c:v>0.67878700000000003</c:v>
                </c:pt>
                <c:pt idx="17">
                  <c:v>0.65666279999999999</c:v>
                </c:pt>
                <c:pt idx="18">
                  <c:v>0.63141099999999994</c:v>
                </c:pt>
                <c:pt idx="19">
                  <c:v>0.62469479999999999</c:v>
                </c:pt>
                <c:pt idx="20">
                  <c:v>0.62358259999999999</c:v>
                </c:pt>
                <c:pt idx="21">
                  <c:v>0.62559039999999999</c:v>
                </c:pt>
                <c:pt idx="22">
                  <c:v>0.62888940000000004</c:v>
                </c:pt>
                <c:pt idx="23">
                  <c:v>0.62060269999999995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4-4E42-B917-4E00933F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4496"/>
        <c:axId val="152486144"/>
      </c:barChart>
      <c:catAx>
        <c:axId val="208344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486144"/>
        <c:crosses val="autoZero"/>
        <c:auto val="1"/>
        <c:lblAlgn val="ctr"/>
        <c:lblOffset val="100"/>
        <c:noMultiLvlLbl val="0"/>
      </c:catAx>
      <c:valAx>
        <c:axId val="152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Выбросы СО2, т/ч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'Выбросы СО2 при генерации на ШМ'!$A$2:$A$25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'Выбросы СО2 при генерации на ШМ'!$D$2:$D$25</c:f>
              <c:numCache>
                <c:formatCode>General</c:formatCode>
                <c:ptCount val="24"/>
                <c:pt idx="0">
                  <c:v>0.26918860800000005</c:v>
                </c:pt>
                <c:pt idx="1">
                  <c:v>0.26698214400000003</c:v>
                </c:pt>
                <c:pt idx="2">
                  <c:v>0.21563942400000005</c:v>
                </c:pt>
                <c:pt idx="3">
                  <c:v>0.25671359999999999</c:v>
                </c:pt>
                <c:pt idx="4">
                  <c:v>0.25157932800000005</c:v>
                </c:pt>
                <c:pt idx="5">
                  <c:v>0.22077369599999996</c:v>
                </c:pt>
                <c:pt idx="6">
                  <c:v>0.21563942400000005</c:v>
                </c:pt>
                <c:pt idx="7">
                  <c:v>0.27725068799999997</c:v>
                </c:pt>
                <c:pt idx="8">
                  <c:v>0.23931648</c:v>
                </c:pt>
                <c:pt idx="9">
                  <c:v>0.22404096000000001</c:v>
                </c:pt>
                <c:pt idx="10">
                  <c:v>0.22404096000000001</c:v>
                </c:pt>
                <c:pt idx="11">
                  <c:v>0.21894912</c:v>
                </c:pt>
                <c:pt idx="12">
                  <c:v>0.31060223999999997</c:v>
                </c:pt>
                <c:pt idx="13">
                  <c:v>0.24440831999999996</c:v>
                </c:pt>
                <c:pt idx="14">
                  <c:v>0.22077369599999996</c:v>
                </c:pt>
                <c:pt idx="15">
                  <c:v>0.26698214400000003</c:v>
                </c:pt>
                <c:pt idx="16">
                  <c:v>0.25671359999999999</c:v>
                </c:pt>
                <c:pt idx="17">
                  <c:v>0.25671359999999999</c:v>
                </c:pt>
                <c:pt idx="18">
                  <c:v>0.29507212799999999</c:v>
                </c:pt>
                <c:pt idx="19">
                  <c:v>0.29507212799999999</c:v>
                </c:pt>
                <c:pt idx="20">
                  <c:v>0.29507212799999999</c:v>
                </c:pt>
                <c:pt idx="21">
                  <c:v>0.30024883200000008</c:v>
                </c:pt>
                <c:pt idx="22">
                  <c:v>0.29749075199999997</c:v>
                </c:pt>
                <c:pt idx="23">
                  <c:v>0.28705248000000005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8-445A-8D85-879C2CA4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352448"/>
        <c:axId val="613347200"/>
      </c:barChart>
      <c:catAx>
        <c:axId val="613352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347200"/>
        <c:crosses val="autoZero"/>
        <c:auto val="1"/>
        <c:lblAlgn val="ctr"/>
        <c:lblOffset val="100"/>
        <c:noMultiLvlLbl val="0"/>
      </c:catAx>
      <c:valAx>
        <c:axId val="6133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3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платы за выбросы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'Выбросы СО2 при генерации на ШМ'!$A$2:$A$25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'Выбросы СО2 при генерации на ШМ'!$E$2:$E$25</c:f>
              <c:numCache>
                <c:formatCode>General</c:formatCode>
                <c:ptCount val="24"/>
                <c:pt idx="0">
                  <c:v>29.467017216000002</c:v>
                </c:pt>
                <c:pt idx="1">
                  <c:v>29.225484288000001</c:v>
                </c:pt>
                <c:pt idx="2">
                  <c:v>23.605198848000004</c:v>
                </c:pt>
                <c:pt idx="3">
                  <c:v>28.1014272</c:v>
                </c:pt>
                <c:pt idx="4">
                  <c:v>27.539398656000007</c:v>
                </c:pt>
                <c:pt idx="5">
                  <c:v>24.167227391999994</c:v>
                </c:pt>
                <c:pt idx="6">
                  <c:v>23.605198848000004</c:v>
                </c:pt>
                <c:pt idx="7">
                  <c:v>30.349541376000001</c:v>
                </c:pt>
                <c:pt idx="8">
                  <c:v>26.197032959999998</c:v>
                </c:pt>
                <c:pt idx="9">
                  <c:v>24.524881919999999</c:v>
                </c:pt>
                <c:pt idx="10">
                  <c:v>24.524881919999999</c:v>
                </c:pt>
                <c:pt idx="11">
                  <c:v>23.967498240000001</c:v>
                </c:pt>
                <c:pt idx="12">
                  <c:v>34.00040448</c:v>
                </c:pt>
                <c:pt idx="13">
                  <c:v>26.754416639999995</c:v>
                </c:pt>
                <c:pt idx="14">
                  <c:v>24.167227391999994</c:v>
                </c:pt>
                <c:pt idx="15">
                  <c:v>29.225484288000001</c:v>
                </c:pt>
                <c:pt idx="16">
                  <c:v>28.1014272</c:v>
                </c:pt>
                <c:pt idx="17">
                  <c:v>28.1014272</c:v>
                </c:pt>
                <c:pt idx="18">
                  <c:v>32.300384256000001</c:v>
                </c:pt>
                <c:pt idx="19">
                  <c:v>32.300384256000001</c:v>
                </c:pt>
                <c:pt idx="20">
                  <c:v>32.300384256000001</c:v>
                </c:pt>
                <c:pt idx="21">
                  <c:v>32.867057664000008</c:v>
                </c:pt>
                <c:pt idx="22">
                  <c:v>32.565141504000003</c:v>
                </c:pt>
                <c:pt idx="23">
                  <c:v>31.422504960000001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1C6-BBD3-8196B1DEE7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'Выбросы СО2 при генерации на ШМ'!$A$2:$A$25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'Выбросы СО2 при генерации на ШМ'!$F$2:$F$25</c:f>
              <c:numCache>
                <c:formatCode>General</c:formatCode>
                <c:ptCount val="24"/>
                <c:pt idx="0">
                  <c:v>0.4307017728000001</c:v>
                </c:pt>
                <c:pt idx="1">
                  <c:v>0.42717143040000005</c:v>
                </c:pt>
                <c:pt idx="2">
                  <c:v>0.34502307840000013</c:v>
                </c:pt>
                <c:pt idx="3">
                  <c:v>0.41074176000000001</c:v>
                </c:pt>
                <c:pt idx="4">
                  <c:v>0.40252692480000007</c:v>
                </c:pt>
                <c:pt idx="5">
                  <c:v>0.35323791359999995</c:v>
                </c:pt>
                <c:pt idx="6">
                  <c:v>0.34502307840000013</c:v>
                </c:pt>
                <c:pt idx="7">
                  <c:v>0.44360110079999998</c:v>
                </c:pt>
                <c:pt idx="8">
                  <c:v>0.382906368</c:v>
                </c:pt>
                <c:pt idx="9">
                  <c:v>0.35846553600000003</c:v>
                </c:pt>
                <c:pt idx="10">
                  <c:v>0.35846553600000003</c:v>
                </c:pt>
                <c:pt idx="11">
                  <c:v>0.35031859200000004</c:v>
                </c:pt>
                <c:pt idx="12">
                  <c:v>0.49696358399999996</c:v>
                </c:pt>
                <c:pt idx="13">
                  <c:v>0.39105331199999993</c:v>
                </c:pt>
                <c:pt idx="14">
                  <c:v>0.35323791359999995</c:v>
                </c:pt>
                <c:pt idx="15">
                  <c:v>0.42717143040000005</c:v>
                </c:pt>
                <c:pt idx="16">
                  <c:v>0.41074176000000001</c:v>
                </c:pt>
                <c:pt idx="17">
                  <c:v>0.41074176000000001</c:v>
                </c:pt>
                <c:pt idx="18">
                  <c:v>0.47211540480000003</c:v>
                </c:pt>
                <c:pt idx="19">
                  <c:v>0.47211540480000003</c:v>
                </c:pt>
                <c:pt idx="20">
                  <c:v>0.47211540480000003</c:v>
                </c:pt>
                <c:pt idx="21">
                  <c:v>0.48039813120000013</c:v>
                </c:pt>
                <c:pt idx="22">
                  <c:v>0.47598520319999998</c:v>
                </c:pt>
                <c:pt idx="23">
                  <c:v>0.4592839680000001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6-41C6-BBD3-8196B1DE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480408"/>
        <c:axId val="313480736"/>
      </c:barChart>
      <c:catAx>
        <c:axId val="3134804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480736"/>
        <c:crosses val="autoZero"/>
        <c:auto val="1"/>
        <c:lblAlgn val="ctr"/>
        <c:lblOffset val="100"/>
        <c:noMultiLvlLbl val="0"/>
      </c:catAx>
      <c:valAx>
        <c:axId val="3134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48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14287</xdr:rowOff>
    </xdr:from>
    <xdr:to>
      <xdr:col>10</xdr:col>
      <xdr:colOff>247650</xdr:colOff>
      <xdr:row>14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5B7A99-5771-4B10-B35F-F884AB91C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119062</xdr:rowOff>
    </xdr:from>
    <xdr:to>
      <xdr:col>10</xdr:col>
      <xdr:colOff>323850</xdr:colOff>
      <xdr:row>17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C017ED-401D-4E5C-92FF-81D28882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6</xdr:row>
      <xdr:rowOff>138112</xdr:rowOff>
    </xdr:from>
    <xdr:to>
      <xdr:col>12</xdr:col>
      <xdr:colOff>85725</xdr:colOff>
      <xdr:row>21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2315B5-58EE-4D98-9397-EDD9E02D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6</xdr:row>
      <xdr:rowOff>100012</xdr:rowOff>
    </xdr:from>
    <xdr:to>
      <xdr:col>11</xdr:col>
      <xdr:colOff>447675</xdr:colOff>
      <xdr:row>20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A5CFA1-94E9-46BD-A174-BCD10B03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1</xdr:row>
      <xdr:rowOff>66675</xdr:rowOff>
    </xdr:from>
    <xdr:to>
      <xdr:col>13</xdr:col>
      <xdr:colOff>498475</xdr:colOff>
      <xdr:row>16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E1C011-86F7-1A26-0AEF-85A1CF1E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187325</xdr:colOff>
      <xdr:row>17</xdr:row>
      <xdr:rowOff>53975</xdr:rowOff>
    </xdr:from>
    <xdr:to>
      <xdr:col>16</xdr:col>
      <xdr:colOff>333375</xdr:colOff>
      <xdr:row>35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D86DB4-BCFF-9EDD-58C7-513A70B88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38462-C71D-4943-BE27-E45046FDEA97}">
  <dimension ref="A1:B25"/>
  <sheetViews>
    <sheetView workbookViewId="0">
      <selection activeCell="B4" sqref="B4"/>
    </sheetView>
  </sheetViews>
  <sheetFormatPr defaultRowHeight="15" x14ac:dyDescent="0.25"/>
  <sheetData>
    <row r="1" spans="1:2" ht="17.25" x14ac:dyDescent="0.25">
      <c r="B1" t="s">
        <v>1</v>
      </c>
    </row>
    <row r="2" spans="1:2" x14ac:dyDescent="0.25">
      <c r="A2" s="1">
        <v>0</v>
      </c>
      <c r="B2">
        <v>380.64000000000004</v>
      </c>
    </row>
    <row r="3" spans="1:2" x14ac:dyDescent="0.25">
      <c r="A3" s="1">
        <v>4.1666666666666699E-2</v>
      </c>
      <c r="B3">
        <v>377.52000000000004</v>
      </c>
    </row>
    <row r="4" spans="1:2" x14ac:dyDescent="0.25">
      <c r="A4" s="1">
        <v>8.3333333333333301E-2</v>
      </c>
      <c r="B4">
        <v>304.92000000000007</v>
      </c>
    </row>
    <row r="5" spans="1:2" x14ac:dyDescent="0.25">
      <c r="A5" s="1">
        <v>0.125</v>
      </c>
      <c r="B5">
        <v>363</v>
      </c>
    </row>
    <row r="6" spans="1:2" x14ac:dyDescent="0.25">
      <c r="A6" s="1">
        <v>0.16666666666666699</v>
      </c>
      <c r="B6">
        <v>355.74000000000007</v>
      </c>
    </row>
    <row r="7" spans="1:2" x14ac:dyDescent="0.25">
      <c r="A7" s="1">
        <v>0.20833333333333301</v>
      </c>
      <c r="B7">
        <v>312.17999999999995</v>
      </c>
    </row>
    <row r="8" spans="1:2" x14ac:dyDescent="0.25">
      <c r="A8" s="1">
        <v>0.25</v>
      </c>
      <c r="B8">
        <v>304.92000000000007</v>
      </c>
    </row>
    <row r="9" spans="1:2" x14ac:dyDescent="0.25">
      <c r="A9" s="1">
        <v>0.29166666666666702</v>
      </c>
      <c r="B9">
        <v>392.04</v>
      </c>
    </row>
    <row r="10" spans="1:2" x14ac:dyDescent="0.25">
      <c r="A10" s="1">
        <v>0.33333333333333298</v>
      </c>
      <c r="B10">
        <v>338.4</v>
      </c>
    </row>
    <row r="11" spans="1:2" x14ac:dyDescent="0.25">
      <c r="A11" s="1">
        <v>0.375</v>
      </c>
      <c r="B11">
        <v>316.8</v>
      </c>
    </row>
    <row r="12" spans="1:2" x14ac:dyDescent="0.25">
      <c r="A12" s="1">
        <v>0.41666666666666702</v>
      </c>
      <c r="B12">
        <v>316.8</v>
      </c>
    </row>
    <row r="13" spans="1:2" x14ac:dyDescent="0.25">
      <c r="A13" s="1">
        <v>0.45833333333333298</v>
      </c>
      <c r="B13">
        <v>309.60000000000002</v>
      </c>
    </row>
    <row r="14" spans="1:2" x14ac:dyDescent="0.25">
      <c r="A14" s="1">
        <v>0.5</v>
      </c>
      <c r="B14">
        <v>439.20000000000005</v>
      </c>
    </row>
    <row r="15" spans="1:2" x14ac:dyDescent="0.25">
      <c r="A15" s="1">
        <v>0.54166666666666696</v>
      </c>
      <c r="B15">
        <v>345.59999999999997</v>
      </c>
    </row>
    <row r="16" spans="1:2" x14ac:dyDescent="0.25">
      <c r="A16" s="1">
        <v>0.58333333333333304</v>
      </c>
      <c r="B16">
        <v>312.17999999999995</v>
      </c>
    </row>
    <row r="17" spans="1:2" x14ac:dyDescent="0.25">
      <c r="A17" s="1">
        <v>0.625</v>
      </c>
      <c r="B17">
        <v>377.52000000000004</v>
      </c>
    </row>
    <row r="18" spans="1:2" x14ac:dyDescent="0.25">
      <c r="A18" s="1">
        <v>0.66666666666666696</v>
      </c>
      <c r="B18">
        <v>363</v>
      </c>
    </row>
    <row r="19" spans="1:2" x14ac:dyDescent="0.25">
      <c r="A19" s="1">
        <v>0.70833333333333304</v>
      </c>
      <c r="B19">
        <v>363</v>
      </c>
    </row>
    <row r="20" spans="1:2" x14ac:dyDescent="0.25">
      <c r="A20" s="1">
        <v>0.75</v>
      </c>
      <c r="B20">
        <v>417.24</v>
      </c>
    </row>
    <row r="21" spans="1:2" x14ac:dyDescent="0.25">
      <c r="A21" s="1">
        <v>0.79166666666666696</v>
      </c>
      <c r="B21">
        <v>417.24</v>
      </c>
    </row>
    <row r="22" spans="1:2" x14ac:dyDescent="0.25">
      <c r="A22" s="1">
        <v>0.83333333333333304</v>
      </c>
      <c r="B22">
        <v>417.24</v>
      </c>
    </row>
    <row r="23" spans="1:2" x14ac:dyDescent="0.25">
      <c r="A23" s="1">
        <v>0.875</v>
      </c>
      <c r="B23">
        <v>424.56000000000006</v>
      </c>
    </row>
    <row r="24" spans="1:2" x14ac:dyDescent="0.25">
      <c r="A24" s="1">
        <v>0.91666666666666696</v>
      </c>
      <c r="B24">
        <v>420.66</v>
      </c>
    </row>
    <row r="25" spans="1:2" x14ac:dyDescent="0.25">
      <c r="A25" s="1">
        <v>0.95833333333333304</v>
      </c>
      <c r="B25">
        <v>405.90000000000003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opLeftCell="B1" workbookViewId="0">
      <selection activeCell="B1" sqref="B1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10368</v>
      </c>
    </row>
    <row r="3" spans="1:2" x14ac:dyDescent="0.25">
      <c r="A3" s="1">
        <v>4.1666666666666699E-2</v>
      </c>
      <c r="B3">
        <v>10259.200000000001</v>
      </c>
    </row>
    <row r="4" spans="1:2" x14ac:dyDescent="0.25">
      <c r="A4" s="1">
        <v>8.3333333333333301E-2</v>
      </c>
      <c r="B4">
        <v>10166.4</v>
      </c>
    </row>
    <row r="5" spans="1:2" x14ac:dyDescent="0.25">
      <c r="A5" s="1">
        <v>0.125</v>
      </c>
      <c r="B5">
        <v>10124.800000000001</v>
      </c>
    </row>
    <row r="6" spans="1:2" x14ac:dyDescent="0.25">
      <c r="A6" s="1">
        <v>0.16666666666666699</v>
      </c>
      <c r="B6">
        <v>10313.599999999999</v>
      </c>
    </row>
    <row r="7" spans="1:2" x14ac:dyDescent="0.25">
      <c r="A7" s="1">
        <v>0.20833333333333301</v>
      </c>
      <c r="B7">
        <v>10745.6</v>
      </c>
    </row>
    <row r="8" spans="1:2" x14ac:dyDescent="0.25">
      <c r="A8" s="1">
        <v>0.25</v>
      </c>
      <c r="B8">
        <v>11256</v>
      </c>
    </row>
    <row r="9" spans="1:2" x14ac:dyDescent="0.25">
      <c r="A9" s="1">
        <v>0.29166666666666702</v>
      </c>
      <c r="B9">
        <v>10729.12</v>
      </c>
    </row>
    <row r="10" spans="1:2" x14ac:dyDescent="0.25">
      <c r="A10" s="1">
        <v>0.33333333333333298</v>
      </c>
      <c r="B10">
        <v>10257.6</v>
      </c>
    </row>
    <row r="11" spans="1:2" x14ac:dyDescent="0.25">
      <c r="A11" s="1">
        <v>0.375</v>
      </c>
      <c r="B11">
        <v>10380.800000000001</v>
      </c>
    </row>
    <row r="12" spans="1:2" x14ac:dyDescent="0.25">
      <c r="A12" s="1">
        <v>0.41666666666666702</v>
      </c>
      <c r="B12">
        <v>11022.4</v>
      </c>
    </row>
    <row r="13" spans="1:2" x14ac:dyDescent="0.25">
      <c r="A13" s="1">
        <v>0.45833333333333298</v>
      </c>
      <c r="B13">
        <v>10875.199999999999</v>
      </c>
    </row>
    <row r="14" spans="1:2" x14ac:dyDescent="0.25">
      <c r="A14" s="1">
        <v>0.5</v>
      </c>
      <c r="B14">
        <v>10972.8</v>
      </c>
    </row>
    <row r="15" spans="1:2" x14ac:dyDescent="0.25">
      <c r="A15" s="1">
        <v>0.54166666666666696</v>
      </c>
      <c r="B15">
        <v>10267.200000000001</v>
      </c>
    </row>
    <row r="16" spans="1:2" x14ac:dyDescent="0.25">
      <c r="A16" s="1">
        <v>0.58333333333333304</v>
      </c>
      <c r="B16">
        <v>10776</v>
      </c>
    </row>
    <row r="17" spans="1:2" x14ac:dyDescent="0.25">
      <c r="A17" s="1">
        <v>0.625</v>
      </c>
      <c r="B17">
        <v>11155.2</v>
      </c>
    </row>
    <row r="18" spans="1:2" x14ac:dyDescent="0.25">
      <c r="A18" s="1">
        <v>0.66666666666666696</v>
      </c>
      <c r="B18">
        <v>11606.400000000001</v>
      </c>
    </row>
    <row r="19" spans="1:2" x14ac:dyDescent="0.25">
      <c r="A19" s="1">
        <v>0.70833333333333304</v>
      </c>
      <c r="B19">
        <v>11249.599999999999</v>
      </c>
    </row>
    <row r="20" spans="1:2" x14ac:dyDescent="0.25">
      <c r="A20" s="1">
        <v>0.75</v>
      </c>
      <c r="B20">
        <v>10888</v>
      </c>
    </row>
    <row r="21" spans="1:2" x14ac:dyDescent="0.25">
      <c r="A21" s="1">
        <v>0.79166666666666696</v>
      </c>
      <c r="B21">
        <v>10785.6</v>
      </c>
    </row>
    <row r="22" spans="1:2" x14ac:dyDescent="0.25">
      <c r="A22" s="1">
        <v>0.83333333333333304</v>
      </c>
      <c r="B22">
        <v>10768</v>
      </c>
    </row>
    <row r="23" spans="1:2" x14ac:dyDescent="0.25">
      <c r="A23" s="1">
        <v>0.875</v>
      </c>
      <c r="B23">
        <v>10796.8</v>
      </c>
    </row>
    <row r="24" spans="1:2" x14ac:dyDescent="0.25">
      <c r="A24" s="1">
        <v>0.91666666666666696</v>
      </c>
      <c r="B24">
        <v>10849.6</v>
      </c>
    </row>
    <row r="25" spans="1:2" x14ac:dyDescent="0.25">
      <c r="A25" s="1">
        <v>0.95833333333333304</v>
      </c>
      <c r="B25">
        <v>10704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AA02-92F4-4525-A333-5FAAD915DB47}">
  <dimension ref="A1:H28"/>
  <sheetViews>
    <sheetView workbookViewId="0">
      <selection activeCell="P15" sqref="P15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1060.4630400000001</v>
      </c>
    </row>
    <row r="3" spans="1:2" x14ac:dyDescent="0.25">
      <c r="A3" s="1">
        <v>4.1666666666666699E-2</v>
      </c>
      <c r="B3">
        <v>1051.7707200000002</v>
      </c>
    </row>
    <row r="4" spans="1:2" x14ac:dyDescent="0.25">
      <c r="A4" s="1">
        <v>8.3333333333333301E-2</v>
      </c>
      <c r="B4">
        <v>849.50712000000033</v>
      </c>
    </row>
    <row r="5" spans="1:2" x14ac:dyDescent="0.25">
      <c r="A5" s="1">
        <v>0.125</v>
      </c>
      <c r="B5">
        <v>1011.3180000000001</v>
      </c>
    </row>
    <row r="6" spans="1:2" x14ac:dyDescent="0.25">
      <c r="A6" s="1">
        <v>0.16666666666666699</v>
      </c>
      <c r="B6">
        <v>991.09164000000033</v>
      </c>
    </row>
    <row r="7" spans="1:2" x14ac:dyDescent="0.25">
      <c r="A7" s="1">
        <v>0.20833333333333301</v>
      </c>
      <c r="B7">
        <v>869.73347999999987</v>
      </c>
    </row>
    <row r="8" spans="1:2" x14ac:dyDescent="0.25">
      <c r="A8" s="1">
        <v>0.25</v>
      </c>
      <c r="B8">
        <v>849.50712000000033</v>
      </c>
    </row>
    <row r="9" spans="1:2" x14ac:dyDescent="0.25">
      <c r="A9" s="1">
        <v>0.29166666666666702</v>
      </c>
      <c r="B9">
        <v>1092.2234400000002</v>
      </c>
    </row>
    <row r="10" spans="1:2" x14ac:dyDescent="0.25">
      <c r="A10" s="1">
        <v>0.33333333333333298</v>
      </c>
      <c r="B10">
        <v>942.78240000000005</v>
      </c>
    </row>
    <row r="11" spans="1:2" x14ac:dyDescent="0.25">
      <c r="A11" s="1">
        <v>0.375</v>
      </c>
      <c r="B11">
        <v>882.60480000000007</v>
      </c>
    </row>
    <row r="12" spans="1:2" x14ac:dyDescent="0.25">
      <c r="A12" s="1">
        <v>0.41666666666666702</v>
      </c>
      <c r="B12">
        <v>882.60480000000007</v>
      </c>
    </row>
    <row r="13" spans="1:2" x14ac:dyDescent="0.25">
      <c r="A13" s="1">
        <v>0.45833333333333298</v>
      </c>
      <c r="B13">
        <v>862.54560000000004</v>
      </c>
    </row>
    <row r="14" spans="1:2" x14ac:dyDescent="0.25">
      <c r="A14" s="1">
        <v>0.5</v>
      </c>
      <c r="B14">
        <v>1223.6112000000003</v>
      </c>
    </row>
    <row r="15" spans="1:2" x14ac:dyDescent="0.25">
      <c r="A15" s="1">
        <v>0.54166666666666696</v>
      </c>
      <c r="B15">
        <v>962.84159999999997</v>
      </c>
    </row>
    <row r="16" spans="1:2" x14ac:dyDescent="0.25">
      <c r="A16" s="1">
        <v>0.58333333333333304</v>
      </c>
      <c r="B16">
        <v>869.73347999999987</v>
      </c>
    </row>
    <row r="17" spans="1:8" x14ac:dyDescent="0.25">
      <c r="A17" s="1">
        <v>0.625</v>
      </c>
      <c r="B17">
        <v>1051.7707200000002</v>
      </c>
    </row>
    <row r="18" spans="1:8" x14ac:dyDescent="0.25">
      <c r="A18" s="1">
        <v>0.66666666666666696</v>
      </c>
      <c r="B18">
        <v>1011.3180000000001</v>
      </c>
    </row>
    <row r="19" spans="1:8" x14ac:dyDescent="0.25">
      <c r="A19" s="1">
        <v>0.70833333333333304</v>
      </c>
      <c r="B19">
        <v>1011.3180000000001</v>
      </c>
    </row>
    <row r="20" spans="1:8" x14ac:dyDescent="0.25">
      <c r="A20" s="1">
        <v>0.75</v>
      </c>
      <c r="B20">
        <v>1162.43064</v>
      </c>
    </row>
    <row r="21" spans="1:8" x14ac:dyDescent="0.25">
      <c r="A21" s="1">
        <v>0.79166666666666696</v>
      </c>
      <c r="B21">
        <v>1162.43064</v>
      </c>
    </row>
    <row r="22" spans="1:8" x14ac:dyDescent="0.25">
      <c r="A22" s="1">
        <v>0.83333333333333304</v>
      </c>
      <c r="B22">
        <v>1162.43064</v>
      </c>
    </row>
    <row r="23" spans="1:8" x14ac:dyDescent="0.25">
      <c r="A23" s="1">
        <v>0.875</v>
      </c>
      <c r="B23">
        <v>1182.8241600000003</v>
      </c>
    </row>
    <row r="24" spans="1:8" x14ac:dyDescent="0.25">
      <c r="A24" s="1">
        <v>0.91666666666666696</v>
      </c>
      <c r="B24">
        <v>1171.95876</v>
      </c>
    </row>
    <row r="25" spans="1:8" x14ac:dyDescent="0.25">
      <c r="A25" s="1">
        <v>0.95833333333333304</v>
      </c>
      <c r="B25">
        <v>1130.8374000000003</v>
      </c>
    </row>
    <row r="28" spans="1:8" x14ac:dyDescent="0.25">
      <c r="H28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546F-B250-4C59-8C9E-6DCA2DC0A50D}">
  <dimension ref="A1:B25"/>
  <sheetViews>
    <sheetView workbookViewId="0">
      <selection activeCell="B2" sqref="B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0.60099999999999998</v>
      </c>
    </row>
    <row r="3" spans="1:2" x14ac:dyDescent="0.25">
      <c r="A3" s="1">
        <v>4.1666666666666699E-2</v>
      </c>
      <c r="B3">
        <v>0.59469000000000005</v>
      </c>
    </row>
    <row r="4" spans="1:2" x14ac:dyDescent="0.25">
      <c r="A4" s="1">
        <v>8.3333333333333301E-2</v>
      </c>
      <c r="B4">
        <v>0.59260000000000002</v>
      </c>
    </row>
    <row r="5" spans="1:2" x14ac:dyDescent="0.25">
      <c r="A5" s="1">
        <v>0.125</v>
      </c>
      <c r="B5">
        <v>0.58720000000000006</v>
      </c>
    </row>
    <row r="6" spans="1:2" x14ac:dyDescent="0.25">
      <c r="A6" s="1">
        <v>0.16666666666666699</v>
      </c>
      <c r="B6">
        <v>0.5988</v>
      </c>
    </row>
    <row r="7" spans="1:2" x14ac:dyDescent="0.25">
      <c r="A7" s="1">
        <v>0.20833333333333301</v>
      </c>
      <c r="B7">
        <v>0.62809999999999999</v>
      </c>
    </row>
    <row r="8" spans="1:2" x14ac:dyDescent="0.25">
      <c r="A8" s="1">
        <v>0.25</v>
      </c>
      <c r="B8">
        <v>0.66</v>
      </c>
    </row>
    <row r="9" spans="1:2" x14ac:dyDescent="0.25">
      <c r="A9" s="1">
        <v>0.29166666666666702</v>
      </c>
      <c r="B9">
        <v>0.62290000000000001</v>
      </c>
    </row>
    <row r="10" spans="1:2" x14ac:dyDescent="0.25">
      <c r="A10" s="1">
        <v>0.33333333333333298</v>
      </c>
      <c r="B10">
        <v>0.59648000000000001</v>
      </c>
    </row>
    <row r="11" spans="1:2" x14ac:dyDescent="0.25">
      <c r="A11" s="1">
        <v>0.375</v>
      </c>
      <c r="B11">
        <v>0.60599999999999998</v>
      </c>
    </row>
    <row r="12" spans="1:2" x14ac:dyDescent="0.25">
      <c r="A12" s="1">
        <v>0.41666666666666702</v>
      </c>
      <c r="B12">
        <v>0.64529999999999998</v>
      </c>
    </row>
    <row r="13" spans="1:2" x14ac:dyDescent="0.25">
      <c r="A13" s="1">
        <v>0.45833333333333298</v>
      </c>
      <c r="B13">
        <v>0.63629999999999998</v>
      </c>
    </row>
    <row r="14" spans="1:2" x14ac:dyDescent="0.25">
      <c r="A14" s="1">
        <v>0.5</v>
      </c>
      <c r="B14">
        <v>0.63529999999999998</v>
      </c>
    </row>
    <row r="15" spans="1:2" x14ac:dyDescent="0.25">
      <c r="A15" s="1">
        <v>0.54166666666666696</v>
      </c>
      <c r="B15">
        <v>0.59677999999999998</v>
      </c>
    </row>
    <row r="16" spans="1:2" x14ac:dyDescent="0.25">
      <c r="A16" s="1">
        <v>0.58333333333333304</v>
      </c>
      <c r="B16">
        <v>0.62990000000000002</v>
      </c>
    </row>
    <row r="17" spans="1:2" x14ac:dyDescent="0.25">
      <c r="A17" s="1">
        <v>0.625</v>
      </c>
      <c r="B17">
        <v>0.64980000000000004</v>
      </c>
    </row>
    <row r="18" spans="1:2" x14ac:dyDescent="0.25">
      <c r="A18" s="1">
        <v>0.66666666666666696</v>
      </c>
      <c r="B18">
        <v>0.67878700000000003</v>
      </c>
    </row>
    <row r="19" spans="1:2" x14ac:dyDescent="0.25">
      <c r="A19" s="1">
        <v>0.70833333333333304</v>
      </c>
      <c r="B19">
        <v>0.65666279999999999</v>
      </c>
    </row>
    <row r="20" spans="1:2" x14ac:dyDescent="0.25">
      <c r="A20" s="1">
        <v>0.75</v>
      </c>
      <c r="B20">
        <v>0.63141099999999994</v>
      </c>
    </row>
    <row r="21" spans="1:2" x14ac:dyDescent="0.25">
      <c r="A21" s="1">
        <v>0.79166666666666696</v>
      </c>
      <c r="B21">
        <v>0.62469479999999999</v>
      </c>
    </row>
    <row r="22" spans="1:2" x14ac:dyDescent="0.25">
      <c r="A22" s="1">
        <v>0.83333333333333304</v>
      </c>
      <c r="B22">
        <v>0.62358259999999999</v>
      </c>
    </row>
    <row r="23" spans="1:2" x14ac:dyDescent="0.25">
      <c r="A23" s="1">
        <v>0.875</v>
      </c>
      <c r="B23">
        <v>0.62559039999999999</v>
      </c>
    </row>
    <row r="24" spans="1:2" x14ac:dyDescent="0.25">
      <c r="A24" s="1">
        <v>0.91666666666666696</v>
      </c>
      <c r="B24">
        <v>0.62888940000000004</v>
      </c>
    </row>
    <row r="25" spans="1:2" x14ac:dyDescent="0.25">
      <c r="A25" s="1">
        <v>0.95833333333333304</v>
      </c>
      <c r="B25">
        <v>0.62060269999999995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F59F-D01A-408F-8F75-7D0FF6873DEB}">
  <dimension ref="A1:F25"/>
  <sheetViews>
    <sheetView workbookViewId="0">
      <selection activeCell="U23" sqref="U23"/>
    </sheetView>
  </sheetViews>
  <sheetFormatPr defaultRowHeight="15" x14ac:dyDescent="0.25"/>
  <cols>
    <col min="4" max="4" width="9.85546875" bestFit="1" customWidth="1"/>
    <col min="5" max="5" width="10.42578125" customWidth="1"/>
  </cols>
  <sheetData>
    <row r="1" spans="1:6" x14ac:dyDescent="0.25"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0</v>
      </c>
      <c r="B2">
        <v>380.64000000000004</v>
      </c>
      <c r="C2">
        <f>B2*13</f>
        <v>4948.3200000000006</v>
      </c>
      <c r="D2">
        <f>C2*54400*(1/10^6)/1000</f>
        <v>0.26918860800000005</v>
      </c>
      <c r="E2">
        <f>B2*(0.7168/1000)*108</f>
        <v>29.467017216000002</v>
      </c>
      <c r="F2">
        <f>D2*1.6</f>
        <v>0.4307017728000001</v>
      </c>
    </row>
    <row r="3" spans="1:6" x14ac:dyDescent="0.25">
      <c r="A3" s="1">
        <v>4.1666666666666699E-2</v>
      </c>
      <c r="B3">
        <v>377.52000000000004</v>
      </c>
      <c r="C3">
        <f t="shared" ref="C3:C24" si="0">B3*13</f>
        <v>4907.76</v>
      </c>
      <c r="D3">
        <f t="shared" ref="D3:D25" si="1">C3*54400*(1/10^6)/1000</f>
        <v>0.26698214400000003</v>
      </c>
      <c r="E3">
        <f t="shared" ref="E3:E25" si="2">B3*(0.7168/1000)*108</f>
        <v>29.225484288000001</v>
      </c>
      <c r="F3">
        <f t="shared" ref="F3:F25" si="3">D3*1.6</f>
        <v>0.42717143040000005</v>
      </c>
    </row>
    <row r="4" spans="1:6" x14ac:dyDescent="0.25">
      <c r="A4" s="1">
        <v>8.3333333333333301E-2</v>
      </c>
      <c r="B4">
        <v>304.92000000000007</v>
      </c>
      <c r="C4">
        <f t="shared" si="0"/>
        <v>3963.9600000000009</v>
      </c>
      <c r="D4">
        <f t="shared" si="1"/>
        <v>0.21563942400000005</v>
      </c>
      <c r="E4">
        <f t="shared" si="2"/>
        <v>23.605198848000004</v>
      </c>
      <c r="F4">
        <f t="shared" si="3"/>
        <v>0.34502307840000013</v>
      </c>
    </row>
    <row r="5" spans="1:6" x14ac:dyDescent="0.25">
      <c r="A5" s="1">
        <v>0.125</v>
      </c>
      <c r="B5">
        <v>363</v>
      </c>
      <c r="C5">
        <f t="shared" si="0"/>
        <v>4719</v>
      </c>
      <c r="D5">
        <f t="shared" si="1"/>
        <v>0.25671359999999999</v>
      </c>
      <c r="E5">
        <f t="shared" si="2"/>
        <v>28.1014272</v>
      </c>
      <c r="F5">
        <f t="shared" si="3"/>
        <v>0.41074176000000001</v>
      </c>
    </row>
    <row r="6" spans="1:6" x14ac:dyDescent="0.25">
      <c r="A6" s="1">
        <v>0.16666666666666699</v>
      </c>
      <c r="B6">
        <v>355.74000000000007</v>
      </c>
      <c r="C6">
        <f t="shared" si="0"/>
        <v>4624.6200000000008</v>
      </c>
      <c r="D6">
        <f t="shared" si="1"/>
        <v>0.25157932800000005</v>
      </c>
      <c r="E6">
        <f t="shared" si="2"/>
        <v>27.539398656000007</v>
      </c>
      <c r="F6">
        <f t="shared" si="3"/>
        <v>0.40252692480000007</v>
      </c>
    </row>
    <row r="7" spans="1:6" x14ac:dyDescent="0.25">
      <c r="A7" s="1">
        <v>0.20833333333333301</v>
      </c>
      <c r="B7">
        <v>312.17999999999995</v>
      </c>
      <c r="C7">
        <f t="shared" si="0"/>
        <v>4058.3399999999992</v>
      </c>
      <c r="D7">
        <f t="shared" si="1"/>
        <v>0.22077369599999996</v>
      </c>
      <c r="E7">
        <f t="shared" si="2"/>
        <v>24.167227391999994</v>
      </c>
      <c r="F7">
        <f t="shared" si="3"/>
        <v>0.35323791359999995</v>
      </c>
    </row>
    <row r="8" spans="1:6" x14ac:dyDescent="0.25">
      <c r="A8" s="1">
        <v>0.25</v>
      </c>
      <c r="B8">
        <v>304.92000000000007</v>
      </c>
      <c r="C8">
        <f t="shared" si="0"/>
        <v>3963.9600000000009</v>
      </c>
      <c r="D8">
        <f t="shared" si="1"/>
        <v>0.21563942400000005</v>
      </c>
      <c r="E8">
        <f t="shared" si="2"/>
        <v>23.605198848000004</v>
      </c>
      <c r="F8">
        <f t="shared" si="3"/>
        <v>0.34502307840000013</v>
      </c>
    </row>
    <row r="9" spans="1:6" x14ac:dyDescent="0.25">
      <c r="A9" s="1">
        <v>0.29166666666666702</v>
      </c>
      <c r="B9">
        <v>392.04</v>
      </c>
      <c r="C9">
        <f t="shared" si="0"/>
        <v>5096.5200000000004</v>
      </c>
      <c r="D9">
        <f t="shared" si="1"/>
        <v>0.27725068799999997</v>
      </c>
      <c r="E9">
        <f t="shared" si="2"/>
        <v>30.349541376000001</v>
      </c>
      <c r="F9">
        <f t="shared" si="3"/>
        <v>0.44360110079999998</v>
      </c>
    </row>
    <row r="10" spans="1:6" x14ac:dyDescent="0.25">
      <c r="A10" s="1">
        <v>0.33333333333333298</v>
      </c>
      <c r="B10">
        <v>338.4</v>
      </c>
      <c r="C10">
        <f t="shared" si="0"/>
        <v>4399.2</v>
      </c>
      <c r="D10">
        <f t="shared" si="1"/>
        <v>0.23931648</v>
      </c>
      <c r="E10">
        <f t="shared" si="2"/>
        <v>26.197032959999998</v>
      </c>
      <c r="F10">
        <f t="shared" si="3"/>
        <v>0.382906368</v>
      </c>
    </row>
    <row r="11" spans="1:6" x14ac:dyDescent="0.25">
      <c r="A11" s="1">
        <v>0.375</v>
      </c>
      <c r="B11">
        <v>316.8</v>
      </c>
      <c r="C11">
        <f t="shared" si="0"/>
        <v>4118.4000000000005</v>
      </c>
      <c r="D11">
        <f t="shared" si="1"/>
        <v>0.22404096000000001</v>
      </c>
      <c r="E11">
        <f t="shared" si="2"/>
        <v>24.524881919999999</v>
      </c>
      <c r="F11">
        <f t="shared" si="3"/>
        <v>0.35846553600000003</v>
      </c>
    </row>
    <row r="12" spans="1:6" x14ac:dyDescent="0.25">
      <c r="A12" s="1">
        <v>0.41666666666666702</v>
      </c>
      <c r="B12">
        <v>316.8</v>
      </c>
      <c r="C12">
        <f t="shared" si="0"/>
        <v>4118.4000000000005</v>
      </c>
      <c r="D12">
        <f t="shared" si="1"/>
        <v>0.22404096000000001</v>
      </c>
      <c r="E12">
        <f t="shared" si="2"/>
        <v>24.524881919999999</v>
      </c>
      <c r="F12">
        <f t="shared" si="3"/>
        <v>0.35846553600000003</v>
      </c>
    </row>
    <row r="13" spans="1:6" x14ac:dyDescent="0.25">
      <c r="A13" s="1">
        <v>0.45833333333333298</v>
      </c>
      <c r="B13">
        <v>309.60000000000002</v>
      </c>
      <c r="C13">
        <f t="shared" si="0"/>
        <v>4024.8</v>
      </c>
      <c r="D13">
        <f t="shared" si="1"/>
        <v>0.21894912</v>
      </c>
      <c r="E13">
        <f t="shared" si="2"/>
        <v>23.967498240000001</v>
      </c>
      <c r="F13">
        <f t="shared" si="3"/>
        <v>0.35031859200000004</v>
      </c>
    </row>
    <row r="14" spans="1:6" x14ac:dyDescent="0.25">
      <c r="A14" s="1">
        <v>0.5</v>
      </c>
      <c r="B14">
        <v>439.20000000000005</v>
      </c>
      <c r="C14">
        <f t="shared" si="0"/>
        <v>5709.6</v>
      </c>
      <c r="D14">
        <f t="shared" si="1"/>
        <v>0.31060223999999997</v>
      </c>
      <c r="E14">
        <f t="shared" si="2"/>
        <v>34.00040448</v>
      </c>
      <c r="F14">
        <f t="shared" si="3"/>
        <v>0.49696358399999996</v>
      </c>
    </row>
    <row r="15" spans="1:6" x14ac:dyDescent="0.25">
      <c r="A15" s="1">
        <v>0.54166666666666696</v>
      </c>
      <c r="B15">
        <v>345.59999999999997</v>
      </c>
      <c r="C15">
        <f t="shared" si="0"/>
        <v>4492.7999999999993</v>
      </c>
      <c r="D15">
        <f t="shared" si="1"/>
        <v>0.24440831999999996</v>
      </c>
      <c r="E15">
        <f t="shared" si="2"/>
        <v>26.754416639999995</v>
      </c>
      <c r="F15">
        <f t="shared" si="3"/>
        <v>0.39105331199999993</v>
      </c>
    </row>
    <row r="16" spans="1:6" x14ac:dyDescent="0.25">
      <c r="A16" s="1">
        <v>0.58333333333333304</v>
      </c>
      <c r="B16">
        <v>312.17999999999995</v>
      </c>
      <c r="C16">
        <f t="shared" si="0"/>
        <v>4058.3399999999992</v>
      </c>
      <c r="D16">
        <f t="shared" si="1"/>
        <v>0.22077369599999996</v>
      </c>
      <c r="E16">
        <f t="shared" si="2"/>
        <v>24.167227391999994</v>
      </c>
      <c r="F16">
        <f t="shared" si="3"/>
        <v>0.35323791359999995</v>
      </c>
    </row>
    <row r="17" spans="1:6" x14ac:dyDescent="0.25">
      <c r="A17" s="1">
        <v>0.625</v>
      </c>
      <c r="B17">
        <v>377.52000000000004</v>
      </c>
      <c r="C17">
        <f t="shared" si="0"/>
        <v>4907.76</v>
      </c>
      <c r="D17">
        <f t="shared" si="1"/>
        <v>0.26698214400000003</v>
      </c>
      <c r="E17">
        <f t="shared" si="2"/>
        <v>29.225484288000001</v>
      </c>
      <c r="F17">
        <f t="shared" si="3"/>
        <v>0.42717143040000005</v>
      </c>
    </row>
    <row r="18" spans="1:6" x14ac:dyDescent="0.25">
      <c r="A18" s="1">
        <v>0.66666666666666696</v>
      </c>
      <c r="B18">
        <v>363</v>
      </c>
      <c r="C18">
        <f t="shared" si="0"/>
        <v>4719</v>
      </c>
      <c r="D18">
        <f t="shared" si="1"/>
        <v>0.25671359999999999</v>
      </c>
      <c r="E18">
        <f t="shared" si="2"/>
        <v>28.1014272</v>
      </c>
      <c r="F18">
        <f t="shared" si="3"/>
        <v>0.41074176000000001</v>
      </c>
    </row>
    <row r="19" spans="1:6" x14ac:dyDescent="0.25">
      <c r="A19" s="1">
        <v>0.70833333333333304</v>
      </c>
      <c r="B19">
        <v>363</v>
      </c>
      <c r="C19">
        <f t="shared" si="0"/>
        <v>4719</v>
      </c>
      <c r="D19">
        <f t="shared" si="1"/>
        <v>0.25671359999999999</v>
      </c>
      <c r="E19">
        <f t="shared" si="2"/>
        <v>28.1014272</v>
      </c>
      <c r="F19">
        <f t="shared" si="3"/>
        <v>0.41074176000000001</v>
      </c>
    </row>
    <row r="20" spans="1:6" x14ac:dyDescent="0.25">
      <c r="A20" s="1">
        <v>0.75</v>
      </c>
      <c r="B20">
        <v>417.24</v>
      </c>
      <c r="C20">
        <f t="shared" si="0"/>
        <v>5424.12</v>
      </c>
      <c r="D20">
        <f t="shared" si="1"/>
        <v>0.29507212799999999</v>
      </c>
      <c r="E20">
        <f t="shared" si="2"/>
        <v>32.300384256000001</v>
      </c>
      <c r="F20">
        <f t="shared" si="3"/>
        <v>0.47211540480000003</v>
      </c>
    </row>
    <row r="21" spans="1:6" x14ac:dyDescent="0.25">
      <c r="A21" s="1">
        <v>0.79166666666666696</v>
      </c>
      <c r="B21">
        <v>417.24</v>
      </c>
      <c r="C21">
        <f t="shared" si="0"/>
        <v>5424.12</v>
      </c>
      <c r="D21">
        <f t="shared" si="1"/>
        <v>0.29507212799999999</v>
      </c>
      <c r="E21">
        <f t="shared" si="2"/>
        <v>32.300384256000001</v>
      </c>
      <c r="F21">
        <f t="shared" si="3"/>
        <v>0.47211540480000003</v>
      </c>
    </row>
    <row r="22" spans="1:6" x14ac:dyDescent="0.25">
      <c r="A22" s="1">
        <v>0.83333333333333304</v>
      </c>
      <c r="B22">
        <v>417.24</v>
      </c>
      <c r="C22">
        <f t="shared" si="0"/>
        <v>5424.12</v>
      </c>
      <c r="D22">
        <f t="shared" si="1"/>
        <v>0.29507212799999999</v>
      </c>
      <c r="E22">
        <f t="shared" si="2"/>
        <v>32.300384256000001</v>
      </c>
      <c r="F22">
        <f t="shared" si="3"/>
        <v>0.47211540480000003</v>
      </c>
    </row>
    <row r="23" spans="1:6" x14ac:dyDescent="0.25">
      <c r="A23" s="1">
        <v>0.875</v>
      </c>
      <c r="B23">
        <v>424.56000000000006</v>
      </c>
      <c r="C23">
        <f t="shared" si="0"/>
        <v>5519.2800000000007</v>
      </c>
      <c r="D23">
        <f t="shared" si="1"/>
        <v>0.30024883200000008</v>
      </c>
      <c r="E23">
        <f t="shared" si="2"/>
        <v>32.867057664000008</v>
      </c>
      <c r="F23">
        <f t="shared" si="3"/>
        <v>0.48039813120000013</v>
      </c>
    </row>
    <row r="24" spans="1:6" x14ac:dyDescent="0.25">
      <c r="A24" s="1">
        <v>0.91666666666666696</v>
      </c>
      <c r="B24">
        <v>420.66</v>
      </c>
      <c r="C24">
        <f t="shared" si="0"/>
        <v>5468.58</v>
      </c>
      <c r="D24">
        <f t="shared" si="1"/>
        <v>0.29749075199999997</v>
      </c>
      <c r="E24">
        <f t="shared" si="2"/>
        <v>32.565141504000003</v>
      </c>
      <c r="F24">
        <f t="shared" si="3"/>
        <v>0.47598520319999998</v>
      </c>
    </row>
    <row r="25" spans="1:6" x14ac:dyDescent="0.25">
      <c r="A25" s="1">
        <v>0.95833333333333304</v>
      </c>
      <c r="B25">
        <v>405.90000000000003</v>
      </c>
      <c r="C25">
        <f>B25*13</f>
        <v>5276.7000000000007</v>
      </c>
      <c r="D25">
        <f t="shared" si="1"/>
        <v>0.28705248000000005</v>
      </c>
      <c r="E25">
        <f t="shared" si="2"/>
        <v>31.422504960000001</v>
      </c>
      <c r="F25">
        <f t="shared" si="3"/>
        <v>0.4592839680000001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CDAB-4361-4CC4-9FAE-9357DF7E9203}">
  <dimension ref="A1:A25"/>
  <sheetViews>
    <sheetView tabSelected="1" workbookViewId="0">
      <selection activeCell="A2" sqref="A2:A2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0.8</v>
      </c>
    </row>
    <row r="5" spans="1:1" x14ac:dyDescent="0.25">
      <c r="A5">
        <v>0.8</v>
      </c>
    </row>
    <row r="6" spans="1:1" x14ac:dyDescent="0.25">
      <c r="A6">
        <v>0.8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0.8</v>
      </c>
    </row>
    <row r="11" spans="1:1" x14ac:dyDescent="0.25">
      <c r="A11">
        <v>0.8</v>
      </c>
    </row>
    <row r="12" spans="1:1" x14ac:dyDescent="0.25">
      <c r="A12">
        <v>0.8</v>
      </c>
    </row>
    <row r="13" spans="1:1" x14ac:dyDescent="0.25">
      <c r="A13">
        <v>1</v>
      </c>
    </row>
    <row r="14" spans="1:1" x14ac:dyDescent="0.25">
      <c r="A14">
        <v>1</v>
      </c>
    </row>
    <row r="15" spans="1:1" x14ac:dyDescent="0.25">
      <c r="A15">
        <v>1</v>
      </c>
    </row>
    <row r="16" spans="1:1" x14ac:dyDescent="0.25">
      <c r="A16">
        <v>0.8</v>
      </c>
    </row>
    <row r="17" spans="1:1" x14ac:dyDescent="0.25">
      <c r="A17">
        <v>0.8</v>
      </c>
    </row>
    <row r="18" spans="1:1" x14ac:dyDescent="0.25">
      <c r="A18">
        <v>0.8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0.8</v>
      </c>
    </row>
    <row r="23" spans="1:1" x14ac:dyDescent="0.25">
      <c r="A23">
        <v>0.8</v>
      </c>
    </row>
    <row r="24" spans="1:1" x14ac:dyDescent="0.25">
      <c r="A24">
        <v>0.8</v>
      </c>
    </row>
    <row r="25" spans="1:1" x14ac:dyDescent="0.25">
      <c r="A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Концетрация и обьем метана</vt:lpstr>
      <vt:lpstr>Потребление из сети без генерац</vt:lpstr>
      <vt:lpstr>Генерация на ШМ</vt:lpstr>
      <vt:lpstr>потрбление из сети с СГ</vt:lpstr>
      <vt:lpstr>Выбросы СО2 при генерации на ШМ</vt:lpstr>
      <vt:lpstr>Нагрузка ЦОД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2022-05-20T14:34:19Z</dcterms:modified>
</cp:coreProperties>
</file>