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fabia\Privat\E30\SI_Board_Reman\"/>
    </mc:Choice>
  </mc:AlternateContent>
  <xr:revisionPtr revIDLastSave="0" documentId="13_ncr:1_{F1CEFA03-E92B-4B39-836B-ADF0B15D6C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M VFL Indicator" sheetId="1" r:id="rId1"/>
    <sheet name="BOM NFL Indicato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4" l="1"/>
  <c r="J15" i="4"/>
  <c r="J13" i="4"/>
  <c r="J12" i="4"/>
  <c r="J11" i="4"/>
  <c r="J10" i="4"/>
  <c r="C6" i="4"/>
  <c r="J8" i="1"/>
  <c r="J5" i="1" s="1"/>
  <c r="J9" i="1"/>
  <c r="J10" i="1"/>
  <c r="J11" i="1"/>
  <c r="J12" i="1"/>
  <c r="J13" i="1"/>
  <c r="J14" i="1"/>
  <c r="C6" i="1"/>
  <c r="J5" i="4" l="1"/>
</calcChain>
</file>

<file path=xl/sharedStrings.xml><?xml version="1.0" encoding="utf-8"?>
<sst xmlns="http://schemas.openxmlformats.org/spreadsheetml/2006/main" count="82" uniqueCount="44">
  <si>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</si>
  <si>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</si>
  <si>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</si>
  <si>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</si>
  <si>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</si>
  <si>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</si>
  <si>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</si>
  <si>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THT</t>
  </si>
  <si>
    <t xml:space="preserve">Sum of Qty: </t>
  </si>
  <si>
    <t>D2</t>
  </si>
  <si>
    <t>D4</t>
  </si>
  <si>
    <t>Reichelt Nr.</t>
  </si>
  <si>
    <t>SUMME Reichelt</t>
  </si>
  <si>
    <t>Reichelt Unit Price</t>
  </si>
  <si>
    <t>Reichelt Total Price</t>
  </si>
  <si>
    <t>BMW E30 VFL Si-Board Indicator Bill of Materials</t>
  </si>
  <si>
    <t>PCB</t>
  </si>
  <si>
    <t>Manufacturing Files on Github</t>
  </si>
  <si>
    <t>Custom</t>
  </si>
  <si>
    <t>LED Holder</t>
  </si>
  <si>
    <t>3D Files on Github</t>
  </si>
  <si>
    <t>D1</t>
  </si>
  <si>
    <t>D1-D3</t>
  </si>
  <si>
    <t>D5-D9</t>
  </si>
  <si>
    <t>D10, D11</t>
  </si>
  <si>
    <t>R1, R2</t>
  </si>
  <si>
    <t>Red LED, 3mm, 50mA</t>
  </si>
  <si>
    <t>Yellow LED, 3mm, 50mA</t>
  </si>
  <si>
    <t>Green LED, 3mm, 50mA</t>
  </si>
  <si>
    <t xml:space="preserve">2534W2D-KHA-A </t>
  </si>
  <si>
    <t xml:space="preserve">LED 3MM RT </t>
  </si>
  <si>
    <t xml:space="preserve">LED 3MM GN </t>
  </si>
  <si>
    <t xml:space="preserve">LED 3MM GE </t>
  </si>
  <si>
    <t>White LED, rectangular 2x5mm, 250mcd, 20mA</t>
  </si>
  <si>
    <t xml:space="preserve">METALL 510 </t>
  </si>
  <si>
    <t>510 Ohms 5% 1/4W</t>
  </si>
  <si>
    <t>3mm THT</t>
  </si>
  <si>
    <t>rectangular 2x5mm THT</t>
  </si>
  <si>
    <t>R1-R3</t>
  </si>
  <si>
    <t>D3-D7</t>
  </si>
  <si>
    <t>D10, D12</t>
  </si>
  <si>
    <t>D11</t>
  </si>
  <si>
    <t>White LED, 3mm, 20mA</t>
  </si>
  <si>
    <t xml:space="preserve">3034W2D-EHD-A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</si>
</sst>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u/>
      <sz val="11"/>
      <color theme="10"/>
      <name val="宋体"/>
      <charset val="134"/>
    </font>
    <font>
      <sz val="8"/>
      <name val="Calibri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sz val="8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/>
    <xf numFmtId="0" fontId="7" fillId="3" borderId="1" xfId="0" applyFont="1" applyFill="1" applyBorder="1" applyAlignment="1"/>
    <xf numFmtId="0" fontId="10" fillId="2" borderId="3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164" fontId="9" fillId="0" borderId="0" xfId="0" applyNumberFormat="1" applyFont="1">
      <alignment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1" xfId="0" applyFont="1" applyBorder="1" applyAlignment="1"/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3" borderId="1" xfId="1" applyFont="1" applyFill="1" applyBorder="1" applyAlignment="1" applyProtection="1">
      <alignment horizontal="left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2" fontId="7" fillId="0" borderId="3" xfId="0" applyNumberFormat="1" applyFont="1" applyBorder="1" applyAlignment="1"/>
    <xf numFmtId="2" fontId="7" fillId="0" borderId="1" xfId="0" applyNumberFormat="1" applyFont="1" applyBorder="1" applyAlignment="1"/>
    <xf numFmtId="0" fontId="14" fillId="3" borderId="1" xfId="1" applyFont="1" applyFill="1" applyBorder="1" applyAlignment="1" applyProtection="1">
      <alignment horizontal="left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</cellXfs>
  <cellStyles count="2">
    <cellStyle name="Link" xfId="1" builtinId="8"/>
    <cellStyle name="Standard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523876</xdr:colOff>
      <xdr:row>0</xdr:row>
      <xdr:rowOff>95251</xdr:rowOff>
    </xdr:from>
    <xdr:to>
      <xdr:col>2</xdr:col>
      <xdr:colOff>190500</xdr:colOff>
      <xdr:row>4</xdr:row>
      <xdr:rowOff>142004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FC4E42A-DC8F-B665-F42E-83F56BA10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6" y="95251"/>
          <a:ext cx="1492249" cy="856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515938</xdr:colOff>
      <xdr:row>0</xdr:row>
      <xdr:rowOff>79375</xdr:rowOff>
    </xdr:from>
    <xdr:to>
      <xdr:col>2</xdr:col>
      <xdr:colOff>126999</xdr:colOff>
      <xdr:row>4</xdr:row>
      <xdr:rowOff>80567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A4C031F-D9C8-4F5A-AA3E-555AFCB60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38" y="79375"/>
          <a:ext cx="1436686" cy="8108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BA624-B170-41D5-A902-5BDBAC10F478}" name="Tabelle1" displayName="Tabelle1" ref="A7:J16" totalsRowShown="0" headerRowDxfId="27" dataDxfId="25" headerRowBorderDxfId="26" tableBorderDxfId="24">
  <autoFilter ref="A7:J16" xr:uid="{86DBA624-B170-41D5-A902-5BDBAC10F478}"/>
  <sortState xmlns:xlrd2="http://schemas.microsoft.com/office/spreadsheetml/2017/richdata2" ref="A8:H16">
    <sortCondition ref="A7:A16"/>
  </sortState>
  <tableColumns count="10">
    <tableColumn id="1" xr3:uid="{D6A26CF4-D2CB-43FF-8EB3-64C29CDBD3E2}" name="Item #" dataDxfId="23"/>
    <tableColumn id="2" xr3:uid="{045D7A26-7C39-4ED9-B332-A37557BA76A0}" name="*Designator" dataDxfId="22"/>
    <tableColumn id="3" xr3:uid="{29BF180C-61BA-468F-8977-1B4C1513EFEA}" name="*Qty" dataDxfId="21"/>
    <tableColumn id="4" xr3:uid="{D730D8EF-DBB0-4D62-A82C-261EBC205435}" name="Manufacturer" dataDxfId="20"/>
    <tableColumn id="6" xr3:uid="{10C8DE7A-F706-4854-814C-248F6E31976E}" name="Description / Value" dataDxfId="19"/>
    <tableColumn id="7" xr3:uid="{3CC4FAD6-3FE6-473D-BCE8-2BA7BCC043A2}" name="*Package/Footprint " dataDxfId="18"/>
    <tableColumn id="8" xr3:uid="{16C00195-5A2C-45A4-8DA8-A08A72594DDD}" name="Type" dataDxfId="17"/>
    <tableColumn id="10" xr3:uid="{3452C57B-B09C-433A-9093-2C7B33182EFC}" name="Reichelt Nr." dataDxfId="16"/>
    <tableColumn id="13" xr3:uid="{3B8930EF-7778-457F-86BE-CD8B1B3F6ACF}" name="Reichelt Unit Price" dataDxfId="15"/>
    <tableColumn id="14" xr3:uid="{6563D385-E9F4-47F7-AB7F-8F3572466A58}" name="Reichelt Total Price" dataDxfId="14">
      <calculatedColumnFormula>Tabelle1[[#This Row],[Reichelt Unit Price]]*Tabelle1[[#This Row],[*Qty]]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3C21D-65A6-4313-886F-BC37EFD84089}" name="Tabelle14" displayName="Tabelle14" ref="A7:J16" totalsRowShown="0" headerRowDxfId="13" dataDxfId="0" headerRowBorderDxfId="11" tableBorderDxfId="12">
  <autoFilter ref="A7:J16" xr:uid="{86DBA624-B170-41D5-A902-5BDBAC10F478}"/>
  <sortState xmlns:xlrd2="http://schemas.microsoft.com/office/spreadsheetml/2017/richdata2" ref="A8:H16">
    <sortCondition ref="A7:A16"/>
  </sortState>
  <tableColumns count="10">
    <tableColumn id="1" xr3:uid="{7A1B1120-D26A-4711-BB28-21C1D9851FC6}" name="Item #" dataDxfId="10"/>
    <tableColumn id="2" xr3:uid="{1D3B4AEB-8560-423F-A4F9-748FC4589A26}" name="*Designator" dataDxfId="9"/>
    <tableColumn id="3" xr3:uid="{54F97B0D-3703-4D92-B0C7-49808EB6485D}" name="*Qty" dataDxfId="8"/>
    <tableColumn id="4" xr3:uid="{66989C9F-2A84-44A9-A5C1-18D7584D6562}" name="Manufacturer" dataDxfId="7"/>
    <tableColumn id="6" xr3:uid="{E4A77B48-376F-4407-9B0B-3124E09AD8EB}" name="Description / Value" dataDxfId="6"/>
    <tableColumn id="7" xr3:uid="{8D185E05-35F1-47A0-A2D0-6D2E7F3281AC}" name="*Package/Footprint " dataDxfId="5"/>
    <tableColumn id="8" xr3:uid="{CCAC697E-7AF3-4CB6-95FB-2204889AA13D}" name="Type" dataDxfId="4"/>
    <tableColumn id="10" xr3:uid="{95DC9A8B-E7EB-4EF4-AA29-BA8194007DBD}" name="Reichelt Nr." dataDxfId="3"/>
    <tableColumn id="13" xr3:uid="{5653B052-8D79-4BC1-9361-F24AE8FF9DB8}" name="Reichelt Unit Price" dataDxfId="2"/>
    <tableColumn id="14" xr3:uid="{97701F72-2159-4ED7-AD92-B082F6E09F2F}" name="Reichelt Total Price" dataDxfId="1">
      <calculatedColumnFormula>Tabelle14[[#This Row],[Reichelt Unit Price]]*Tabelle14[[#This Row],[*Qty]]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FabianGmeiner/BMW_E30_SI_Board/blob/main/CAD/LED_Holder_VFL.stp" TargetMode="External"/><Relationship Id="rId1" Type="http://schemas.openxmlformats.org/officeDocument/2006/relationships/hyperlink" Target="https://github.com/FabianGmeiner/BMW_E30_SI_Board/tree/main/KiCad%20Projects/BMW%20E30%20VFL%20SI%20Indicator%20LED/gerber_to_order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abianGmeiner/BMW_E30_SI_Board/blob/main/CAD/LED_Holder_NFL.stp" TargetMode="External"/><Relationship Id="rId1" Type="http://schemas.openxmlformats.org/officeDocument/2006/relationships/hyperlink" Target="https://github.com/FabianGmeiner/BMW_E30_SI_Board/tree/main/KiCad%20Projects/BMW%20E30%20NFL%20SI%20Indicator%20LED/gerber_to_orde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6"/>
  <sheetViews>
    <sheetView zoomScale="120" zoomScaleNormal="120" workbookViewId="0">
      <selection activeCell="E19" sqref="E19"/>
    </sheetView>
  </sheetViews>
  <sheetFormatPr baseColWidth="10" defaultColWidth="9" defaultRowHeight="14.25"/>
  <cols>
    <col min="1" max="1" width="9" style="1"/>
    <col min="2" max="2" width="18.28515625" style="1" bestFit="1" customWidth="1"/>
    <col min="3" max="3" width="9" style="1"/>
    <col min="4" max="4" width="43.28515625" style="1" hidden="1" customWidth="1"/>
    <col min="5" max="5" width="48.28515625" style="1" customWidth="1"/>
    <col min="6" max="6" width="28.140625" style="1" customWidth="1"/>
    <col min="7" max="7" width="16.7109375" style="1" customWidth="1"/>
    <col min="8" max="8" width="19" style="1" bestFit="1" customWidth="1"/>
    <col min="9" max="9" width="22.7109375" style="1" customWidth="1"/>
    <col min="10" max="10" width="20.7109375" style="1" customWidth="1"/>
    <col min="11" max="16384" width="9" style="1"/>
  </cols>
  <sheetData>
    <row r="2" spans="1:25" ht="19.5" customHeight="1">
      <c r="A2" s="24"/>
      <c r="B2" s="24"/>
      <c r="C2" s="24"/>
      <c r="D2" s="22" t="s">
        <v>15</v>
      </c>
      <c r="E2" s="23"/>
    </row>
    <row r="3" spans="1:25" ht="15" thickBot="1">
      <c r="A3" s="24"/>
      <c r="B3" s="24"/>
      <c r="C3" s="24"/>
      <c r="D3" s="23"/>
      <c r="E3" s="23"/>
    </row>
    <row r="4" spans="1:25" ht="15">
      <c r="A4" s="24"/>
      <c r="B4" s="24"/>
      <c r="C4" s="24"/>
      <c r="D4" s="23"/>
      <c r="E4" s="23"/>
      <c r="J4" s="19" t="s">
        <v>12</v>
      </c>
    </row>
    <row r="5" spans="1:25" ht="15.75" thickBot="1">
      <c r="A5" s="2"/>
      <c r="B5" s="2"/>
      <c r="C5" s="2"/>
      <c r="D5" s="3"/>
      <c r="E5" s="3"/>
      <c r="H5" s="17"/>
      <c r="J5" s="18">
        <f>SUM(J8:J16)</f>
        <v>0.9900000000000001</v>
      </c>
    </row>
    <row r="6" spans="1:25" ht="15">
      <c r="B6" s="6" t="s">
        <v>8</v>
      </c>
      <c r="C6" s="8">
        <f>SUM(Tabelle1[*Qty])</f>
        <v>15</v>
      </c>
    </row>
    <row r="7" spans="1:25" ht="28.5" customHeight="1">
      <c r="A7" s="4" t="s">
        <v>0</v>
      </c>
      <c r="B7" s="7" t="s">
        <v>1</v>
      </c>
      <c r="C7" s="5" t="s">
        <v>2</v>
      </c>
      <c r="D7" s="5" t="s">
        <v>3</v>
      </c>
      <c r="E7" s="5" t="s">
        <v>4</v>
      </c>
      <c r="F7" s="7" t="s">
        <v>5</v>
      </c>
      <c r="G7" s="5" t="s">
        <v>6</v>
      </c>
      <c r="H7" s="5" t="s">
        <v>11</v>
      </c>
      <c r="I7" s="14" t="s">
        <v>13</v>
      </c>
      <c r="J7" s="14" t="s">
        <v>14</v>
      </c>
    </row>
    <row r="8" spans="1:25" ht="15">
      <c r="A8" s="9">
        <v>1</v>
      </c>
      <c r="B8" s="10" t="s">
        <v>16</v>
      </c>
      <c r="C8" s="9">
        <v>1</v>
      </c>
      <c r="D8" s="10"/>
      <c r="E8" s="25" t="s">
        <v>17</v>
      </c>
      <c r="F8" s="15"/>
      <c r="G8" s="12" t="s">
        <v>18</v>
      </c>
      <c r="H8" s="20"/>
      <c r="I8" s="20"/>
      <c r="J8" s="20">
        <f>Tabelle1[[#This Row],[Reichelt Unit Price]]*Tabelle1[[#This Row],[*Qty]]</f>
        <v>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">
      <c r="A9" s="9">
        <v>2</v>
      </c>
      <c r="B9" s="10" t="s">
        <v>19</v>
      </c>
      <c r="C9" s="9">
        <v>1</v>
      </c>
      <c r="D9" s="10"/>
      <c r="E9" s="25" t="s">
        <v>20</v>
      </c>
      <c r="F9" s="16"/>
      <c r="G9" s="13" t="s">
        <v>18</v>
      </c>
      <c r="H9" s="21"/>
      <c r="I9" s="20"/>
      <c r="J9" s="21">
        <f>Tabelle1[[#This Row],[Reichelt Unit Price]]*Tabelle1[[#This Row],[*Qty]]</f>
        <v>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9">
        <v>3</v>
      </c>
      <c r="B10" s="10" t="s">
        <v>22</v>
      </c>
      <c r="C10" s="9">
        <v>3</v>
      </c>
      <c r="D10" s="10"/>
      <c r="E10" s="11" t="s">
        <v>26</v>
      </c>
      <c r="F10" s="16" t="s">
        <v>36</v>
      </c>
      <c r="G10" s="12"/>
      <c r="H10" s="27" t="s">
        <v>30</v>
      </c>
      <c r="I10" s="20">
        <v>7.0000000000000007E-2</v>
      </c>
      <c r="J10" s="21">
        <f>Tabelle1[[#This Row],[Reichelt Unit Price]]*Tabelle1[[#This Row],[*Qty]]</f>
        <v>0.21000000000000002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A11" s="9">
        <v>4</v>
      </c>
      <c r="B11" s="10" t="s">
        <v>10</v>
      </c>
      <c r="C11" s="9">
        <v>1</v>
      </c>
      <c r="D11" s="10"/>
      <c r="E11" s="11" t="s">
        <v>27</v>
      </c>
      <c r="F11" s="16" t="s">
        <v>36</v>
      </c>
      <c r="G11" s="12"/>
      <c r="H11" s="27" t="s">
        <v>32</v>
      </c>
      <c r="I11" s="20">
        <v>7.0000000000000007E-2</v>
      </c>
      <c r="J11" s="21">
        <f>Tabelle1[[#This Row],[Reichelt Unit Price]]*Tabelle1[[#This Row],[*Qty]]</f>
        <v>7.0000000000000007E-2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>
      <c r="A12" s="9">
        <v>5</v>
      </c>
      <c r="B12" s="10" t="s">
        <v>23</v>
      </c>
      <c r="C12" s="9">
        <v>5</v>
      </c>
      <c r="D12" s="10"/>
      <c r="E12" s="11" t="s">
        <v>28</v>
      </c>
      <c r="F12" s="16" t="s">
        <v>36</v>
      </c>
      <c r="G12" s="12"/>
      <c r="H12" s="27" t="s">
        <v>31</v>
      </c>
      <c r="I12" s="20">
        <v>7.0000000000000007E-2</v>
      </c>
      <c r="J12" s="21">
        <f>Tabelle1[[#This Row],[Reichelt Unit Price]]*Tabelle1[[#This Row],[*Qty]]</f>
        <v>0.35000000000000003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>
      <c r="A13" s="9">
        <v>6</v>
      </c>
      <c r="B13" s="10" t="s">
        <v>24</v>
      </c>
      <c r="C13" s="9">
        <v>2</v>
      </c>
      <c r="D13" s="10"/>
      <c r="E13" s="11" t="s">
        <v>33</v>
      </c>
      <c r="F13" s="16" t="s">
        <v>37</v>
      </c>
      <c r="G13" s="12"/>
      <c r="H13" s="26" t="s">
        <v>29</v>
      </c>
      <c r="I13" s="21">
        <v>0.11</v>
      </c>
      <c r="J13" s="21">
        <f>Tabelle1[[#This Row],[Reichelt Unit Price]]*Tabelle1[[#This Row],[*Qty]]</f>
        <v>0.22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>
      <c r="A14" s="9">
        <v>7</v>
      </c>
      <c r="B14" s="10" t="s">
        <v>25</v>
      </c>
      <c r="C14" s="9">
        <v>2</v>
      </c>
      <c r="D14" s="10"/>
      <c r="E14" s="11" t="s">
        <v>35</v>
      </c>
      <c r="F14" s="16" t="s">
        <v>7</v>
      </c>
      <c r="G14" s="12"/>
      <c r="H14" s="26" t="s">
        <v>34</v>
      </c>
      <c r="I14" s="21">
        <v>7.0000000000000007E-2</v>
      </c>
      <c r="J14" s="21">
        <f>Tabelle1[[#This Row],[Reichelt Unit Price]]*Tabelle1[[#This Row],[*Qty]]</f>
        <v>0.14000000000000001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>
      <c r="A15" s="9"/>
      <c r="B15" s="10"/>
      <c r="C15" s="9"/>
      <c r="D15" s="10"/>
      <c r="E15" s="10"/>
      <c r="F15" s="16"/>
      <c r="G15" s="12"/>
      <c r="H15" s="21"/>
      <c r="I15" s="21"/>
      <c r="J15" s="2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>
      <c r="A16" s="9"/>
      <c r="B16" s="10"/>
      <c r="C16" s="9"/>
      <c r="D16" s="10"/>
      <c r="E16" s="10"/>
      <c r="F16" s="16"/>
      <c r="G16" s="12"/>
      <c r="H16" s="21"/>
      <c r="I16" s="21"/>
      <c r="J16" s="2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</sheetData>
  <mergeCells count="2">
    <mergeCell ref="D2:E4"/>
    <mergeCell ref="A2:C4"/>
  </mergeCells>
  <phoneticPr fontId="6" type="noConversion"/>
  <hyperlinks>
    <hyperlink ref="E8" r:id="rId1" xr:uid="{6524D16B-D89C-4EF9-A50A-CCAAFBA8EC54}"/>
    <hyperlink ref="E9" r:id="rId2" xr:uid="{ABC79A9F-ABB2-4F69-969F-4C9B588FD20D}"/>
  </hyperlinks>
  <pageMargins left="0.69930555555555596" right="0.69930555555555596" top="0.75" bottom="0.75" header="0.3" footer="0.3"/>
  <pageSetup paperSize="9" orientation="portrait" horizontalDpi="200" verticalDpi="3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234C-EBED-4FFD-936D-EAEC3A42188B}">
  <dimension ref="A2:Y16"/>
  <sheetViews>
    <sheetView tabSelected="1" zoomScale="120" zoomScaleNormal="120" workbookViewId="0">
      <selection activeCell="E23" sqref="E23"/>
    </sheetView>
  </sheetViews>
  <sheetFormatPr baseColWidth="10" defaultColWidth="9" defaultRowHeight="14.25"/>
  <cols>
    <col min="1" max="1" width="9" style="1"/>
    <col min="2" max="2" width="18.28515625" style="1" bestFit="1" customWidth="1"/>
    <col min="3" max="3" width="9" style="1"/>
    <col min="4" max="4" width="43.28515625" style="1" hidden="1" customWidth="1"/>
    <col min="5" max="5" width="48.28515625" style="1" customWidth="1"/>
    <col min="6" max="6" width="28.140625" style="1" customWidth="1"/>
    <col min="7" max="7" width="16.7109375" style="1" customWidth="1"/>
    <col min="8" max="8" width="19" style="1" bestFit="1" customWidth="1"/>
    <col min="9" max="9" width="22.7109375" style="1" customWidth="1"/>
    <col min="10" max="10" width="20.7109375" style="1" customWidth="1"/>
    <col min="11" max="16384" width="9" style="1"/>
  </cols>
  <sheetData>
    <row r="2" spans="1:25" ht="19.5" customHeight="1">
      <c r="A2" s="24"/>
      <c r="B2" s="24"/>
      <c r="C2" s="24"/>
      <c r="D2" s="22" t="s">
        <v>15</v>
      </c>
      <c r="E2" s="23"/>
    </row>
    <row r="3" spans="1:25" ht="15" thickBot="1">
      <c r="A3" s="24"/>
      <c r="B3" s="24"/>
      <c r="C3" s="24"/>
      <c r="D3" s="23"/>
      <c r="E3" s="23"/>
    </row>
    <row r="4" spans="1:25" ht="15">
      <c r="A4" s="24"/>
      <c r="B4" s="24"/>
      <c r="C4" s="24"/>
      <c r="D4" s="23"/>
      <c r="E4" s="23"/>
      <c r="J4" s="19" t="s">
        <v>12</v>
      </c>
    </row>
    <row r="5" spans="1:25" ht="15.75" thickBot="1">
      <c r="A5" s="2"/>
      <c r="B5" s="2"/>
      <c r="C5" s="2"/>
      <c r="D5" s="3"/>
      <c r="E5" s="3"/>
      <c r="H5" s="17"/>
      <c r="J5" s="18">
        <f>SUM(J8:J16)</f>
        <v>1.02</v>
      </c>
    </row>
    <row r="6" spans="1:25" ht="15">
      <c r="B6" s="6" t="s">
        <v>8</v>
      </c>
      <c r="C6" s="8">
        <f>SUM(Tabelle14[*Qty])</f>
        <v>15</v>
      </c>
    </row>
    <row r="7" spans="1:25" ht="28.5" customHeight="1">
      <c r="A7" s="4" t="s">
        <v>0</v>
      </c>
      <c r="B7" s="7" t="s">
        <v>1</v>
      </c>
      <c r="C7" s="5" t="s">
        <v>2</v>
      </c>
      <c r="D7" s="5" t="s">
        <v>3</v>
      </c>
      <c r="E7" s="5" t="s">
        <v>4</v>
      </c>
      <c r="F7" s="7" t="s">
        <v>5</v>
      </c>
      <c r="G7" s="5" t="s">
        <v>6</v>
      </c>
      <c r="H7" s="5" t="s">
        <v>11</v>
      </c>
      <c r="I7" s="14" t="s">
        <v>13</v>
      </c>
      <c r="J7" s="14" t="s">
        <v>14</v>
      </c>
    </row>
    <row r="8" spans="1:25">
      <c r="A8" s="9">
        <v>1</v>
      </c>
      <c r="B8" s="10" t="s">
        <v>16</v>
      </c>
      <c r="C8" s="9">
        <v>1</v>
      </c>
      <c r="D8" s="10"/>
      <c r="E8" s="30" t="s">
        <v>17</v>
      </c>
      <c r="F8" s="15"/>
      <c r="G8" s="12" t="s">
        <v>18</v>
      </c>
      <c r="H8" s="20"/>
      <c r="I8" s="20"/>
      <c r="J8" s="2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A9" s="9">
        <v>2</v>
      </c>
      <c r="B9" s="10" t="s">
        <v>19</v>
      </c>
      <c r="C9" s="9">
        <v>1</v>
      </c>
      <c r="D9" s="10"/>
      <c r="E9" s="30" t="s">
        <v>20</v>
      </c>
      <c r="F9" s="16"/>
      <c r="G9" s="13" t="s">
        <v>18</v>
      </c>
      <c r="H9" s="21"/>
      <c r="I9" s="20"/>
      <c r="J9" s="2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9">
        <v>3</v>
      </c>
      <c r="B10" s="10" t="s">
        <v>21</v>
      </c>
      <c r="C10" s="9">
        <v>1</v>
      </c>
      <c r="D10" s="10"/>
      <c r="E10" s="11" t="s">
        <v>26</v>
      </c>
      <c r="F10" s="16" t="s">
        <v>36</v>
      </c>
      <c r="G10" s="12"/>
      <c r="H10" s="31" t="s">
        <v>30</v>
      </c>
      <c r="I10" s="28">
        <v>7.0000000000000007E-2</v>
      </c>
      <c r="J10" s="29">
        <f>Tabelle14[[#This Row],[Reichelt Unit Price]]*Tabelle14[[#This Row],[*Qty]]</f>
        <v>7.0000000000000007E-2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A11" s="9">
        <v>4</v>
      </c>
      <c r="B11" s="10" t="s">
        <v>9</v>
      </c>
      <c r="C11" s="9">
        <v>1</v>
      </c>
      <c r="D11" s="10"/>
      <c r="E11" s="11" t="s">
        <v>27</v>
      </c>
      <c r="F11" s="16" t="s">
        <v>36</v>
      </c>
      <c r="G11" s="12"/>
      <c r="H11" s="31" t="s">
        <v>32</v>
      </c>
      <c r="I11" s="28">
        <v>7.0000000000000007E-2</v>
      </c>
      <c r="J11" s="29">
        <f>Tabelle14[[#This Row],[Reichelt Unit Price]]*Tabelle14[[#This Row],[*Qty]]</f>
        <v>7.0000000000000007E-2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>
      <c r="A12" s="9">
        <v>5</v>
      </c>
      <c r="B12" s="10" t="s">
        <v>39</v>
      </c>
      <c r="C12" s="9">
        <v>5</v>
      </c>
      <c r="D12" s="10"/>
      <c r="E12" s="11" t="s">
        <v>28</v>
      </c>
      <c r="F12" s="16" t="s">
        <v>36</v>
      </c>
      <c r="G12" s="12"/>
      <c r="H12" s="31" t="s">
        <v>31</v>
      </c>
      <c r="I12" s="28">
        <v>7.0000000000000007E-2</v>
      </c>
      <c r="J12" s="29">
        <f>Tabelle14[[#This Row],[Reichelt Unit Price]]*Tabelle14[[#This Row],[*Qty]]</f>
        <v>0.35000000000000003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>
      <c r="A13" s="9">
        <v>6</v>
      </c>
      <c r="B13" s="10" t="s">
        <v>40</v>
      </c>
      <c r="C13" s="9">
        <v>2</v>
      </c>
      <c r="D13" s="10"/>
      <c r="E13" s="11" t="s">
        <v>33</v>
      </c>
      <c r="F13" s="16" t="s">
        <v>37</v>
      </c>
      <c r="G13" s="12"/>
      <c r="H13" s="32" t="s">
        <v>29</v>
      </c>
      <c r="I13" s="29">
        <v>0.11</v>
      </c>
      <c r="J13" s="29">
        <f>Tabelle14[[#This Row],[Reichelt Unit Price]]*Tabelle14[[#This Row],[*Qty]]</f>
        <v>0.22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>
      <c r="A14" s="9">
        <v>7</v>
      </c>
      <c r="B14" s="10" t="s">
        <v>41</v>
      </c>
      <c r="C14" s="9">
        <v>1</v>
      </c>
      <c r="D14" s="10"/>
      <c r="E14" s="11" t="s">
        <v>42</v>
      </c>
      <c r="F14" s="16" t="s">
        <v>36</v>
      </c>
      <c r="G14" s="12"/>
      <c r="H14" s="32" t="s">
        <v>43</v>
      </c>
      <c r="I14" s="29">
        <v>0.1</v>
      </c>
      <c r="J14" s="29">
        <f>Tabelle14[[#This Row],[Reichelt Unit Price]]*Tabelle14[[#This Row],[*Qty]]</f>
        <v>0.1</v>
      </c>
    </row>
    <row r="15" spans="1:25">
      <c r="A15" s="9">
        <v>8</v>
      </c>
      <c r="B15" s="10" t="s">
        <v>38</v>
      </c>
      <c r="C15" s="9">
        <v>3</v>
      </c>
      <c r="D15" s="10"/>
      <c r="E15" s="11" t="s">
        <v>35</v>
      </c>
      <c r="F15" s="16" t="s">
        <v>7</v>
      </c>
      <c r="G15" s="12"/>
      <c r="H15" s="32" t="s">
        <v>34</v>
      </c>
      <c r="I15" s="29">
        <v>7.0000000000000007E-2</v>
      </c>
      <c r="J15" s="29">
        <f>Tabelle14[[#This Row],[Reichelt Unit Price]]*Tabelle14[[#This Row],[*Qty]]</f>
        <v>0.21000000000000002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>
      <c r="A16" s="9"/>
      <c r="B16" s="10"/>
      <c r="C16" s="9"/>
      <c r="D16" s="10"/>
      <c r="E16" s="10"/>
      <c r="F16" s="16"/>
      <c r="G16" s="12"/>
      <c r="H16" s="21"/>
      <c r="I16" s="21"/>
      <c r="J16" s="2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</sheetData>
  <mergeCells count="2">
    <mergeCell ref="A2:C4"/>
    <mergeCell ref="D2:E4"/>
  </mergeCells>
  <phoneticPr fontId="13" type="noConversion"/>
  <hyperlinks>
    <hyperlink ref="E8" r:id="rId1" xr:uid="{37F77418-0FB4-41BF-BD26-D4F5DDD2CB58}"/>
    <hyperlink ref="E9" r:id="rId2" xr:uid="{1D560A9F-B5F7-4611-8B32-2F05857250F7}"/>
  </hyperlinks>
  <pageMargins left="0.69930555555555596" right="0.69930555555555596" top="0.75" bottom="0.75" header="0.3" footer="0.3"/>
  <pageSetup paperSize="9" orientation="portrait" horizontalDpi="200" verticalDpi="30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VFL Indicator</vt:lpstr>
      <vt:lpstr>BOM NFL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Gmeiner</dc:creator>
  <cp:lastModifiedBy>Fabian Gmeiner</cp:lastModifiedBy>
  <dcterms:created xsi:type="dcterms:W3CDTF">2006-09-13T11:21:00Z</dcterms:created>
  <dcterms:modified xsi:type="dcterms:W3CDTF">2024-07-13T11:51:49Z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2024-06-11T05:53:02Z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2351e7ad-7bab-4401-888a-e90b43dbd3af</vt:lpwstr>
  </property>
  <property fmtid="{D5CDD505-2E9C-101B-9397-08002B2CF9AE}" pid="9" name="MSIP_Label_3f3ac890-09a1-47d3-8d04-15427d7fec91_ContentBits">
    <vt:lpwstr>0</vt:lpwstr>
  </property>
</Properties>
</file>