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ic\Downloads\"/>
    </mc:Choice>
  </mc:AlternateContent>
  <bookViews>
    <workbookView xWindow="240" yWindow="20" windowWidth="16100" windowHeight="9660"/>
  </bookViews>
  <sheets>
    <sheet name="Sales Data" sheetId="1" r:id="rId1"/>
    <sheet name="Lookup Table" sheetId="3" r:id="rId2"/>
    <sheet name="Dashboard" sheetId="2" r:id="rId3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I76" i="1"/>
  <c r="H76" i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I34" i="1"/>
  <c r="H34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I4" i="1"/>
  <c r="H4" i="1"/>
  <c r="H3" i="1"/>
  <c r="I3" i="1" s="1"/>
  <c r="H2" i="1"/>
  <c r="I2" i="1" s="1"/>
</calcChain>
</file>

<file path=xl/sharedStrings.xml><?xml version="1.0" encoding="utf-8"?>
<sst xmlns="http://schemas.openxmlformats.org/spreadsheetml/2006/main" count="422" uniqueCount="127">
  <si>
    <t>Date</t>
  </si>
  <si>
    <t>Region</t>
  </si>
  <si>
    <t>Product</t>
  </si>
  <si>
    <t>Salesperson</t>
  </si>
  <si>
    <t>Units Sold</t>
  </si>
  <si>
    <t>Unit Price</t>
  </si>
  <si>
    <t>Total Sales</t>
  </si>
  <si>
    <t>Discount</t>
  </si>
  <si>
    <t>Final Price</t>
  </si>
  <si>
    <t>2024-01-01</t>
  </si>
  <si>
    <t>East</t>
  </si>
  <si>
    <t>Shoes</t>
  </si>
  <si>
    <t>Charlie</t>
  </si>
  <si>
    <t>2024-01-02</t>
  </si>
  <si>
    <t>West</t>
  </si>
  <si>
    <t>Trousers</t>
  </si>
  <si>
    <t>Diana</t>
  </si>
  <si>
    <t>2024-01-03</t>
  </si>
  <si>
    <t>North</t>
  </si>
  <si>
    <t>2024-01-04</t>
  </si>
  <si>
    <t>Jackets</t>
  </si>
  <si>
    <t>Alice</t>
  </si>
  <si>
    <t>2024-01-05</t>
  </si>
  <si>
    <t>2024-01-06</t>
  </si>
  <si>
    <t>2024-01-07</t>
  </si>
  <si>
    <t>2024-01-08</t>
  </si>
  <si>
    <t>2024-01-09</t>
  </si>
  <si>
    <t>Bob</t>
  </si>
  <si>
    <t>2024-01-10</t>
  </si>
  <si>
    <t>South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</si>
  <si>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</si>
  <si>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</si>
  <si>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</si>
  <si>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</si>
  <si>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</si>
  <si>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</si>
  <si>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</si>
  <si>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Shirt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</si>
  <si>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</si>
  <si>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</si>
  <si>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</si>
  <si>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</si>
  <si>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</si>
  <si>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</si>
  <si>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</si>
  <si>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</si>
  <si>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</si>
  <si>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</si>
  <si>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</si>
  <si>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</si>
  <si>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</si>
  <si>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</si>
  <si>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</si>
  <si>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</si>
  <si>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</si>
  <si>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</si>
  <si>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</si>
  <si>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</si>
  <si>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</si>
  <si>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</si>
  <si>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</si>
  <si>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</si>
  <si>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</si>
  <si>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</si>
  <si>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</si>
  <si>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</si>
  <si>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</si>
  <si>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</si>
  <si>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</si>
  <si>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</si>
  <si>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</si>
  <si>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</si>
  <si>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</si>
  <si>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</si>
  <si>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</si>
  <si>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</si>
  <si>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</si>
  <si>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</si>
  <si>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</si>
  <si>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</si>
  <si>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</si>
  <si>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</si>
  <si>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</si>
  <si>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</si>
  <si>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</si>
  <si>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</si>
  <si>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</si>
  <si>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</si>
  <si>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</si>
  <si>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</si>
  <si>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</si>
  <si>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</si>
  <si>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</si>
  <si>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</si>
  <si>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</si>
  <si>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</si>
  <si>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</si>
  <si>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</si>
  <si>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</si>
  <si>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</si>
  <si>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</si>
  <si>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</si>
  <si>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</si>
  <si>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</si>
  <si>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</si>
  <si>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</si>
  <si>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</si>
  <si>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</si>
  <si>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</si>
  <si>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</si>
  <si>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</si>
  <si>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</si>
  <si>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</si>
  <si>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</si>
  <si>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</si>
  <si>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</si>
  <si>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</si>
  <si>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</si>
  <si>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</si>
  <si>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</si>
  <si>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</si>
  <si>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Category</t>
  </si>
  <si>
    <t>Footwear</t>
  </si>
  <si>
    <t>Clothing</t>
  </si>
  <si>
    <t>Outerwear</t>
  </si>
  <si>
    <t>Accessories</t>
  </si>
  <si>
    <t>Add-ons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</si>
</sst>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Sales by Region</c:v>
          </c:tx>
          <c:invertIfNegative val="0"/>
          <c:cat>
            <c:strRef>
              <c:f>'Sales Data'!$B$2:$B$6</c:f>
              <c:strCache>
                <c:ptCount val="5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  <c:pt idx="4">
                  <c:v>East</c:v>
                </c:pt>
              </c:strCache>
            </c:strRef>
          </c:cat>
          <c:val>
            <c:numRef>
              <c:f>'Sales Data'!$G$2:$G$6</c:f>
              <c:numCache>
                <c:formatCode>General</c:formatCode>
                <c:ptCount val="5"/>
                <c:pt idx="0">
                  <c:v>1415</c:v>
                </c:pt>
                <c:pt idx="1">
                  <c:v>1272</c:v>
                </c:pt>
                <c:pt idx="2">
                  <c:v>32965</c:v>
                </c:pt>
                <c:pt idx="3">
                  <c:v>432</c:v>
                </c:pt>
                <c:pt idx="4">
                  <c:v>16740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54712"/>
        <c:axId val="416358632"/>
      </c:barChart>
      <c:catAx>
        <c:axId val="41635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16358632"/>
        <c:crosses val="autoZero"/>
        <c:auto val="1"/>
        <c:lblAlgn val="ctr"/>
        <c:lblOffset val="100"/>
        <c:noMultiLvlLbl val="0"/>
      </c:catAx>
      <c:valAx>
        <c:axId val="416358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35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Product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Units Sold per Product</c:v>
          </c:tx>
          <c:invertIfNegative val="0"/>
          <c:cat>
            <c:strRef>
              <c:f>'Sales Data'!$C$2:$C$6</c:f>
              <c:strCache>
                <c:ptCount val="5"/>
                <c:pt idx="0">
                  <c:v>Shoes</c:v>
                </c:pt>
                <c:pt idx="1">
                  <c:v>Trousers</c:v>
                </c:pt>
                <c:pt idx="2">
                  <c:v>Trousers</c:v>
                </c:pt>
                <c:pt idx="3">
                  <c:v>Jackets</c:v>
                </c:pt>
                <c:pt idx="4">
                  <c:v>Trousers</c:v>
                </c:pt>
              </c:strCache>
            </c:strRef>
          </c:cat>
          <c:val>
            <c:numRef>
              <c:f>'Sales Data'!$E$2:$E$6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58240"/>
        <c:axId val="416357848"/>
      </c:barChart>
      <c:catAx>
        <c:axId val="41635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16357848"/>
        <c:crosses val="autoZero"/>
        <c:auto val="1"/>
        <c:lblAlgn val="ctr"/>
        <c:lblOffset val="100"/>
        <c:noMultiLvlLbl val="0"/>
      </c:catAx>
      <c:valAx>
        <c:axId val="416357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63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Salesperson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Salesperson Total Sales</c:v>
          </c:tx>
          <c:invertIfNegative val="0"/>
          <c:cat>
            <c:strRef>
              <c:f>'Sales Data'!$D$2:$D$6</c:f>
              <c:strCache>
                <c:ptCount val="5"/>
                <c:pt idx="0">
                  <c:v>Charlie</c:v>
                </c:pt>
                <c:pt idx="1">
                  <c:v>Diana</c:v>
                </c:pt>
                <c:pt idx="2">
                  <c:v>Charlie</c:v>
                </c:pt>
                <c:pt idx="3">
                  <c:v>Alice</c:v>
                </c:pt>
                <c:pt idx="4">
                  <c:v>Diana</c:v>
                </c:pt>
              </c:strCache>
            </c:strRef>
          </c:cat>
          <c:val>
            <c:numRef>
              <c:f>'Sales Data'!$G$2:$G$6</c:f>
              <c:numCache>
                <c:formatCode>General</c:formatCode>
                <c:ptCount val="5"/>
                <c:pt idx="0">
                  <c:v>1415</c:v>
                </c:pt>
                <c:pt idx="1">
                  <c:v>1272</c:v>
                </c:pt>
                <c:pt idx="2">
                  <c:v>32965</c:v>
                </c:pt>
                <c:pt idx="3">
                  <c:v>432</c:v>
                </c:pt>
                <c:pt idx="4">
                  <c:v>16740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54320"/>
        <c:axId val="416356280"/>
      </c:barChart>
      <c:catAx>
        <c:axId val="41635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356280"/>
        <c:crosses val="autoZero"/>
        <c:auto val="1"/>
        <c:lblAlgn val="ctr"/>
        <c:lblOffset val="100"/>
        <c:noMultiLvlLbl val="0"/>
      </c:catAx>
      <c:valAx>
        <c:axId val="41635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5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7" sqref="L7"/>
    </sheetView>
  </sheetViews>
  <sheetFormatPr defaultRowHeight="14.5" x14ac:dyDescent="0.35"/>
  <cols>
    <col min="10" max="10" width="12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121</v>
      </c>
    </row>
    <row r="2" spans="1:10" x14ac:dyDescent="0.3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1415</v>
      </c>
      <c r="G2">
        <v>1415</v>
      </c>
      <c r="H2">
        <f t="shared" ref="H2:H33" si="0">IF(G2&gt;10000, G2*0.1, G2*0.05)</f>
        <v>70.75</v>
      </c>
      <c r="I2">
        <f t="shared" ref="I2:I33" si="1">G2-H2</f>
        <v>1344.25</v>
      </c>
      <c r="J2" t="str">
        <f>VLOOKUP(C2, 'Lookup Table'!$A$2:$B$6, 2, FALSE)</f>
        <v>Footwear</v>
      </c>
    </row>
    <row r="3" spans="1:10" x14ac:dyDescent="0.3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1272</v>
      </c>
      <c r="G3">
        <v>1272</v>
      </c>
      <c r="H3">
        <f t="shared" si="0"/>
        <v>63.6</v>
      </c>
      <c r="I3">
        <f t="shared" si="1"/>
        <v>1208.4000000000001</v>
      </c>
      <c r="J3" t="str">
        <f>VLOOKUP(C3, 'Lookup Table'!$A$2:$B$6, 2, FALSE)</f>
        <v>Clothing</v>
      </c>
    </row>
    <row r="4" spans="1:10" x14ac:dyDescent="0.35">
      <c r="A4" t="s">
        <v>17</v>
      </c>
      <c r="B4" t="s">
        <v>18</v>
      </c>
      <c r="C4" t="s">
        <v>15</v>
      </c>
      <c r="D4" t="s">
        <v>12</v>
      </c>
      <c r="E4">
        <v>19</v>
      </c>
      <c r="F4">
        <v>1735</v>
      </c>
      <c r="G4">
        <v>32965</v>
      </c>
      <c r="H4">
        <f t="shared" si="0"/>
        <v>3296.5</v>
      </c>
      <c r="I4">
        <f t="shared" si="1"/>
        <v>29668.5</v>
      </c>
      <c r="J4" t="str">
        <f>VLOOKUP(C4, 'Lookup Table'!$A$2:$B$6, 2, FALSE)</f>
        <v>Clothing</v>
      </c>
    </row>
    <row r="5" spans="1:10" x14ac:dyDescent="0.35">
      <c r="A5" t="s">
        <v>19</v>
      </c>
      <c r="B5" t="s">
        <v>10</v>
      </c>
      <c r="C5" t="s">
        <v>20</v>
      </c>
      <c r="D5" t="s">
        <v>21</v>
      </c>
      <c r="E5">
        <v>2</v>
      </c>
      <c r="F5">
        <v>216</v>
      </c>
      <c r="G5">
        <v>432</v>
      </c>
      <c r="H5">
        <f t="shared" si="0"/>
        <v>21.6</v>
      </c>
      <c r="I5">
        <f t="shared" si="1"/>
        <v>410.4</v>
      </c>
      <c r="J5" t="str">
        <f>VLOOKUP(C5, 'Lookup Table'!$A$2:$B$6, 2, FALSE)</f>
        <v>Outerwear</v>
      </c>
    </row>
    <row r="6" spans="1:10" x14ac:dyDescent="0.35">
      <c r="A6" t="s">
        <v>22</v>
      </c>
      <c r="B6" t="s">
        <v>10</v>
      </c>
      <c r="C6" t="s">
        <v>15</v>
      </c>
      <c r="D6" t="s">
        <v>16</v>
      </c>
      <c r="E6">
        <v>12</v>
      </c>
      <c r="F6">
        <v>1395</v>
      </c>
      <c r="G6">
        <v>16740</v>
      </c>
      <c r="H6">
        <f t="shared" si="0"/>
        <v>1674</v>
      </c>
      <c r="I6">
        <f t="shared" si="1"/>
        <v>15066</v>
      </c>
      <c r="J6" t="str">
        <f>VLOOKUP(C6, 'Lookup Table'!$A$2:$B$6, 2, FALSE)</f>
        <v>Clothing</v>
      </c>
    </row>
    <row r="7" spans="1:10" x14ac:dyDescent="0.35">
      <c r="A7" t="s">
        <v>23</v>
      </c>
      <c r="B7" t="s">
        <v>14</v>
      </c>
      <c r="C7" t="s">
        <v>15</v>
      </c>
      <c r="D7" t="s">
        <v>21</v>
      </c>
      <c r="E7">
        <v>6</v>
      </c>
      <c r="F7">
        <v>1443</v>
      </c>
      <c r="G7">
        <v>8658</v>
      </c>
      <c r="H7">
        <f t="shared" si="0"/>
        <v>432.90000000000003</v>
      </c>
      <c r="I7">
        <f t="shared" si="1"/>
        <v>8225.1</v>
      </c>
      <c r="J7" t="str">
        <f>VLOOKUP(C7, 'Lookup Table'!$A$2:$B$6, 2, FALSE)</f>
        <v>Clothing</v>
      </c>
    </row>
    <row r="8" spans="1:10" x14ac:dyDescent="0.35">
      <c r="A8" t="s">
        <v>24</v>
      </c>
      <c r="B8" t="s">
        <v>18</v>
      </c>
      <c r="C8" t="s">
        <v>15</v>
      </c>
      <c r="D8" t="s">
        <v>16</v>
      </c>
      <c r="E8">
        <v>4</v>
      </c>
      <c r="F8">
        <v>357</v>
      </c>
      <c r="G8">
        <v>1428</v>
      </c>
      <c r="H8">
        <f t="shared" si="0"/>
        <v>71.400000000000006</v>
      </c>
      <c r="I8">
        <f t="shared" si="1"/>
        <v>1356.6</v>
      </c>
      <c r="J8" t="str">
        <f>VLOOKUP(C8, 'Lookup Table'!$A$2:$B$6, 2, FALSE)</f>
        <v>Clothing</v>
      </c>
    </row>
    <row r="9" spans="1:10" x14ac:dyDescent="0.35">
      <c r="A9" t="s">
        <v>25</v>
      </c>
      <c r="B9" t="s">
        <v>18</v>
      </c>
      <c r="C9" t="s">
        <v>20</v>
      </c>
      <c r="D9" t="s">
        <v>16</v>
      </c>
      <c r="E9">
        <v>11</v>
      </c>
      <c r="F9">
        <v>676</v>
      </c>
      <c r="G9">
        <v>7436</v>
      </c>
      <c r="H9">
        <f t="shared" si="0"/>
        <v>371.8</v>
      </c>
      <c r="I9">
        <f t="shared" si="1"/>
        <v>7064.2</v>
      </c>
      <c r="J9" t="str">
        <f>VLOOKUP(C9, 'Lookup Table'!$A$2:$B$6, 2, FALSE)</f>
        <v>Outerwear</v>
      </c>
    </row>
    <row r="10" spans="1:10" x14ac:dyDescent="0.35">
      <c r="A10" t="s">
        <v>26</v>
      </c>
      <c r="B10" t="s">
        <v>10</v>
      </c>
      <c r="C10" t="s">
        <v>15</v>
      </c>
      <c r="D10" t="s">
        <v>27</v>
      </c>
      <c r="E10">
        <v>17</v>
      </c>
      <c r="F10">
        <v>1269</v>
      </c>
      <c r="G10">
        <v>21573</v>
      </c>
      <c r="H10">
        <f t="shared" si="0"/>
        <v>2157.3000000000002</v>
      </c>
      <c r="I10">
        <f t="shared" si="1"/>
        <v>19415.7</v>
      </c>
      <c r="J10" t="str">
        <f>VLOOKUP(C10, 'Lookup Table'!$A$2:$B$6, 2, FALSE)</f>
        <v>Clothing</v>
      </c>
    </row>
    <row r="11" spans="1:10" x14ac:dyDescent="0.35">
      <c r="A11" t="s">
        <v>28</v>
      </c>
      <c r="B11" t="s">
        <v>29</v>
      </c>
      <c r="C11" t="s">
        <v>11</v>
      </c>
      <c r="D11" t="s">
        <v>21</v>
      </c>
      <c r="E11">
        <v>6</v>
      </c>
      <c r="F11">
        <v>1596</v>
      </c>
      <c r="G11">
        <v>9576</v>
      </c>
      <c r="H11">
        <f t="shared" si="0"/>
        <v>478.8</v>
      </c>
      <c r="I11">
        <f t="shared" si="1"/>
        <v>9097.2000000000007</v>
      </c>
      <c r="J11" t="str">
        <f>VLOOKUP(C11, 'Lookup Table'!$A$2:$B$6, 2, FALSE)</f>
        <v>Footwear</v>
      </c>
    </row>
    <row r="12" spans="1:10" x14ac:dyDescent="0.35">
      <c r="A12" t="s">
        <v>30</v>
      </c>
      <c r="B12" t="s">
        <v>10</v>
      </c>
      <c r="C12" t="s">
        <v>20</v>
      </c>
      <c r="D12" t="s">
        <v>12</v>
      </c>
      <c r="E12">
        <v>5</v>
      </c>
      <c r="F12">
        <v>717</v>
      </c>
      <c r="G12">
        <v>3585</v>
      </c>
      <c r="H12">
        <f t="shared" si="0"/>
        <v>179.25</v>
      </c>
      <c r="I12">
        <f t="shared" si="1"/>
        <v>3405.75</v>
      </c>
      <c r="J12" t="str">
        <f>VLOOKUP(C12, 'Lookup Table'!$A$2:$B$6, 2, FALSE)</f>
        <v>Outerwear</v>
      </c>
    </row>
    <row r="13" spans="1:10" x14ac:dyDescent="0.35">
      <c r="A13" t="s">
        <v>31</v>
      </c>
      <c r="B13" t="s">
        <v>10</v>
      </c>
      <c r="C13" t="s">
        <v>11</v>
      </c>
      <c r="D13" t="s">
        <v>12</v>
      </c>
      <c r="E13">
        <v>2</v>
      </c>
      <c r="F13">
        <v>298</v>
      </c>
      <c r="G13">
        <v>596</v>
      </c>
      <c r="H13">
        <f t="shared" si="0"/>
        <v>29.8</v>
      </c>
      <c r="I13">
        <f t="shared" si="1"/>
        <v>566.20000000000005</v>
      </c>
      <c r="J13" t="str">
        <f>VLOOKUP(C13, 'Lookup Table'!$A$2:$B$6, 2, FALSE)</f>
        <v>Footwear</v>
      </c>
    </row>
    <row r="14" spans="1:10" x14ac:dyDescent="0.35">
      <c r="A14" t="s">
        <v>32</v>
      </c>
      <c r="B14" t="s">
        <v>10</v>
      </c>
      <c r="C14" t="s">
        <v>20</v>
      </c>
      <c r="D14" t="s">
        <v>21</v>
      </c>
      <c r="E14">
        <v>6</v>
      </c>
      <c r="F14">
        <v>1968</v>
      </c>
      <c r="G14">
        <v>11808</v>
      </c>
      <c r="H14">
        <f t="shared" si="0"/>
        <v>1180.8</v>
      </c>
      <c r="I14">
        <f t="shared" si="1"/>
        <v>10627.2</v>
      </c>
      <c r="J14" t="str">
        <f>VLOOKUP(C14, 'Lookup Table'!$A$2:$B$6, 2, FALSE)</f>
        <v>Outerwear</v>
      </c>
    </row>
    <row r="15" spans="1:10" x14ac:dyDescent="0.35">
      <c r="A15" t="s">
        <v>33</v>
      </c>
      <c r="B15" t="s">
        <v>10</v>
      </c>
      <c r="C15" t="s">
        <v>15</v>
      </c>
      <c r="D15" t="s">
        <v>12</v>
      </c>
      <c r="E15">
        <v>11</v>
      </c>
      <c r="F15">
        <v>1260</v>
      </c>
      <c r="G15">
        <v>13860</v>
      </c>
      <c r="H15">
        <f t="shared" si="0"/>
        <v>1386</v>
      </c>
      <c r="I15">
        <f t="shared" si="1"/>
        <v>12474</v>
      </c>
      <c r="J15" t="str">
        <f>VLOOKUP(C15, 'Lookup Table'!$A$2:$B$6, 2, FALSE)</f>
        <v>Clothing</v>
      </c>
    </row>
    <row r="16" spans="1:10" x14ac:dyDescent="0.35">
      <c r="A16" t="s">
        <v>34</v>
      </c>
      <c r="B16" t="s">
        <v>14</v>
      </c>
      <c r="C16" t="s">
        <v>11</v>
      </c>
      <c r="D16" t="s">
        <v>12</v>
      </c>
      <c r="E16">
        <v>16</v>
      </c>
      <c r="F16">
        <v>479</v>
      </c>
      <c r="G16">
        <v>7664</v>
      </c>
      <c r="H16">
        <f t="shared" si="0"/>
        <v>383.20000000000005</v>
      </c>
      <c r="I16">
        <f t="shared" si="1"/>
        <v>7280.8</v>
      </c>
      <c r="J16" t="str">
        <f>VLOOKUP(C16, 'Lookup Table'!$A$2:$B$6, 2, FALSE)</f>
        <v>Footwear</v>
      </c>
    </row>
    <row r="17" spans="1:10" x14ac:dyDescent="0.35">
      <c r="A17" t="s">
        <v>35</v>
      </c>
      <c r="B17" t="s">
        <v>18</v>
      </c>
      <c r="C17" t="s">
        <v>20</v>
      </c>
      <c r="D17" t="s">
        <v>21</v>
      </c>
      <c r="E17">
        <v>16</v>
      </c>
      <c r="F17">
        <v>1572</v>
      </c>
      <c r="G17">
        <v>25152</v>
      </c>
      <c r="H17">
        <f t="shared" si="0"/>
        <v>2515.2000000000003</v>
      </c>
      <c r="I17">
        <f t="shared" si="1"/>
        <v>22636.799999999999</v>
      </c>
      <c r="J17" t="str">
        <f>VLOOKUP(C17, 'Lookup Table'!$A$2:$B$6, 2, FALSE)</f>
        <v>Outerwear</v>
      </c>
    </row>
    <row r="18" spans="1:10" x14ac:dyDescent="0.35">
      <c r="A18" t="s">
        <v>36</v>
      </c>
      <c r="B18" t="s">
        <v>14</v>
      </c>
      <c r="C18" t="s">
        <v>37</v>
      </c>
      <c r="D18" t="s">
        <v>16</v>
      </c>
      <c r="E18">
        <v>1</v>
      </c>
      <c r="F18">
        <v>696</v>
      </c>
      <c r="G18">
        <v>696</v>
      </c>
      <c r="H18">
        <f t="shared" si="0"/>
        <v>34.800000000000004</v>
      </c>
      <c r="I18">
        <f t="shared" si="1"/>
        <v>661.2</v>
      </c>
      <c r="J18" t="str">
        <f>VLOOKUP(C18, 'Lookup Table'!$A$2:$B$6, 2, FALSE)</f>
        <v>Clothing</v>
      </c>
    </row>
    <row r="19" spans="1:10" x14ac:dyDescent="0.35">
      <c r="A19" t="s">
        <v>38</v>
      </c>
      <c r="B19" t="s">
        <v>14</v>
      </c>
      <c r="C19" t="s">
        <v>15</v>
      </c>
      <c r="D19" t="s">
        <v>21</v>
      </c>
      <c r="E19">
        <v>9</v>
      </c>
      <c r="F19">
        <v>501</v>
      </c>
      <c r="G19">
        <v>4509</v>
      </c>
      <c r="H19">
        <f t="shared" si="0"/>
        <v>225.45000000000002</v>
      </c>
      <c r="I19">
        <f t="shared" si="1"/>
        <v>4283.55</v>
      </c>
      <c r="J19" t="str">
        <f>VLOOKUP(C19, 'Lookup Table'!$A$2:$B$6, 2, FALSE)</f>
        <v>Clothing</v>
      </c>
    </row>
    <row r="20" spans="1:10" x14ac:dyDescent="0.35">
      <c r="A20" t="s">
        <v>39</v>
      </c>
      <c r="B20" t="s">
        <v>14</v>
      </c>
      <c r="C20" t="s">
        <v>20</v>
      </c>
      <c r="D20" t="s">
        <v>16</v>
      </c>
      <c r="E20">
        <v>6</v>
      </c>
      <c r="F20">
        <v>380</v>
      </c>
      <c r="G20">
        <v>2280</v>
      </c>
      <c r="H20">
        <f t="shared" si="0"/>
        <v>114</v>
      </c>
      <c r="I20">
        <f t="shared" si="1"/>
        <v>2166</v>
      </c>
      <c r="J20" t="str">
        <f>VLOOKUP(C20, 'Lookup Table'!$A$2:$B$6, 2, FALSE)</f>
        <v>Outerwear</v>
      </c>
    </row>
    <row r="21" spans="1:10" x14ac:dyDescent="0.35">
      <c r="A21" t="s">
        <v>40</v>
      </c>
      <c r="B21" t="s">
        <v>10</v>
      </c>
      <c r="C21" t="s">
        <v>37</v>
      </c>
      <c r="D21" t="s">
        <v>12</v>
      </c>
      <c r="E21">
        <v>16</v>
      </c>
      <c r="F21">
        <v>806</v>
      </c>
      <c r="G21">
        <v>12896</v>
      </c>
      <c r="H21">
        <f t="shared" si="0"/>
        <v>1289.6000000000001</v>
      </c>
      <c r="I21">
        <f t="shared" si="1"/>
        <v>11606.4</v>
      </c>
      <c r="J21" t="str">
        <f>VLOOKUP(C21, 'Lookup Table'!$A$2:$B$6, 2, FALSE)</f>
        <v>Clothing</v>
      </c>
    </row>
    <row r="22" spans="1:10" x14ac:dyDescent="0.35">
      <c r="A22" t="s">
        <v>41</v>
      </c>
      <c r="B22" t="s">
        <v>29</v>
      </c>
      <c r="C22" t="s">
        <v>20</v>
      </c>
      <c r="D22" t="s">
        <v>12</v>
      </c>
      <c r="E22">
        <v>3</v>
      </c>
      <c r="F22">
        <v>1322</v>
      </c>
      <c r="G22">
        <v>3966</v>
      </c>
      <c r="H22">
        <f t="shared" si="0"/>
        <v>198.3</v>
      </c>
      <c r="I22">
        <f t="shared" si="1"/>
        <v>3767.7</v>
      </c>
      <c r="J22" t="str">
        <f>VLOOKUP(C22, 'Lookup Table'!$A$2:$B$6, 2, FALSE)</f>
        <v>Outerwear</v>
      </c>
    </row>
    <row r="23" spans="1:10" x14ac:dyDescent="0.35">
      <c r="A23" t="s">
        <v>42</v>
      </c>
      <c r="B23" t="s">
        <v>18</v>
      </c>
      <c r="C23" t="s">
        <v>37</v>
      </c>
      <c r="D23" t="s">
        <v>12</v>
      </c>
      <c r="E23">
        <v>4</v>
      </c>
      <c r="F23">
        <v>899</v>
      </c>
      <c r="G23">
        <v>3596</v>
      </c>
      <c r="H23">
        <f t="shared" si="0"/>
        <v>179.8</v>
      </c>
      <c r="I23">
        <f t="shared" si="1"/>
        <v>3416.2</v>
      </c>
      <c r="J23" t="str">
        <f>VLOOKUP(C23, 'Lookup Table'!$A$2:$B$6, 2, FALSE)</f>
        <v>Clothing</v>
      </c>
    </row>
    <row r="24" spans="1:10" x14ac:dyDescent="0.35">
      <c r="A24" t="s">
        <v>43</v>
      </c>
      <c r="B24" t="s">
        <v>29</v>
      </c>
      <c r="C24" t="s">
        <v>15</v>
      </c>
      <c r="D24" t="s">
        <v>27</v>
      </c>
      <c r="E24">
        <v>19</v>
      </c>
      <c r="F24">
        <v>1192</v>
      </c>
      <c r="G24">
        <v>22648</v>
      </c>
      <c r="H24">
        <f t="shared" si="0"/>
        <v>2264.8000000000002</v>
      </c>
      <c r="I24">
        <f t="shared" si="1"/>
        <v>20383.2</v>
      </c>
      <c r="J24" t="str">
        <f>VLOOKUP(C24, 'Lookup Table'!$A$2:$B$6, 2, FALSE)</f>
        <v>Clothing</v>
      </c>
    </row>
    <row r="25" spans="1:10" x14ac:dyDescent="0.35">
      <c r="A25" t="s">
        <v>44</v>
      </c>
      <c r="B25" t="s">
        <v>14</v>
      </c>
      <c r="C25" t="s">
        <v>11</v>
      </c>
      <c r="D25" t="s">
        <v>16</v>
      </c>
      <c r="E25">
        <v>3</v>
      </c>
      <c r="F25">
        <v>1339</v>
      </c>
      <c r="G25">
        <v>4017</v>
      </c>
      <c r="H25">
        <f t="shared" si="0"/>
        <v>200.85000000000002</v>
      </c>
      <c r="I25">
        <f t="shared" si="1"/>
        <v>3816.15</v>
      </c>
      <c r="J25" t="str">
        <f>VLOOKUP(C25, 'Lookup Table'!$A$2:$B$6, 2, FALSE)</f>
        <v>Footwear</v>
      </c>
    </row>
    <row r="26" spans="1:10" x14ac:dyDescent="0.35">
      <c r="A26" t="s">
        <v>45</v>
      </c>
      <c r="B26" t="s">
        <v>14</v>
      </c>
      <c r="C26" t="s">
        <v>37</v>
      </c>
      <c r="D26" t="s">
        <v>27</v>
      </c>
      <c r="E26">
        <v>19</v>
      </c>
      <c r="F26">
        <v>390</v>
      </c>
      <c r="G26">
        <v>7410</v>
      </c>
      <c r="H26">
        <f t="shared" si="0"/>
        <v>370.5</v>
      </c>
      <c r="I26">
        <f t="shared" si="1"/>
        <v>7039.5</v>
      </c>
      <c r="J26" t="str">
        <f>VLOOKUP(C26, 'Lookup Table'!$A$2:$B$6, 2, FALSE)</f>
        <v>Clothing</v>
      </c>
    </row>
    <row r="27" spans="1:10" x14ac:dyDescent="0.35">
      <c r="A27" t="s">
        <v>46</v>
      </c>
      <c r="B27" t="s">
        <v>29</v>
      </c>
      <c r="C27" t="s">
        <v>20</v>
      </c>
      <c r="D27" t="s">
        <v>27</v>
      </c>
      <c r="E27">
        <v>7</v>
      </c>
      <c r="F27">
        <v>452</v>
      </c>
      <c r="G27">
        <v>3164</v>
      </c>
      <c r="H27">
        <f t="shared" si="0"/>
        <v>158.20000000000002</v>
      </c>
      <c r="I27">
        <f t="shared" si="1"/>
        <v>3005.8</v>
      </c>
      <c r="J27" t="str">
        <f>VLOOKUP(C27, 'Lookup Table'!$A$2:$B$6, 2, FALSE)</f>
        <v>Outerwear</v>
      </c>
    </row>
    <row r="28" spans="1:10" x14ac:dyDescent="0.35">
      <c r="A28" t="s">
        <v>47</v>
      </c>
      <c r="B28" t="s">
        <v>29</v>
      </c>
      <c r="C28" t="s">
        <v>15</v>
      </c>
      <c r="D28" t="s">
        <v>21</v>
      </c>
      <c r="E28">
        <v>9</v>
      </c>
      <c r="F28">
        <v>1180</v>
      </c>
      <c r="G28">
        <v>10620</v>
      </c>
      <c r="H28">
        <f t="shared" si="0"/>
        <v>1062</v>
      </c>
      <c r="I28">
        <f t="shared" si="1"/>
        <v>9558</v>
      </c>
      <c r="J28" t="str">
        <f>VLOOKUP(C28, 'Lookup Table'!$A$2:$B$6, 2, FALSE)</f>
        <v>Clothing</v>
      </c>
    </row>
    <row r="29" spans="1:10" x14ac:dyDescent="0.35">
      <c r="A29" t="s">
        <v>48</v>
      </c>
      <c r="B29" t="s">
        <v>29</v>
      </c>
      <c r="C29" t="s">
        <v>37</v>
      </c>
      <c r="D29" t="s">
        <v>27</v>
      </c>
      <c r="E29">
        <v>1</v>
      </c>
      <c r="F29">
        <v>1127</v>
      </c>
      <c r="G29">
        <v>1127</v>
      </c>
      <c r="H29">
        <f t="shared" si="0"/>
        <v>56.35</v>
      </c>
      <c r="I29">
        <f t="shared" si="1"/>
        <v>1070.6500000000001</v>
      </c>
      <c r="J29" t="str">
        <f>VLOOKUP(C29, 'Lookup Table'!$A$2:$B$6, 2, FALSE)</f>
        <v>Clothing</v>
      </c>
    </row>
    <row r="30" spans="1:10" x14ac:dyDescent="0.35">
      <c r="A30" t="s">
        <v>49</v>
      </c>
      <c r="B30" t="s">
        <v>14</v>
      </c>
      <c r="C30" t="s">
        <v>20</v>
      </c>
      <c r="D30" t="s">
        <v>21</v>
      </c>
      <c r="E30">
        <v>8</v>
      </c>
      <c r="F30">
        <v>1384</v>
      </c>
      <c r="G30">
        <v>11072</v>
      </c>
      <c r="H30">
        <f t="shared" si="0"/>
        <v>1107.2</v>
      </c>
      <c r="I30">
        <f t="shared" si="1"/>
        <v>9964.7999999999993</v>
      </c>
      <c r="J30" t="str">
        <f>VLOOKUP(C30, 'Lookup Table'!$A$2:$B$6, 2, FALSE)</f>
        <v>Outerwear</v>
      </c>
    </row>
    <row r="31" spans="1:10" x14ac:dyDescent="0.35">
      <c r="A31" t="s">
        <v>50</v>
      </c>
      <c r="B31" t="s">
        <v>14</v>
      </c>
      <c r="C31" t="s">
        <v>20</v>
      </c>
      <c r="D31" t="s">
        <v>21</v>
      </c>
      <c r="E31">
        <v>7</v>
      </c>
      <c r="F31">
        <v>1479</v>
      </c>
      <c r="G31">
        <v>10353</v>
      </c>
      <c r="H31">
        <f t="shared" si="0"/>
        <v>1035.3</v>
      </c>
      <c r="I31">
        <f t="shared" si="1"/>
        <v>9317.7000000000007</v>
      </c>
      <c r="J31" t="str">
        <f>VLOOKUP(C31, 'Lookup Table'!$A$2:$B$6, 2, FALSE)</f>
        <v>Outerwear</v>
      </c>
    </row>
    <row r="32" spans="1:10" x14ac:dyDescent="0.35">
      <c r="A32" t="s">
        <v>51</v>
      </c>
      <c r="B32" t="s">
        <v>18</v>
      </c>
      <c r="C32" t="s">
        <v>20</v>
      </c>
      <c r="D32" t="s">
        <v>27</v>
      </c>
      <c r="E32">
        <v>18</v>
      </c>
      <c r="F32">
        <v>1546</v>
      </c>
      <c r="G32">
        <v>27828</v>
      </c>
      <c r="H32">
        <f t="shared" si="0"/>
        <v>2782.8</v>
      </c>
      <c r="I32">
        <f t="shared" si="1"/>
        <v>25045.200000000001</v>
      </c>
      <c r="J32" t="str">
        <f>VLOOKUP(C32, 'Lookup Table'!$A$2:$B$6, 2, FALSE)</f>
        <v>Outerwear</v>
      </c>
    </row>
    <row r="33" spans="1:10" x14ac:dyDescent="0.35">
      <c r="A33" t="s">
        <v>52</v>
      </c>
      <c r="B33" t="s">
        <v>18</v>
      </c>
      <c r="C33" t="s">
        <v>37</v>
      </c>
      <c r="D33" t="s">
        <v>16</v>
      </c>
      <c r="E33">
        <v>8</v>
      </c>
      <c r="F33">
        <v>327</v>
      </c>
      <c r="G33">
        <v>2616</v>
      </c>
      <c r="H33">
        <f t="shared" si="0"/>
        <v>130.80000000000001</v>
      </c>
      <c r="I33">
        <f t="shared" si="1"/>
        <v>2485.1999999999998</v>
      </c>
      <c r="J33" t="str">
        <f>VLOOKUP(C33, 'Lookup Table'!$A$2:$B$6, 2, FALSE)</f>
        <v>Clothing</v>
      </c>
    </row>
    <row r="34" spans="1:10" x14ac:dyDescent="0.35">
      <c r="A34" t="s">
        <v>53</v>
      </c>
      <c r="B34" t="s">
        <v>14</v>
      </c>
      <c r="C34" t="s">
        <v>37</v>
      </c>
      <c r="D34" t="s">
        <v>16</v>
      </c>
      <c r="E34">
        <v>1</v>
      </c>
      <c r="F34">
        <v>217</v>
      </c>
      <c r="G34">
        <v>217</v>
      </c>
      <c r="H34">
        <f t="shared" ref="H34:H65" si="2">IF(G34&gt;10000, G34*0.1, G34*0.05)</f>
        <v>10.850000000000001</v>
      </c>
      <c r="I34">
        <f t="shared" ref="I34:I65" si="3">G34-H34</f>
        <v>206.15</v>
      </c>
      <c r="J34" t="str">
        <f>VLOOKUP(C34, 'Lookup Table'!$A$2:$B$6, 2, FALSE)</f>
        <v>Clothing</v>
      </c>
    </row>
    <row r="35" spans="1:10" x14ac:dyDescent="0.35">
      <c r="A35" t="s">
        <v>54</v>
      </c>
      <c r="B35" t="s">
        <v>29</v>
      </c>
      <c r="C35" t="s">
        <v>37</v>
      </c>
      <c r="D35" t="s">
        <v>16</v>
      </c>
      <c r="E35">
        <v>11</v>
      </c>
      <c r="F35">
        <v>1958</v>
      </c>
      <c r="G35">
        <v>21538</v>
      </c>
      <c r="H35">
        <f t="shared" si="2"/>
        <v>2153.8000000000002</v>
      </c>
      <c r="I35">
        <f t="shared" si="3"/>
        <v>19384.2</v>
      </c>
      <c r="J35" t="str">
        <f>VLOOKUP(C35, 'Lookup Table'!$A$2:$B$6, 2, FALSE)</f>
        <v>Clothing</v>
      </c>
    </row>
    <row r="36" spans="1:10" x14ac:dyDescent="0.35">
      <c r="A36" t="s">
        <v>55</v>
      </c>
      <c r="B36" t="s">
        <v>29</v>
      </c>
      <c r="C36" t="s">
        <v>11</v>
      </c>
      <c r="D36" t="s">
        <v>16</v>
      </c>
      <c r="E36">
        <v>18</v>
      </c>
      <c r="F36">
        <v>765</v>
      </c>
      <c r="G36">
        <v>13770</v>
      </c>
      <c r="H36">
        <f t="shared" si="2"/>
        <v>1377</v>
      </c>
      <c r="I36">
        <f t="shared" si="3"/>
        <v>12393</v>
      </c>
      <c r="J36" t="str">
        <f>VLOOKUP(C36, 'Lookup Table'!$A$2:$B$6, 2, FALSE)</f>
        <v>Footwear</v>
      </c>
    </row>
    <row r="37" spans="1:10" x14ac:dyDescent="0.35">
      <c r="A37" t="s">
        <v>56</v>
      </c>
      <c r="B37" t="s">
        <v>18</v>
      </c>
      <c r="C37" t="s">
        <v>37</v>
      </c>
      <c r="D37" t="s">
        <v>16</v>
      </c>
      <c r="E37">
        <v>10</v>
      </c>
      <c r="F37">
        <v>769</v>
      </c>
      <c r="G37">
        <v>7690</v>
      </c>
      <c r="H37">
        <f t="shared" si="2"/>
        <v>384.5</v>
      </c>
      <c r="I37">
        <f t="shared" si="3"/>
        <v>7305.5</v>
      </c>
      <c r="J37" t="str">
        <f>VLOOKUP(C37, 'Lookup Table'!$A$2:$B$6, 2, FALSE)</f>
        <v>Clothing</v>
      </c>
    </row>
    <row r="38" spans="1:10" x14ac:dyDescent="0.35">
      <c r="A38" t="s">
        <v>57</v>
      </c>
      <c r="B38" t="s">
        <v>14</v>
      </c>
      <c r="C38" t="s">
        <v>37</v>
      </c>
      <c r="D38" t="s">
        <v>27</v>
      </c>
      <c r="E38">
        <v>3</v>
      </c>
      <c r="F38">
        <v>1546</v>
      </c>
      <c r="G38">
        <v>4638</v>
      </c>
      <c r="H38">
        <f t="shared" si="2"/>
        <v>231.9</v>
      </c>
      <c r="I38">
        <f t="shared" si="3"/>
        <v>4406.1000000000004</v>
      </c>
      <c r="J38" t="str">
        <f>VLOOKUP(C38, 'Lookup Table'!$A$2:$B$6, 2, FALSE)</f>
        <v>Clothing</v>
      </c>
    </row>
    <row r="39" spans="1:10" x14ac:dyDescent="0.35">
      <c r="A39" t="s">
        <v>58</v>
      </c>
      <c r="B39" t="s">
        <v>18</v>
      </c>
      <c r="C39" t="s">
        <v>37</v>
      </c>
      <c r="D39" t="s">
        <v>27</v>
      </c>
      <c r="E39">
        <v>7</v>
      </c>
      <c r="F39">
        <v>885</v>
      </c>
      <c r="G39">
        <v>6195</v>
      </c>
      <c r="H39">
        <f t="shared" si="2"/>
        <v>309.75</v>
      </c>
      <c r="I39">
        <f t="shared" si="3"/>
        <v>5885.25</v>
      </c>
      <c r="J39" t="str">
        <f>VLOOKUP(C39, 'Lookup Table'!$A$2:$B$6, 2, FALSE)</f>
        <v>Clothing</v>
      </c>
    </row>
    <row r="40" spans="1:10" x14ac:dyDescent="0.35">
      <c r="A40" t="s">
        <v>59</v>
      </c>
      <c r="B40" t="s">
        <v>18</v>
      </c>
      <c r="C40" t="s">
        <v>11</v>
      </c>
      <c r="D40" t="s">
        <v>12</v>
      </c>
      <c r="E40">
        <v>16</v>
      </c>
      <c r="F40">
        <v>825</v>
      </c>
      <c r="G40">
        <v>13200</v>
      </c>
      <c r="H40">
        <f t="shared" si="2"/>
        <v>1320</v>
      </c>
      <c r="I40">
        <f t="shared" si="3"/>
        <v>11880</v>
      </c>
      <c r="J40" t="str">
        <f>VLOOKUP(C40, 'Lookup Table'!$A$2:$B$6, 2, FALSE)</f>
        <v>Footwear</v>
      </c>
    </row>
    <row r="41" spans="1:10" x14ac:dyDescent="0.35">
      <c r="A41" t="s">
        <v>60</v>
      </c>
      <c r="B41" t="s">
        <v>10</v>
      </c>
      <c r="C41" t="s">
        <v>37</v>
      </c>
      <c r="D41" t="s">
        <v>16</v>
      </c>
      <c r="E41">
        <v>16</v>
      </c>
      <c r="F41">
        <v>1511</v>
      </c>
      <c r="G41">
        <v>24176</v>
      </c>
      <c r="H41">
        <f t="shared" si="2"/>
        <v>2417.6</v>
      </c>
      <c r="I41">
        <f t="shared" si="3"/>
        <v>21758.400000000001</v>
      </c>
      <c r="J41" t="str">
        <f>VLOOKUP(C41, 'Lookup Table'!$A$2:$B$6, 2, FALSE)</f>
        <v>Clothing</v>
      </c>
    </row>
    <row r="42" spans="1:10" x14ac:dyDescent="0.35">
      <c r="A42" t="s">
        <v>61</v>
      </c>
      <c r="B42" t="s">
        <v>10</v>
      </c>
      <c r="C42" t="s">
        <v>20</v>
      </c>
      <c r="D42" t="s">
        <v>27</v>
      </c>
      <c r="E42">
        <v>17</v>
      </c>
      <c r="F42">
        <v>1053</v>
      </c>
      <c r="G42">
        <v>17901</v>
      </c>
      <c r="H42">
        <f t="shared" si="2"/>
        <v>1790.1000000000001</v>
      </c>
      <c r="I42">
        <f t="shared" si="3"/>
        <v>16110.9</v>
      </c>
      <c r="J42" t="str">
        <f>VLOOKUP(C42, 'Lookup Table'!$A$2:$B$6, 2, FALSE)</f>
        <v>Outerwear</v>
      </c>
    </row>
    <row r="43" spans="1:10" x14ac:dyDescent="0.35">
      <c r="A43" t="s">
        <v>62</v>
      </c>
      <c r="B43" t="s">
        <v>10</v>
      </c>
      <c r="C43" t="s">
        <v>37</v>
      </c>
      <c r="D43" t="s">
        <v>12</v>
      </c>
      <c r="E43">
        <v>2</v>
      </c>
      <c r="F43">
        <v>1886</v>
      </c>
      <c r="G43">
        <v>3772</v>
      </c>
      <c r="H43">
        <f t="shared" si="2"/>
        <v>188.60000000000002</v>
      </c>
      <c r="I43">
        <f t="shared" si="3"/>
        <v>3583.4</v>
      </c>
      <c r="J43" t="str">
        <f>VLOOKUP(C43, 'Lookup Table'!$A$2:$B$6, 2, FALSE)</f>
        <v>Clothing</v>
      </c>
    </row>
    <row r="44" spans="1:10" x14ac:dyDescent="0.35">
      <c r="A44" t="s">
        <v>63</v>
      </c>
      <c r="B44" t="s">
        <v>29</v>
      </c>
      <c r="C44" t="s">
        <v>20</v>
      </c>
      <c r="D44" t="s">
        <v>16</v>
      </c>
      <c r="E44">
        <v>1</v>
      </c>
      <c r="F44">
        <v>1161</v>
      </c>
      <c r="G44">
        <v>1161</v>
      </c>
      <c r="H44">
        <f t="shared" si="2"/>
        <v>58.050000000000004</v>
      </c>
      <c r="I44">
        <f t="shared" si="3"/>
        <v>1102.95</v>
      </c>
      <c r="J44" t="str">
        <f>VLOOKUP(C44, 'Lookup Table'!$A$2:$B$6, 2, FALSE)</f>
        <v>Outerwear</v>
      </c>
    </row>
    <row r="45" spans="1:10" x14ac:dyDescent="0.35">
      <c r="A45" t="s">
        <v>64</v>
      </c>
      <c r="B45" t="s">
        <v>14</v>
      </c>
      <c r="C45" t="s">
        <v>20</v>
      </c>
      <c r="D45" t="s">
        <v>21</v>
      </c>
      <c r="E45">
        <v>16</v>
      </c>
      <c r="F45">
        <v>1862</v>
      </c>
      <c r="G45">
        <v>29792</v>
      </c>
      <c r="H45">
        <f t="shared" si="2"/>
        <v>2979.2000000000003</v>
      </c>
      <c r="I45">
        <f t="shared" si="3"/>
        <v>26812.799999999999</v>
      </c>
      <c r="J45" t="str">
        <f>VLOOKUP(C45, 'Lookup Table'!$A$2:$B$6, 2, FALSE)</f>
        <v>Outerwear</v>
      </c>
    </row>
    <row r="46" spans="1:10" x14ac:dyDescent="0.35">
      <c r="A46" t="s">
        <v>65</v>
      </c>
      <c r="B46" t="s">
        <v>14</v>
      </c>
      <c r="C46" t="s">
        <v>20</v>
      </c>
      <c r="D46" t="s">
        <v>12</v>
      </c>
      <c r="E46">
        <v>12</v>
      </c>
      <c r="F46">
        <v>354</v>
      </c>
      <c r="G46">
        <v>4248</v>
      </c>
      <c r="H46">
        <f t="shared" si="2"/>
        <v>212.4</v>
      </c>
      <c r="I46">
        <f t="shared" si="3"/>
        <v>4035.6</v>
      </c>
      <c r="J46" t="str">
        <f>VLOOKUP(C46, 'Lookup Table'!$A$2:$B$6, 2, FALSE)</f>
        <v>Outerwear</v>
      </c>
    </row>
    <row r="47" spans="1:10" x14ac:dyDescent="0.35">
      <c r="A47" t="s">
        <v>66</v>
      </c>
      <c r="B47" t="s">
        <v>14</v>
      </c>
      <c r="C47" t="s">
        <v>11</v>
      </c>
      <c r="D47" t="s">
        <v>27</v>
      </c>
      <c r="E47">
        <v>5</v>
      </c>
      <c r="F47">
        <v>689</v>
      </c>
      <c r="G47">
        <v>3445</v>
      </c>
      <c r="H47">
        <f t="shared" si="2"/>
        <v>172.25</v>
      </c>
      <c r="I47">
        <f t="shared" si="3"/>
        <v>3272.75</v>
      </c>
      <c r="J47" t="str">
        <f>VLOOKUP(C47, 'Lookup Table'!$A$2:$B$6, 2, FALSE)</f>
        <v>Footwear</v>
      </c>
    </row>
    <row r="48" spans="1:10" x14ac:dyDescent="0.35">
      <c r="A48" t="s">
        <v>67</v>
      </c>
      <c r="B48" t="s">
        <v>14</v>
      </c>
      <c r="C48" t="s">
        <v>11</v>
      </c>
      <c r="D48" t="s">
        <v>21</v>
      </c>
      <c r="E48">
        <v>5</v>
      </c>
      <c r="F48">
        <v>1609</v>
      </c>
      <c r="G48">
        <v>8045</v>
      </c>
      <c r="H48">
        <f t="shared" si="2"/>
        <v>402.25</v>
      </c>
      <c r="I48">
        <f t="shared" si="3"/>
        <v>7642.75</v>
      </c>
      <c r="J48" t="str">
        <f>VLOOKUP(C48, 'Lookup Table'!$A$2:$B$6, 2, FALSE)</f>
        <v>Footwear</v>
      </c>
    </row>
    <row r="49" spans="1:10" x14ac:dyDescent="0.35">
      <c r="A49" t="s">
        <v>68</v>
      </c>
      <c r="B49" t="s">
        <v>10</v>
      </c>
      <c r="C49" t="s">
        <v>11</v>
      </c>
      <c r="D49" t="s">
        <v>21</v>
      </c>
      <c r="E49">
        <v>9</v>
      </c>
      <c r="F49">
        <v>984</v>
      </c>
      <c r="G49">
        <v>8856</v>
      </c>
      <c r="H49">
        <f t="shared" si="2"/>
        <v>442.8</v>
      </c>
      <c r="I49">
        <f t="shared" si="3"/>
        <v>8413.2000000000007</v>
      </c>
      <c r="J49" t="str">
        <f>VLOOKUP(C49, 'Lookup Table'!$A$2:$B$6, 2, FALSE)</f>
        <v>Footwear</v>
      </c>
    </row>
    <row r="50" spans="1:10" x14ac:dyDescent="0.35">
      <c r="A50" t="s">
        <v>69</v>
      </c>
      <c r="B50" t="s">
        <v>29</v>
      </c>
      <c r="C50" t="s">
        <v>37</v>
      </c>
      <c r="D50" t="s">
        <v>21</v>
      </c>
      <c r="E50">
        <v>9</v>
      </c>
      <c r="F50">
        <v>1327</v>
      </c>
      <c r="G50">
        <v>11943</v>
      </c>
      <c r="H50">
        <f t="shared" si="2"/>
        <v>1194.3</v>
      </c>
      <c r="I50">
        <f t="shared" si="3"/>
        <v>10748.7</v>
      </c>
      <c r="J50" t="str">
        <f>VLOOKUP(C50, 'Lookup Table'!$A$2:$B$6, 2, FALSE)</f>
        <v>Clothing</v>
      </c>
    </row>
    <row r="51" spans="1:10" x14ac:dyDescent="0.35">
      <c r="A51" t="s">
        <v>70</v>
      </c>
      <c r="B51" t="s">
        <v>29</v>
      </c>
      <c r="C51" t="s">
        <v>20</v>
      </c>
      <c r="D51" t="s">
        <v>12</v>
      </c>
      <c r="E51">
        <v>3</v>
      </c>
      <c r="F51">
        <v>1616</v>
      </c>
      <c r="G51">
        <v>4848</v>
      </c>
      <c r="H51">
        <f t="shared" si="2"/>
        <v>242.4</v>
      </c>
      <c r="I51">
        <f t="shared" si="3"/>
        <v>4605.6000000000004</v>
      </c>
      <c r="J51" t="str">
        <f>VLOOKUP(C51, 'Lookup Table'!$A$2:$B$6, 2, FALSE)</f>
        <v>Outerwear</v>
      </c>
    </row>
    <row r="52" spans="1:10" x14ac:dyDescent="0.35">
      <c r="A52" t="s">
        <v>71</v>
      </c>
      <c r="B52" t="s">
        <v>10</v>
      </c>
      <c r="C52" t="s">
        <v>11</v>
      </c>
      <c r="D52" t="s">
        <v>27</v>
      </c>
      <c r="E52">
        <v>19</v>
      </c>
      <c r="F52">
        <v>445</v>
      </c>
      <c r="G52">
        <v>8455</v>
      </c>
      <c r="H52">
        <f t="shared" si="2"/>
        <v>422.75</v>
      </c>
      <c r="I52">
        <f t="shared" si="3"/>
        <v>8032.25</v>
      </c>
      <c r="J52" t="str">
        <f>VLOOKUP(C52, 'Lookup Table'!$A$2:$B$6, 2, FALSE)</f>
        <v>Footwear</v>
      </c>
    </row>
    <row r="53" spans="1:10" x14ac:dyDescent="0.35">
      <c r="A53" t="s">
        <v>72</v>
      </c>
      <c r="B53" t="s">
        <v>29</v>
      </c>
      <c r="C53" t="s">
        <v>11</v>
      </c>
      <c r="D53" t="s">
        <v>21</v>
      </c>
      <c r="E53">
        <v>16</v>
      </c>
      <c r="F53">
        <v>1399</v>
      </c>
      <c r="G53">
        <v>22384</v>
      </c>
      <c r="H53">
        <f t="shared" si="2"/>
        <v>2238.4</v>
      </c>
      <c r="I53">
        <f t="shared" si="3"/>
        <v>20145.599999999999</v>
      </c>
      <c r="J53" t="str">
        <f>VLOOKUP(C53, 'Lookup Table'!$A$2:$B$6, 2, FALSE)</f>
        <v>Footwear</v>
      </c>
    </row>
    <row r="54" spans="1:10" x14ac:dyDescent="0.35">
      <c r="A54" t="s">
        <v>73</v>
      </c>
      <c r="B54" t="s">
        <v>10</v>
      </c>
      <c r="C54" t="s">
        <v>37</v>
      </c>
      <c r="D54" t="s">
        <v>16</v>
      </c>
      <c r="E54">
        <v>16</v>
      </c>
      <c r="F54">
        <v>1262</v>
      </c>
      <c r="G54">
        <v>20192</v>
      </c>
      <c r="H54">
        <f t="shared" si="2"/>
        <v>2019.2</v>
      </c>
      <c r="I54">
        <f t="shared" si="3"/>
        <v>18172.8</v>
      </c>
      <c r="J54" t="str">
        <f>VLOOKUP(C54, 'Lookup Table'!$A$2:$B$6, 2, FALSE)</f>
        <v>Clothing</v>
      </c>
    </row>
    <row r="55" spans="1:10" x14ac:dyDescent="0.35">
      <c r="A55" t="s">
        <v>74</v>
      </c>
      <c r="B55" t="s">
        <v>14</v>
      </c>
      <c r="C55" t="s">
        <v>11</v>
      </c>
      <c r="D55" t="s">
        <v>21</v>
      </c>
      <c r="E55">
        <v>3</v>
      </c>
      <c r="F55">
        <v>1700</v>
      </c>
      <c r="G55">
        <v>5100</v>
      </c>
      <c r="H55">
        <f t="shared" si="2"/>
        <v>255</v>
      </c>
      <c r="I55">
        <f t="shared" si="3"/>
        <v>4845</v>
      </c>
      <c r="J55" t="str">
        <f>VLOOKUP(C55, 'Lookup Table'!$A$2:$B$6, 2, FALSE)</f>
        <v>Footwear</v>
      </c>
    </row>
    <row r="56" spans="1:10" x14ac:dyDescent="0.35">
      <c r="A56" t="s">
        <v>75</v>
      </c>
      <c r="B56" t="s">
        <v>10</v>
      </c>
      <c r="C56" t="s">
        <v>37</v>
      </c>
      <c r="D56" t="s">
        <v>21</v>
      </c>
      <c r="E56">
        <v>1</v>
      </c>
      <c r="F56">
        <v>1905</v>
      </c>
      <c r="G56">
        <v>1905</v>
      </c>
      <c r="H56">
        <f t="shared" si="2"/>
        <v>95.25</v>
      </c>
      <c r="I56">
        <f t="shared" si="3"/>
        <v>1809.75</v>
      </c>
      <c r="J56" t="str">
        <f>VLOOKUP(C56, 'Lookup Table'!$A$2:$B$6, 2, FALSE)</f>
        <v>Clothing</v>
      </c>
    </row>
    <row r="57" spans="1:10" x14ac:dyDescent="0.35">
      <c r="A57" t="s">
        <v>76</v>
      </c>
      <c r="B57" t="s">
        <v>14</v>
      </c>
      <c r="C57" t="s">
        <v>15</v>
      </c>
      <c r="D57" t="s">
        <v>12</v>
      </c>
      <c r="E57">
        <v>11</v>
      </c>
      <c r="F57">
        <v>958</v>
      </c>
      <c r="G57">
        <v>10538</v>
      </c>
      <c r="H57">
        <f t="shared" si="2"/>
        <v>1053.8</v>
      </c>
      <c r="I57">
        <f t="shared" si="3"/>
        <v>9484.2000000000007</v>
      </c>
      <c r="J57" t="str">
        <f>VLOOKUP(C57, 'Lookup Table'!$A$2:$B$6, 2, FALSE)</f>
        <v>Clothing</v>
      </c>
    </row>
    <row r="58" spans="1:10" x14ac:dyDescent="0.35">
      <c r="A58" t="s">
        <v>77</v>
      </c>
      <c r="B58" t="s">
        <v>14</v>
      </c>
      <c r="C58" t="s">
        <v>11</v>
      </c>
      <c r="D58" t="s">
        <v>12</v>
      </c>
      <c r="E58">
        <v>17</v>
      </c>
      <c r="F58">
        <v>737</v>
      </c>
      <c r="G58">
        <v>12529</v>
      </c>
      <c r="H58">
        <f t="shared" si="2"/>
        <v>1252.9000000000001</v>
      </c>
      <c r="I58">
        <f t="shared" si="3"/>
        <v>11276.1</v>
      </c>
      <c r="J58" t="str">
        <f>VLOOKUP(C58, 'Lookup Table'!$A$2:$B$6, 2, FALSE)</f>
        <v>Footwear</v>
      </c>
    </row>
    <row r="59" spans="1:10" x14ac:dyDescent="0.35">
      <c r="A59" t="s">
        <v>78</v>
      </c>
      <c r="B59" t="s">
        <v>18</v>
      </c>
      <c r="C59" t="s">
        <v>15</v>
      </c>
      <c r="D59" t="s">
        <v>27</v>
      </c>
      <c r="E59">
        <v>8</v>
      </c>
      <c r="F59">
        <v>1120</v>
      </c>
      <c r="G59">
        <v>8960</v>
      </c>
      <c r="H59">
        <f t="shared" si="2"/>
        <v>448</v>
      </c>
      <c r="I59">
        <f t="shared" si="3"/>
        <v>8512</v>
      </c>
      <c r="J59" t="str">
        <f>VLOOKUP(C59, 'Lookup Table'!$A$2:$B$6, 2, FALSE)</f>
        <v>Clothing</v>
      </c>
    </row>
    <row r="60" spans="1:10" x14ac:dyDescent="0.35">
      <c r="A60" t="s">
        <v>79</v>
      </c>
      <c r="B60" t="s">
        <v>10</v>
      </c>
      <c r="C60" t="s">
        <v>37</v>
      </c>
      <c r="D60" t="s">
        <v>16</v>
      </c>
      <c r="E60">
        <v>4</v>
      </c>
      <c r="F60">
        <v>607</v>
      </c>
      <c r="G60">
        <v>2428</v>
      </c>
      <c r="H60">
        <f t="shared" si="2"/>
        <v>121.4</v>
      </c>
      <c r="I60">
        <f t="shared" si="3"/>
        <v>2306.6</v>
      </c>
      <c r="J60" t="str">
        <f>VLOOKUP(C60, 'Lookup Table'!$A$2:$B$6, 2, FALSE)</f>
        <v>Clothing</v>
      </c>
    </row>
    <row r="61" spans="1:10" x14ac:dyDescent="0.35">
      <c r="A61" t="s">
        <v>80</v>
      </c>
      <c r="B61" t="s">
        <v>18</v>
      </c>
      <c r="C61" t="s">
        <v>20</v>
      </c>
      <c r="D61" t="s">
        <v>12</v>
      </c>
      <c r="E61">
        <v>6</v>
      </c>
      <c r="F61">
        <v>724</v>
      </c>
      <c r="G61">
        <v>4344</v>
      </c>
      <c r="H61">
        <f t="shared" si="2"/>
        <v>217.20000000000002</v>
      </c>
      <c r="I61">
        <f t="shared" si="3"/>
        <v>4126.8</v>
      </c>
      <c r="J61" t="str">
        <f>VLOOKUP(C61, 'Lookup Table'!$A$2:$B$6, 2, FALSE)</f>
        <v>Outerwear</v>
      </c>
    </row>
    <row r="62" spans="1:10" x14ac:dyDescent="0.35">
      <c r="A62" t="s">
        <v>81</v>
      </c>
      <c r="B62" t="s">
        <v>10</v>
      </c>
      <c r="C62" t="s">
        <v>11</v>
      </c>
      <c r="D62" t="s">
        <v>21</v>
      </c>
      <c r="E62">
        <v>8</v>
      </c>
      <c r="F62">
        <v>1027</v>
      </c>
      <c r="G62">
        <v>8216</v>
      </c>
      <c r="H62">
        <f t="shared" si="2"/>
        <v>410.8</v>
      </c>
      <c r="I62">
        <f t="shared" si="3"/>
        <v>7805.2</v>
      </c>
      <c r="J62" t="str">
        <f>VLOOKUP(C62, 'Lookup Table'!$A$2:$B$6, 2, FALSE)</f>
        <v>Footwear</v>
      </c>
    </row>
    <row r="63" spans="1:10" x14ac:dyDescent="0.35">
      <c r="A63" t="s">
        <v>82</v>
      </c>
      <c r="B63" t="s">
        <v>10</v>
      </c>
      <c r="C63" t="s">
        <v>37</v>
      </c>
      <c r="D63" t="s">
        <v>27</v>
      </c>
      <c r="E63">
        <v>3</v>
      </c>
      <c r="F63">
        <v>1729</v>
      </c>
      <c r="G63">
        <v>5187</v>
      </c>
      <c r="H63">
        <f t="shared" si="2"/>
        <v>259.35000000000002</v>
      </c>
      <c r="I63">
        <f t="shared" si="3"/>
        <v>4927.6499999999996</v>
      </c>
      <c r="J63" t="str">
        <f>VLOOKUP(C63, 'Lookup Table'!$A$2:$B$6, 2, FALSE)</f>
        <v>Clothing</v>
      </c>
    </row>
    <row r="64" spans="1:10" x14ac:dyDescent="0.35">
      <c r="A64" t="s">
        <v>83</v>
      </c>
      <c r="B64" t="s">
        <v>18</v>
      </c>
      <c r="C64" t="s">
        <v>20</v>
      </c>
      <c r="D64" t="s">
        <v>21</v>
      </c>
      <c r="E64">
        <v>16</v>
      </c>
      <c r="F64">
        <v>1102</v>
      </c>
      <c r="G64">
        <v>17632</v>
      </c>
      <c r="H64">
        <f t="shared" si="2"/>
        <v>1763.2</v>
      </c>
      <c r="I64">
        <f t="shared" si="3"/>
        <v>15868.8</v>
      </c>
      <c r="J64" t="str">
        <f>VLOOKUP(C64, 'Lookup Table'!$A$2:$B$6, 2, FALSE)</f>
        <v>Outerwear</v>
      </c>
    </row>
    <row r="65" spans="1:10" x14ac:dyDescent="0.35">
      <c r="A65" t="s">
        <v>84</v>
      </c>
      <c r="B65" t="s">
        <v>18</v>
      </c>
      <c r="C65" t="s">
        <v>20</v>
      </c>
      <c r="D65" t="s">
        <v>21</v>
      </c>
      <c r="E65">
        <v>3</v>
      </c>
      <c r="F65">
        <v>235</v>
      </c>
      <c r="G65">
        <v>705</v>
      </c>
      <c r="H65">
        <f t="shared" si="2"/>
        <v>35.25</v>
      </c>
      <c r="I65">
        <f t="shared" si="3"/>
        <v>669.75</v>
      </c>
      <c r="J65" t="str">
        <f>VLOOKUP(C65, 'Lookup Table'!$A$2:$B$6, 2, FALSE)</f>
        <v>Outerwear</v>
      </c>
    </row>
    <row r="66" spans="1:10" x14ac:dyDescent="0.35">
      <c r="A66" t="s">
        <v>85</v>
      </c>
      <c r="B66" t="s">
        <v>10</v>
      </c>
      <c r="C66" t="s">
        <v>15</v>
      </c>
      <c r="D66" t="s">
        <v>12</v>
      </c>
      <c r="E66">
        <v>18</v>
      </c>
      <c r="F66">
        <v>884</v>
      </c>
      <c r="G66">
        <v>15912</v>
      </c>
      <c r="H66">
        <f t="shared" ref="H66:H97" si="4">IF(G66&gt;10000, G66*0.1, G66*0.05)</f>
        <v>1591.2</v>
      </c>
      <c r="I66">
        <f t="shared" ref="I66:I97" si="5">G66-H66</f>
        <v>14320.8</v>
      </c>
      <c r="J66" t="str">
        <f>VLOOKUP(C66, 'Lookup Table'!$A$2:$B$6, 2, FALSE)</f>
        <v>Clothing</v>
      </c>
    </row>
    <row r="67" spans="1:10" x14ac:dyDescent="0.35">
      <c r="A67" t="s">
        <v>86</v>
      </c>
      <c r="B67" t="s">
        <v>29</v>
      </c>
      <c r="C67" t="s">
        <v>37</v>
      </c>
      <c r="D67" t="s">
        <v>27</v>
      </c>
      <c r="E67">
        <v>14</v>
      </c>
      <c r="F67">
        <v>219</v>
      </c>
      <c r="G67">
        <v>3066</v>
      </c>
      <c r="H67">
        <f t="shared" si="4"/>
        <v>153.30000000000001</v>
      </c>
      <c r="I67">
        <f t="shared" si="5"/>
        <v>2912.7</v>
      </c>
      <c r="J67" t="str">
        <f>VLOOKUP(C67, 'Lookup Table'!$A$2:$B$6, 2, FALSE)</f>
        <v>Clothing</v>
      </c>
    </row>
    <row r="68" spans="1:10" x14ac:dyDescent="0.35">
      <c r="A68" t="s">
        <v>87</v>
      </c>
      <c r="B68" t="s">
        <v>14</v>
      </c>
      <c r="C68" t="s">
        <v>20</v>
      </c>
      <c r="D68" t="s">
        <v>16</v>
      </c>
      <c r="E68">
        <v>18</v>
      </c>
      <c r="F68">
        <v>520</v>
      </c>
      <c r="G68">
        <v>9360</v>
      </c>
      <c r="H68">
        <f t="shared" si="4"/>
        <v>468</v>
      </c>
      <c r="I68">
        <f t="shared" si="5"/>
        <v>8892</v>
      </c>
      <c r="J68" t="str">
        <f>VLOOKUP(C68, 'Lookup Table'!$A$2:$B$6, 2, FALSE)</f>
        <v>Outerwear</v>
      </c>
    </row>
    <row r="69" spans="1:10" x14ac:dyDescent="0.35">
      <c r="A69" t="s">
        <v>88</v>
      </c>
      <c r="B69" t="s">
        <v>18</v>
      </c>
      <c r="C69" t="s">
        <v>11</v>
      </c>
      <c r="D69" t="s">
        <v>16</v>
      </c>
      <c r="E69">
        <v>2</v>
      </c>
      <c r="F69">
        <v>1999</v>
      </c>
      <c r="G69">
        <v>3998</v>
      </c>
      <c r="H69">
        <f t="shared" si="4"/>
        <v>199.9</v>
      </c>
      <c r="I69">
        <f t="shared" si="5"/>
        <v>3798.1</v>
      </c>
      <c r="J69" t="str">
        <f>VLOOKUP(C69, 'Lookup Table'!$A$2:$B$6, 2, FALSE)</f>
        <v>Footwear</v>
      </c>
    </row>
    <row r="70" spans="1:10" x14ac:dyDescent="0.35">
      <c r="A70" t="s">
        <v>89</v>
      </c>
      <c r="B70" t="s">
        <v>14</v>
      </c>
      <c r="C70" t="s">
        <v>11</v>
      </c>
      <c r="D70" t="s">
        <v>12</v>
      </c>
      <c r="E70">
        <v>3</v>
      </c>
      <c r="F70">
        <v>711</v>
      </c>
      <c r="G70">
        <v>2133</v>
      </c>
      <c r="H70">
        <f t="shared" si="4"/>
        <v>106.65</v>
      </c>
      <c r="I70">
        <f t="shared" si="5"/>
        <v>2026.35</v>
      </c>
      <c r="J70" t="str">
        <f>VLOOKUP(C70, 'Lookup Table'!$A$2:$B$6, 2, FALSE)</f>
        <v>Footwear</v>
      </c>
    </row>
    <row r="71" spans="1:10" x14ac:dyDescent="0.35">
      <c r="A71" t="s">
        <v>90</v>
      </c>
      <c r="B71" t="s">
        <v>29</v>
      </c>
      <c r="C71" t="s">
        <v>15</v>
      </c>
      <c r="D71" t="s">
        <v>12</v>
      </c>
      <c r="E71">
        <v>16</v>
      </c>
      <c r="F71">
        <v>599</v>
      </c>
      <c r="G71">
        <v>9584</v>
      </c>
      <c r="H71">
        <f t="shared" si="4"/>
        <v>479.20000000000005</v>
      </c>
      <c r="I71">
        <f t="shared" si="5"/>
        <v>9104.7999999999993</v>
      </c>
      <c r="J71" t="str">
        <f>VLOOKUP(C71, 'Lookup Table'!$A$2:$B$6, 2, FALSE)</f>
        <v>Clothing</v>
      </c>
    </row>
    <row r="72" spans="1:10" x14ac:dyDescent="0.35">
      <c r="A72" t="s">
        <v>91</v>
      </c>
      <c r="B72" t="s">
        <v>29</v>
      </c>
      <c r="C72" t="s">
        <v>20</v>
      </c>
      <c r="D72" t="s">
        <v>27</v>
      </c>
      <c r="E72">
        <v>9</v>
      </c>
      <c r="F72">
        <v>853</v>
      </c>
      <c r="G72">
        <v>7677</v>
      </c>
      <c r="H72">
        <f t="shared" si="4"/>
        <v>383.85</v>
      </c>
      <c r="I72">
        <f t="shared" si="5"/>
        <v>7293.15</v>
      </c>
      <c r="J72" t="str">
        <f>VLOOKUP(C72, 'Lookup Table'!$A$2:$B$6, 2, FALSE)</f>
        <v>Outerwear</v>
      </c>
    </row>
    <row r="73" spans="1:10" x14ac:dyDescent="0.35">
      <c r="A73" t="s">
        <v>92</v>
      </c>
      <c r="B73" t="s">
        <v>29</v>
      </c>
      <c r="C73" t="s">
        <v>37</v>
      </c>
      <c r="D73" t="s">
        <v>16</v>
      </c>
      <c r="E73">
        <v>4</v>
      </c>
      <c r="F73">
        <v>1171</v>
      </c>
      <c r="G73">
        <v>4684</v>
      </c>
      <c r="H73">
        <f t="shared" si="4"/>
        <v>234.20000000000002</v>
      </c>
      <c r="I73">
        <f t="shared" si="5"/>
        <v>4449.8</v>
      </c>
      <c r="J73" t="str">
        <f>VLOOKUP(C73, 'Lookup Table'!$A$2:$B$6, 2, FALSE)</f>
        <v>Clothing</v>
      </c>
    </row>
    <row r="74" spans="1:10" x14ac:dyDescent="0.35">
      <c r="A74" t="s">
        <v>93</v>
      </c>
      <c r="B74" t="s">
        <v>18</v>
      </c>
      <c r="C74" t="s">
        <v>11</v>
      </c>
      <c r="D74" t="s">
        <v>16</v>
      </c>
      <c r="E74">
        <v>1</v>
      </c>
      <c r="F74">
        <v>670</v>
      </c>
      <c r="G74">
        <v>670</v>
      </c>
      <c r="H74">
        <f t="shared" si="4"/>
        <v>33.5</v>
      </c>
      <c r="I74">
        <f t="shared" si="5"/>
        <v>636.5</v>
      </c>
      <c r="J74" t="str">
        <f>VLOOKUP(C74, 'Lookup Table'!$A$2:$B$6, 2, FALSE)</f>
        <v>Footwear</v>
      </c>
    </row>
    <row r="75" spans="1:10" x14ac:dyDescent="0.35">
      <c r="A75" t="s">
        <v>94</v>
      </c>
      <c r="B75" t="s">
        <v>29</v>
      </c>
      <c r="C75" t="s">
        <v>20</v>
      </c>
      <c r="D75" t="s">
        <v>16</v>
      </c>
      <c r="E75">
        <v>4</v>
      </c>
      <c r="F75">
        <v>1366</v>
      </c>
      <c r="G75">
        <v>5464</v>
      </c>
      <c r="H75">
        <f t="shared" si="4"/>
        <v>273.2</v>
      </c>
      <c r="I75">
        <f t="shared" si="5"/>
        <v>5190.8</v>
      </c>
      <c r="J75" t="str">
        <f>VLOOKUP(C75, 'Lookup Table'!$A$2:$B$6, 2, FALSE)</f>
        <v>Outerwear</v>
      </c>
    </row>
    <row r="76" spans="1:10" x14ac:dyDescent="0.35">
      <c r="A76" t="s">
        <v>95</v>
      </c>
      <c r="B76" t="s">
        <v>18</v>
      </c>
      <c r="C76" t="s">
        <v>20</v>
      </c>
      <c r="D76" t="s">
        <v>21</v>
      </c>
      <c r="E76">
        <v>1</v>
      </c>
      <c r="F76">
        <v>1315</v>
      </c>
      <c r="G76">
        <v>1315</v>
      </c>
      <c r="H76">
        <f t="shared" si="4"/>
        <v>65.75</v>
      </c>
      <c r="I76">
        <f t="shared" si="5"/>
        <v>1249.25</v>
      </c>
      <c r="J76" t="str">
        <f>VLOOKUP(C76, 'Lookup Table'!$A$2:$B$6, 2, FALSE)</f>
        <v>Outerwear</v>
      </c>
    </row>
    <row r="77" spans="1:10" x14ac:dyDescent="0.35">
      <c r="A77" t="s">
        <v>96</v>
      </c>
      <c r="B77" t="s">
        <v>29</v>
      </c>
      <c r="C77" t="s">
        <v>15</v>
      </c>
      <c r="D77" t="s">
        <v>16</v>
      </c>
      <c r="E77">
        <v>14</v>
      </c>
      <c r="F77">
        <v>1577</v>
      </c>
      <c r="G77">
        <v>22078</v>
      </c>
      <c r="H77">
        <f t="shared" si="4"/>
        <v>2207.8000000000002</v>
      </c>
      <c r="I77">
        <f t="shared" si="5"/>
        <v>19870.2</v>
      </c>
      <c r="J77" t="str">
        <f>VLOOKUP(C77, 'Lookup Table'!$A$2:$B$6, 2, FALSE)</f>
        <v>Clothing</v>
      </c>
    </row>
    <row r="78" spans="1:10" x14ac:dyDescent="0.35">
      <c r="A78" t="s">
        <v>97</v>
      </c>
      <c r="B78" t="s">
        <v>14</v>
      </c>
      <c r="C78" t="s">
        <v>11</v>
      </c>
      <c r="D78" t="s">
        <v>21</v>
      </c>
      <c r="E78">
        <v>16</v>
      </c>
      <c r="F78">
        <v>1033</v>
      </c>
      <c r="G78">
        <v>16528</v>
      </c>
      <c r="H78">
        <f t="shared" si="4"/>
        <v>1652.8000000000002</v>
      </c>
      <c r="I78">
        <f t="shared" si="5"/>
        <v>14875.2</v>
      </c>
      <c r="J78" t="str">
        <f>VLOOKUP(C78, 'Lookup Table'!$A$2:$B$6, 2, FALSE)</f>
        <v>Footwear</v>
      </c>
    </row>
    <row r="79" spans="1:10" x14ac:dyDescent="0.35">
      <c r="A79" t="s">
        <v>98</v>
      </c>
      <c r="B79" t="s">
        <v>14</v>
      </c>
      <c r="C79" t="s">
        <v>11</v>
      </c>
      <c r="D79" t="s">
        <v>27</v>
      </c>
      <c r="E79">
        <v>8</v>
      </c>
      <c r="F79">
        <v>926</v>
      </c>
      <c r="G79">
        <v>7408</v>
      </c>
      <c r="H79">
        <f t="shared" si="4"/>
        <v>370.40000000000003</v>
      </c>
      <c r="I79">
        <f t="shared" si="5"/>
        <v>7037.6</v>
      </c>
      <c r="J79" t="str">
        <f>VLOOKUP(C79, 'Lookup Table'!$A$2:$B$6, 2, FALSE)</f>
        <v>Footwear</v>
      </c>
    </row>
    <row r="80" spans="1:10" x14ac:dyDescent="0.35">
      <c r="A80" t="s">
        <v>99</v>
      </c>
      <c r="B80" t="s">
        <v>10</v>
      </c>
      <c r="C80" t="s">
        <v>37</v>
      </c>
      <c r="D80" t="s">
        <v>21</v>
      </c>
      <c r="E80">
        <v>7</v>
      </c>
      <c r="F80">
        <v>1053</v>
      </c>
      <c r="G80">
        <v>7371</v>
      </c>
      <c r="H80">
        <f t="shared" si="4"/>
        <v>368.55</v>
      </c>
      <c r="I80">
        <f t="shared" si="5"/>
        <v>7002.45</v>
      </c>
      <c r="J80" t="str">
        <f>VLOOKUP(C80, 'Lookup Table'!$A$2:$B$6, 2, FALSE)</f>
        <v>Clothing</v>
      </c>
    </row>
    <row r="81" spans="1:10" x14ac:dyDescent="0.35">
      <c r="A81" t="s">
        <v>100</v>
      </c>
      <c r="B81" t="s">
        <v>14</v>
      </c>
      <c r="C81" t="s">
        <v>11</v>
      </c>
      <c r="D81" t="s">
        <v>27</v>
      </c>
      <c r="E81">
        <v>3</v>
      </c>
      <c r="F81">
        <v>250</v>
      </c>
      <c r="G81">
        <v>750</v>
      </c>
      <c r="H81">
        <f t="shared" si="4"/>
        <v>37.5</v>
      </c>
      <c r="I81">
        <f t="shared" si="5"/>
        <v>712.5</v>
      </c>
      <c r="J81" t="str">
        <f>VLOOKUP(C81, 'Lookup Table'!$A$2:$B$6, 2, FALSE)</f>
        <v>Footwear</v>
      </c>
    </row>
    <row r="82" spans="1:10" x14ac:dyDescent="0.35">
      <c r="A82" t="s">
        <v>101</v>
      </c>
      <c r="B82" t="s">
        <v>10</v>
      </c>
      <c r="C82" t="s">
        <v>37</v>
      </c>
      <c r="D82" t="s">
        <v>16</v>
      </c>
      <c r="E82">
        <v>17</v>
      </c>
      <c r="F82">
        <v>1888</v>
      </c>
      <c r="G82">
        <v>32096</v>
      </c>
      <c r="H82">
        <f t="shared" si="4"/>
        <v>3209.6000000000004</v>
      </c>
      <c r="I82">
        <f t="shared" si="5"/>
        <v>28886.400000000001</v>
      </c>
      <c r="J82" t="str">
        <f>VLOOKUP(C82, 'Lookup Table'!$A$2:$B$6, 2, FALSE)</f>
        <v>Clothing</v>
      </c>
    </row>
    <row r="83" spans="1:10" x14ac:dyDescent="0.35">
      <c r="A83" t="s">
        <v>102</v>
      </c>
      <c r="B83" t="s">
        <v>14</v>
      </c>
      <c r="C83" t="s">
        <v>11</v>
      </c>
      <c r="D83" t="s">
        <v>16</v>
      </c>
      <c r="E83">
        <v>1</v>
      </c>
      <c r="F83">
        <v>1921</v>
      </c>
      <c r="G83">
        <v>1921</v>
      </c>
      <c r="H83">
        <f t="shared" si="4"/>
        <v>96.050000000000011</v>
      </c>
      <c r="I83">
        <f t="shared" si="5"/>
        <v>1824.95</v>
      </c>
      <c r="J83" t="str">
        <f>VLOOKUP(C83, 'Lookup Table'!$A$2:$B$6, 2, FALSE)</f>
        <v>Footwear</v>
      </c>
    </row>
    <row r="84" spans="1:10" x14ac:dyDescent="0.35">
      <c r="A84" t="s">
        <v>103</v>
      </c>
      <c r="B84" t="s">
        <v>18</v>
      </c>
      <c r="C84" t="s">
        <v>15</v>
      </c>
      <c r="D84" t="s">
        <v>27</v>
      </c>
      <c r="E84">
        <v>16</v>
      </c>
      <c r="F84">
        <v>774</v>
      </c>
      <c r="G84">
        <v>12384</v>
      </c>
      <c r="H84">
        <f t="shared" si="4"/>
        <v>1238.4000000000001</v>
      </c>
      <c r="I84">
        <f t="shared" si="5"/>
        <v>11145.6</v>
      </c>
      <c r="J84" t="str">
        <f>VLOOKUP(C84, 'Lookup Table'!$A$2:$B$6, 2, FALSE)</f>
        <v>Clothing</v>
      </c>
    </row>
    <row r="85" spans="1:10" x14ac:dyDescent="0.35">
      <c r="A85" t="s">
        <v>104</v>
      </c>
      <c r="B85" t="s">
        <v>14</v>
      </c>
      <c r="C85" t="s">
        <v>11</v>
      </c>
      <c r="D85" t="s">
        <v>12</v>
      </c>
      <c r="E85">
        <v>12</v>
      </c>
      <c r="F85">
        <v>1413</v>
      </c>
      <c r="G85">
        <v>16956</v>
      </c>
      <c r="H85">
        <f t="shared" si="4"/>
        <v>1695.6000000000001</v>
      </c>
      <c r="I85">
        <f t="shared" si="5"/>
        <v>15260.4</v>
      </c>
      <c r="J85" t="str">
        <f>VLOOKUP(C85, 'Lookup Table'!$A$2:$B$6, 2, FALSE)</f>
        <v>Footwear</v>
      </c>
    </row>
    <row r="86" spans="1:10" x14ac:dyDescent="0.35">
      <c r="A86" t="s">
        <v>105</v>
      </c>
      <c r="B86" t="s">
        <v>10</v>
      </c>
      <c r="C86" t="s">
        <v>37</v>
      </c>
      <c r="D86" t="s">
        <v>27</v>
      </c>
      <c r="E86">
        <v>19</v>
      </c>
      <c r="F86">
        <v>1348</v>
      </c>
      <c r="G86">
        <v>25612</v>
      </c>
      <c r="H86">
        <f t="shared" si="4"/>
        <v>2561.2000000000003</v>
      </c>
      <c r="I86">
        <f t="shared" si="5"/>
        <v>23050.799999999999</v>
      </c>
      <c r="J86" t="str">
        <f>VLOOKUP(C86, 'Lookup Table'!$A$2:$B$6, 2, FALSE)</f>
        <v>Clothing</v>
      </c>
    </row>
    <row r="87" spans="1:10" x14ac:dyDescent="0.35">
      <c r="A87" t="s">
        <v>106</v>
      </c>
      <c r="B87" t="s">
        <v>10</v>
      </c>
      <c r="C87" t="s">
        <v>37</v>
      </c>
      <c r="D87" t="s">
        <v>12</v>
      </c>
      <c r="E87">
        <v>14</v>
      </c>
      <c r="F87">
        <v>349</v>
      </c>
      <c r="G87">
        <v>4886</v>
      </c>
      <c r="H87">
        <f t="shared" si="4"/>
        <v>244.3</v>
      </c>
      <c r="I87">
        <f t="shared" si="5"/>
        <v>4641.7</v>
      </c>
      <c r="J87" t="str">
        <f>VLOOKUP(C87, 'Lookup Table'!$A$2:$B$6, 2, FALSE)</f>
        <v>Clothing</v>
      </c>
    </row>
    <row r="88" spans="1:10" x14ac:dyDescent="0.35">
      <c r="A88" t="s">
        <v>107</v>
      </c>
      <c r="B88" t="s">
        <v>29</v>
      </c>
      <c r="C88" t="s">
        <v>15</v>
      </c>
      <c r="D88" t="s">
        <v>21</v>
      </c>
      <c r="E88">
        <v>6</v>
      </c>
      <c r="F88">
        <v>513</v>
      </c>
      <c r="G88">
        <v>3078</v>
      </c>
      <c r="H88">
        <f t="shared" si="4"/>
        <v>153.9</v>
      </c>
      <c r="I88">
        <f t="shared" si="5"/>
        <v>2924.1</v>
      </c>
      <c r="J88" t="str">
        <f>VLOOKUP(C88, 'Lookup Table'!$A$2:$B$6, 2, FALSE)</f>
        <v>Clothing</v>
      </c>
    </row>
    <row r="89" spans="1:10" x14ac:dyDescent="0.35">
      <c r="A89" t="s">
        <v>108</v>
      </c>
      <c r="B89" t="s">
        <v>18</v>
      </c>
      <c r="C89" t="s">
        <v>11</v>
      </c>
      <c r="D89" t="s">
        <v>21</v>
      </c>
      <c r="E89">
        <v>6</v>
      </c>
      <c r="F89">
        <v>769</v>
      </c>
      <c r="G89">
        <v>4614</v>
      </c>
      <c r="H89">
        <f t="shared" si="4"/>
        <v>230.70000000000002</v>
      </c>
      <c r="I89">
        <f t="shared" si="5"/>
        <v>4383.3</v>
      </c>
      <c r="J89" t="str">
        <f>VLOOKUP(C89, 'Lookup Table'!$A$2:$B$6, 2, FALSE)</f>
        <v>Footwear</v>
      </c>
    </row>
    <row r="90" spans="1:10" x14ac:dyDescent="0.35">
      <c r="A90" t="s">
        <v>109</v>
      </c>
      <c r="B90" t="s">
        <v>14</v>
      </c>
      <c r="C90" t="s">
        <v>11</v>
      </c>
      <c r="D90" t="s">
        <v>21</v>
      </c>
      <c r="E90">
        <v>13</v>
      </c>
      <c r="F90">
        <v>1565</v>
      </c>
      <c r="G90">
        <v>20345</v>
      </c>
      <c r="H90">
        <f t="shared" si="4"/>
        <v>2034.5</v>
      </c>
      <c r="I90">
        <f t="shared" si="5"/>
        <v>18310.5</v>
      </c>
      <c r="J90" t="str">
        <f>VLOOKUP(C90, 'Lookup Table'!$A$2:$B$6, 2, FALSE)</f>
        <v>Footwear</v>
      </c>
    </row>
    <row r="91" spans="1:10" x14ac:dyDescent="0.35">
      <c r="A91" t="s">
        <v>110</v>
      </c>
      <c r="B91" t="s">
        <v>29</v>
      </c>
      <c r="C91" t="s">
        <v>15</v>
      </c>
      <c r="D91" t="s">
        <v>16</v>
      </c>
      <c r="E91">
        <v>19</v>
      </c>
      <c r="F91">
        <v>504</v>
      </c>
      <c r="G91">
        <v>9576</v>
      </c>
      <c r="H91">
        <f t="shared" si="4"/>
        <v>478.8</v>
      </c>
      <c r="I91">
        <f t="shared" si="5"/>
        <v>9097.2000000000007</v>
      </c>
      <c r="J91" t="str">
        <f>VLOOKUP(C91, 'Lookup Table'!$A$2:$B$6, 2, FALSE)</f>
        <v>Clothing</v>
      </c>
    </row>
    <row r="92" spans="1:10" x14ac:dyDescent="0.35">
      <c r="A92" t="s">
        <v>111</v>
      </c>
      <c r="B92" t="s">
        <v>14</v>
      </c>
      <c r="C92" t="s">
        <v>11</v>
      </c>
      <c r="D92" t="s">
        <v>21</v>
      </c>
      <c r="E92">
        <v>8</v>
      </c>
      <c r="F92">
        <v>1915</v>
      </c>
      <c r="G92">
        <v>15320</v>
      </c>
      <c r="H92">
        <f t="shared" si="4"/>
        <v>1532</v>
      </c>
      <c r="I92">
        <f t="shared" si="5"/>
        <v>13788</v>
      </c>
      <c r="J92" t="str">
        <f>VLOOKUP(C92, 'Lookup Table'!$A$2:$B$6, 2, FALSE)</f>
        <v>Footwear</v>
      </c>
    </row>
    <row r="93" spans="1:10" x14ac:dyDescent="0.35">
      <c r="A93" t="s">
        <v>112</v>
      </c>
      <c r="B93" t="s">
        <v>14</v>
      </c>
      <c r="C93" t="s">
        <v>11</v>
      </c>
      <c r="D93" t="s">
        <v>12</v>
      </c>
      <c r="E93">
        <v>2</v>
      </c>
      <c r="F93">
        <v>881</v>
      </c>
      <c r="G93">
        <v>1762</v>
      </c>
      <c r="H93">
        <f t="shared" si="4"/>
        <v>88.100000000000009</v>
      </c>
      <c r="I93">
        <f t="shared" si="5"/>
        <v>1673.9</v>
      </c>
      <c r="J93" t="str">
        <f>VLOOKUP(C93, 'Lookup Table'!$A$2:$B$6, 2, FALSE)</f>
        <v>Footwear</v>
      </c>
    </row>
    <row r="94" spans="1:10" x14ac:dyDescent="0.35">
      <c r="A94" t="s">
        <v>113</v>
      </c>
      <c r="B94" t="s">
        <v>29</v>
      </c>
      <c r="C94" t="s">
        <v>37</v>
      </c>
      <c r="D94" t="s">
        <v>21</v>
      </c>
      <c r="E94">
        <v>1</v>
      </c>
      <c r="F94">
        <v>1037</v>
      </c>
      <c r="G94">
        <v>1037</v>
      </c>
      <c r="H94">
        <f t="shared" si="4"/>
        <v>51.85</v>
      </c>
      <c r="I94">
        <f t="shared" si="5"/>
        <v>985.15</v>
      </c>
      <c r="J94" t="str">
        <f>VLOOKUP(C94, 'Lookup Table'!$A$2:$B$6, 2, FALSE)</f>
        <v>Clothing</v>
      </c>
    </row>
    <row r="95" spans="1:10" x14ac:dyDescent="0.35">
      <c r="A95" t="s">
        <v>114</v>
      </c>
      <c r="B95" t="s">
        <v>29</v>
      </c>
      <c r="C95" t="s">
        <v>11</v>
      </c>
      <c r="D95" t="s">
        <v>27</v>
      </c>
      <c r="E95">
        <v>15</v>
      </c>
      <c r="F95">
        <v>1277</v>
      </c>
      <c r="G95">
        <v>19155</v>
      </c>
      <c r="H95">
        <f t="shared" si="4"/>
        <v>1915.5</v>
      </c>
      <c r="I95">
        <f t="shared" si="5"/>
        <v>17239.5</v>
      </c>
      <c r="J95" t="str">
        <f>VLOOKUP(C95, 'Lookup Table'!$A$2:$B$6, 2, FALSE)</f>
        <v>Footwear</v>
      </c>
    </row>
    <row r="96" spans="1:10" x14ac:dyDescent="0.35">
      <c r="A96" t="s">
        <v>115</v>
      </c>
      <c r="B96" t="s">
        <v>29</v>
      </c>
      <c r="C96" t="s">
        <v>11</v>
      </c>
      <c r="D96" t="s">
        <v>27</v>
      </c>
      <c r="E96">
        <v>1</v>
      </c>
      <c r="F96">
        <v>1202</v>
      </c>
      <c r="G96">
        <v>1202</v>
      </c>
      <c r="H96">
        <f t="shared" si="4"/>
        <v>60.1</v>
      </c>
      <c r="I96">
        <f t="shared" si="5"/>
        <v>1141.9000000000001</v>
      </c>
      <c r="J96" t="str">
        <f>VLOOKUP(C96, 'Lookup Table'!$A$2:$B$6, 2, FALSE)</f>
        <v>Footwear</v>
      </c>
    </row>
    <row r="97" spans="1:10" x14ac:dyDescent="0.35">
      <c r="A97" t="s">
        <v>116</v>
      </c>
      <c r="B97" t="s">
        <v>29</v>
      </c>
      <c r="C97" t="s">
        <v>15</v>
      </c>
      <c r="D97" t="s">
        <v>16</v>
      </c>
      <c r="E97">
        <v>5</v>
      </c>
      <c r="F97">
        <v>643</v>
      </c>
      <c r="G97">
        <v>3215</v>
      </c>
      <c r="H97">
        <f t="shared" si="4"/>
        <v>160.75</v>
      </c>
      <c r="I97">
        <f t="shared" si="5"/>
        <v>3054.25</v>
      </c>
      <c r="J97" t="str">
        <f>VLOOKUP(C97, 'Lookup Table'!$A$2:$B$6, 2, FALSE)</f>
        <v>Clothing</v>
      </c>
    </row>
    <row r="98" spans="1:10" x14ac:dyDescent="0.35">
      <c r="A98" t="s">
        <v>117</v>
      </c>
      <c r="B98" t="s">
        <v>29</v>
      </c>
      <c r="C98" t="s">
        <v>15</v>
      </c>
      <c r="D98" t="s">
        <v>27</v>
      </c>
      <c r="E98">
        <v>16</v>
      </c>
      <c r="F98">
        <v>812</v>
      </c>
      <c r="G98">
        <v>12992</v>
      </c>
      <c r="H98">
        <f t="shared" ref="H98:H129" si="6">IF(G98&gt;10000, G98*0.1, G98*0.05)</f>
        <v>1299.2</v>
      </c>
      <c r="I98">
        <f t="shared" ref="I98:I129" si="7">G98-H98</f>
        <v>11692.8</v>
      </c>
      <c r="J98" t="str">
        <f>VLOOKUP(C98, 'Lookup Table'!$A$2:$B$6, 2, FALSE)</f>
        <v>Clothing</v>
      </c>
    </row>
    <row r="99" spans="1:10" x14ac:dyDescent="0.35">
      <c r="A99" t="s">
        <v>118</v>
      </c>
      <c r="B99" t="s">
        <v>14</v>
      </c>
      <c r="C99" t="s">
        <v>20</v>
      </c>
      <c r="D99" t="s">
        <v>12</v>
      </c>
      <c r="E99">
        <v>19</v>
      </c>
      <c r="F99">
        <v>1192</v>
      </c>
      <c r="G99">
        <v>22648</v>
      </c>
      <c r="H99">
        <f t="shared" si="6"/>
        <v>2264.8000000000002</v>
      </c>
      <c r="I99">
        <f t="shared" si="7"/>
        <v>20383.2</v>
      </c>
      <c r="J99" t="str">
        <f>VLOOKUP(C99, 'Lookup Table'!$A$2:$B$6, 2, FALSE)</f>
        <v>Outerwear</v>
      </c>
    </row>
    <row r="100" spans="1:10" x14ac:dyDescent="0.35">
      <c r="A100" t="s">
        <v>119</v>
      </c>
      <c r="B100" t="s">
        <v>29</v>
      </c>
      <c r="C100" t="s">
        <v>37</v>
      </c>
      <c r="D100" t="s">
        <v>21</v>
      </c>
      <c r="E100">
        <v>4</v>
      </c>
      <c r="F100">
        <v>463</v>
      </c>
      <c r="G100">
        <v>1852</v>
      </c>
      <c r="H100">
        <f t="shared" si="6"/>
        <v>92.600000000000009</v>
      </c>
      <c r="I100">
        <f t="shared" si="7"/>
        <v>1759.4</v>
      </c>
      <c r="J100" t="str">
        <f>VLOOKUP(C100, 'Lookup Table'!$A$2:$B$6, 2, FALSE)</f>
        <v>Clothing</v>
      </c>
    </row>
    <row r="101" spans="1:10" x14ac:dyDescent="0.35">
      <c r="A101" t="s">
        <v>120</v>
      </c>
      <c r="B101" t="s">
        <v>18</v>
      </c>
      <c r="C101" t="s">
        <v>11</v>
      </c>
      <c r="D101" t="s">
        <v>16</v>
      </c>
      <c r="E101">
        <v>3</v>
      </c>
      <c r="F101">
        <v>1276</v>
      </c>
      <c r="G101">
        <v>3828</v>
      </c>
      <c r="H101">
        <f t="shared" si="6"/>
        <v>191.4</v>
      </c>
      <c r="I101">
        <f t="shared" si="7"/>
        <v>3636.6</v>
      </c>
      <c r="J101" t="str">
        <f>VLOOKUP(C101, 'Lookup Table'!$A$2:$B$6, 2, FALSE)</f>
        <v>Footwear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4.5" x14ac:dyDescent="0.35"/>
  <cols>
    <col min="1" max="1" width="11.08984375" customWidth="1"/>
    <col min="2" max="2" width="20.7265625" customWidth="1"/>
  </cols>
  <sheetData>
    <row r="1" spans="1:2" x14ac:dyDescent="0.35">
      <c r="A1" s="1" t="s">
        <v>2</v>
      </c>
      <c r="B1" s="1" t="s">
        <v>121</v>
      </c>
    </row>
    <row r="2" spans="1:2" x14ac:dyDescent="0.35">
      <c r="A2" s="2" t="s">
        <v>11</v>
      </c>
      <c r="B2" s="2" t="s">
        <v>122</v>
      </c>
    </row>
    <row r="3" spans="1:2" x14ac:dyDescent="0.35">
      <c r="A3" s="2" t="s">
        <v>15</v>
      </c>
      <c r="B3" s="2" t="s">
        <v>123</v>
      </c>
    </row>
    <row r="4" spans="1:2" ht="29" x14ac:dyDescent="0.35">
      <c r="A4" s="2" t="s">
        <v>20</v>
      </c>
      <c r="B4" s="2" t="s">
        <v>124</v>
      </c>
    </row>
    <row r="5" spans="1:2" x14ac:dyDescent="0.35">
      <c r="A5" s="2" t="s">
        <v>37</v>
      </c>
      <c r="B5" s="2" t="s">
        <v>123</v>
      </c>
    </row>
    <row r="6" spans="1:2" ht="29" x14ac:dyDescent="0.35">
      <c r="A6" s="2" t="s">
        <v>125</v>
      </c>
      <c r="B6" s="2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Lookup Table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Kali charan Jangid</cp:lastModifiedBy>
  <dcterms:created xsi:type="dcterms:W3CDTF">2025-06-10T21:06:12Z</dcterms:created>
  <dcterms:modified xsi:type="dcterms:W3CDTF">2025-06-10T21:18:19Z</dcterms:modified>
</cp:coreProperties>
</file>