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ntradingcom-my.sharepoint.com/personal/anshika_bansal_iongroup_com/Documents/Desktop/Dashboard-Me and Satvik/"/>
    </mc:Choice>
  </mc:AlternateContent>
  <xr:revisionPtr revIDLastSave="1" documentId="8_{068BA583-576C-47B1-A1D5-50CDD333622D}" xr6:coauthVersionLast="47" xr6:coauthVersionMax="47" xr10:uidLastSave="{C10CAE11-36DF-4649-881A-DBB47C685902}"/>
  <bookViews>
    <workbookView xWindow="-110" yWindow="-110" windowWidth="19420" windowHeight="11500" xr2:uid="{00000000-000D-0000-FFFF-FFFF00000000}"/>
  </bookViews>
  <sheets>
    <sheet name="US Entity" sheetId="2" r:id="rId1"/>
    <sheet name="Sheet1" sheetId="9" r:id="rId2"/>
    <sheet name="Sheet2" sheetId="10" r:id="rId3"/>
    <sheet name="Sheet3" sheetId="11" r:id="rId4"/>
    <sheet name="US Entity x" sheetId="3" state="hidden" r:id="rId5"/>
    <sheet name="AUD Entity" sheetId="5" r:id="rId6"/>
    <sheet name="EUR Entity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9" l="1"/>
  <c r="B21" i="9"/>
  <c r="C16" i="9"/>
  <c r="D16" i="9" s="1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8" i="5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19" i="4"/>
  <c r="B21" i="2"/>
  <c r="C16" i="2"/>
  <c r="C21" i="2" s="1"/>
  <c r="E16" i="9" l="1"/>
  <c r="D21" i="9"/>
  <c r="D16" i="2"/>
  <c r="D21" i="2" s="1"/>
  <c r="F16" i="9" l="1"/>
  <c r="E21" i="9"/>
  <c r="E16" i="2"/>
  <c r="E21" i="2" s="1"/>
  <c r="G16" i="9" l="1"/>
  <c r="F21" i="9"/>
  <c r="F16" i="2"/>
  <c r="F21" i="2" s="1"/>
  <c r="H16" i="9" l="1"/>
  <c r="G21" i="9"/>
  <c r="G16" i="2"/>
  <c r="G21" i="2" s="1"/>
  <c r="H21" i="9" l="1"/>
  <c r="I16" i="9"/>
  <c r="H16" i="2"/>
  <c r="H21" i="2" s="1"/>
  <c r="I21" i="9" l="1"/>
  <c r="J16" i="9"/>
  <c r="I16" i="2"/>
  <c r="I21" i="2" s="1"/>
  <c r="J21" i="9" l="1"/>
  <c r="K16" i="9"/>
  <c r="J16" i="2"/>
  <c r="J21" i="2" s="1"/>
  <c r="K21" i="9" l="1"/>
  <c r="L16" i="9"/>
  <c r="K16" i="2"/>
  <c r="K21" i="2" s="1"/>
  <c r="L21" i="9" l="1"/>
  <c r="M16" i="9"/>
  <c r="L16" i="2"/>
  <c r="L21" i="2" s="1"/>
  <c r="M21" i="9" l="1"/>
  <c r="N16" i="9"/>
  <c r="M16" i="2"/>
  <c r="M21" i="2" s="1"/>
  <c r="N21" i="9" l="1"/>
  <c r="O16" i="9"/>
  <c r="N16" i="2"/>
  <c r="N21" i="2" s="1"/>
  <c r="O21" i="9" l="1"/>
  <c r="P16" i="9"/>
  <c r="O16" i="2"/>
  <c r="O21" i="2" s="1"/>
  <c r="P21" i="9" l="1"/>
  <c r="Q16" i="9"/>
  <c r="P16" i="2"/>
  <c r="P21" i="2" s="1"/>
  <c r="R16" i="9" l="1"/>
  <c r="Q21" i="9"/>
  <c r="Q16" i="2"/>
  <c r="Q21" i="2" s="1"/>
  <c r="S16" i="9" l="1"/>
  <c r="R21" i="9"/>
  <c r="R16" i="2"/>
  <c r="R21" i="2" s="1"/>
  <c r="T16" i="9" l="1"/>
  <c r="S21" i="9"/>
  <c r="S16" i="2"/>
  <c r="S21" i="2" s="1"/>
  <c r="U16" i="9" l="1"/>
  <c r="T21" i="9"/>
  <c r="T16" i="2"/>
  <c r="T21" i="2" s="1"/>
  <c r="V16" i="9" l="1"/>
  <c r="U21" i="9"/>
  <c r="U16" i="2"/>
  <c r="U21" i="2" s="1"/>
  <c r="W16" i="9" l="1"/>
  <c r="V21" i="9"/>
  <c r="V16" i="2"/>
  <c r="V21" i="2" s="1"/>
  <c r="X16" i="9" l="1"/>
  <c r="W21" i="9"/>
  <c r="W16" i="2"/>
  <c r="W21" i="2" s="1"/>
  <c r="Y16" i="9" l="1"/>
  <c r="X21" i="9"/>
  <c r="X16" i="2"/>
  <c r="X21" i="2" s="1"/>
  <c r="Z16" i="9" l="1"/>
  <c r="Y21" i="9"/>
  <c r="Y16" i="2"/>
  <c r="Y21" i="2" s="1"/>
  <c r="AA16" i="9" l="1"/>
  <c r="Z21" i="9"/>
  <c r="AB16" i="9" l="1"/>
  <c r="AA21" i="9"/>
  <c r="AC16" i="9" l="1"/>
  <c r="AB21" i="9"/>
  <c r="AD16" i="9" l="1"/>
  <c r="AC21" i="9"/>
  <c r="AD21" i="9" l="1"/>
  <c r="AE16" i="9"/>
  <c r="AE21" i="9" l="1"/>
  <c r="AF16" i="9"/>
  <c r="AF21" i="9" l="1"/>
  <c r="AG16" i="9"/>
  <c r="AG21" i="9" l="1"/>
  <c r="AH16" i="9"/>
  <c r="AH21" i="9" l="1"/>
  <c r="AI16" i="9"/>
  <c r="AI21" i="9" l="1"/>
  <c r="AJ16" i="9"/>
  <c r="AJ21" i="9" l="1"/>
  <c r="AK16" i="9"/>
  <c r="AK21" i="9" s="1"/>
</calcChain>
</file>

<file path=xl/sharedStrings.xml><?xml version="1.0" encoding="utf-8"?>
<sst xmlns="http://schemas.openxmlformats.org/spreadsheetml/2006/main" count="584" uniqueCount="409">
  <si>
    <t>Opening Balance</t>
  </si>
  <si>
    <t>Cashflow From Financing Activities</t>
  </si>
  <si>
    <t>Loan Receipt</t>
  </si>
  <si>
    <t>Loan Payment</t>
  </si>
  <si>
    <t>Stock Issue/Repurchase</t>
  </si>
  <si>
    <t>Cashflow From Investing Activities</t>
  </si>
  <si>
    <t>Purchase/Sale of Plant, property, equipment</t>
  </si>
  <si>
    <t>Purchase/Sale of marketable securities</t>
  </si>
  <si>
    <t>Mergers And Acquisitions</t>
  </si>
  <si>
    <t>Cashflow From Operating Activities</t>
  </si>
  <si>
    <t>Cash inflow</t>
  </si>
  <si>
    <t>Sales Receipts</t>
  </si>
  <si>
    <t>Accounts Receivable</t>
  </si>
  <si>
    <t>21,46,46,036.66</t>
  </si>
  <si>
    <t>19,09,97,719.48</t>
  </si>
  <si>
    <t>18,78,86,298.79</t>
  </si>
  <si>
    <t>20,70,32,431.09</t>
  </si>
  <si>
    <t>16,22,19,549.43</t>
  </si>
  <si>
    <t>23,16,69,733.05</t>
  </si>
  <si>
    <t>20,28,04,327.73</t>
  </si>
  <si>
    <t>22,81,62,371.58</t>
  </si>
  <si>
    <t>14,48,31,604.30</t>
  </si>
  <si>
    <t>18,81,74,841.73</t>
  </si>
  <si>
    <t>16,49,55,621.75</t>
  </si>
  <si>
    <t>16,90,07,526.93</t>
  </si>
  <si>
    <t>13,29,07,961.16</t>
  </si>
  <si>
    <t>18,57,75,359.73</t>
  </si>
  <si>
    <t>13,05,09,037.10</t>
  </si>
  <si>
    <t>13,41,49,084.78</t>
  </si>
  <si>
    <t>12,06,53,340.82</t>
  </si>
  <si>
    <t>11,19,00,793.94</t>
  </si>
  <si>
    <t>14,11,00,364.92</t>
  </si>
  <si>
    <t>12,32,10,499.64</t>
  </si>
  <si>
    <t>14,50,57,321.51</t>
  </si>
  <si>
    <t>13,52,89,449.90</t>
  </si>
  <si>
    <t>16,31,16,648.45</t>
  </si>
  <si>
    <t>12,48,97,006.30</t>
  </si>
  <si>
    <t>17,18,51,176.78</t>
  </si>
  <si>
    <t>15,44,04,571.92</t>
  </si>
  <si>
    <t>15,09,25,519.67</t>
  </si>
  <si>
    <t>15,21,86,847.01</t>
  </si>
  <si>
    <t>13,03,30,562.72</t>
  </si>
  <si>
    <t>17,83,93,493.64</t>
  </si>
  <si>
    <t>14,12,54,966.83</t>
  </si>
  <si>
    <t>15,24,39,854.39</t>
  </si>
  <si>
    <t>Other Income</t>
  </si>
  <si>
    <t>14,26,69,365.19</t>
  </si>
  <si>
    <t>7,75,04,506.34</t>
  </si>
  <si>
    <t>19,20,61,506.09</t>
  </si>
  <si>
    <t>5,93,78,920.98</t>
  </si>
  <si>
    <t>6,31,72,414.68</t>
  </si>
  <si>
    <t>10,53,96,794.57</t>
  </si>
  <si>
    <t>7,53,41,417.31</t>
  </si>
  <si>
    <t>8,16,42,489.76</t>
  </si>
  <si>
    <t>20,86,30,114.89</t>
  </si>
  <si>
    <t>15,20,81,693.83</t>
  </si>
  <si>
    <t>13,89,26,747.86</t>
  </si>
  <si>
    <t>13,95,66,195.39</t>
  </si>
  <si>
    <t>9,98,26,301.66</t>
  </si>
  <si>
    <t>10,72,85,622.32</t>
  </si>
  <si>
    <t>10,80,63,181.24</t>
  </si>
  <si>
    <t>7,59,39,995.33</t>
  </si>
  <si>
    <t>9,13,51,394.19</t>
  </si>
  <si>
    <t>12,79,63,546.93</t>
  </si>
  <si>
    <t>7,72,75,752.61</t>
  </si>
  <si>
    <t>11,84,88,233.85</t>
  </si>
  <si>
    <t>13,81,47,041.50</t>
  </si>
  <si>
    <t>11,19,77,946.62</t>
  </si>
  <si>
    <t>13,86,15,036.56</t>
  </si>
  <si>
    <t>20,65,73,237.76</t>
  </si>
  <si>
    <t>20,40,55,764.35</t>
  </si>
  <si>
    <t>11,08,49,313.30</t>
  </si>
  <si>
    <t>12,27,33,414.48</t>
  </si>
  <si>
    <t>15,50,85,567.46</t>
  </si>
  <si>
    <t>18,20,76,798.83</t>
  </si>
  <si>
    <t>17,97,48,457.39</t>
  </si>
  <si>
    <t>9,08,59,474.04</t>
  </si>
  <si>
    <t>8,32,51,327.97</t>
  </si>
  <si>
    <t>Intercompany Receipts</t>
  </si>
  <si>
    <t>2,77,629.83</t>
  </si>
  <si>
    <t>9,79,758.10</t>
  </si>
  <si>
    <t>1,20,071.71</t>
  </si>
  <si>
    <t>Cash Outflow</t>
  </si>
  <si>
    <t>Accounts Payable</t>
  </si>
  <si>
    <t>Purchase of Inventory</t>
  </si>
  <si>
    <t>Payroll</t>
  </si>
  <si>
    <t>Promotion and marketing</t>
  </si>
  <si>
    <t>Tax</t>
  </si>
  <si>
    <t>Insurance</t>
  </si>
  <si>
    <t>Bank Fees</t>
  </si>
  <si>
    <t>Legal Fees</t>
  </si>
  <si>
    <t>Rent</t>
  </si>
  <si>
    <t>01/01/2021 - 02/29/2024 - 10001</t>
  </si>
  <si>
    <t>1,08,85,98,315.27</t>
  </si>
  <si>
    <t>Intercompany Loan Receipt</t>
  </si>
  <si>
    <t>Intercompany Loan Payment</t>
  </si>
  <si>
    <t>-20,00,000.00</t>
  </si>
  <si>
    <t>Transfer From/To Term Deposits</t>
  </si>
  <si>
    <t>-19,99,99,442.80</t>
  </si>
  <si>
    <t>20,02,82,588.39</t>
  </si>
  <si>
    <t>1,28,852.77</t>
  </si>
  <si>
    <t>2,44,015.24</t>
  </si>
  <si>
    <t>7,87,186.03</t>
  </si>
  <si>
    <t>2,38,312.74</t>
  </si>
  <si>
    <t>4,51,988.74</t>
  </si>
  <si>
    <t>5,91,678.47</t>
  </si>
  <si>
    <t>8,97,502.37</t>
  </si>
  <si>
    <t>14,84,013.79</t>
  </si>
  <si>
    <t>11,49,129.39</t>
  </si>
  <si>
    <t>12,57,933.58</t>
  </si>
  <si>
    <t>25,99,152.82</t>
  </si>
  <si>
    <t>31,03,600.09</t>
  </si>
  <si>
    <t>28,85,742.95</t>
  </si>
  <si>
    <t>30,52,919.69</t>
  </si>
  <si>
    <t>25,68,364.06</t>
  </si>
  <si>
    <t>19,28,850.26</t>
  </si>
  <si>
    <t>24,59,735.85</t>
  </si>
  <si>
    <t>18,77,455.11</t>
  </si>
  <si>
    <t>20,61,083.74</t>
  </si>
  <si>
    <t>-3,28,239.00</t>
  </si>
  <si>
    <t>-1,50,640.14</t>
  </si>
  <si>
    <t>1,53,813.60</t>
  </si>
  <si>
    <t>1,73,199.86</t>
  </si>
  <si>
    <t>2,82,073.08</t>
  </si>
  <si>
    <t>3,71,211.86</t>
  </si>
  <si>
    <t xml:space="preserve">Other income </t>
  </si>
  <si>
    <t>2,39,28,160.49</t>
  </si>
  <si>
    <t>1,79,965.00</t>
  </si>
  <si>
    <t>70,54,502.98</t>
  </si>
  <si>
    <t>6,77,160.19</t>
  </si>
  <si>
    <t>3,14,26,600.60</t>
  </si>
  <si>
    <t>2,18,19,963.82</t>
  </si>
  <si>
    <t>2,00,76,349.68</t>
  </si>
  <si>
    <t>1,50,09,425.85</t>
  </si>
  <si>
    <t>30,00,000.00</t>
  </si>
  <si>
    <t>2,06,65,999.61</t>
  </si>
  <si>
    <t>1,37,804.16</t>
  </si>
  <si>
    <t>4,22,636.12</t>
  </si>
  <si>
    <t>4,05,435.14</t>
  </si>
  <si>
    <t>14,98,096.15</t>
  </si>
  <si>
    <t>-4,00,79,055.17</t>
  </si>
  <si>
    <t>-3,01,43,248.75</t>
  </si>
  <si>
    <t>-3,71,91,271.97</t>
  </si>
  <si>
    <t>-4,91,23,577.06</t>
  </si>
  <si>
    <t>-1,94,84,335.98</t>
  </si>
  <si>
    <t>-4,93,01,977.50</t>
  </si>
  <si>
    <t>-2,83,64,281.13</t>
  </si>
  <si>
    <t>-4,72,47,152.30</t>
  </si>
  <si>
    <t>-6,78,18,511.89</t>
  </si>
  <si>
    <t>-3,32,40,100.34</t>
  </si>
  <si>
    <t>-6,13,35,688.30</t>
  </si>
  <si>
    <t>-6,81,53,870.05</t>
  </si>
  <si>
    <t>-5,74,34,046.37</t>
  </si>
  <si>
    <t>-6,03,56,382.84</t>
  </si>
  <si>
    <t>-5,98,96,738.86</t>
  </si>
  <si>
    <t>-4,44,82,932.93</t>
  </si>
  <si>
    <t>-3,34,99,350.39</t>
  </si>
  <si>
    <t>-6,34,83,046.09</t>
  </si>
  <si>
    <t>-4,07,79,593.04</t>
  </si>
  <si>
    <t>-5,28,52,403.97</t>
  </si>
  <si>
    <t>-5,96,93,009.01</t>
  </si>
  <si>
    <t>-5,01,40,165.65</t>
  </si>
  <si>
    <t>-6,12,31,337.49</t>
  </si>
  <si>
    <t>-6,81,92,839.17</t>
  </si>
  <si>
    <t>-4,23,29,750.37</t>
  </si>
  <si>
    <t>-5,05,13,375.34</t>
  </si>
  <si>
    <t>-4,87,25,088.59</t>
  </si>
  <si>
    <t>-2,74,46,780.55</t>
  </si>
  <si>
    <t>-2,66,70,678.45</t>
  </si>
  <si>
    <t>-4,91,22,167.00</t>
  </si>
  <si>
    <t>-3,36,95,850.79</t>
  </si>
  <si>
    <t>-4,77,03,938.94</t>
  </si>
  <si>
    <t>-4,11,19,145.32</t>
  </si>
  <si>
    <t>-4,71,17,959.06</t>
  </si>
  <si>
    <t>-2,23,21,789.86</t>
  </si>
  <si>
    <t>-4,91,71,594.18</t>
  </si>
  <si>
    <t>-1,52,691.44</t>
  </si>
  <si>
    <t>-2,97,47,545.88</t>
  </si>
  <si>
    <t>-3,56,07,932.41</t>
  </si>
  <si>
    <t>-9,91,96,477.38</t>
  </si>
  <si>
    <t>-3,07,79,097.45</t>
  </si>
  <si>
    <t>-3,51,12,075.69</t>
  </si>
  <si>
    <t>-3,13,09,890.01</t>
  </si>
  <si>
    <t>-3,21,45,935.85</t>
  </si>
  <si>
    <t>-3,26,12,944.14</t>
  </si>
  <si>
    <t>-4,01,84,072.63</t>
  </si>
  <si>
    <t>-4,03,84,726.36</t>
  </si>
  <si>
    <t>-3,88,80,571.86</t>
  </si>
  <si>
    <t>-5,21,46,111.36</t>
  </si>
  <si>
    <t>-3,58,75,452.35</t>
  </si>
  <si>
    <t>-3,59,49,470.17</t>
  </si>
  <si>
    <t>-14,32,95,482.00</t>
  </si>
  <si>
    <t>-4,03,18,098.79</t>
  </si>
  <si>
    <t>-3,99,57,255.58</t>
  </si>
  <si>
    <t>-4,33,79,425.81</t>
  </si>
  <si>
    <t>-4,18,85,526.92</t>
  </si>
  <si>
    <t>-4,24,78,060.91</t>
  </si>
  <si>
    <t>-3,89,66,321.77</t>
  </si>
  <si>
    <t>-4,05,02,498.84</t>
  </si>
  <si>
    <t>-3,86,32,076.73</t>
  </si>
  <si>
    <t>-4,74,54,476.83</t>
  </si>
  <si>
    <t>-3,92,99,679.85</t>
  </si>
  <si>
    <t>-4,01,12,884.00</t>
  </si>
  <si>
    <t>-12,60,40,129.05</t>
  </si>
  <si>
    <t>-4,15,08,290.12</t>
  </si>
  <si>
    <t>-4,18,69,584.97</t>
  </si>
  <si>
    <t>-4,58,75,893.48</t>
  </si>
  <si>
    <t>-4,49,50,132.30</t>
  </si>
  <si>
    <t>-4,49,02,914.35</t>
  </si>
  <si>
    <t>-4,79,70,828.83</t>
  </si>
  <si>
    <t>-4,54,28,111.34</t>
  </si>
  <si>
    <t>-4,84,11,406.00</t>
  </si>
  <si>
    <t>-5,03,45,313.81</t>
  </si>
  <si>
    <t>-2,25,11,740.73</t>
  </si>
  <si>
    <t>Payroll Taxes</t>
  </si>
  <si>
    <t>-2,30,41,538.45</t>
  </si>
  <si>
    <t>-2,42,34,663.77</t>
  </si>
  <si>
    <t>-12,92,55,159.55</t>
  </si>
  <si>
    <t>-1,96,57,148.44</t>
  </si>
  <si>
    <t>-3,05,44,502.68</t>
  </si>
  <si>
    <t>-1,81,37,263.64</t>
  </si>
  <si>
    <t>-2,31,89,338.01</t>
  </si>
  <si>
    <t>-2,10,10,156.31</t>
  </si>
  <si>
    <t>-2,18,11,005.90</t>
  </si>
  <si>
    <t>-2,52,92,168.81</t>
  </si>
  <si>
    <t>-2,19,72,253.34</t>
  </si>
  <si>
    <t>-3,35,68,641.41</t>
  </si>
  <si>
    <t>-2,50,51,377.21</t>
  </si>
  <si>
    <t>-2,27,38,202.84</t>
  </si>
  <si>
    <t>-17,18,23,528.71</t>
  </si>
  <si>
    <t>-2,27,55,079.88</t>
  </si>
  <si>
    <t>-2,27,58,031.29</t>
  </si>
  <si>
    <t>-2,32,32,793.64</t>
  </si>
  <si>
    <t>-2,25,96,425.23</t>
  </si>
  <si>
    <t>-2,21,58,079.72</t>
  </si>
  <si>
    <t>-2,43,01,634.60</t>
  </si>
  <si>
    <t>-2,19,72,490.06</t>
  </si>
  <si>
    <t>-2,21,40,994.15</t>
  </si>
  <si>
    <t>-3,17,23,784.87</t>
  </si>
  <si>
    <t>-2,57,25,528.27</t>
  </si>
  <si>
    <t>-3,18,51,395.48</t>
  </si>
  <si>
    <t>-13,60,67,332.44</t>
  </si>
  <si>
    <t>-2,68,34,102.56</t>
  </si>
  <si>
    <t>-3,64,24,244.69</t>
  </si>
  <si>
    <t>-2,55,07,296.34</t>
  </si>
  <si>
    <t>-2,55,12,797.55</t>
  </si>
  <si>
    <t>-2,33,36,075.85</t>
  </si>
  <si>
    <t>-2,50,79,663.87</t>
  </si>
  <si>
    <t>-2,41,42,893.34</t>
  </si>
  <si>
    <t>-2,35,10,205.71</t>
  </si>
  <si>
    <t>-2,95,41,100.20</t>
  </si>
  <si>
    <t>-1,45,00,013.58</t>
  </si>
  <si>
    <t>-56,85,180.67</t>
  </si>
  <si>
    <t>-25,78,505.64</t>
  </si>
  <si>
    <t>-89,87,754.33</t>
  </si>
  <si>
    <t>-6,92,30,419.28</t>
  </si>
  <si>
    <t>-20,92,689.23</t>
  </si>
  <si>
    <t>-14,72,16,786.43</t>
  </si>
  <si>
    <t>-28,84,380.02</t>
  </si>
  <si>
    <t>-25,85,482.01</t>
  </si>
  <si>
    <t>-10,87,29,405.53</t>
  </si>
  <si>
    <t>-2,03,35,713.29</t>
  </si>
  <si>
    <t>-60,89,033.53</t>
  </si>
  <si>
    <t>-19,35,21,139.74</t>
  </si>
  <si>
    <t>-48,19,891.13</t>
  </si>
  <si>
    <t>-50,08,105.18</t>
  </si>
  <si>
    <t>-1,60,06,150.92</t>
  </si>
  <si>
    <t>-12,37,06,513.43</t>
  </si>
  <si>
    <t>-16,13,990.01</t>
  </si>
  <si>
    <t>-4,24,85,989.97</t>
  </si>
  <si>
    <t>-35,53,844.56</t>
  </si>
  <si>
    <t>-26,60,703.30</t>
  </si>
  <si>
    <t>-2,01,25,535.84</t>
  </si>
  <si>
    <t>-27,03,535.86</t>
  </si>
  <si>
    <t>-31,13,492.98</t>
  </si>
  <si>
    <t>-66,77,031.22</t>
  </si>
  <si>
    <t>-65,21,271.18</t>
  </si>
  <si>
    <t>-49,87,251.04</t>
  </si>
  <si>
    <t>-23,17,806.05</t>
  </si>
  <si>
    <t>-38,51,506.21</t>
  </si>
  <si>
    <t>-35,00,580.75</t>
  </si>
  <si>
    <t>-1,03,41,059.11</t>
  </si>
  <si>
    <t>-41,27,485.25</t>
  </si>
  <si>
    <t>-49,35,038.48</t>
  </si>
  <si>
    <t>-2,20,35,087.40</t>
  </si>
  <si>
    <t>-30,36,977.20</t>
  </si>
  <si>
    <t>-44,30,626.16</t>
  </si>
  <si>
    <t>-5,18,57,656.93</t>
  </si>
  <si>
    <t>-99,00,000.00</t>
  </si>
  <si>
    <t>-3,43,45,750.00</t>
  </si>
  <si>
    <t>-1,55,05,500.00</t>
  </si>
  <si>
    <t>-2,04,19,000.00</t>
  </si>
  <si>
    <t>-63,57,585.56</t>
  </si>
  <si>
    <t>-1,53,60,000.00</t>
  </si>
  <si>
    <t>90,59,584.61</t>
  </si>
  <si>
    <t>-3,88,71,555.63</t>
  </si>
  <si>
    <t>Other operating expenses</t>
  </si>
  <si>
    <t>-17,89,811.00</t>
  </si>
  <si>
    <t>-2,00,00,000.00</t>
  </si>
  <si>
    <t>IC Payment</t>
  </si>
  <si>
    <t>IC Dividend Payment</t>
  </si>
  <si>
    <t>-3,44,618.56</t>
  </si>
  <si>
    <t>-1,05,751.82</t>
  </si>
  <si>
    <t>-1,04,835.40</t>
  </si>
  <si>
    <t>-3,37,072.07</t>
  </si>
  <si>
    <t>-1,25,35,750.62</t>
  </si>
  <si>
    <t>-5,76,829.56</t>
  </si>
  <si>
    <t>-52,84,048.88</t>
  </si>
  <si>
    <t>-18,00,714.77</t>
  </si>
  <si>
    <t>-1,34,306.89</t>
  </si>
  <si>
    <t>-45,35,579.56</t>
  </si>
  <si>
    <t>-7,75,753.38</t>
  </si>
  <si>
    <t>-3,91,345.73</t>
  </si>
  <si>
    <t>-1,13,618.15</t>
  </si>
  <si>
    <t>-3,87,003.74</t>
  </si>
  <si>
    <t>-33,92,915.29</t>
  </si>
  <si>
    <t>-3,86,229.23</t>
  </si>
  <si>
    <t>-9,29,016.97</t>
  </si>
  <si>
    <t>-1,14,606.91</t>
  </si>
  <si>
    <t>-3,46,248.21</t>
  </si>
  <si>
    <t>-1,20,559.44</t>
  </si>
  <si>
    <t>-3,24,572.00</t>
  </si>
  <si>
    <t>-1,16,543.56</t>
  </si>
  <si>
    <t>-3,04,084.11</t>
  </si>
  <si>
    <t>-1,02,588.76</t>
  </si>
  <si>
    <t>-2,99,500.00</t>
  </si>
  <si>
    <t>-7,31,160.75</t>
  </si>
  <si>
    <t>-46,71,137.51</t>
  </si>
  <si>
    <t>-46,90,157.13</t>
  </si>
  <si>
    <t>3,60,103.34</t>
  </si>
  <si>
    <t>7,37,154.29</t>
  </si>
  <si>
    <t>7,60,442.22</t>
  </si>
  <si>
    <t>4,00,338.88</t>
  </si>
  <si>
    <t>7,60,437.22</t>
  </si>
  <si>
    <t>7,60,467.22</t>
  </si>
  <si>
    <t>11,32,028.35</t>
  </si>
  <si>
    <t>4,00,363.88</t>
  </si>
  <si>
    <t>-5,27,159.13</t>
  </si>
  <si>
    <t>-26,59,747.17</t>
  </si>
  <si>
    <t>-29,38,041.78</t>
  </si>
  <si>
    <t>10,72,703.82</t>
  </si>
  <si>
    <t>-35,50,212.57</t>
  </si>
  <si>
    <t>-51,91,220.02</t>
  </si>
  <si>
    <t>-63,23,335.31</t>
  </si>
  <si>
    <t>-30,62,312.22</t>
  </si>
  <si>
    <t>-8,99,668.48</t>
  </si>
  <si>
    <t>-26,51,407.49</t>
  </si>
  <si>
    <t>-88,94,406.01</t>
  </si>
  <si>
    <t>-15,01,710.31</t>
  </si>
  <si>
    <t>-2,92,579.32</t>
  </si>
  <si>
    <t>-658816704</t>
  </si>
  <si>
    <t>-679547232</t>
  </si>
  <si>
    <t>-1327120704</t>
  </si>
  <si>
    <t>64,76,689.60</t>
  </si>
  <si>
    <t>76,39,351.00</t>
  </si>
  <si>
    <t>1,13,50,916.60</t>
  </si>
  <si>
    <t>62,60,793.10</t>
  </si>
  <si>
    <t>1,02,31,091.68</t>
  </si>
  <si>
    <t>28,61,002.70</t>
  </si>
  <si>
    <t>60,43,809.65</t>
  </si>
  <si>
    <t>27,79,074.03</t>
  </si>
  <si>
    <t>43,74,340.03</t>
  </si>
  <si>
    <t>1,00,35,110.60</t>
  </si>
  <si>
    <t>84,77,149.08</t>
  </si>
  <si>
    <t>55,13,972.60</t>
  </si>
  <si>
    <t>55,62,677.70</t>
  </si>
  <si>
    <t>91,13,400.72</t>
  </si>
  <si>
    <t>53,47,892.30</t>
  </si>
  <si>
    <t>41,51,906.10</t>
  </si>
  <si>
    <t>53,02,701.06</t>
  </si>
  <si>
    <t>Date</t>
  </si>
  <si>
    <t>total_month_wise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</si>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</sst>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0.00_);[Red]\(0.00\)"/>
    <numFmt numFmtId="166" formatCode="mm\ yy"/>
  </numFmts>
  <fonts count="1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u/>
      <sz val="11"/>
      <name val="Calibri"/>
    </font>
    <font>
      <sz val="11"/>
      <name val="Calibri"/>
    </font>
    <font>
      <sz val="11"/>
      <color rgb="FFFF0000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4" fontId="4" fillId="0" borderId="0" xfId="0" applyNumberFormat="1" applyFont="1"/>
    <xf numFmtId="4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4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4" fontId="3" fillId="0" borderId="0" xfId="0" applyNumberFormat="1" applyFont="1" applyAlignment="1">
      <alignment horizontal="left"/>
    </xf>
    <xf numFmtId="4" fontId="4" fillId="0" borderId="0" xfId="0" quotePrefix="1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0" fontId="10" fillId="3" borderId="0" xfId="0" applyFont="1" applyFill="1" applyAlignment="1">
      <alignment horizontal="left"/>
    </xf>
    <xf numFmtId="4" fontId="8" fillId="3" borderId="0" xfId="0" applyNumberFormat="1" applyFont="1" applyFill="1" applyAlignment="1">
      <alignment horizontal="left"/>
    </xf>
    <xf numFmtId="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" fontId="11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left"/>
    </xf>
    <xf numFmtId="4" fontId="8" fillId="2" borderId="0" xfId="0" applyNumberFormat="1" applyFont="1" applyFill="1" applyAlignment="1">
      <alignment horizontal="left"/>
    </xf>
    <xf numFmtId="164" fontId="12" fillId="0" borderId="0" xfId="0" applyNumberFormat="1" applyFont="1" applyAlignment="1">
      <alignment horizontal="left"/>
    </xf>
    <xf numFmtId="0" fontId="9" fillId="2" borderId="0" xfId="0" applyFont="1" applyFill="1" applyAlignment="1">
      <alignment horizontal="left"/>
    </xf>
    <xf numFmtId="4" fontId="7" fillId="2" borderId="0" xfId="0" applyNumberFormat="1" applyFont="1" applyFill="1" applyAlignment="1">
      <alignment horizontal="left"/>
    </xf>
    <xf numFmtId="4" fontId="13" fillId="0" borderId="0" xfId="0" applyNumberFormat="1" applyFont="1" applyAlignment="1">
      <alignment horizontal="left"/>
    </xf>
    <xf numFmtId="4" fontId="9" fillId="2" borderId="0" xfId="0" applyNumberFormat="1" applyFont="1" applyFill="1" applyAlignment="1">
      <alignment horizontal="left"/>
    </xf>
    <xf numFmtId="4" fontId="5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4" fontId="11" fillId="2" borderId="1" xfId="0" applyNumberFormat="1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6" fontId="8" fillId="2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2" formatCode="mmm/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65AC34AF-108B-4B89-98DB-9A26ADEA44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0EE0B-E87E-44AB-B8CF-BB6488FBD7CD}" name="Table4" displayName="Table4" ref="A1:Y21" totalsRowShown="0" headerRowDxfId="65" dataDxfId="64">
  <autoFilter ref="A1:Y21" xr:uid="{C710EE0B-E87E-44AB-B8CF-BB6488FBD7CD}"/>
  <tableColumns count="25">
    <tableColumn id="1" xr3:uid="{BA758546-1318-4F56-8C53-3A7DB44047BD}" name="Date" dataDxfId="63"/>
    <tableColumn id="2" xr3:uid="{90A4D51B-4C3F-445C-919C-8317A55538CD}" name="Jan-22" dataDxfId="62"/>
    <tableColumn id="3" xr3:uid="{5A9339E7-9E03-4D5F-9B09-01AF8A3FA8EC}" name="Feb-22" dataDxfId="61"/>
    <tableColumn id="4" xr3:uid="{B7707DEA-3C9C-408F-8E58-B82A550CEF20}" name="Mar-22" dataDxfId="60"/>
    <tableColumn id="5" xr3:uid="{7D176909-A28B-4B8F-BC09-904B0CA1115B}" name="Apr-22" dataDxfId="59"/>
    <tableColumn id="6" xr3:uid="{C76489BD-5CD8-4B48-8810-BB359CA200E0}" name="May-22" dataDxfId="58"/>
    <tableColumn id="7" xr3:uid="{12701196-F643-4E75-8D1F-7391E4A2797F}" name="Jun-22" dataDxfId="57"/>
    <tableColumn id="8" xr3:uid="{AE602E78-C295-4A70-ABC3-1C2B3BF3BCC7}" name="Jul-22" dataDxfId="56"/>
    <tableColumn id="9" xr3:uid="{C5A2A885-C15B-4D45-85E2-C56399971DA0}" name="Aug-22" dataDxfId="55"/>
    <tableColumn id="10" xr3:uid="{DAEB2B43-1E64-4FF2-9E92-F427BDB8D8D2}" name="Sep-22" dataDxfId="54"/>
    <tableColumn id="11" xr3:uid="{D1FC9A6C-1EB0-4AE6-B6C8-5F7A75824B31}" name="Oct-22" dataDxfId="53"/>
    <tableColumn id="12" xr3:uid="{794F1952-9A9C-4E1C-8FD4-BBAE88AA2BC0}" name="Nov-22" dataDxfId="52"/>
    <tableColumn id="13" xr3:uid="{50826517-0183-4D6C-97AE-B46B0BB10E27}" name="Dec-22" dataDxfId="51"/>
    <tableColumn id="14" xr3:uid="{9CC2D76C-AFE4-41DF-B0EB-05CB222C0BF5}" name="Jan-23" dataDxfId="50"/>
    <tableColumn id="15" xr3:uid="{C45D22C7-DD8F-4967-A429-E9B9946C09B8}" name="Feb-23" dataDxfId="49"/>
    <tableColumn id="16" xr3:uid="{9290369B-DB22-4685-93ED-BD3C69FD224E}" name="Mar-23" dataDxfId="48"/>
    <tableColumn id="17" xr3:uid="{41E341E2-0B01-4B9B-B3BA-898A7EB1E401}" name="Apr-23" dataDxfId="47"/>
    <tableColumn id="18" xr3:uid="{85128E7A-178B-4565-BAF5-562883C46CB4}" name="May-23" dataDxfId="46"/>
    <tableColumn id="19" xr3:uid="{4FB549A2-41BB-4BFB-B1C5-9C6A5A1BAB73}" name="Jun-23" dataDxfId="45"/>
    <tableColumn id="20" xr3:uid="{11A0E5E8-3A91-4DA9-9784-BD9F6881049B}" name="Jul-23" dataDxfId="44"/>
    <tableColumn id="21" xr3:uid="{E270102F-33F0-4BD6-99F7-5995C9EF1169}" name="Aug-23" dataDxfId="43"/>
    <tableColumn id="22" xr3:uid="{E573276F-19A6-432B-99AE-D44BFAFF89D8}" name="Sep-23" dataDxfId="42"/>
    <tableColumn id="23" xr3:uid="{43C8AD1A-FCA3-412D-B12C-26211BE06553}" name="Oct-23" dataDxfId="41"/>
    <tableColumn id="24" xr3:uid="{3E0F2985-DF68-4E21-BBA9-A44DDEFD8C69}" name="Nov-23" dataDxfId="40"/>
    <tableColumn id="25" xr3:uid="{57040400-2C17-4ADC-A833-BF3D11F0C3E7}" name="Dec-23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BA355C-68DD-4A1F-91E0-C210D1704082}" name="Table6" displayName="Table6" ref="A1:AK18" totalsRowShown="0" headerRowDxfId="38" dataDxfId="37">
  <autoFilter ref="A1:AK18" xr:uid="{6CBA355C-68DD-4A1F-91E0-C210D1704082}"/>
  <tableColumns count="37">
    <tableColumn id="1" xr3:uid="{12D7CF88-DB95-44E0-92BD-A9B1670CB746}" name="Date" dataDxfId="36"/>
    <tableColumn id="2" xr3:uid="{4490AFAD-5B09-49E9-BCBC-95F0DE498622}" name="Jan-22" dataDxfId="35"/>
    <tableColumn id="3" xr3:uid="{ED059613-9DCC-4CC5-BC28-3D59110536FB}" name="Feb-22" dataDxfId="34"/>
    <tableColumn id="4" xr3:uid="{193FA77A-89E6-429E-AB7A-1CD45F835937}" name="Mar-22" dataDxfId="33"/>
    <tableColumn id="5" xr3:uid="{F6BD78A5-F02F-4E72-BB54-9D118F96947E}" name="Apr-22" dataDxfId="32"/>
    <tableColumn id="6" xr3:uid="{BCA716CD-DDEB-4D8D-8A00-5597FEE1B6F4}" name="May-22" dataDxfId="31"/>
    <tableColumn id="7" xr3:uid="{A0990B21-E830-4E26-8531-5AF1A1C9F323}" name="Jun-22" dataDxfId="30"/>
    <tableColumn id="8" xr3:uid="{52EE7F98-F20A-415B-961F-331CFA571445}" name="Jul-22" dataDxfId="29"/>
    <tableColumn id="9" xr3:uid="{9A52DD37-D466-450D-B143-673514B2EA16}" name="Aug-22" dataDxfId="28"/>
    <tableColumn id="10" xr3:uid="{29C90A38-CA63-41DE-A7D0-3A269D169CA7}" name="Sep-22" dataDxfId="27"/>
    <tableColumn id="11" xr3:uid="{B3F29A12-603A-489C-84E4-9E917419A05E}" name="Oct-22" dataDxfId="26"/>
    <tableColumn id="12" xr3:uid="{FED6AAFE-FD82-4F27-A551-7B87054ED7CE}" name="Nov-22" dataDxfId="25"/>
    <tableColumn id="13" xr3:uid="{1B63D275-28F4-4386-A247-A72AA7B9330A}" name="Dec-22" dataDxfId="24"/>
    <tableColumn id="14" xr3:uid="{64E8479B-E323-4900-97A8-E35A2A68DE3B}" name="Jan-23" dataDxfId="23"/>
    <tableColumn id="15" xr3:uid="{BF219309-E026-47A1-9F55-6C0881C6C9C9}" name="Feb-23" dataDxfId="22"/>
    <tableColumn id="16" xr3:uid="{C5000D88-AEAC-47CC-BCD1-500CA6DE528C}" name="Mar-23" dataDxfId="21"/>
    <tableColumn id="17" xr3:uid="{C6A37A3A-B7A5-487E-9F2A-8C0759648FC3}" name="Apr-23" dataDxfId="20"/>
    <tableColumn id="18" xr3:uid="{9688C9F2-348D-4FCD-87CA-CC00E872FAF3}" name="May-23" dataDxfId="19"/>
    <tableColumn id="19" xr3:uid="{C82EA713-1EB5-4798-BF7F-922FF01CC8B7}" name="Jun-23" dataDxfId="18"/>
    <tableColumn id="20" xr3:uid="{D1327808-0B43-4CB6-B975-D4CE577B8923}" name="Jul-23" dataDxfId="17"/>
    <tableColumn id="21" xr3:uid="{C17F60E3-7B91-4ACF-A59C-47002328F0BB}" name="Aug-23" dataDxfId="16"/>
    <tableColumn id="22" xr3:uid="{902E1ED6-7AE2-4B4D-A0F0-AFF341E72083}" name="Sep-23" dataDxfId="15"/>
    <tableColumn id="23" xr3:uid="{7A33F3EF-06B2-4CAE-9CEF-F784AFFFEB56}" name="Oct-23" dataDxfId="14"/>
    <tableColumn id="24" xr3:uid="{922BFCDC-627B-4BEA-B38A-589EA67A7A5F}" name="Nov-23" dataDxfId="13"/>
    <tableColumn id="25" xr3:uid="{349F062F-0B64-4789-B79A-C5C2666675DB}" name="Dec-23" dataDxfId="12"/>
    <tableColumn id="26" xr3:uid="{D1561037-02DB-42DD-B320-24E0108ECF58}" name="Jan-24" dataDxfId="11"/>
    <tableColumn id="27" xr3:uid="{F2F33204-1F43-4182-8E0F-B1DB6ED9CA8A}" name="Feb-24" dataDxfId="10"/>
    <tableColumn id="28" xr3:uid="{6821F81C-F263-4534-B9AB-5E365D9909CA}" name="Mar-24" dataDxfId="9"/>
    <tableColumn id="29" xr3:uid="{B7878340-79DD-4BAB-85BF-3D20BB83DA48}" name="Apr-24" dataDxfId="8"/>
    <tableColumn id="30" xr3:uid="{4184F2CF-7A49-465C-9A39-5280B29970D7}" name="May-24" dataDxfId="7"/>
    <tableColumn id="31" xr3:uid="{8DEDD06E-BC02-46D4-BAFB-4C0F2DCCAED7}" name="Jun-24" dataDxfId="6"/>
    <tableColumn id="32" xr3:uid="{EF140F91-D321-45B3-BECE-4BA0E0AA4DAE}" name="Jul-24" dataDxfId="5"/>
    <tableColumn id="33" xr3:uid="{3E820375-623B-46C2-9652-D554AFD5BE7B}" name="Aug-24" dataDxfId="4"/>
    <tableColumn id="34" xr3:uid="{FE8D0E07-A134-467A-958E-3AA70BED267C}" name="Sep-24" dataDxfId="3"/>
    <tableColumn id="35" xr3:uid="{D4953DC8-6186-4ED1-B00B-E7A8D3151991}" name="Oct-24" dataDxfId="2"/>
    <tableColumn id="36" xr3:uid="{9EE8DF03-C444-49F0-9AE1-8AD690F3F114}" name="Nov-24" dataDxfId="1"/>
    <tableColumn id="37" xr3:uid="{53EA5FB5-726B-4457-A8FE-2E9C4173E59D}" name="Dec-24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D41A-4F7B-4EA2-A20D-7A5708287EFB}">
  <dimension ref="A1:AD35"/>
  <sheetViews>
    <sheetView tabSelected="1" topLeftCell="X1" zoomScale="65" workbookViewId="0">
      <selection activeCell="AU25" sqref="AU25"/>
    </sheetView>
  </sheetViews>
  <sheetFormatPr defaultColWidth="9.1796875" defaultRowHeight="14.5" x14ac:dyDescent="0.35"/>
  <cols>
    <col min="1" max="1" width="49.81640625" style="9" customWidth="1"/>
    <col min="2" max="2" width="17.54296875" style="14" bestFit="1" customWidth="1"/>
    <col min="3" max="3" width="16.453125" style="14" customWidth="1"/>
    <col min="4" max="5" width="17.54296875" style="14" bestFit="1" customWidth="1"/>
    <col min="6" max="7" width="18.7265625" style="14" bestFit="1" customWidth="1"/>
    <col min="8" max="8" width="18" style="14" customWidth="1"/>
    <col min="9" max="10" width="17.54296875" style="14" bestFit="1" customWidth="1"/>
    <col min="11" max="11" width="18.7265625" style="14" bestFit="1" customWidth="1"/>
    <col min="12" max="13" width="17.54296875" style="14" bestFit="1" customWidth="1"/>
    <col min="14" max="25" width="18.7265625" style="14" bestFit="1" customWidth="1"/>
    <col min="26" max="16384" width="9.1796875" style="9"/>
  </cols>
  <sheetData>
    <row r="1" spans="1:30" x14ac:dyDescent="0.35">
      <c r="A1" s="17" t="s">
        <v>370</v>
      </c>
      <c r="B1" s="16" t="s">
        <v>372</v>
      </c>
      <c r="C1" s="16" t="s">
        <v>373</v>
      </c>
      <c r="D1" s="16" t="s">
        <v>374</v>
      </c>
      <c r="E1" s="16" t="s">
        <v>375</v>
      </c>
      <c r="F1" s="16" t="s">
        <v>376</v>
      </c>
      <c r="G1" s="16" t="s">
        <v>377</v>
      </c>
      <c r="H1" s="16" t="s">
        <v>378</v>
      </c>
      <c r="I1" s="16" t="s">
        <v>379</v>
      </c>
      <c r="J1" s="16" t="s">
        <v>380</v>
      </c>
      <c r="K1" s="16" t="s">
        <v>381</v>
      </c>
      <c r="L1" s="16" t="s">
        <v>382</v>
      </c>
      <c r="M1" s="16" t="s">
        <v>383</v>
      </c>
      <c r="N1" s="16" t="s">
        <v>384</v>
      </c>
      <c r="O1" s="16" t="s">
        <v>385</v>
      </c>
      <c r="P1" s="16" t="s">
        <v>386</v>
      </c>
      <c r="Q1" s="16" t="s">
        <v>387</v>
      </c>
      <c r="R1" s="16" t="s">
        <v>388</v>
      </c>
      <c r="S1" s="16" t="s">
        <v>389</v>
      </c>
      <c r="T1" s="16" t="s">
        <v>390</v>
      </c>
      <c r="U1" s="16" t="s">
        <v>391</v>
      </c>
      <c r="V1" s="16" t="s">
        <v>392</v>
      </c>
      <c r="W1" s="16" t="s">
        <v>393</v>
      </c>
      <c r="X1" s="16" t="s">
        <v>394</v>
      </c>
      <c r="Y1" s="16" t="s">
        <v>395</v>
      </c>
    </row>
    <row r="2" spans="1:30" x14ac:dyDescent="0.35">
      <c r="A2" s="11" t="s">
        <v>2</v>
      </c>
      <c r="B2" s="22">
        <v>319674</v>
      </c>
      <c r="C2" s="22">
        <v>586748</v>
      </c>
      <c r="D2" s="22">
        <v>285560</v>
      </c>
      <c r="E2" s="22">
        <v>314850</v>
      </c>
      <c r="F2" s="22">
        <v>321479</v>
      </c>
      <c r="G2" s="22">
        <v>493160</v>
      </c>
      <c r="H2" s="22">
        <v>638567</v>
      </c>
      <c r="I2" s="22">
        <v>469046</v>
      </c>
      <c r="J2" s="22">
        <v>739183</v>
      </c>
      <c r="K2" s="22">
        <v>738810</v>
      </c>
      <c r="L2" s="22">
        <v>839305</v>
      </c>
      <c r="M2" s="22">
        <v>416217</v>
      </c>
      <c r="N2" s="22">
        <v>777027</v>
      </c>
      <c r="O2" s="22">
        <v>599964</v>
      </c>
      <c r="P2" s="22">
        <v>690204</v>
      </c>
      <c r="Q2" s="22">
        <v>569812</v>
      </c>
      <c r="R2" s="22">
        <v>589707</v>
      </c>
      <c r="S2" s="22">
        <v>409137</v>
      </c>
      <c r="T2" s="22">
        <v>414030</v>
      </c>
      <c r="U2" s="22">
        <v>845584</v>
      </c>
      <c r="V2" s="22">
        <v>590491</v>
      </c>
      <c r="W2" s="22">
        <v>766196</v>
      </c>
      <c r="X2" s="22">
        <v>503215</v>
      </c>
      <c r="Y2" s="22">
        <v>971480</v>
      </c>
      <c r="Z2" s="21"/>
      <c r="AA2" s="21"/>
      <c r="AB2" s="21"/>
      <c r="AC2" s="21"/>
      <c r="AD2" s="21"/>
    </row>
    <row r="3" spans="1:30" x14ac:dyDescent="0.35">
      <c r="A3" s="11" t="s">
        <v>3</v>
      </c>
      <c r="B3" s="19">
        <v>-4585389</v>
      </c>
      <c r="C3" s="19">
        <v>-1201673</v>
      </c>
      <c r="D3" s="19">
        <v>-617590</v>
      </c>
      <c r="E3" s="19">
        <v>-6624148</v>
      </c>
      <c r="F3" s="19">
        <v>-8629253</v>
      </c>
      <c r="G3" s="19">
        <v>-1846635</v>
      </c>
      <c r="H3" s="19">
        <v>-5509278</v>
      </c>
      <c r="I3" s="19">
        <v>-7012426</v>
      </c>
      <c r="J3" s="19">
        <v>-9588662</v>
      </c>
      <c r="K3" s="19">
        <v>-6163811</v>
      </c>
      <c r="L3" s="19">
        <v>-4476166</v>
      </c>
      <c r="M3" s="19">
        <v>-3210281</v>
      </c>
      <c r="N3" s="19">
        <v>-7909625</v>
      </c>
      <c r="O3" s="19">
        <v>-8884779</v>
      </c>
      <c r="P3" s="19">
        <v>-739762</v>
      </c>
      <c r="Q3" s="19">
        <v>-3382389</v>
      </c>
      <c r="R3" s="19">
        <v>-3237479</v>
      </c>
      <c r="S3" s="19">
        <v>-4586420</v>
      </c>
      <c r="T3" s="19">
        <v>-4180577</v>
      </c>
      <c r="U3" s="19">
        <v>-4261623</v>
      </c>
      <c r="V3" s="19">
        <v>-7988828</v>
      </c>
      <c r="W3" s="19">
        <v>-4890960</v>
      </c>
      <c r="X3" s="19">
        <v>-1310871</v>
      </c>
      <c r="Y3" s="19">
        <v>-4634862</v>
      </c>
      <c r="Z3" s="21"/>
      <c r="AA3" s="21"/>
      <c r="AB3" s="21"/>
      <c r="AC3" s="21"/>
      <c r="AD3" s="21"/>
    </row>
    <row r="4" spans="1:30" x14ac:dyDescent="0.35">
      <c r="A4" s="11" t="s">
        <v>4</v>
      </c>
      <c r="B4" s="21">
        <v>0</v>
      </c>
      <c r="C4" s="22">
        <v>897310</v>
      </c>
      <c r="D4" s="28">
        <v>0</v>
      </c>
      <c r="E4" s="22">
        <v>0</v>
      </c>
      <c r="F4" s="22">
        <v>0</v>
      </c>
      <c r="G4" s="22">
        <v>5833030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5250553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5473744</v>
      </c>
      <c r="V4" s="22">
        <v>0</v>
      </c>
      <c r="W4" s="22">
        <v>0</v>
      </c>
      <c r="X4" s="22">
        <v>0</v>
      </c>
      <c r="Y4" s="22">
        <v>0</v>
      </c>
      <c r="Z4" s="21"/>
      <c r="AA4" s="21"/>
      <c r="AB4" s="21"/>
      <c r="AC4" s="21"/>
      <c r="AD4" s="21"/>
    </row>
    <row r="5" spans="1:30" x14ac:dyDescent="0.35">
      <c r="A5" s="11" t="s">
        <v>6</v>
      </c>
      <c r="B5" s="19">
        <v>-12704869.38112</v>
      </c>
      <c r="C5" s="19">
        <v>-15039198.720000001</v>
      </c>
      <c r="D5" s="19">
        <v>-10663328</v>
      </c>
      <c r="E5" s="19">
        <v>-20702526.719999999</v>
      </c>
      <c r="F5" s="19">
        <v>-30686447.68448</v>
      </c>
      <c r="G5" s="19">
        <v>-63446748.680030398</v>
      </c>
      <c r="H5" s="19">
        <v>-75979414.271103993</v>
      </c>
      <c r="I5" s="19">
        <v>-96324628.417280003</v>
      </c>
      <c r="J5" s="19">
        <v>-106018459.14112</v>
      </c>
      <c r="K5" s="19">
        <v>-119983794.53696001</v>
      </c>
      <c r="L5" s="19">
        <v>-83851648.261120006</v>
      </c>
      <c r="M5" s="19">
        <v>-112820122.88</v>
      </c>
      <c r="N5" s="19">
        <v>-13975356.319232002</v>
      </c>
      <c r="O5" s="19">
        <v>-266000000</v>
      </c>
      <c r="P5" s="19">
        <v>-80000000</v>
      </c>
      <c r="Q5" s="19">
        <v>-22772779.392000001</v>
      </c>
      <c r="R5" s="19">
        <v>-33755092.452928007</v>
      </c>
      <c r="S5" s="19">
        <v>-69791423.548033446</v>
      </c>
      <c r="T5" s="19">
        <v>-83577355.698214397</v>
      </c>
      <c r="U5" s="19">
        <v>-105957091.25900801</v>
      </c>
      <c r="V5" s="19">
        <v>-116620305.05523202</v>
      </c>
      <c r="W5" s="19">
        <v>-131982173.99065602</v>
      </c>
      <c r="X5" s="19">
        <v>-169236813.08723199</v>
      </c>
      <c r="Y5" s="19">
        <v>-201102135.16800001</v>
      </c>
      <c r="Z5" s="21"/>
      <c r="AA5" s="21"/>
      <c r="AB5" s="21"/>
      <c r="AC5" s="21"/>
      <c r="AD5" s="21"/>
    </row>
    <row r="6" spans="1:30" x14ac:dyDescent="0.35">
      <c r="A6" s="11" t="s">
        <v>7</v>
      </c>
      <c r="B6" s="19">
        <v>-1512.02</v>
      </c>
      <c r="C6" s="19">
        <v>-1577.78</v>
      </c>
      <c r="D6" s="19">
        <v>-1606.75</v>
      </c>
      <c r="E6" s="19">
        <v>-1802.89</v>
      </c>
      <c r="F6" s="19">
        <v>-1451.57</v>
      </c>
      <c r="G6" s="19">
        <v>-2053.4499999999998</v>
      </c>
      <c r="H6" s="19">
        <v>-2086.58</v>
      </c>
      <c r="I6" s="19">
        <v>-1861.59</v>
      </c>
      <c r="J6" s="19">
        <v>-1503.55</v>
      </c>
      <c r="K6" s="19">
        <v>-1414.28</v>
      </c>
      <c r="L6" s="19">
        <v>-1024.98</v>
      </c>
      <c r="M6" s="19">
        <v>-1051.47</v>
      </c>
      <c r="N6" s="19">
        <v>-1066.1500000000001</v>
      </c>
      <c r="O6" s="19">
        <v>-853.34</v>
      </c>
      <c r="P6" s="19">
        <v>-822.5</v>
      </c>
      <c r="Q6" s="19">
        <v>-889.47</v>
      </c>
      <c r="R6" s="19">
        <v>-1157</v>
      </c>
      <c r="S6" s="19">
        <v>-718.61</v>
      </c>
      <c r="T6" s="19">
        <v>-556.92999999999995</v>
      </c>
      <c r="U6" s="19">
        <v>-393.9</v>
      </c>
      <c r="V6" s="22">
        <v>0</v>
      </c>
      <c r="W6" s="22">
        <v>0</v>
      </c>
      <c r="X6" s="22">
        <v>0</v>
      </c>
      <c r="Y6" s="22">
        <v>0</v>
      </c>
      <c r="Z6" s="21"/>
      <c r="AA6" s="21"/>
      <c r="AB6" s="21"/>
      <c r="AC6" s="21"/>
      <c r="AD6" s="21"/>
    </row>
    <row r="7" spans="1:30" x14ac:dyDescent="0.35">
      <c r="A7" s="11" t="s">
        <v>8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19">
        <v>-120000000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1"/>
      <c r="AA7" s="21"/>
      <c r="AB7" s="21"/>
      <c r="AC7" s="21"/>
      <c r="AD7" s="21"/>
    </row>
    <row r="8" spans="1:30" x14ac:dyDescent="0.35">
      <c r="A8" s="11" t="s">
        <v>11</v>
      </c>
      <c r="B8" s="22">
        <v>3744000000</v>
      </c>
      <c r="C8" s="22">
        <v>3600000000</v>
      </c>
      <c r="D8" s="22">
        <v>968832000</v>
      </c>
      <c r="E8" s="22">
        <v>4608000000</v>
      </c>
      <c r="F8" s="22">
        <v>5327856000</v>
      </c>
      <c r="G8" s="22">
        <v>6048000000</v>
      </c>
      <c r="H8" s="22">
        <v>4217328000</v>
      </c>
      <c r="I8" s="22">
        <v>3713760000</v>
      </c>
      <c r="J8" s="22">
        <v>4885632000</v>
      </c>
      <c r="K8" s="22">
        <v>5037408000</v>
      </c>
      <c r="L8" s="22">
        <v>4320000000</v>
      </c>
      <c r="M8" s="22">
        <v>1960260000</v>
      </c>
      <c r="N8" s="22">
        <v>5304000000</v>
      </c>
      <c r="O8" s="22">
        <v>5100000000</v>
      </c>
      <c r="P8" s="22">
        <v>22000000000</v>
      </c>
      <c r="Q8" s="22">
        <v>6528000000</v>
      </c>
      <c r="R8" s="22">
        <v>7547796000</v>
      </c>
      <c r="S8" s="22">
        <v>8568000000</v>
      </c>
      <c r="T8" s="22">
        <v>5974548000</v>
      </c>
      <c r="U8" s="22">
        <v>5261160000</v>
      </c>
      <c r="V8" s="22">
        <v>6921312000</v>
      </c>
      <c r="W8" s="22">
        <v>7136328000</v>
      </c>
      <c r="X8" s="22">
        <v>11572512000</v>
      </c>
      <c r="Y8" s="22">
        <v>16630896000</v>
      </c>
      <c r="Z8" s="21"/>
      <c r="AA8" s="21"/>
      <c r="AB8" s="21"/>
      <c r="AC8" s="21"/>
      <c r="AD8" s="21"/>
    </row>
    <row r="9" spans="1:30" x14ac:dyDescent="0.35">
      <c r="A9" s="11" t="s">
        <v>12</v>
      </c>
      <c r="B9" s="22">
        <v>159802141.53</v>
      </c>
      <c r="C9" s="22">
        <v>188558730</v>
      </c>
      <c r="D9" s="22">
        <v>231444458.37</v>
      </c>
      <c r="E9" s="22">
        <v>238369568.55000001</v>
      </c>
      <c r="F9" s="22" t="s">
        <v>13</v>
      </c>
      <c r="G9" s="22" t="s">
        <v>14</v>
      </c>
      <c r="H9" s="22" t="s">
        <v>15</v>
      </c>
      <c r="I9" s="22" t="s">
        <v>16</v>
      </c>
      <c r="J9" s="22" t="s">
        <v>17</v>
      </c>
      <c r="K9" s="22" t="s">
        <v>18</v>
      </c>
      <c r="L9" s="22" t="s">
        <v>19</v>
      </c>
      <c r="M9" s="22" t="s">
        <v>20</v>
      </c>
      <c r="N9" s="22" t="s">
        <v>21</v>
      </c>
      <c r="O9" s="22" t="s">
        <v>22</v>
      </c>
      <c r="P9" s="22" t="s">
        <v>23</v>
      </c>
      <c r="Q9" s="22" t="s">
        <v>24</v>
      </c>
      <c r="R9" s="22" t="s">
        <v>25</v>
      </c>
      <c r="S9" s="22" t="s">
        <v>26</v>
      </c>
      <c r="T9" s="22" t="s">
        <v>27</v>
      </c>
      <c r="U9" s="22" t="s">
        <v>28</v>
      </c>
      <c r="V9" s="22" t="s">
        <v>29</v>
      </c>
      <c r="W9" s="22" t="s">
        <v>30</v>
      </c>
      <c r="X9" s="22" t="s">
        <v>31</v>
      </c>
      <c r="Y9" s="22" t="s">
        <v>32</v>
      </c>
      <c r="Z9" s="21"/>
      <c r="AA9" s="21"/>
      <c r="AB9" s="21"/>
      <c r="AC9" s="21"/>
      <c r="AD9" s="21"/>
    </row>
    <row r="10" spans="1:30" x14ac:dyDescent="0.35">
      <c r="A10" s="11" t="s">
        <v>45</v>
      </c>
      <c r="B10" s="22">
        <v>134754224.56</v>
      </c>
      <c r="C10" s="22">
        <v>109001111.11</v>
      </c>
      <c r="D10" s="22">
        <v>44406365.390000001</v>
      </c>
      <c r="E10" s="22">
        <v>214349996.94</v>
      </c>
      <c r="F10" s="22" t="s">
        <v>46</v>
      </c>
      <c r="G10" s="22" t="s">
        <v>47</v>
      </c>
      <c r="H10" s="22" t="s">
        <v>48</v>
      </c>
      <c r="I10" s="22" t="s">
        <v>49</v>
      </c>
      <c r="J10" s="22" t="s">
        <v>50</v>
      </c>
      <c r="K10" s="22" t="s">
        <v>51</v>
      </c>
      <c r="L10" s="22" t="s">
        <v>52</v>
      </c>
      <c r="M10" s="22" t="s">
        <v>53</v>
      </c>
      <c r="N10" s="22" t="s">
        <v>54</v>
      </c>
      <c r="O10" s="22" t="s">
        <v>55</v>
      </c>
      <c r="P10" s="22" t="s">
        <v>56</v>
      </c>
      <c r="Q10" s="22" t="s">
        <v>57</v>
      </c>
      <c r="R10" s="22" t="s">
        <v>58</v>
      </c>
      <c r="S10" s="22" t="s">
        <v>59</v>
      </c>
      <c r="T10" s="22" t="s">
        <v>60</v>
      </c>
      <c r="U10" s="22" t="s">
        <v>61</v>
      </c>
      <c r="V10" s="22" t="s">
        <v>62</v>
      </c>
      <c r="W10" s="22" t="s">
        <v>63</v>
      </c>
      <c r="X10" s="22" t="s">
        <v>64</v>
      </c>
      <c r="Y10" s="22" t="s">
        <v>65</v>
      </c>
      <c r="Z10" s="21"/>
      <c r="AA10" s="21"/>
      <c r="AB10" s="21"/>
      <c r="AC10" s="21"/>
      <c r="AD10" s="21"/>
    </row>
    <row r="11" spans="1:30" x14ac:dyDescent="0.35">
      <c r="A11" s="11" t="s">
        <v>78</v>
      </c>
      <c r="B11" s="22">
        <v>246393.07</v>
      </c>
      <c r="C11" s="22">
        <v>4599.55</v>
      </c>
      <c r="D11" s="22">
        <v>22349.040000000001</v>
      </c>
      <c r="E11" s="22" t="s">
        <v>79</v>
      </c>
      <c r="F11" s="22">
        <v>96921.32</v>
      </c>
      <c r="G11" s="22">
        <v>0</v>
      </c>
      <c r="H11" s="22">
        <v>0</v>
      </c>
      <c r="I11" s="22">
        <v>15175.36</v>
      </c>
      <c r="J11" s="22">
        <v>0</v>
      </c>
      <c r="K11" s="22">
        <v>0</v>
      </c>
      <c r="L11" s="22">
        <v>61231.519999999997</v>
      </c>
      <c r="M11" s="22">
        <v>10402.780000000001</v>
      </c>
      <c r="N11" s="22">
        <v>0</v>
      </c>
      <c r="O11" s="22">
        <v>0</v>
      </c>
      <c r="P11" s="22">
        <v>22177.82</v>
      </c>
      <c r="Q11" s="22">
        <v>25583.88</v>
      </c>
      <c r="R11" s="22" t="s">
        <v>80</v>
      </c>
      <c r="S11" s="22">
        <v>37636.800000000003</v>
      </c>
      <c r="T11" s="22">
        <v>999.79</v>
      </c>
      <c r="U11" s="22">
        <v>11381.52</v>
      </c>
      <c r="V11" s="22">
        <v>0</v>
      </c>
      <c r="W11" s="22">
        <v>1283.27</v>
      </c>
      <c r="X11" s="22" t="s">
        <v>81</v>
      </c>
      <c r="Y11" s="22">
        <v>20625.3</v>
      </c>
      <c r="Z11" s="21"/>
      <c r="AA11" s="21"/>
      <c r="AB11" s="21"/>
      <c r="AC11" s="21"/>
      <c r="AD11" s="21"/>
    </row>
    <row r="12" spans="1:30" x14ac:dyDescent="0.35">
      <c r="A12" s="11" t="s">
        <v>83</v>
      </c>
      <c r="B12" s="19">
        <v>-14699318.4</v>
      </c>
      <c r="C12" s="19">
        <v>-38750400</v>
      </c>
      <c r="D12" s="19">
        <v>-161460000</v>
      </c>
      <c r="E12" s="19">
        <v>-200210400</v>
      </c>
      <c r="F12" s="19">
        <v>-205322223.59999999</v>
      </c>
      <c r="G12" s="19">
        <v>-215011115.303</v>
      </c>
      <c r="H12" s="19">
        <v>-247303115.28</v>
      </c>
      <c r="I12" s="19">
        <v>-273958869.60000002</v>
      </c>
      <c r="J12" s="19">
        <v>-324702518.40000004</v>
      </c>
      <c r="K12" s="19">
        <v>-334919707.19999999</v>
      </c>
      <c r="L12" s="19">
        <v>-654080918.39999998</v>
      </c>
      <c r="M12" s="19">
        <v>-316461600</v>
      </c>
      <c r="N12" s="19">
        <v>-50579045.759999998</v>
      </c>
      <c r="O12" s="19">
        <v>-861080918.4000001</v>
      </c>
      <c r="P12" s="19">
        <v>-805644000</v>
      </c>
      <c r="Q12" s="19">
        <v>-280294560</v>
      </c>
      <c r="R12" s="19">
        <v>-287451113.04000002</v>
      </c>
      <c r="S12" s="19">
        <v>-301015561.53000003</v>
      </c>
      <c r="T12" s="19">
        <v>-346224361.53000003</v>
      </c>
      <c r="U12" s="19">
        <v>-383542417.44</v>
      </c>
      <c r="V12" s="19">
        <v>-454583525.75999999</v>
      </c>
      <c r="W12" s="19">
        <v>-468887590.08000004</v>
      </c>
      <c r="X12" s="19">
        <v>-915713285.75999999</v>
      </c>
      <c r="Y12" s="19">
        <v>-443046240</v>
      </c>
      <c r="Z12" s="21"/>
      <c r="AA12" s="21"/>
      <c r="AB12" s="21"/>
      <c r="AC12" s="21"/>
      <c r="AD12" s="21"/>
    </row>
    <row r="13" spans="1:30" x14ac:dyDescent="0.35">
      <c r="A13" s="11" t="s">
        <v>84</v>
      </c>
      <c r="B13" s="23">
        <v>-63910080</v>
      </c>
      <c r="C13" s="23">
        <v>-168480000</v>
      </c>
      <c r="D13" s="23">
        <v>-702000000</v>
      </c>
      <c r="E13" s="23">
        <v>-870480000</v>
      </c>
      <c r="F13" s="23">
        <v>-892705320</v>
      </c>
      <c r="G13" s="23">
        <v>-934830936.10000002</v>
      </c>
      <c r="H13" s="23">
        <v>-1075230936</v>
      </c>
      <c r="I13" s="23">
        <v>-1191125520</v>
      </c>
      <c r="J13" s="23">
        <v>-1411750080</v>
      </c>
      <c r="K13" s="23">
        <v>-1456172640</v>
      </c>
      <c r="L13" s="23">
        <v>-2843830080</v>
      </c>
      <c r="M13" s="23">
        <v>-1375920000</v>
      </c>
      <c r="N13" s="23">
        <v>-89474112</v>
      </c>
      <c r="O13" s="23">
        <v>-3743830080</v>
      </c>
      <c r="P13" s="23">
        <v>-3502800000</v>
      </c>
      <c r="Q13" s="23">
        <v>-1218672000</v>
      </c>
      <c r="R13" s="23">
        <v>-1249787448</v>
      </c>
      <c r="S13" s="23">
        <v>-1308763311</v>
      </c>
      <c r="T13" s="23">
        <v>-1505323311</v>
      </c>
      <c r="U13" s="23">
        <v>-1667575728</v>
      </c>
      <c r="V13" s="23">
        <v>-1976450112</v>
      </c>
      <c r="W13" s="23">
        <v>-2038641696</v>
      </c>
      <c r="X13" s="23">
        <v>-3981362112</v>
      </c>
      <c r="Y13" s="23">
        <v>-1926288000</v>
      </c>
      <c r="Z13" s="21"/>
      <c r="AA13" s="21"/>
      <c r="AB13" s="21"/>
      <c r="AC13" s="21"/>
      <c r="AD13" s="21"/>
    </row>
    <row r="14" spans="1:30" x14ac:dyDescent="0.35">
      <c r="A14" s="11" t="s">
        <v>85</v>
      </c>
      <c r="B14" s="23">
        <v>-4338933.9405984003</v>
      </c>
      <c r="C14" s="23">
        <v>-11438314.430400001</v>
      </c>
      <c r="D14" s="23">
        <v>-11659643.460000001</v>
      </c>
      <c r="E14" s="23">
        <v>-59097957.8904</v>
      </c>
      <c r="F14" s="23">
        <v>-60606862.202343605</v>
      </c>
      <c r="G14" s="23">
        <v>-63466822.093880408</v>
      </c>
      <c r="H14" s="23">
        <v>-72998750.779091284</v>
      </c>
      <c r="I14" s="23">
        <v>-80866976.637189597</v>
      </c>
      <c r="J14" s="23">
        <v>-95845449.383798406</v>
      </c>
      <c r="K14" s="23">
        <v>-98861351.621947199</v>
      </c>
      <c r="L14" s="23">
        <v>-193071122.04219842</v>
      </c>
      <c r="M14" s="23">
        <v>-13412901.181600001</v>
      </c>
      <c r="N14" s="23">
        <v>-6074507.5168377599</v>
      </c>
      <c r="O14" s="23">
        <v>-107173229.042198</v>
      </c>
      <c r="P14" s="23">
        <v>-237809400.44400001</v>
      </c>
      <c r="Q14" s="23">
        <v>-82737141.046560004</v>
      </c>
      <c r="R14" s="23">
        <v>-84849607.08328104</v>
      </c>
      <c r="S14" s="23">
        <v>-88853550.962662533</v>
      </c>
      <c r="T14" s="23">
        <v>-102198251.13146253</v>
      </c>
      <c r="U14" s="23">
        <v>-113213767.29206546</v>
      </c>
      <c r="V14" s="23">
        <v>-134183629.13731776</v>
      </c>
      <c r="W14" s="23">
        <v>-138405892.27072608</v>
      </c>
      <c r="X14" s="23">
        <v>-270299570.85907775</v>
      </c>
      <c r="Y14" s="23">
        <v>-130778061.65424</v>
      </c>
      <c r="Z14" s="21"/>
      <c r="AA14" s="21"/>
      <c r="AB14" s="21"/>
      <c r="AC14" s="21"/>
      <c r="AD14" s="21"/>
    </row>
    <row r="15" spans="1:30" x14ac:dyDescent="0.35">
      <c r="A15" s="11" t="s">
        <v>86</v>
      </c>
      <c r="B15" s="19">
        <v>-687.20596980000005</v>
      </c>
      <c r="C15" s="19">
        <v>-7348.064789</v>
      </c>
      <c r="D15" s="19">
        <v>-3414.673119</v>
      </c>
      <c r="E15" s="19">
        <v>-2949.4244140000001</v>
      </c>
      <c r="F15" s="19">
        <v>-1575.443534</v>
      </c>
      <c r="G15" s="19">
        <v>-2959.042735</v>
      </c>
      <c r="H15" s="19">
        <v>-2466.8515480000001</v>
      </c>
      <c r="I15" s="19">
        <v>-2446.6006539999998</v>
      </c>
      <c r="J15" s="19">
        <v>-2447.5766359999998</v>
      </c>
      <c r="K15" s="19">
        <v>-2304.9100229999999</v>
      </c>
      <c r="L15" s="19">
        <v>-2250.9230790000001</v>
      </c>
      <c r="M15" s="19">
        <v>-4532.1359190000003</v>
      </c>
      <c r="N15" s="19">
        <v>-3415.9067329999998</v>
      </c>
      <c r="O15" s="19">
        <v>-2015.9659039999999</v>
      </c>
      <c r="P15" s="23">
        <v>-2067.7720479999998</v>
      </c>
      <c r="Q15" s="23">
        <v>-3276.6051929999999</v>
      </c>
      <c r="R15" s="19">
        <v>-1772.885497</v>
      </c>
      <c r="S15" s="19">
        <v>-2237.2122650000001</v>
      </c>
      <c r="T15" s="19">
        <v>-3955.2599700000001</v>
      </c>
      <c r="U15" s="19">
        <v>-2413.9176910000001</v>
      </c>
      <c r="V15" s="23">
        <v>-2344.9912199999999</v>
      </c>
      <c r="W15" s="23">
        <v>-2986.6744050000002</v>
      </c>
      <c r="X15" s="23">
        <v>-2609.9505389999999</v>
      </c>
      <c r="Y15" s="19">
        <v>-5937.4696720000002</v>
      </c>
      <c r="Z15" s="21"/>
      <c r="AA15" s="21"/>
      <c r="AB15" s="21"/>
      <c r="AC15" s="21"/>
      <c r="AD15" s="21"/>
    </row>
    <row r="16" spans="1:30" x14ac:dyDescent="0.35">
      <c r="A16" s="11" t="s">
        <v>87</v>
      </c>
      <c r="B16" s="19">
        <v>-29342.697260000001</v>
      </c>
      <c r="C16" s="19">
        <f t="shared" ref="C16:Y16" si="0">B16*1.1</f>
        <v>-32276.966986000003</v>
      </c>
      <c r="D16" s="19">
        <f t="shared" si="0"/>
        <v>-35504.663684600004</v>
      </c>
      <c r="E16" s="19">
        <f t="shared" si="0"/>
        <v>-39055.130053060006</v>
      </c>
      <c r="F16" s="19">
        <f t="shared" si="0"/>
        <v>-42960.643058366011</v>
      </c>
      <c r="G16" s="19">
        <f t="shared" si="0"/>
        <v>-47256.707364202615</v>
      </c>
      <c r="H16" s="19">
        <f t="shared" si="0"/>
        <v>-51982.378100622882</v>
      </c>
      <c r="I16" s="19">
        <f t="shared" si="0"/>
        <v>-57180.615910685177</v>
      </c>
      <c r="J16" s="19">
        <f t="shared" si="0"/>
        <v>-62898.6775017537</v>
      </c>
      <c r="K16" s="19">
        <f t="shared" si="0"/>
        <v>-69188.54525192907</v>
      </c>
      <c r="L16" s="19">
        <f t="shared" si="0"/>
        <v>-76107.399777121987</v>
      </c>
      <c r="M16" s="19">
        <f t="shared" si="0"/>
        <v>-83718.139754834192</v>
      </c>
      <c r="N16" s="19">
        <f t="shared" si="0"/>
        <v>-92089.953730317618</v>
      </c>
      <c r="O16" s="19">
        <f t="shared" si="0"/>
        <v>-101298.94910334938</v>
      </c>
      <c r="P16" s="19">
        <f t="shared" si="0"/>
        <v>-111428.84401368433</v>
      </c>
      <c r="Q16" s="19">
        <f t="shared" si="0"/>
        <v>-122571.72841505277</v>
      </c>
      <c r="R16" s="19">
        <f t="shared" si="0"/>
        <v>-134828.90125655805</v>
      </c>
      <c r="S16" s="19">
        <f t="shared" si="0"/>
        <v>-148311.79138221388</v>
      </c>
      <c r="T16" s="19">
        <f t="shared" si="0"/>
        <v>-163142.97052043528</v>
      </c>
      <c r="U16" s="19">
        <f t="shared" si="0"/>
        <v>-179457.26757247883</v>
      </c>
      <c r="V16" s="19">
        <f t="shared" si="0"/>
        <v>-197402.99432972673</v>
      </c>
      <c r="W16" s="19">
        <f t="shared" si="0"/>
        <v>-217143.29376269941</v>
      </c>
      <c r="X16" s="19">
        <f t="shared" si="0"/>
        <v>-238857.62313896936</v>
      </c>
      <c r="Y16" s="19">
        <f t="shared" si="0"/>
        <v>-262743.38545286632</v>
      </c>
      <c r="Z16" s="21"/>
      <c r="AA16" s="21"/>
      <c r="AB16" s="21"/>
      <c r="AC16" s="21"/>
      <c r="AD16" s="21"/>
    </row>
    <row r="17" spans="1:30" x14ac:dyDescent="0.35">
      <c r="A17" s="11" t="s">
        <v>88</v>
      </c>
      <c r="B17" s="19">
        <v>-1643.1910465600001</v>
      </c>
      <c r="C17" s="19">
        <v>-1807.5101512160002</v>
      </c>
      <c r="D17" s="19">
        <v>-1988.2611663376003</v>
      </c>
      <c r="E17" s="19">
        <v>-2187.0872829713603</v>
      </c>
      <c r="F17" s="19">
        <v>-2405.7960112684968</v>
      </c>
      <c r="G17" s="19">
        <v>-2646.3756123953467</v>
      </c>
      <c r="H17" s="19">
        <v>-2911.0131736348812</v>
      </c>
      <c r="I17" s="19">
        <v>-3202.11449099837</v>
      </c>
      <c r="J17" s="19">
        <v>-3522.3259400982074</v>
      </c>
      <c r="K17" s="19">
        <v>-3874.5585341080282</v>
      </c>
      <c r="L17" s="19">
        <v>-4262.0143875188314</v>
      </c>
      <c r="M17" s="19">
        <v>-4688.2158262707153</v>
      </c>
      <c r="N17" s="19">
        <v>-5157.0374088977869</v>
      </c>
      <c r="O17" s="19">
        <v>-5672.7411497875655</v>
      </c>
      <c r="P17" s="19">
        <v>-6240.0152647663226</v>
      </c>
      <c r="Q17" s="19">
        <v>-6864.0167912429552</v>
      </c>
      <c r="R17" s="19">
        <v>-7550.4184703672508</v>
      </c>
      <c r="S17" s="19">
        <v>-8305.4603174039767</v>
      </c>
      <c r="T17" s="19">
        <v>-9136.0063491443761</v>
      </c>
      <c r="U17" s="19">
        <v>-10049.606984058815</v>
      </c>
      <c r="V17" s="19">
        <v>-11054.567682464698</v>
      </c>
      <c r="W17" s="19">
        <v>-12160.024450711167</v>
      </c>
      <c r="X17" s="19">
        <v>-13376.026895782285</v>
      </c>
      <c r="Y17" s="19">
        <v>-14713.629585360515</v>
      </c>
      <c r="Z17" s="21"/>
      <c r="AA17" s="21"/>
      <c r="AB17" s="21"/>
      <c r="AC17" s="21"/>
      <c r="AD17" s="21"/>
    </row>
    <row r="18" spans="1:30" x14ac:dyDescent="0.35">
      <c r="A18" s="11" t="s">
        <v>89</v>
      </c>
      <c r="B18" s="19">
        <v>-1206.49</v>
      </c>
      <c r="C18" s="19">
        <v>-1278.67</v>
      </c>
      <c r="D18" s="19">
        <v>-1201.25</v>
      </c>
      <c r="E18" s="19">
        <v>-1215.8399999999999</v>
      </c>
      <c r="F18" s="19">
        <v>-1240.3800000000001</v>
      </c>
      <c r="G18" s="19">
        <v>-1177.8699999999999</v>
      </c>
      <c r="H18" s="19">
        <v>-1089.8599999999999</v>
      </c>
      <c r="I18" s="19">
        <v>-1017.83</v>
      </c>
      <c r="J18" s="19">
        <v>-1057.55</v>
      </c>
      <c r="K18" s="19">
        <v>-1108.1099999999999</v>
      </c>
      <c r="L18" s="19">
        <v>-1308.7</v>
      </c>
      <c r="M18" s="19">
        <v>-1425.04</v>
      </c>
      <c r="N18" s="19">
        <v>-1410.04</v>
      </c>
      <c r="O18" s="19">
        <v>-1559.08</v>
      </c>
      <c r="P18" s="19">
        <v>-1524.37</v>
      </c>
      <c r="Q18" s="19">
        <v>-1399.46</v>
      </c>
      <c r="R18" s="19">
        <v>-1568.46</v>
      </c>
      <c r="S18" s="19">
        <v>-1315.26</v>
      </c>
      <c r="T18" s="19">
        <v>-1479.36</v>
      </c>
      <c r="U18" s="19">
        <v>-1542.09</v>
      </c>
      <c r="V18" s="19">
        <v>-1460.74</v>
      </c>
      <c r="W18" s="19">
        <v>-1443.28</v>
      </c>
      <c r="X18" s="19">
        <v>-1672.17</v>
      </c>
      <c r="Y18" s="19">
        <v>-1453.32</v>
      </c>
      <c r="Z18" s="21"/>
      <c r="AA18" s="21"/>
      <c r="AB18" s="21"/>
      <c r="AC18" s="21"/>
      <c r="AD18" s="21"/>
    </row>
    <row r="19" spans="1:30" x14ac:dyDescent="0.35">
      <c r="A19" s="11" t="s">
        <v>90</v>
      </c>
      <c r="B19" s="19">
        <v>-120.649</v>
      </c>
      <c r="C19" s="22">
        <v>0</v>
      </c>
      <c r="D19" s="19">
        <v>-120.125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19">
        <v>-130.87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19">
        <v>-156.846</v>
      </c>
      <c r="S19" s="19">
        <v>-131.52600000000001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4">
        <v>-145.33199999999999</v>
      </c>
      <c r="Z19" s="21"/>
      <c r="AA19" s="21"/>
      <c r="AB19" s="21"/>
      <c r="AC19" s="21"/>
      <c r="AD19" s="21"/>
    </row>
    <row r="20" spans="1:30" x14ac:dyDescent="0.35">
      <c r="A20" s="11" t="s">
        <v>91</v>
      </c>
      <c r="B20" s="19">
        <v>-2211.2138596036543</v>
      </c>
      <c r="C20" s="19">
        <v>-2432.3352455640202</v>
      </c>
      <c r="D20" s="19">
        <v>-2675.568770120422</v>
      </c>
      <c r="E20" s="19">
        <v>-2943.1256471324641</v>
      </c>
      <c r="F20" s="19">
        <v>-3237.4382118457115</v>
      </c>
      <c r="G20" s="19">
        <v>-3561.1820330302826</v>
      </c>
      <c r="H20" s="19">
        <v>-3917.3002363333107</v>
      </c>
      <c r="I20" s="19">
        <v>-4309.0302599666429</v>
      </c>
      <c r="J20" s="19">
        <v>-4739.9332859633078</v>
      </c>
      <c r="K20" s="19">
        <v>-5213.9266145596384</v>
      </c>
      <c r="L20" s="19">
        <v>-5735.3192760156026</v>
      </c>
      <c r="M20" s="19">
        <v>-6308.8512036171642</v>
      </c>
      <c r="N20" s="19">
        <v>-6939.736323978881</v>
      </c>
      <c r="O20" s="19">
        <v>-7633.7099563767688</v>
      </c>
      <c r="P20" s="19">
        <v>-8397.0809520144467</v>
      </c>
      <c r="Q20" s="19">
        <v>-9236.7890472158906</v>
      </c>
      <c r="R20" s="19">
        <v>-10160.46795193748</v>
      </c>
      <c r="S20" s="19">
        <v>-11176.51474713123</v>
      </c>
      <c r="T20" s="19">
        <v>-12294.166221844354</v>
      </c>
      <c r="U20" s="19">
        <v>-13523.582844028793</v>
      </c>
      <c r="V20" s="19">
        <v>-14875.941128431674</v>
      </c>
      <c r="W20" s="19">
        <v>-16363.53524127484</v>
      </c>
      <c r="X20" s="19">
        <v>-17999.888765402324</v>
      </c>
      <c r="Y20" s="19">
        <v>-19799.877641942559</v>
      </c>
      <c r="Z20" s="21"/>
      <c r="AA20" s="21"/>
      <c r="AB20" s="21"/>
      <c r="AC20" s="21"/>
      <c r="AD20" s="21"/>
    </row>
    <row r="21" spans="1:30" x14ac:dyDescent="0.35">
      <c r="A21" s="11" t="s">
        <v>371</v>
      </c>
      <c r="B21" s="28">
        <f t="shared" ref="B21:Y21" si="1">SUM(B2:B20)</f>
        <v>3938847118.9711456</v>
      </c>
      <c r="C21" s="28">
        <f t="shared" si="1"/>
        <v>3664092191.1824284</v>
      </c>
      <c r="D21" s="28">
        <f t="shared" si="1"/>
        <v>358543660.04825991</v>
      </c>
      <c r="E21" s="28">
        <f t="shared" si="1"/>
        <v>3903869229.3822026</v>
      </c>
      <c r="F21" s="28">
        <f t="shared" si="1"/>
        <v>4130271422.5623598</v>
      </c>
      <c r="G21" s="28">
        <f t="shared" si="1"/>
        <v>4775664278.195344</v>
      </c>
      <c r="H21" s="28">
        <f t="shared" si="1"/>
        <v>2740880618.6867461</v>
      </c>
      <c r="I21" s="28">
        <f t="shared" si="1"/>
        <v>2064885782.9242153</v>
      </c>
      <c r="J21" s="28">
        <f t="shared" si="1"/>
        <v>2938389844.4617176</v>
      </c>
      <c r="K21" s="28">
        <f t="shared" si="1"/>
        <v>3021962401.3106685</v>
      </c>
      <c r="L21" s="28">
        <f t="shared" si="1"/>
        <v>541499781.6101619</v>
      </c>
      <c r="M21" s="28">
        <f t="shared" si="1"/>
        <v>144010543.86569634</v>
      </c>
      <c r="N21" s="28">
        <f t="shared" si="1"/>
        <v>5136654301.5797338</v>
      </c>
      <c r="O21" s="28">
        <f t="shared" si="1"/>
        <v>-6488076.228311765</v>
      </c>
      <c r="P21" s="28">
        <f t="shared" si="1"/>
        <v>17373588738.79372</v>
      </c>
      <c r="Q21" s="28">
        <f t="shared" si="1"/>
        <v>4920592288.3719921</v>
      </c>
      <c r="R21" s="28">
        <f t="shared" si="1"/>
        <v>5889147772.4446163</v>
      </c>
      <c r="S21" s="28">
        <f t="shared" si="1"/>
        <v>6795264310.384593</v>
      </c>
      <c r="T21" s="28">
        <f t="shared" si="1"/>
        <v>3933268608.7372613</v>
      </c>
      <c r="U21" s="28">
        <f t="shared" si="1"/>
        <v>2992732702.163835</v>
      </c>
      <c r="V21" s="28">
        <f t="shared" si="1"/>
        <v>4231848951.8130898</v>
      </c>
      <c r="W21" s="28">
        <f t="shared" si="1"/>
        <v>4354037070.120759</v>
      </c>
      <c r="X21" s="28">
        <f t="shared" si="1"/>
        <v>6234818046.6343508</v>
      </c>
      <c r="Y21" s="28">
        <f t="shared" si="1"/>
        <v>13925734013.463409</v>
      </c>
      <c r="Z21" s="21"/>
      <c r="AA21" s="21"/>
      <c r="AB21" s="21"/>
      <c r="AC21" s="21"/>
      <c r="AD21" s="21"/>
    </row>
    <row r="22" spans="1:30" x14ac:dyDescent="0.35">
      <c r="A22" s="11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1"/>
      <c r="AA22" s="21"/>
      <c r="AB22" s="21"/>
      <c r="AC22" s="21"/>
      <c r="AD22" s="21"/>
    </row>
    <row r="23" spans="1:30" x14ac:dyDescent="0.35">
      <c r="A23" s="1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1"/>
      <c r="AA23" s="21"/>
      <c r="AB23" s="21"/>
      <c r="AC23" s="21"/>
      <c r="AD23" s="21"/>
    </row>
    <row r="24" spans="1:30" x14ac:dyDescent="0.3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1"/>
      <c r="AA24" s="21"/>
      <c r="AB24" s="21"/>
      <c r="AC24" s="21"/>
      <c r="AD24" s="21"/>
    </row>
    <row r="25" spans="1:30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1"/>
      <c r="AA25" s="21"/>
      <c r="AB25" s="21"/>
      <c r="AC25" s="21"/>
      <c r="AD25" s="21"/>
    </row>
    <row r="26" spans="1:30" x14ac:dyDescent="0.35">
      <c r="A26" s="26"/>
      <c r="B26" s="27"/>
      <c r="Z26" s="21"/>
      <c r="AA26" s="21"/>
      <c r="AB26" s="21"/>
      <c r="AC26" s="21"/>
      <c r="AD26" s="21"/>
    </row>
    <row r="27" spans="1:30" x14ac:dyDescent="0.35">
      <c r="Z27" s="21"/>
      <c r="AA27" s="21"/>
      <c r="AB27" s="21"/>
      <c r="AC27" s="21"/>
      <c r="AD27" s="21"/>
    </row>
    <row r="28" spans="1:30" x14ac:dyDescent="0.35">
      <c r="Z28" s="21"/>
      <c r="AA28" s="21"/>
      <c r="AB28" s="21"/>
      <c r="AC28" s="21"/>
      <c r="AD28" s="21"/>
    </row>
    <row r="29" spans="1:30" x14ac:dyDescent="0.35">
      <c r="Z29" s="21"/>
      <c r="AA29" s="21"/>
      <c r="AB29" s="21"/>
      <c r="AC29" s="21"/>
      <c r="AD29" s="21"/>
    </row>
    <row r="30" spans="1:30" x14ac:dyDescent="0.35">
      <c r="Z30" s="21"/>
      <c r="AA30" s="21"/>
      <c r="AB30" s="21"/>
      <c r="AC30" s="21"/>
      <c r="AD30" s="21"/>
    </row>
    <row r="31" spans="1:30" x14ac:dyDescent="0.35">
      <c r="Z31" s="21"/>
      <c r="AA31" s="21"/>
      <c r="AB31" s="21"/>
      <c r="AC31" s="21"/>
      <c r="AD31" s="21"/>
    </row>
    <row r="32" spans="1:30" x14ac:dyDescent="0.35">
      <c r="Z32" s="22"/>
      <c r="AA32" s="21"/>
      <c r="AB32" s="21"/>
      <c r="AC32" s="21"/>
      <c r="AD32" s="21"/>
    </row>
    <row r="33" spans="26:30" x14ac:dyDescent="0.35">
      <c r="Z33" s="21"/>
      <c r="AA33" s="21"/>
      <c r="AB33" s="21"/>
      <c r="AC33" s="21"/>
      <c r="AD33" s="21"/>
    </row>
    <row r="34" spans="26:30" x14ac:dyDescent="0.35">
      <c r="Z34" s="21"/>
      <c r="AA34" s="21"/>
      <c r="AB34" s="21"/>
      <c r="AC34" s="21"/>
      <c r="AD34" s="21"/>
    </row>
    <row r="35" spans="26:30" x14ac:dyDescent="0.35">
      <c r="Z35" s="21"/>
      <c r="AA35" s="21"/>
      <c r="AB35" s="21"/>
      <c r="AC35" s="21"/>
      <c r="AD35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F2D3-346D-4FF1-8FDD-C9CCB4098F30}">
  <dimension ref="A1:AK21"/>
  <sheetViews>
    <sheetView workbookViewId="0">
      <selection activeCell="AA5" sqref="AA5"/>
    </sheetView>
  </sheetViews>
  <sheetFormatPr defaultRowHeight="14.5" x14ac:dyDescent="0.35"/>
  <cols>
    <col min="1" max="1" width="38.1796875" bestFit="1" customWidth="1"/>
    <col min="2" max="5" width="12.453125" bestFit="1" customWidth="1"/>
    <col min="6" max="37" width="13.81640625" bestFit="1" customWidth="1"/>
  </cols>
  <sheetData>
    <row r="1" spans="1:37" x14ac:dyDescent="0.35">
      <c r="A1" t="s">
        <v>370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395</v>
      </c>
      <c r="Z1" t="s">
        <v>396</v>
      </c>
      <c r="AA1" t="s">
        <v>397</v>
      </c>
      <c r="AB1" t="s">
        <v>398</v>
      </c>
      <c r="AC1" t="s">
        <v>399</v>
      </c>
      <c r="AD1" t="s">
        <v>400</v>
      </c>
      <c r="AE1" t="s">
        <v>401</v>
      </c>
      <c r="AF1" t="s">
        <v>402</v>
      </c>
      <c r="AG1" t="s">
        <v>403</v>
      </c>
      <c r="AH1" t="s">
        <v>404</v>
      </c>
      <c r="AI1" t="s">
        <v>405</v>
      </c>
      <c r="AJ1" t="s">
        <v>406</v>
      </c>
      <c r="AK1" t="s">
        <v>407</v>
      </c>
    </row>
    <row r="2" spans="1:37" x14ac:dyDescent="0.35">
      <c r="A2" t="s">
        <v>2</v>
      </c>
      <c r="B2">
        <v>319674</v>
      </c>
      <c r="C2">
        <v>586748</v>
      </c>
      <c r="D2">
        <v>285560</v>
      </c>
      <c r="E2">
        <v>314850</v>
      </c>
      <c r="F2">
        <v>321479</v>
      </c>
      <c r="G2">
        <v>493160</v>
      </c>
      <c r="H2">
        <v>638567</v>
      </c>
      <c r="I2">
        <v>469046</v>
      </c>
      <c r="J2">
        <v>739183</v>
      </c>
      <c r="K2">
        <v>738810</v>
      </c>
      <c r="L2">
        <v>839305</v>
      </c>
      <c r="M2">
        <v>416217</v>
      </c>
      <c r="N2">
        <v>777027</v>
      </c>
      <c r="O2">
        <v>599964</v>
      </c>
      <c r="P2">
        <v>690204</v>
      </c>
      <c r="Q2">
        <v>569812</v>
      </c>
      <c r="R2">
        <v>589707</v>
      </c>
      <c r="S2">
        <v>409137</v>
      </c>
      <c r="T2">
        <v>414030</v>
      </c>
      <c r="U2">
        <v>845584</v>
      </c>
      <c r="V2">
        <v>590491</v>
      </c>
      <c r="W2">
        <v>766196</v>
      </c>
      <c r="X2">
        <v>503215</v>
      </c>
      <c r="Y2">
        <v>971480</v>
      </c>
      <c r="Z2">
        <v>941825</v>
      </c>
      <c r="AA2">
        <v>605843</v>
      </c>
      <c r="AB2">
        <v>348842</v>
      </c>
      <c r="AC2">
        <v>522005</v>
      </c>
      <c r="AD2">
        <v>487320</v>
      </c>
      <c r="AE2">
        <v>810221</v>
      </c>
      <c r="AF2">
        <v>894622</v>
      </c>
      <c r="AG2">
        <v>841488</v>
      </c>
      <c r="AH2">
        <v>305729</v>
      </c>
      <c r="AI2">
        <v>594227</v>
      </c>
      <c r="AJ2">
        <v>369175</v>
      </c>
      <c r="AK2">
        <v>672677</v>
      </c>
    </row>
    <row r="3" spans="1:37" x14ac:dyDescent="0.35">
      <c r="A3" t="s">
        <v>3</v>
      </c>
      <c r="B3">
        <v>-4585389</v>
      </c>
      <c r="C3">
        <v>-1201673</v>
      </c>
      <c r="D3">
        <v>-617590</v>
      </c>
      <c r="E3">
        <v>-6624148</v>
      </c>
      <c r="F3">
        <v>-8629253</v>
      </c>
      <c r="G3">
        <v>-1846635</v>
      </c>
      <c r="H3">
        <v>-5509278</v>
      </c>
      <c r="I3">
        <v>-7012426</v>
      </c>
      <c r="J3">
        <v>-9588662</v>
      </c>
      <c r="K3">
        <v>-6163811</v>
      </c>
      <c r="L3">
        <v>-4476166</v>
      </c>
      <c r="M3">
        <v>-3210281</v>
      </c>
      <c r="N3">
        <v>-7909625</v>
      </c>
      <c r="O3">
        <v>-8884779</v>
      </c>
      <c r="P3">
        <v>-739762</v>
      </c>
      <c r="Q3">
        <v>-3382389</v>
      </c>
      <c r="R3">
        <v>-3237479</v>
      </c>
      <c r="S3">
        <v>-4586420</v>
      </c>
      <c r="T3">
        <v>-4180577</v>
      </c>
      <c r="U3">
        <v>-4261623</v>
      </c>
      <c r="V3">
        <v>-7988828</v>
      </c>
      <c r="W3">
        <v>-4890960</v>
      </c>
      <c r="X3">
        <v>-1310871</v>
      </c>
      <c r="Y3">
        <v>-4634862</v>
      </c>
      <c r="Z3">
        <v>-9649646</v>
      </c>
      <c r="AA3">
        <v>-5582307</v>
      </c>
      <c r="AB3">
        <v>-2402109</v>
      </c>
      <c r="AC3">
        <v>-7631388</v>
      </c>
      <c r="AD3">
        <v>-3340602</v>
      </c>
      <c r="AE3">
        <v>-6532733</v>
      </c>
      <c r="AF3">
        <v>-1982078</v>
      </c>
      <c r="AG3">
        <v>-7924137</v>
      </c>
      <c r="AH3">
        <v>-6741980</v>
      </c>
      <c r="AI3">
        <v>-6344197</v>
      </c>
      <c r="AJ3">
        <v>-4214707</v>
      </c>
      <c r="AK3">
        <v>-3116876</v>
      </c>
    </row>
    <row r="4" spans="1:37" x14ac:dyDescent="0.35">
      <c r="A4" t="s">
        <v>4</v>
      </c>
      <c r="B4">
        <v>0</v>
      </c>
      <c r="C4">
        <v>897310</v>
      </c>
      <c r="D4">
        <v>0</v>
      </c>
      <c r="E4">
        <v>0</v>
      </c>
      <c r="F4">
        <v>0</v>
      </c>
      <c r="G4">
        <v>5833030</v>
      </c>
      <c r="H4">
        <v>0</v>
      </c>
      <c r="I4">
        <v>0</v>
      </c>
      <c r="J4">
        <v>0</v>
      </c>
      <c r="K4">
        <v>0</v>
      </c>
      <c r="L4">
        <v>0</v>
      </c>
      <c r="M4">
        <v>5250553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5473744</v>
      </c>
      <c r="V4">
        <v>0</v>
      </c>
      <c r="W4">
        <v>0</v>
      </c>
      <c r="X4">
        <v>0</v>
      </c>
      <c r="Y4">
        <v>0</v>
      </c>
      <c r="Z4">
        <v>0</v>
      </c>
      <c r="AA4">
        <v>4241813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-12704869.38112</v>
      </c>
      <c r="C5">
        <v>-15039198.720000001</v>
      </c>
      <c r="D5">
        <v>-10663328</v>
      </c>
      <c r="E5">
        <v>-20702526.719999999</v>
      </c>
      <c r="F5">
        <v>-30686447.68448</v>
      </c>
      <c r="G5">
        <v>-63446748.680030398</v>
      </c>
      <c r="H5">
        <v>-75979414.271103993</v>
      </c>
      <c r="I5">
        <v>-96324628.417280003</v>
      </c>
      <c r="J5">
        <v>-106018459.14112</v>
      </c>
      <c r="K5">
        <v>-119983794.53696001</v>
      </c>
      <c r="L5">
        <v>-83851648.261120006</v>
      </c>
      <c r="M5">
        <v>-112820122.88</v>
      </c>
      <c r="N5">
        <v>-13975356.319232002</v>
      </c>
      <c r="O5">
        <v>-266000000</v>
      </c>
      <c r="P5">
        <v>-80000000</v>
      </c>
      <c r="Q5">
        <v>-22772779.392000001</v>
      </c>
      <c r="R5">
        <v>-33755092.452928007</v>
      </c>
      <c r="S5">
        <v>-69791423.548033446</v>
      </c>
      <c r="T5">
        <v>-83577355.698214397</v>
      </c>
      <c r="U5">
        <v>-105957091.25900801</v>
      </c>
      <c r="V5">
        <v>-116620305.05523202</v>
      </c>
      <c r="W5">
        <v>-131982173.99065602</v>
      </c>
      <c r="X5">
        <v>-169236813.08723199</v>
      </c>
      <c r="Y5">
        <v>-201102135.16800001</v>
      </c>
      <c r="Z5">
        <v>-15372891.951155202</v>
      </c>
      <c r="AA5">
        <v>-18197430.451200005</v>
      </c>
      <c r="AB5">
        <v>-11582626.880000001</v>
      </c>
      <c r="AC5">
        <v>-25050057.331200004</v>
      </c>
      <c r="AD5">
        <v>-37130601.698220812</v>
      </c>
      <c r="AE5">
        <v>-76770565.9028368</v>
      </c>
      <c r="AF5">
        <v>-91935091.268035844</v>
      </c>
      <c r="AG5">
        <v>-116552800.38490881</v>
      </c>
      <c r="AH5">
        <v>-128282335.56075522</v>
      </c>
      <c r="AI5">
        <v>-145180391.38972163</v>
      </c>
      <c r="AJ5">
        <v>-186160494.3959552</v>
      </c>
      <c r="AK5">
        <v>-221212348.68480003</v>
      </c>
    </row>
    <row r="6" spans="1:37" x14ac:dyDescent="0.35">
      <c r="A6" t="s">
        <v>7</v>
      </c>
      <c r="B6">
        <v>-1512.02</v>
      </c>
      <c r="C6">
        <v>-1577.78</v>
      </c>
      <c r="D6">
        <v>-1606.75</v>
      </c>
      <c r="E6">
        <v>-1802.89</v>
      </c>
      <c r="F6">
        <v>-1451.57</v>
      </c>
      <c r="G6">
        <v>-2053.4499999999998</v>
      </c>
      <c r="H6">
        <v>-2086.58</v>
      </c>
      <c r="I6">
        <v>-1861.59</v>
      </c>
      <c r="J6">
        <v>-1503.55</v>
      </c>
      <c r="K6">
        <v>-1414.28</v>
      </c>
      <c r="L6">
        <v>-1024.98</v>
      </c>
      <c r="M6">
        <v>-1051.47</v>
      </c>
      <c r="N6">
        <v>-1066.1500000000001</v>
      </c>
      <c r="O6">
        <v>-853.34</v>
      </c>
      <c r="P6">
        <v>-822.5</v>
      </c>
      <c r="Q6">
        <v>-889.47</v>
      </c>
      <c r="R6">
        <v>-1157</v>
      </c>
      <c r="S6">
        <v>-718.61</v>
      </c>
      <c r="T6">
        <v>-556.92999999999995</v>
      </c>
      <c r="U6">
        <v>-393.9</v>
      </c>
      <c r="V6">
        <v>0</v>
      </c>
      <c r="W6">
        <v>0</v>
      </c>
      <c r="X6">
        <v>0</v>
      </c>
      <c r="Y6">
        <v>0</v>
      </c>
      <c r="Z6">
        <v>0</v>
      </c>
      <c r="AA6">
        <v>292.3</v>
      </c>
      <c r="AB6">
        <v>221.71</v>
      </c>
      <c r="AC6">
        <v>421.11</v>
      </c>
      <c r="AD6">
        <v>249.88</v>
      </c>
      <c r="AE6">
        <v>282.18</v>
      </c>
      <c r="AF6">
        <v>768.79</v>
      </c>
      <c r="AG6">
        <v>632.4</v>
      </c>
      <c r="AH6">
        <v>563.25</v>
      </c>
      <c r="AI6">
        <v>1163.49</v>
      </c>
      <c r="AJ6">
        <v>1195.99</v>
      </c>
      <c r="AK6">
        <v>812.52</v>
      </c>
    </row>
    <row r="7" spans="1:37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-120000000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11</v>
      </c>
      <c r="B8">
        <v>3744000000</v>
      </c>
      <c r="C8">
        <v>3600000000</v>
      </c>
      <c r="D8">
        <v>968832000</v>
      </c>
      <c r="E8">
        <v>4608000000</v>
      </c>
      <c r="F8">
        <v>5327856000</v>
      </c>
      <c r="G8">
        <v>6048000000</v>
      </c>
      <c r="H8">
        <v>4217328000</v>
      </c>
      <c r="I8">
        <v>3713760000</v>
      </c>
      <c r="J8">
        <v>4885632000</v>
      </c>
      <c r="K8">
        <v>5037408000</v>
      </c>
      <c r="L8">
        <v>4320000000</v>
      </c>
      <c r="M8">
        <v>1960260000</v>
      </c>
      <c r="N8">
        <v>5304000000</v>
      </c>
      <c r="O8">
        <v>5100000000</v>
      </c>
      <c r="P8">
        <v>22000000000</v>
      </c>
      <c r="Q8">
        <v>6528000000</v>
      </c>
      <c r="R8">
        <v>7547796000</v>
      </c>
      <c r="S8">
        <v>8568000000</v>
      </c>
      <c r="T8">
        <v>5974548000</v>
      </c>
      <c r="U8">
        <v>5261160000</v>
      </c>
      <c r="V8">
        <v>6921312000</v>
      </c>
      <c r="W8">
        <v>7136328000</v>
      </c>
      <c r="X8">
        <v>11572512000</v>
      </c>
      <c r="Y8">
        <v>16630896000</v>
      </c>
      <c r="Z8">
        <v>10077600000</v>
      </c>
      <c r="AA8">
        <v>9690000000</v>
      </c>
      <c r="AB8">
        <v>2607772800</v>
      </c>
      <c r="AC8">
        <v>12403200000</v>
      </c>
      <c r="AD8">
        <v>14340812400</v>
      </c>
      <c r="AE8">
        <v>16279200000</v>
      </c>
      <c r="AF8">
        <v>11351641200</v>
      </c>
      <c r="AG8">
        <v>9996204000</v>
      </c>
      <c r="AH8">
        <v>13150492800</v>
      </c>
      <c r="AI8">
        <v>13559023200</v>
      </c>
      <c r="AJ8">
        <v>21987772800</v>
      </c>
      <c r="AK8">
        <v>31598702400</v>
      </c>
    </row>
    <row r="9" spans="1:37" x14ac:dyDescent="0.35">
      <c r="A9" t="s">
        <v>12</v>
      </c>
      <c r="B9">
        <v>159802141.53</v>
      </c>
      <c r="C9">
        <v>188558730</v>
      </c>
      <c r="D9">
        <v>231444458.37</v>
      </c>
      <c r="E9">
        <v>238369568.55000001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  <c r="AF9" t="s">
        <v>39</v>
      </c>
      <c r="AG9" t="s">
        <v>40</v>
      </c>
      <c r="AH9" t="s">
        <v>41</v>
      </c>
      <c r="AI9" t="s">
        <v>42</v>
      </c>
      <c r="AJ9" t="s">
        <v>43</v>
      </c>
      <c r="AK9" t="s">
        <v>44</v>
      </c>
    </row>
    <row r="10" spans="1:37" x14ac:dyDescent="0.35">
      <c r="A10" t="s">
        <v>45</v>
      </c>
      <c r="B10">
        <v>134754224.56</v>
      </c>
      <c r="C10">
        <v>109001111.11</v>
      </c>
      <c r="D10">
        <v>44406365.390000001</v>
      </c>
      <c r="E10">
        <v>214349996.94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  <c r="R10" t="s">
        <v>58</v>
      </c>
      <c r="S10" t="s">
        <v>59</v>
      </c>
      <c r="T10" t="s">
        <v>60</v>
      </c>
      <c r="U10" t="s">
        <v>61</v>
      </c>
      <c r="V10" t="s">
        <v>62</v>
      </c>
      <c r="W10" t="s">
        <v>63</v>
      </c>
      <c r="X10" t="s">
        <v>64</v>
      </c>
      <c r="Y10" t="s">
        <v>65</v>
      </c>
      <c r="Z10" t="s">
        <v>66</v>
      </c>
      <c r="AA10" t="s">
        <v>67</v>
      </c>
      <c r="AB10" t="s">
        <v>68</v>
      </c>
      <c r="AC10" t="s">
        <v>69</v>
      </c>
      <c r="AD10" t="s">
        <v>70</v>
      </c>
      <c r="AE10" t="s">
        <v>71</v>
      </c>
      <c r="AF10" t="s">
        <v>72</v>
      </c>
      <c r="AG10" t="s">
        <v>73</v>
      </c>
      <c r="AH10" t="s">
        <v>74</v>
      </c>
      <c r="AI10" t="s">
        <v>75</v>
      </c>
      <c r="AJ10" t="s">
        <v>76</v>
      </c>
      <c r="AK10" t="s">
        <v>77</v>
      </c>
    </row>
    <row r="11" spans="1:37" x14ac:dyDescent="0.35">
      <c r="A11" t="s">
        <v>78</v>
      </c>
      <c r="B11">
        <v>246393.07</v>
      </c>
      <c r="C11">
        <v>4599.55</v>
      </c>
      <c r="D11">
        <v>22349.040000000001</v>
      </c>
      <c r="E11" t="s">
        <v>79</v>
      </c>
      <c r="F11">
        <v>96921.32</v>
      </c>
      <c r="G11">
        <v>0</v>
      </c>
      <c r="H11">
        <v>0</v>
      </c>
      <c r="I11">
        <v>15175.36</v>
      </c>
      <c r="J11">
        <v>0</v>
      </c>
      <c r="K11">
        <v>0</v>
      </c>
      <c r="L11">
        <v>61231.519999999997</v>
      </c>
      <c r="M11">
        <v>10402.780000000001</v>
      </c>
      <c r="N11">
        <v>0</v>
      </c>
      <c r="O11">
        <v>0</v>
      </c>
      <c r="P11">
        <v>22177.82</v>
      </c>
      <c r="Q11">
        <v>25583.88</v>
      </c>
      <c r="R11" t="s">
        <v>80</v>
      </c>
      <c r="S11">
        <v>37636.800000000003</v>
      </c>
      <c r="T11">
        <v>999.79</v>
      </c>
      <c r="U11">
        <v>11381.52</v>
      </c>
      <c r="V11">
        <v>0</v>
      </c>
      <c r="W11">
        <v>1283.27</v>
      </c>
      <c r="X11" t="s">
        <v>81</v>
      </c>
      <c r="Y11">
        <v>20625.3</v>
      </c>
      <c r="Z11">
        <v>5613.24</v>
      </c>
      <c r="AA11">
        <v>7972.94</v>
      </c>
      <c r="AB11">
        <v>22710.76</v>
      </c>
      <c r="AC11">
        <v>0</v>
      </c>
      <c r="AD11">
        <v>14951.33</v>
      </c>
      <c r="AE11">
        <v>0</v>
      </c>
      <c r="AF11">
        <v>0</v>
      </c>
      <c r="AG11">
        <v>11381.52</v>
      </c>
      <c r="AH11">
        <v>0</v>
      </c>
      <c r="AI11">
        <v>0</v>
      </c>
      <c r="AJ11">
        <v>42345.24</v>
      </c>
      <c r="AK11">
        <v>0</v>
      </c>
    </row>
    <row r="12" spans="1:37" x14ac:dyDescent="0.35">
      <c r="A12" t="s">
        <v>83</v>
      </c>
      <c r="B12">
        <v>-14699318.4</v>
      </c>
      <c r="C12">
        <v>-38750400</v>
      </c>
      <c r="D12">
        <v>-161460000</v>
      </c>
      <c r="E12">
        <v>-200210400</v>
      </c>
      <c r="F12">
        <v>-205322223.59999999</v>
      </c>
      <c r="G12">
        <v>-215011115.303</v>
      </c>
      <c r="H12">
        <v>-247303115.28</v>
      </c>
      <c r="I12">
        <v>-273958869.60000002</v>
      </c>
      <c r="J12">
        <v>-324702518.40000004</v>
      </c>
      <c r="K12">
        <v>-334919707.19999999</v>
      </c>
      <c r="L12">
        <v>-654080918.39999998</v>
      </c>
      <c r="M12">
        <v>-316461600</v>
      </c>
      <c r="N12">
        <v>-50579045.759999998</v>
      </c>
      <c r="O12">
        <v>-861080918.4000001</v>
      </c>
      <c r="P12">
        <v>-805644000</v>
      </c>
      <c r="Q12">
        <v>-280294560</v>
      </c>
      <c r="R12">
        <v>-287451113.04000002</v>
      </c>
      <c r="S12">
        <v>-301015561.53000003</v>
      </c>
      <c r="T12">
        <v>-346224361.53000003</v>
      </c>
      <c r="U12">
        <v>-383542417.44</v>
      </c>
      <c r="V12">
        <v>-454583525.75999999</v>
      </c>
      <c r="W12">
        <v>-468887590.08000004</v>
      </c>
      <c r="X12">
        <v>-915713285.75999999</v>
      </c>
      <c r="Y12">
        <v>-443046240</v>
      </c>
      <c r="Z12">
        <v>-30868568.640000001</v>
      </c>
      <c r="AA12">
        <v>-81375840</v>
      </c>
      <c r="AB12">
        <v>-33066000</v>
      </c>
      <c r="AC12">
        <v>-420441840</v>
      </c>
      <c r="AD12">
        <v>-431176669.56</v>
      </c>
      <c r="AE12">
        <v>-451523342.18000001</v>
      </c>
      <c r="AF12">
        <v>-519336542.18000001</v>
      </c>
      <c r="AG12">
        <v>-575313626.15999997</v>
      </c>
      <c r="AH12">
        <v>-681875288.63999999</v>
      </c>
      <c r="AI12">
        <v>-703331385.12</v>
      </c>
      <c r="AJ12">
        <v>-1373569928.6400001</v>
      </c>
      <c r="AK12">
        <v>-1124569360</v>
      </c>
    </row>
    <row r="13" spans="1:37" x14ac:dyDescent="0.35">
      <c r="A13" t="s">
        <v>84</v>
      </c>
      <c r="B13">
        <v>-63910080</v>
      </c>
      <c r="C13">
        <v>-168480000</v>
      </c>
      <c r="D13">
        <v>-702000000</v>
      </c>
      <c r="E13">
        <v>-870480000</v>
      </c>
      <c r="F13">
        <v>-892705320</v>
      </c>
      <c r="G13">
        <v>-934830936.10000002</v>
      </c>
      <c r="H13">
        <v>-1075230936</v>
      </c>
      <c r="I13">
        <v>-1191125520</v>
      </c>
      <c r="J13">
        <v>-1411750080</v>
      </c>
      <c r="K13">
        <v>-1456172640</v>
      </c>
      <c r="L13">
        <v>-2843830080</v>
      </c>
      <c r="M13">
        <v>-1375920000</v>
      </c>
      <c r="N13">
        <v>-89474112</v>
      </c>
      <c r="O13">
        <v>-3743830080</v>
      </c>
      <c r="P13">
        <v>-3502800000</v>
      </c>
      <c r="Q13">
        <v>-1218672000</v>
      </c>
      <c r="R13">
        <v>-1249787448</v>
      </c>
      <c r="S13">
        <v>-1308763311</v>
      </c>
      <c r="T13">
        <v>-1505323311</v>
      </c>
      <c r="U13">
        <v>-1667575728</v>
      </c>
      <c r="V13">
        <v>-1976450112</v>
      </c>
      <c r="W13">
        <v>-2038641696</v>
      </c>
      <c r="X13">
        <v>-3981362112</v>
      </c>
      <c r="Y13">
        <v>-1926288000</v>
      </c>
      <c r="Z13">
        <v>-134211168</v>
      </c>
      <c r="AA13">
        <v>-353808000</v>
      </c>
      <c r="AB13">
        <v>-1474200000</v>
      </c>
      <c r="AC13">
        <v>-1828008000</v>
      </c>
      <c r="AD13">
        <v>-1874681172</v>
      </c>
      <c r="AE13">
        <v>-1963144966</v>
      </c>
      <c r="AF13">
        <v>-2257984966</v>
      </c>
      <c r="AG13">
        <v>-2501363592</v>
      </c>
      <c r="AH13">
        <v>-2964675168</v>
      </c>
      <c r="AI13">
        <v>-3057962544</v>
      </c>
      <c r="AJ13">
        <v>-5972043168</v>
      </c>
      <c r="AK13">
        <v>-4889432000</v>
      </c>
    </row>
    <row r="14" spans="1:37" x14ac:dyDescent="0.35">
      <c r="A14" t="s">
        <v>85</v>
      </c>
      <c r="B14">
        <v>-4338933.9405984003</v>
      </c>
      <c r="C14">
        <v>-11438314.430400001</v>
      </c>
      <c r="D14">
        <v>-11659643.460000001</v>
      </c>
      <c r="E14">
        <v>-59097957.8904</v>
      </c>
      <c r="F14">
        <v>-60606862.202343605</v>
      </c>
      <c r="G14">
        <v>-63466822.093880408</v>
      </c>
      <c r="H14">
        <v>-72998750.779091284</v>
      </c>
      <c r="I14">
        <v>-80866976.637189597</v>
      </c>
      <c r="J14">
        <v>-95845449.383798406</v>
      </c>
      <c r="K14">
        <v>-98861351.621947199</v>
      </c>
      <c r="L14">
        <v>-193071122.04219842</v>
      </c>
      <c r="M14">
        <v>-13412901.181600001</v>
      </c>
      <c r="N14">
        <v>-6074507.5168377599</v>
      </c>
      <c r="O14">
        <v>-107173229.042198</v>
      </c>
      <c r="P14">
        <v>-237809400.44400001</v>
      </c>
      <c r="Q14">
        <v>-82737141.046560004</v>
      </c>
      <c r="R14">
        <v>-84849607.08328104</v>
      </c>
      <c r="S14">
        <v>-88853550.962662533</v>
      </c>
      <c r="T14">
        <v>-102198251.13146253</v>
      </c>
      <c r="U14">
        <v>-113213767.29206546</v>
      </c>
      <c r="V14">
        <v>-134183629.13731776</v>
      </c>
      <c r="W14">
        <v>-138405892.27072608</v>
      </c>
      <c r="X14">
        <v>-270299570.85907775</v>
      </c>
      <c r="Y14">
        <v>-130778061.65424</v>
      </c>
      <c r="Z14">
        <v>-9111761.2752566412</v>
      </c>
      <c r="AA14">
        <v>-24020460.30384</v>
      </c>
      <c r="AB14">
        <v>-330085251.26599997</v>
      </c>
      <c r="AC14">
        <v>-124105711.56984</v>
      </c>
      <c r="AD14">
        <v>-127274410.62492156</v>
      </c>
      <c r="AE14">
        <v>-133280326.41004819</v>
      </c>
      <c r="AF14">
        <v>-153297376.66324818</v>
      </c>
      <c r="AG14">
        <v>-169820650.93809816</v>
      </c>
      <c r="AH14">
        <v>-201275443.70597667</v>
      </c>
      <c r="AI14">
        <v>-207608838.4060891</v>
      </c>
      <c r="AJ14">
        <v>-405449356.2886166</v>
      </c>
      <c r="AK14">
        <v>-331949552.48136002</v>
      </c>
    </row>
    <row r="15" spans="1:37" x14ac:dyDescent="0.35">
      <c r="A15" t="s">
        <v>86</v>
      </c>
      <c r="B15">
        <v>-687.20596980000005</v>
      </c>
      <c r="C15">
        <v>-7348.064789</v>
      </c>
      <c r="D15">
        <v>-3414.673119</v>
      </c>
      <c r="E15">
        <v>-2949.4244140000001</v>
      </c>
      <c r="F15">
        <v>-1575.443534</v>
      </c>
      <c r="G15">
        <v>-2959.042735</v>
      </c>
      <c r="H15">
        <v>-2466.8515480000001</v>
      </c>
      <c r="I15">
        <v>-2446.6006539999998</v>
      </c>
      <c r="J15">
        <v>-2447.5766359999998</v>
      </c>
      <c r="K15">
        <v>-2304.9100229999999</v>
      </c>
      <c r="L15">
        <v>-2250.9230790000001</v>
      </c>
      <c r="M15">
        <v>-4532.1359190000003</v>
      </c>
      <c r="N15">
        <v>-3415.9067329999998</v>
      </c>
      <c r="O15">
        <v>-2015.9659039999999</v>
      </c>
      <c r="P15">
        <v>-2067.7720479999998</v>
      </c>
      <c r="Q15">
        <v>-3276.6051929999999</v>
      </c>
      <c r="R15">
        <v>-1772.885497</v>
      </c>
      <c r="S15">
        <v>-2237.2122650000001</v>
      </c>
      <c r="T15">
        <v>-3955.2599700000001</v>
      </c>
      <c r="U15">
        <v>-2413.9176910000001</v>
      </c>
      <c r="V15">
        <v>-2344.9912199999999</v>
      </c>
      <c r="W15">
        <v>-2986.6744050000002</v>
      </c>
      <c r="X15">
        <v>-2609.9505389999999</v>
      </c>
      <c r="Y15">
        <v>-5937.4696720000002</v>
      </c>
      <c r="Z15">
        <v>-2149.997453</v>
      </c>
      <c r="AA15">
        <v>-2626.0398890000001</v>
      </c>
      <c r="AB15">
        <v>-2578.6262830000001</v>
      </c>
      <c r="AC15">
        <v>-1267.008648</v>
      </c>
      <c r="AD15">
        <v>-4053.5647250000002</v>
      </c>
      <c r="AE15">
        <v>-2225.5661220000002</v>
      </c>
      <c r="AF15">
        <v>-3060.824263</v>
      </c>
      <c r="AG15">
        <v>-2029.657762</v>
      </c>
      <c r="AH15">
        <v>-2081.610126</v>
      </c>
      <c r="AI15">
        <v>-3617.1871679999999</v>
      </c>
      <c r="AJ15">
        <v>-2227.4856370000002</v>
      </c>
      <c r="AK15">
        <v>-4737.6903160000002</v>
      </c>
    </row>
    <row r="16" spans="1:37" x14ac:dyDescent="0.35">
      <c r="A16" t="s">
        <v>87</v>
      </c>
      <c r="B16">
        <v>-29342.697260000001</v>
      </c>
      <c r="C16">
        <f t="shared" ref="C16:AK16" si="0">B16*1.1</f>
        <v>-32276.966986000003</v>
      </c>
      <c r="D16">
        <f t="shared" si="0"/>
        <v>-35504.663684600004</v>
      </c>
      <c r="E16">
        <f t="shared" si="0"/>
        <v>-39055.130053060006</v>
      </c>
      <c r="F16">
        <f t="shared" si="0"/>
        <v>-42960.643058366011</v>
      </c>
      <c r="G16">
        <f t="shared" si="0"/>
        <v>-47256.707364202615</v>
      </c>
      <c r="H16">
        <f t="shared" si="0"/>
        <v>-51982.378100622882</v>
      </c>
      <c r="I16">
        <f t="shared" si="0"/>
        <v>-57180.615910685177</v>
      </c>
      <c r="J16">
        <f t="shared" si="0"/>
        <v>-62898.6775017537</v>
      </c>
      <c r="K16">
        <f t="shared" si="0"/>
        <v>-69188.54525192907</v>
      </c>
      <c r="L16">
        <f t="shared" si="0"/>
        <v>-76107.399777121987</v>
      </c>
      <c r="M16">
        <f t="shared" si="0"/>
        <v>-83718.139754834192</v>
      </c>
      <c r="N16">
        <f t="shared" si="0"/>
        <v>-92089.953730317618</v>
      </c>
      <c r="O16">
        <f t="shared" si="0"/>
        <v>-101298.94910334938</v>
      </c>
      <c r="P16">
        <f t="shared" si="0"/>
        <v>-111428.84401368433</v>
      </c>
      <c r="Q16">
        <f t="shared" si="0"/>
        <v>-122571.72841505277</v>
      </c>
      <c r="R16">
        <f t="shared" si="0"/>
        <v>-134828.90125655805</v>
      </c>
      <c r="S16">
        <f t="shared" si="0"/>
        <v>-148311.79138221388</v>
      </c>
      <c r="T16">
        <f t="shared" si="0"/>
        <v>-163142.97052043528</v>
      </c>
      <c r="U16">
        <f t="shared" si="0"/>
        <v>-179457.26757247883</v>
      </c>
      <c r="V16">
        <f t="shared" si="0"/>
        <v>-197402.99432972673</v>
      </c>
      <c r="W16">
        <f t="shared" si="0"/>
        <v>-217143.29376269941</v>
      </c>
      <c r="X16">
        <f t="shared" si="0"/>
        <v>-238857.62313896936</v>
      </c>
      <c r="Y16">
        <f t="shared" si="0"/>
        <v>-262743.38545286632</v>
      </c>
      <c r="Z16">
        <f t="shared" si="0"/>
        <v>-289017.723998153</v>
      </c>
      <c r="AA16">
        <f t="shared" si="0"/>
        <v>-317919.49639796832</v>
      </c>
      <c r="AB16">
        <f t="shared" si="0"/>
        <v>-349711.44603776518</v>
      </c>
      <c r="AC16">
        <f t="shared" si="0"/>
        <v>-384682.59064154176</v>
      </c>
      <c r="AD16">
        <f t="shared" si="0"/>
        <v>-423150.84970569599</v>
      </c>
      <c r="AE16">
        <f t="shared" si="0"/>
        <v>-465465.93467626564</v>
      </c>
      <c r="AF16">
        <f t="shared" si="0"/>
        <v>-512012.52814389224</v>
      </c>
      <c r="AG16">
        <f t="shared" si="0"/>
        <v>-563213.78095828148</v>
      </c>
      <c r="AH16">
        <f t="shared" si="0"/>
        <v>-619535.15905410971</v>
      </c>
      <c r="AI16">
        <f t="shared" si="0"/>
        <v>-681488.67495952069</v>
      </c>
      <c r="AJ16">
        <f t="shared" si="0"/>
        <v>-749637.54245547287</v>
      </c>
      <c r="AK16">
        <f t="shared" si="0"/>
        <v>-824601.29670102021</v>
      </c>
    </row>
    <row r="17" spans="1:37" x14ac:dyDescent="0.35">
      <c r="A17" t="s">
        <v>88</v>
      </c>
      <c r="B17">
        <v>-1643.1910465600001</v>
      </c>
      <c r="C17">
        <v>-1807.5101512160002</v>
      </c>
      <c r="D17">
        <v>-1988.2611663376003</v>
      </c>
      <c r="E17">
        <v>-2187.0872829713603</v>
      </c>
      <c r="F17">
        <v>-2405.7960112684968</v>
      </c>
      <c r="G17">
        <v>-2646.3756123953467</v>
      </c>
      <c r="H17">
        <v>-2911.0131736348812</v>
      </c>
      <c r="I17">
        <v>-3202.11449099837</v>
      </c>
      <c r="J17">
        <v>-3522.3259400982074</v>
      </c>
      <c r="K17">
        <v>-3874.5585341080282</v>
      </c>
      <c r="L17">
        <v>-4262.0143875188314</v>
      </c>
      <c r="M17">
        <v>-4688.2158262707153</v>
      </c>
      <c r="N17">
        <v>-5157.0374088977869</v>
      </c>
      <c r="O17">
        <v>-5672.7411497875655</v>
      </c>
      <c r="P17">
        <v>-6240.0152647663226</v>
      </c>
      <c r="Q17">
        <v>-6864.0167912429552</v>
      </c>
      <c r="R17">
        <v>-7550.4184703672508</v>
      </c>
      <c r="S17">
        <v>-8305.4603174039767</v>
      </c>
      <c r="T17">
        <v>-9136.0063491443761</v>
      </c>
      <c r="U17">
        <v>-10049.606984058815</v>
      </c>
      <c r="V17">
        <v>-11054.567682464698</v>
      </c>
      <c r="W17">
        <v>-12160.024450711167</v>
      </c>
      <c r="X17">
        <v>-13376.026895782285</v>
      </c>
      <c r="Y17">
        <v>-14713.629585360515</v>
      </c>
      <c r="Z17">
        <v>-16184.992543896567</v>
      </c>
      <c r="AA17">
        <v>-17803.491798286228</v>
      </c>
      <c r="AB17">
        <v>-19583.840978114851</v>
      </c>
      <c r="AC17">
        <v>-21542.225075926337</v>
      </c>
      <c r="AD17">
        <v>-23696.447583518977</v>
      </c>
      <c r="AE17">
        <v>-26066.092341870877</v>
      </c>
      <c r="AF17">
        <v>-28672.701576057967</v>
      </c>
      <c r="AG17">
        <v>-31539.971733663762</v>
      </c>
      <c r="AH17">
        <v>-34693.968907030147</v>
      </c>
      <c r="AI17">
        <v>-38163.36579773316</v>
      </c>
      <c r="AJ17">
        <v>-41979.702377506481</v>
      </c>
      <c r="AK17">
        <v>-46177.672615257135</v>
      </c>
    </row>
    <row r="18" spans="1:37" x14ac:dyDescent="0.35">
      <c r="A18" t="s">
        <v>89</v>
      </c>
      <c r="B18">
        <v>-1206.49</v>
      </c>
      <c r="C18">
        <v>-1278.67</v>
      </c>
      <c r="D18">
        <v>-1201.25</v>
      </c>
      <c r="E18">
        <v>-1215.8399999999999</v>
      </c>
      <c r="F18">
        <v>-1240.3800000000001</v>
      </c>
      <c r="G18">
        <v>-1177.8699999999999</v>
      </c>
      <c r="H18">
        <v>-1089.8599999999999</v>
      </c>
      <c r="I18">
        <v>-1017.83</v>
      </c>
      <c r="J18">
        <v>-1057.55</v>
      </c>
      <c r="K18">
        <v>-1108.1099999999999</v>
      </c>
      <c r="L18">
        <v>-1308.7</v>
      </c>
      <c r="M18">
        <v>-1425.04</v>
      </c>
      <c r="N18">
        <v>-1410.04</v>
      </c>
      <c r="O18">
        <v>-1559.08</v>
      </c>
      <c r="P18">
        <v>-1524.37</v>
      </c>
      <c r="Q18">
        <v>-1399.46</v>
      </c>
      <c r="R18">
        <v>-1568.46</v>
      </c>
      <c r="S18">
        <v>-1315.26</v>
      </c>
      <c r="T18">
        <v>-1479.36</v>
      </c>
      <c r="U18">
        <v>-1542.09</v>
      </c>
      <c r="V18">
        <v>-1460.74</v>
      </c>
      <c r="W18">
        <v>-1443.28</v>
      </c>
      <c r="X18">
        <v>-1672.17</v>
      </c>
      <c r="Y18">
        <v>-1453.32</v>
      </c>
      <c r="Z18">
        <v>-1509.6</v>
      </c>
      <c r="AA18">
        <v>-1838.4</v>
      </c>
      <c r="AB18">
        <v>-1594.42</v>
      </c>
      <c r="AC18">
        <v>-1520.92</v>
      </c>
      <c r="AD18">
        <v>-1311.78</v>
      </c>
      <c r="AE18">
        <v>-1502.97</v>
      </c>
      <c r="AF18">
        <v>-1539.98</v>
      </c>
      <c r="AG18">
        <v>-1607.02</v>
      </c>
      <c r="AH18">
        <v>-1403.7</v>
      </c>
      <c r="AI18">
        <v>-1347.16</v>
      </c>
      <c r="AJ18">
        <v>-1339.48</v>
      </c>
      <c r="AK18">
        <v>-1387.95</v>
      </c>
    </row>
    <row r="19" spans="1:37" x14ac:dyDescent="0.35">
      <c r="A19" t="s">
        <v>90</v>
      </c>
      <c r="B19">
        <v>-120.649</v>
      </c>
      <c r="C19">
        <v>0</v>
      </c>
      <c r="D19">
        <v>-120.125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-130.87</v>
      </c>
      <c r="M19">
        <v>0</v>
      </c>
      <c r="N19">
        <v>0</v>
      </c>
      <c r="O19">
        <v>0</v>
      </c>
      <c r="P19">
        <v>0</v>
      </c>
      <c r="Q19">
        <v>0</v>
      </c>
      <c r="R19">
        <v>-156.846</v>
      </c>
      <c r="S19">
        <v>-131.52600000000001</v>
      </c>
      <c r="T19">
        <v>0</v>
      </c>
      <c r="U19">
        <v>0</v>
      </c>
      <c r="V19">
        <v>0</v>
      </c>
      <c r="W19">
        <v>0</v>
      </c>
      <c r="X19">
        <v>0</v>
      </c>
      <c r="Y19">
        <v>-145.33199999999999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-153.99800000000002</v>
      </c>
      <c r="AG19">
        <v>-160.702</v>
      </c>
      <c r="AH19">
        <v>0</v>
      </c>
      <c r="AI19">
        <v>-134.71600000000001</v>
      </c>
      <c r="AJ19">
        <v>-133.94800000000001</v>
      </c>
      <c r="AK19">
        <v>0</v>
      </c>
    </row>
    <row r="20" spans="1:37" x14ac:dyDescent="0.35">
      <c r="A20" t="s">
        <v>91</v>
      </c>
      <c r="B20">
        <v>-2211.2138596036543</v>
      </c>
      <c r="C20">
        <v>-2432.3352455640202</v>
      </c>
      <c r="D20">
        <v>-2675.568770120422</v>
      </c>
      <c r="E20">
        <v>-2943.1256471324641</v>
      </c>
      <c r="F20">
        <v>-3237.4382118457115</v>
      </c>
      <c r="G20">
        <v>-3561.1820330302826</v>
      </c>
      <c r="H20">
        <v>-3917.3002363333107</v>
      </c>
      <c r="I20">
        <v>-4309.0302599666429</v>
      </c>
      <c r="J20">
        <v>-4739.9332859633078</v>
      </c>
      <c r="K20">
        <v>-5213.9266145596384</v>
      </c>
      <c r="L20">
        <v>-5735.3192760156026</v>
      </c>
      <c r="M20">
        <v>-6308.8512036171642</v>
      </c>
      <c r="N20">
        <v>-6939.736323978881</v>
      </c>
      <c r="O20">
        <v>-7633.7099563767688</v>
      </c>
      <c r="P20">
        <v>-8397.0809520144467</v>
      </c>
      <c r="Q20">
        <v>-9236.7890472158906</v>
      </c>
      <c r="R20">
        <v>-10160.46795193748</v>
      </c>
      <c r="S20">
        <v>-11176.51474713123</v>
      </c>
      <c r="T20">
        <v>-12294.166221844354</v>
      </c>
      <c r="U20">
        <v>-13523.582844028793</v>
      </c>
      <c r="V20">
        <v>-14875.941128431674</v>
      </c>
      <c r="W20">
        <v>-16363.53524127484</v>
      </c>
      <c r="X20">
        <v>-17999.888765402324</v>
      </c>
      <c r="Y20">
        <v>-19799.877641942559</v>
      </c>
      <c r="Z20">
        <v>-21779.865406136818</v>
      </c>
      <c r="AA20">
        <v>-23957.851946750503</v>
      </c>
      <c r="AB20">
        <v>-26353.637141425555</v>
      </c>
      <c r="AC20">
        <v>-28989.000855568112</v>
      </c>
      <c r="AD20">
        <v>-31887.900941124932</v>
      </c>
      <c r="AE20">
        <v>-35076.691035237425</v>
      </c>
      <c r="AF20">
        <v>-38584.360138761171</v>
      </c>
      <c r="AG20">
        <v>-42442.796152637289</v>
      </c>
      <c r="AH20">
        <v>-46687.075767901028</v>
      </c>
      <c r="AI20">
        <v>-51355.783344691132</v>
      </c>
      <c r="AJ20">
        <v>-56491.361679160247</v>
      </c>
      <c r="AK20">
        <v>-62140.49784707628</v>
      </c>
    </row>
    <row r="21" spans="1:37" x14ac:dyDescent="0.35">
      <c r="A21" t="s">
        <v>371</v>
      </c>
      <c r="B21">
        <f t="shared" ref="B21:AK21" si="1">SUM(B2:B20)</f>
        <v>3938847118.9711456</v>
      </c>
      <c r="C21">
        <f t="shared" si="1"/>
        <v>3664092191.1824284</v>
      </c>
      <c r="D21">
        <f t="shared" si="1"/>
        <v>358543660.04825991</v>
      </c>
      <c r="E21">
        <f t="shared" si="1"/>
        <v>3903869229.3822026</v>
      </c>
      <c r="F21">
        <f t="shared" si="1"/>
        <v>4130271422.5623598</v>
      </c>
      <c r="G21">
        <f t="shared" si="1"/>
        <v>4775664278.195344</v>
      </c>
      <c r="H21">
        <f t="shared" si="1"/>
        <v>2740880618.6867461</v>
      </c>
      <c r="I21">
        <f t="shared" si="1"/>
        <v>2064885782.9242153</v>
      </c>
      <c r="J21">
        <f t="shared" si="1"/>
        <v>2938389844.4617176</v>
      </c>
      <c r="K21">
        <f t="shared" si="1"/>
        <v>3021962401.3106685</v>
      </c>
      <c r="L21">
        <f t="shared" si="1"/>
        <v>541499781.6101619</v>
      </c>
      <c r="M21">
        <f t="shared" si="1"/>
        <v>144010543.86569634</v>
      </c>
      <c r="N21">
        <f t="shared" si="1"/>
        <v>5136654301.5797338</v>
      </c>
      <c r="O21">
        <f t="shared" si="1"/>
        <v>-6488076.228311765</v>
      </c>
      <c r="P21">
        <f t="shared" si="1"/>
        <v>17373588738.79372</v>
      </c>
      <c r="Q21">
        <f t="shared" si="1"/>
        <v>4920592288.3719921</v>
      </c>
      <c r="R21">
        <f t="shared" si="1"/>
        <v>5889147772.4446163</v>
      </c>
      <c r="S21">
        <f t="shared" si="1"/>
        <v>6795264310.384593</v>
      </c>
      <c r="T21">
        <f t="shared" si="1"/>
        <v>3933268608.7372613</v>
      </c>
      <c r="U21">
        <f t="shared" si="1"/>
        <v>2992732702.163835</v>
      </c>
      <c r="V21">
        <f t="shared" si="1"/>
        <v>4231848951.8130898</v>
      </c>
      <c r="W21">
        <f t="shared" si="1"/>
        <v>4354037070.120759</v>
      </c>
      <c r="X21">
        <f t="shared" si="1"/>
        <v>6234818046.6343508</v>
      </c>
      <c r="Y21">
        <f t="shared" si="1"/>
        <v>13925734013.463409</v>
      </c>
      <c r="Z21">
        <f t="shared" si="1"/>
        <v>9879002760.1941853</v>
      </c>
      <c r="AA21">
        <f t="shared" si="1"/>
        <v>9211507738.2049313</v>
      </c>
      <c r="AB21">
        <f t="shared" si="1"/>
        <v>756408765.35355973</v>
      </c>
      <c r="AC21">
        <f t="shared" si="1"/>
        <v>9998047427.4637375</v>
      </c>
      <c r="AD21">
        <f t="shared" si="1"/>
        <v>11867227364.783899</v>
      </c>
      <c r="AE21">
        <f t="shared" si="1"/>
        <v>13648228232.43294</v>
      </c>
      <c r="AF21">
        <f t="shared" si="1"/>
        <v>8327416512.2865953</v>
      </c>
      <c r="AG21">
        <f t="shared" si="1"/>
        <v>6625441701.5083866</v>
      </c>
      <c r="AH21">
        <f t="shared" si="1"/>
        <v>9167244474.8294144</v>
      </c>
      <c r="AI21">
        <f t="shared" si="1"/>
        <v>9438415127.6869202</v>
      </c>
      <c r="AJ21">
        <f t="shared" si="1"/>
        <v>14045896052.385281</v>
      </c>
      <c r="AK21">
        <f t="shared" si="1"/>
        <v>25028156707.246361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FE4B-BCFC-4E20-ABCE-FB8C1557642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E36B-C7F0-4549-886D-A9525DC019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F96B-736A-4C24-B227-4942E27ACDFF}">
  <dimension ref="A1:AM36"/>
  <sheetViews>
    <sheetView topLeftCell="A8" workbookViewId="0">
      <selection activeCell="A18" sqref="A18"/>
    </sheetView>
  </sheetViews>
  <sheetFormatPr defaultRowHeight="14.5" x14ac:dyDescent="0.35"/>
  <cols>
    <col min="1" max="1" width="49.1796875" bestFit="1" customWidth="1"/>
    <col min="2" max="2" width="16.26953125" customWidth="1"/>
    <col min="3" max="3" width="14.26953125" customWidth="1"/>
    <col min="4" max="5" width="10.453125" bestFit="1" customWidth="1"/>
    <col min="6" max="6" width="9.81640625" bestFit="1" customWidth="1"/>
    <col min="7" max="7" width="10.453125" bestFit="1" customWidth="1"/>
    <col min="8" max="8" width="9.81640625" bestFit="1" customWidth="1"/>
    <col min="9" max="9" width="19.7265625" customWidth="1"/>
    <col min="10" max="10" width="18" customWidth="1"/>
    <col min="11" max="18" width="9.81640625" bestFit="1" customWidth="1"/>
    <col min="19" max="19" width="10.453125" bestFit="1" customWidth="1"/>
    <col min="20" max="21" width="9.81640625" bestFit="1" customWidth="1"/>
    <col min="22" max="22" width="10.453125" bestFit="1" customWidth="1"/>
    <col min="23" max="23" width="9.81640625" bestFit="1" customWidth="1"/>
    <col min="24" max="25" width="10.453125" bestFit="1" customWidth="1"/>
    <col min="26" max="26" width="9.81640625" bestFit="1" customWidth="1"/>
    <col min="27" max="27" width="9.7265625" bestFit="1" customWidth="1"/>
    <col min="28" max="28" width="10.453125" bestFit="1" customWidth="1"/>
    <col min="29" max="30" width="9.7265625" bestFit="1" customWidth="1"/>
    <col min="31" max="31" width="10.453125" bestFit="1" customWidth="1"/>
    <col min="32" max="32" width="9.7265625" bestFit="1" customWidth="1"/>
    <col min="33" max="33" width="9.81640625" bestFit="1" customWidth="1"/>
    <col min="34" max="34" width="10.453125" bestFit="1" customWidth="1"/>
    <col min="35" max="35" width="9.7265625" bestFit="1" customWidth="1"/>
    <col min="36" max="36" width="9.81640625" bestFit="1" customWidth="1"/>
    <col min="37" max="37" width="10.453125" bestFit="1" customWidth="1"/>
  </cols>
  <sheetData>
    <row r="1" spans="1:39" x14ac:dyDescent="0.35">
      <c r="A1" s="1" t="s">
        <v>92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>
        <v>44562</v>
      </c>
      <c r="O1" s="2">
        <v>44593</v>
      </c>
      <c r="P1" s="2">
        <v>44621</v>
      </c>
      <c r="Q1" s="2">
        <v>44652</v>
      </c>
      <c r="R1" s="2">
        <v>44682</v>
      </c>
      <c r="S1" s="2">
        <v>44713</v>
      </c>
      <c r="T1" s="2">
        <v>44743</v>
      </c>
      <c r="U1" s="2">
        <v>44774</v>
      </c>
      <c r="V1" s="2">
        <v>44805</v>
      </c>
      <c r="W1" s="2">
        <v>44835</v>
      </c>
      <c r="X1" s="2">
        <v>44866</v>
      </c>
      <c r="Y1" s="2">
        <v>44896</v>
      </c>
      <c r="Z1" s="2">
        <v>44927</v>
      </c>
      <c r="AA1" s="2">
        <v>44958</v>
      </c>
      <c r="AB1" s="2">
        <v>44986</v>
      </c>
      <c r="AC1" s="2">
        <v>45017</v>
      </c>
      <c r="AD1" s="2">
        <v>45047</v>
      </c>
      <c r="AE1" s="2">
        <v>45078</v>
      </c>
      <c r="AF1" s="2">
        <v>45108</v>
      </c>
      <c r="AG1" s="2">
        <v>45139</v>
      </c>
      <c r="AH1" s="2">
        <v>45170</v>
      </c>
      <c r="AI1" s="2">
        <v>45200</v>
      </c>
      <c r="AJ1" s="2">
        <v>45231</v>
      </c>
      <c r="AK1" s="2">
        <v>45261</v>
      </c>
      <c r="AL1" s="2">
        <v>45292</v>
      </c>
      <c r="AM1" s="2">
        <v>45323</v>
      </c>
    </row>
    <row r="2" spans="1:39" x14ac:dyDescent="0.35">
      <c r="A2" s="3" t="s">
        <v>0</v>
      </c>
      <c r="B2" s="1" t="s">
        <v>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35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5">
      <c r="A5" s="4" t="s">
        <v>94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35">
      <c r="A6" s="4" t="s">
        <v>95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35">
      <c r="A7" s="4" t="s">
        <v>4</v>
      </c>
      <c r="B7" s="4"/>
      <c r="C7" s="6" t="s">
        <v>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35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5">
      <c r="A10" s="4" t="s">
        <v>97</v>
      </c>
      <c r="B10" s="4"/>
      <c r="C10" s="4"/>
      <c r="D10" s="4"/>
      <c r="E10" s="4"/>
      <c r="F10" s="4"/>
      <c r="G10" s="5">
        <v>-500</v>
      </c>
      <c r="H10" s="4"/>
      <c r="I10" s="6" t="s">
        <v>98</v>
      </c>
      <c r="J10" s="4" t="s">
        <v>99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>
        <v>-600</v>
      </c>
      <c r="Z10" s="4">
        <v>284.13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35">
      <c r="A11" s="4" t="s">
        <v>7</v>
      </c>
      <c r="B11" s="8">
        <v>78637.179999999993</v>
      </c>
      <c r="C11" s="8">
        <v>31306.9</v>
      </c>
      <c r="D11" s="8">
        <v>31550.54</v>
      </c>
      <c r="E11" s="8">
        <v>50919.040000000001</v>
      </c>
      <c r="F11" s="8">
        <v>55046.3</v>
      </c>
      <c r="G11" s="8">
        <v>45193.68</v>
      </c>
      <c r="H11" s="8">
        <v>43426.55</v>
      </c>
      <c r="I11" s="8">
        <v>75600.33</v>
      </c>
      <c r="J11" s="4" t="s">
        <v>100</v>
      </c>
      <c r="K11" s="8">
        <v>61564.9</v>
      </c>
      <c r="L11" s="8">
        <v>28391.68</v>
      </c>
      <c r="M11" s="8">
        <v>84025.9</v>
      </c>
      <c r="N11" s="8">
        <v>11869.75</v>
      </c>
      <c r="O11" s="8">
        <v>16229.88</v>
      </c>
      <c r="P11" s="8">
        <v>17966.87</v>
      </c>
      <c r="Q11" s="8">
        <v>2907.24</v>
      </c>
      <c r="R11" s="8">
        <v>13618.83</v>
      </c>
      <c r="S11" s="8">
        <v>80944.800000000003</v>
      </c>
      <c r="T11" s="8">
        <v>46395.51</v>
      </c>
      <c r="U11" s="4" t="s">
        <v>101</v>
      </c>
      <c r="V11" s="4" t="s">
        <v>102</v>
      </c>
      <c r="W11" s="4" t="s">
        <v>103</v>
      </c>
      <c r="X11" s="4" t="s">
        <v>104</v>
      </c>
      <c r="Y11" s="4" t="s">
        <v>105</v>
      </c>
      <c r="Z11" s="4" t="s">
        <v>106</v>
      </c>
      <c r="AA11" s="4" t="s">
        <v>107</v>
      </c>
      <c r="AB11" s="4" t="s">
        <v>108</v>
      </c>
      <c r="AC11" s="4" t="s">
        <v>109</v>
      </c>
      <c r="AD11" s="4" t="s">
        <v>110</v>
      </c>
      <c r="AE11" s="4" t="s">
        <v>111</v>
      </c>
      <c r="AF11" s="4" t="s">
        <v>112</v>
      </c>
      <c r="AG11" s="4" t="s">
        <v>113</v>
      </c>
      <c r="AH11" s="4" t="s">
        <v>114</v>
      </c>
      <c r="AI11" s="4" t="s">
        <v>115</v>
      </c>
      <c r="AJ11" s="4" t="s">
        <v>116</v>
      </c>
      <c r="AK11" s="4" t="s">
        <v>117</v>
      </c>
      <c r="AL11" s="4" t="s">
        <v>118</v>
      </c>
      <c r="AM11" s="4"/>
    </row>
    <row r="12" spans="1:39" x14ac:dyDescent="0.35">
      <c r="A12" s="4" t="s">
        <v>8</v>
      </c>
      <c r="B12" s="6" t="s">
        <v>119</v>
      </c>
      <c r="C12" s="6" t="s">
        <v>120</v>
      </c>
      <c r="D12" s="4"/>
      <c r="E12" s="4"/>
      <c r="F12" s="4"/>
      <c r="G12" s="4"/>
      <c r="H12" s="4"/>
      <c r="I12" s="4"/>
      <c r="J12" s="7">
        <v>-53000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35">
      <c r="A14" s="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5">
      <c r="A15" s="3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5">
      <c r="A16" s="4" t="s">
        <v>12</v>
      </c>
      <c r="B16" s="4"/>
      <c r="C16" s="8">
        <v>50175.78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v>100</v>
      </c>
      <c r="V16" s="4"/>
      <c r="W16" s="4"/>
      <c r="X16" s="4"/>
      <c r="Y16" s="8">
        <v>83111.27</v>
      </c>
      <c r="Z16" s="4" t="s">
        <v>121</v>
      </c>
      <c r="AA16" s="4">
        <v>5</v>
      </c>
      <c r="AB16" s="4"/>
      <c r="AC16" s="4"/>
      <c r="AD16" s="4"/>
      <c r="AE16" s="4" t="s">
        <v>122</v>
      </c>
      <c r="AF16" s="4"/>
      <c r="AG16" s="4"/>
      <c r="AH16" s="4" t="s">
        <v>123</v>
      </c>
      <c r="AI16" s="4"/>
      <c r="AJ16" s="4">
        <v>5.15</v>
      </c>
      <c r="AK16" s="4"/>
      <c r="AL16" s="4" t="s">
        <v>124</v>
      </c>
      <c r="AM16" s="4"/>
    </row>
    <row r="17" spans="1:39" x14ac:dyDescent="0.35">
      <c r="A17" s="4" t="s">
        <v>11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35">
      <c r="A18" s="4" t="s">
        <v>125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126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35">
      <c r="A19" s="4" t="s">
        <v>78</v>
      </c>
      <c r="B19" s="4" t="s">
        <v>127</v>
      </c>
      <c r="C19" s="4"/>
      <c r="D19" s="8">
        <v>99991.3</v>
      </c>
      <c r="E19" s="4"/>
      <c r="F19" s="4" t="s">
        <v>128</v>
      </c>
      <c r="G19" s="4"/>
      <c r="H19" s="4"/>
      <c r="I19" s="8">
        <v>13759.75</v>
      </c>
      <c r="J19" s="4"/>
      <c r="K19" s="4"/>
      <c r="L19" s="8">
        <v>17559.34</v>
      </c>
      <c r="M19" s="4" t="s">
        <v>129</v>
      </c>
      <c r="N19" s="8">
        <v>12182.24</v>
      </c>
      <c r="O19" s="4"/>
      <c r="P19" s="4" t="s">
        <v>130</v>
      </c>
      <c r="Q19" s="8">
        <v>60416.57</v>
      </c>
      <c r="R19" s="4" t="s">
        <v>131</v>
      </c>
      <c r="S19" s="4" t="s">
        <v>132</v>
      </c>
      <c r="T19" s="4"/>
      <c r="U19" s="4" t="s">
        <v>133</v>
      </c>
      <c r="V19" s="4" t="s">
        <v>134</v>
      </c>
      <c r="W19" s="8">
        <v>87853.19</v>
      </c>
      <c r="X19" s="4" t="s">
        <v>135</v>
      </c>
      <c r="Y19" s="8">
        <v>82322.39</v>
      </c>
      <c r="Z19" s="8">
        <v>62072.32</v>
      </c>
      <c r="AA19" s="4" t="s">
        <v>136</v>
      </c>
      <c r="AB19" s="8">
        <v>16511.7</v>
      </c>
      <c r="AC19" s="4" t="s">
        <v>137</v>
      </c>
      <c r="AD19" s="8">
        <v>8255.85</v>
      </c>
      <c r="AE19" s="4"/>
      <c r="AF19" s="4"/>
      <c r="AG19" s="8">
        <v>26133.11</v>
      </c>
      <c r="AH19" s="4" t="s">
        <v>138</v>
      </c>
      <c r="AI19" s="4"/>
      <c r="AJ19" s="4" t="s">
        <v>139</v>
      </c>
      <c r="AK19" s="8">
        <v>46933.94</v>
      </c>
      <c r="AL19" s="4"/>
      <c r="AM19" s="4"/>
    </row>
    <row r="20" spans="1:39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35">
      <c r="A21" s="3" t="s">
        <v>82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5">
      <c r="A22" s="4" t="s">
        <v>83</v>
      </c>
      <c r="B22" s="6" t="s">
        <v>140</v>
      </c>
      <c r="C22" s="6" t="s">
        <v>141</v>
      </c>
      <c r="D22" s="6" t="s">
        <v>142</v>
      </c>
      <c r="E22" s="6" t="s">
        <v>143</v>
      </c>
      <c r="F22" s="6" t="s">
        <v>144</v>
      </c>
      <c r="G22" s="6" t="s">
        <v>145</v>
      </c>
      <c r="H22" s="6" t="s">
        <v>146</v>
      </c>
      <c r="I22" s="6" t="s">
        <v>147</v>
      </c>
      <c r="J22" s="6" t="s">
        <v>148</v>
      </c>
      <c r="K22" s="6" t="s">
        <v>149</v>
      </c>
      <c r="L22" s="6" t="s">
        <v>150</v>
      </c>
      <c r="M22" s="6" t="s">
        <v>151</v>
      </c>
      <c r="N22" s="6" t="s">
        <v>152</v>
      </c>
      <c r="O22" s="6" t="s">
        <v>153</v>
      </c>
      <c r="P22" s="6" t="s">
        <v>154</v>
      </c>
      <c r="Q22" s="6" t="s">
        <v>155</v>
      </c>
      <c r="R22" s="6" t="s">
        <v>156</v>
      </c>
      <c r="S22" s="6" t="s">
        <v>157</v>
      </c>
      <c r="T22" s="6" t="s">
        <v>158</v>
      </c>
      <c r="U22" s="6" t="s">
        <v>159</v>
      </c>
      <c r="V22" s="6" t="s">
        <v>160</v>
      </c>
      <c r="W22" s="6" t="s">
        <v>161</v>
      </c>
      <c r="X22" s="6" t="s">
        <v>162</v>
      </c>
      <c r="Y22" s="6" t="s">
        <v>163</v>
      </c>
      <c r="Z22" s="6" t="s">
        <v>164</v>
      </c>
      <c r="AA22" s="6" t="s">
        <v>165</v>
      </c>
      <c r="AB22" s="6" t="s">
        <v>166</v>
      </c>
      <c r="AC22" s="6" t="s">
        <v>167</v>
      </c>
      <c r="AD22" s="6" t="s">
        <v>168</v>
      </c>
      <c r="AE22" s="6" t="s">
        <v>169</v>
      </c>
      <c r="AF22" s="6" t="s">
        <v>170</v>
      </c>
      <c r="AG22" s="6" t="s">
        <v>171</v>
      </c>
      <c r="AH22" s="6" t="s">
        <v>172</v>
      </c>
      <c r="AI22" s="6" t="s">
        <v>173</v>
      </c>
      <c r="AJ22" s="6" t="s">
        <v>174</v>
      </c>
      <c r="AK22" s="6" t="s">
        <v>175</v>
      </c>
      <c r="AL22" s="6" t="s">
        <v>176</v>
      </c>
      <c r="AM22" s="4"/>
    </row>
    <row r="23" spans="1:39" x14ac:dyDescent="0.35">
      <c r="A23" s="4" t="s">
        <v>85</v>
      </c>
      <c r="B23" s="6" t="s">
        <v>177</v>
      </c>
      <c r="C23" s="6" t="s">
        <v>178</v>
      </c>
      <c r="D23" s="6" t="s">
        <v>179</v>
      </c>
      <c r="E23" s="6" t="s">
        <v>180</v>
      </c>
      <c r="F23" s="6" t="s">
        <v>181</v>
      </c>
      <c r="G23" s="6" t="s">
        <v>182</v>
      </c>
      <c r="H23" s="6" t="s">
        <v>183</v>
      </c>
      <c r="I23" s="6" t="s">
        <v>184</v>
      </c>
      <c r="J23" s="6" t="s">
        <v>185</v>
      </c>
      <c r="K23" s="6" t="s">
        <v>186</v>
      </c>
      <c r="L23" s="6" t="s">
        <v>187</v>
      </c>
      <c r="M23" s="6" t="s">
        <v>188</v>
      </c>
      <c r="N23" s="6" t="s">
        <v>189</v>
      </c>
      <c r="O23" s="6" t="s">
        <v>190</v>
      </c>
      <c r="P23" s="6" t="s">
        <v>191</v>
      </c>
      <c r="Q23" s="6" t="s">
        <v>192</v>
      </c>
      <c r="R23" s="6" t="s">
        <v>193</v>
      </c>
      <c r="S23" s="6" t="s">
        <v>194</v>
      </c>
      <c r="T23" s="6" t="s">
        <v>195</v>
      </c>
      <c r="U23" s="6" t="s">
        <v>196</v>
      </c>
      <c r="V23" s="6" t="s">
        <v>197</v>
      </c>
      <c r="W23" s="6" t="s">
        <v>198</v>
      </c>
      <c r="X23" s="6" t="s">
        <v>199</v>
      </c>
      <c r="Y23" s="6" t="s">
        <v>200</v>
      </c>
      <c r="Z23" s="6" t="s">
        <v>201</v>
      </c>
      <c r="AA23" s="6" t="s">
        <v>202</v>
      </c>
      <c r="AB23" s="6" t="s">
        <v>203</v>
      </c>
      <c r="AC23" s="6" t="s">
        <v>204</v>
      </c>
      <c r="AD23" s="6" t="s">
        <v>205</v>
      </c>
      <c r="AE23" s="6" t="s">
        <v>206</v>
      </c>
      <c r="AF23" s="6" t="s">
        <v>207</v>
      </c>
      <c r="AG23" s="6" t="s">
        <v>208</v>
      </c>
      <c r="AH23" s="6" t="s">
        <v>209</v>
      </c>
      <c r="AI23" s="6" t="s">
        <v>210</v>
      </c>
      <c r="AJ23" s="6" t="s">
        <v>211</v>
      </c>
      <c r="AK23" s="6" t="s">
        <v>212</v>
      </c>
      <c r="AL23" s="6" t="s">
        <v>213</v>
      </c>
      <c r="AM23" s="4"/>
    </row>
    <row r="24" spans="1:39" x14ac:dyDescent="0.35">
      <c r="A24" s="4" t="s">
        <v>214</v>
      </c>
      <c r="B24" s="6" t="s">
        <v>215</v>
      </c>
      <c r="C24" s="6" t="s">
        <v>216</v>
      </c>
      <c r="D24" s="6" t="s">
        <v>217</v>
      </c>
      <c r="E24" s="6" t="s">
        <v>218</v>
      </c>
      <c r="F24" s="6" t="s">
        <v>219</v>
      </c>
      <c r="G24" s="6" t="s">
        <v>220</v>
      </c>
      <c r="H24" s="6" t="s">
        <v>221</v>
      </c>
      <c r="I24" s="6" t="s">
        <v>222</v>
      </c>
      <c r="J24" s="6" t="s">
        <v>223</v>
      </c>
      <c r="K24" s="6" t="s">
        <v>224</v>
      </c>
      <c r="L24" s="6" t="s">
        <v>225</v>
      </c>
      <c r="M24" s="6" t="s">
        <v>226</v>
      </c>
      <c r="N24" s="6" t="s">
        <v>227</v>
      </c>
      <c r="O24" s="6" t="s">
        <v>228</v>
      </c>
      <c r="P24" s="6" t="s">
        <v>229</v>
      </c>
      <c r="Q24" s="6" t="s">
        <v>230</v>
      </c>
      <c r="R24" s="6" t="s">
        <v>231</v>
      </c>
      <c r="S24" s="6" t="s">
        <v>232</v>
      </c>
      <c r="T24" s="6" t="s">
        <v>233</v>
      </c>
      <c r="U24" s="6" t="s">
        <v>234</v>
      </c>
      <c r="V24" s="6" t="s">
        <v>235</v>
      </c>
      <c r="W24" s="6" t="s">
        <v>236</v>
      </c>
      <c r="X24" s="6" t="s">
        <v>237</v>
      </c>
      <c r="Y24" s="6" t="s">
        <v>238</v>
      </c>
      <c r="Z24" s="6" t="s">
        <v>239</v>
      </c>
      <c r="AA24" s="6" t="s">
        <v>240</v>
      </c>
      <c r="AB24" s="6" t="s">
        <v>241</v>
      </c>
      <c r="AC24" s="6" t="s">
        <v>242</v>
      </c>
      <c r="AD24" s="6" t="s">
        <v>243</v>
      </c>
      <c r="AE24" s="6" t="s">
        <v>244</v>
      </c>
      <c r="AF24" s="6" t="s">
        <v>245</v>
      </c>
      <c r="AG24" s="6" t="s">
        <v>246</v>
      </c>
      <c r="AH24" s="6" t="s">
        <v>247</v>
      </c>
      <c r="AI24" s="6" t="s">
        <v>248</v>
      </c>
      <c r="AJ24" s="6" t="s">
        <v>249</v>
      </c>
      <c r="AK24" s="6" t="s">
        <v>250</v>
      </c>
      <c r="AL24" s="6" t="s">
        <v>251</v>
      </c>
      <c r="AM24" s="4"/>
    </row>
    <row r="25" spans="1:39" x14ac:dyDescent="0.35">
      <c r="A25" s="4" t="s">
        <v>87</v>
      </c>
      <c r="B25" s="6" t="s">
        <v>252</v>
      </c>
      <c r="C25" s="6" t="s">
        <v>253</v>
      </c>
      <c r="D25" s="6" t="s">
        <v>254</v>
      </c>
      <c r="E25" s="6" t="s">
        <v>255</v>
      </c>
      <c r="F25" s="6" t="s">
        <v>256</v>
      </c>
      <c r="G25" s="6" t="s">
        <v>257</v>
      </c>
      <c r="H25" s="6" t="s">
        <v>258</v>
      </c>
      <c r="I25" s="6" t="s">
        <v>259</v>
      </c>
      <c r="J25" s="6" t="s">
        <v>260</v>
      </c>
      <c r="K25" s="6" t="s">
        <v>261</v>
      </c>
      <c r="L25" s="6" t="s">
        <v>262</v>
      </c>
      <c r="M25" s="6" t="s">
        <v>263</v>
      </c>
      <c r="N25" s="6" t="s">
        <v>264</v>
      </c>
      <c r="O25" s="6" t="s">
        <v>265</v>
      </c>
      <c r="P25" s="6" t="s">
        <v>266</v>
      </c>
      <c r="Q25" s="6" t="s">
        <v>267</v>
      </c>
      <c r="R25" s="6" t="s">
        <v>268</v>
      </c>
      <c r="S25" s="6" t="s">
        <v>269</v>
      </c>
      <c r="T25" s="6" t="s">
        <v>270</v>
      </c>
      <c r="U25" s="6" t="s">
        <v>271</v>
      </c>
      <c r="V25" s="6" t="s">
        <v>272</v>
      </c>
      <c r="W25" s="6" t="s">
        <v>273</v>
      </c>
      <c r="X25" s="6" t="s">
        <v>274</v>
      </c>
      <c r="Y25" s="6" t="s">
        <v>275</v>
      </c>
      <c r="Z25" s="6" t="s">
        <v>276</v>
      </c>
      <c r="AA25" s="6" t="s">
        <v>277</v>
      </c>
      <c r="AB25" s="6" t="s">
        <v>278</v>
      </c>
      <c r="AC25" s="6" t="s">
        <v>279</v>
      </c>
      <c r="AD25" s="6" t="s">
        <v>280</v>
      </c>
      <c r="AE25" s="6" t="s">
        <v>281</v>
      </c>
      <c r="AF25" s="6" t="s">
        <v>282</v>
      </c>
      <c r="AG25" s="6" t="s">
        <v>283</v>
      </c>
      <c r="AH25" s="6" t="s">
        <v>284</v>
      </c>
      <c r="AI25" s="6" t="s">
        <v>285</v>
      </c>
      <c r="AJ25" s="6" t="s">
        <v>286</v>
      </c>
      <c r="AK25" s="6" t="s">
        <v>287</v>
      </c>
      <c r="AL25" s="6" t="s">
        <v>288</v>
      </c>
      <c r="AM25" s="4"/>
    </row>
    <row r="26" spans="1:39" x14ac:dyDescent="0.35">
      <c r="A26" s="4" t="s">
        <v>88</v>
      </c>
      <c r="B26" s="4"/>
      <c r="C26" s="6" t="s">
        <v>289</v>
      </c>
      <c r="D26" s="4"/>
      <c r="E26" s="4"/>
      <c r="F26" s="4"/>
      <c r="G26" s="4"/>
      <c r="H26" s="4"/>
      <c r="I26" s="4"/>
      <c r="J26" s="4"/>
      <c r="K26" s="4"/>
      <c r="L26" s="4"/>
      <c r="M26" s="6" t="s">
        <v>290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6" t="s">
        <v>291</v>
      </c>
      <c r="Y26" s="4"/>
      <c r="Z26" s="6" t="s">
        <v>292</v>
      </c>
      <c r="AA26" s="4"/>
      <c r="AB26" s="4"/>
      <c r="AC26" s="4"/>
      <c r="AD26" s="6" t="s">
        <v>293</v>
      </c>
      <c r="AE26" s="4"/>
      <c r="AF26" s="4"/>
      <c r="AG26" s="4"/>
      <c r="AH26" s="4"/>
      <c r="AI26" s="4"/>
      <c r="AJ26" s="4" t="s">
        <v>294</v>
      </c>
      <c r="AK26" s="6" t="s">
        <v>295</v>
      </c>
      <c r="AL26" s="4"/>
      <c r="AM26" s="4"/>
    </row>
    <row r="27" spans="1:39" x14ac:dyDescent="0.35">
      <c r="A27" s="4" t="s">
        <v>296</v>
      </c>
      <c r="B27" s="4"/>
      <c r="C27" s="4"/>
      <c r="D27" s="4"/>
      <c r="E27" s="4"/>
      <c r="F27" s="4"/>
      <c r="G27" s="6" t="s">
        <v>297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6" t="s">
        <v>298</v>
      </c>
      <c r="AM27" s="4"/>
    </row>
    <row r="28" spans="1:39" x14ac:dyDescent="0.35">
      <c r="A28" s="4" t="s">
        <v>299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35">
      <c r="A29" s="4" t="s">
        <v>300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35">
      <c r="A30" s="4" t="s">
        <v>89</v>
      </c>
      <c r="B30" s="6" t="s">
        <v>301</v>
      </c>
      <c r="C30" s="6" t="s">
        <v>302</v>
      </c>
      <c r="D30" s="7">
        <v>-11252.4</v>
      </c>
      <c r="E30" s="7">
        <v>-62445.77</v>
      </c>
      <c r="F30" s="6" t="s">
        <v>303</v>
      </c>
      <c r="G30" s="7">
        <v>-22176.12</v>
      </c>
      <c r="H30" s="6" t="s">
        <v>304</v>
      </c>
      <c r="I30" s="6" t="s">
        <v>305</v>
      </c>
      <c r="J30" s="7">
        <v>-62420.65</v>
      </c>
      <c r="K30" s="6" t="s">
        <v>306</v>
      </c>
      <c r="L30" s="6" t="s">
        <v>307</v>
      </c>
      <c r="M30" s="6" t="s">
        <v>308</v>
      </c>
      <c r="N30" s="6" t="s">
        <v>309</v>
      </c>
      <c r="O30" s="6" t="s">
        <v>310</v>
      </c>
      <c r="P30" s="6" t="s">
        <v>311</v>
      </c>
      <c r="Q30" s="6" t="s">
        <v>312</v>
      </c>
      <c r="R30" s="6" t="s">
        <v>313</v>
      </c>
      <c r="S30" s="7">
        <v>-11676.88</v>
      </c>
      <c r="T30" s="6" t="s">
        <v>314</v>
      </c>
      <c r="U30" s="6" t="s">
        <v>315</v>
      </c>
      <c r="V30" s="7">
        <v>-46144.66</v>
      </c>
      <c r="W30" s="6" t="s">
        <v>316</v>
      </c>
      <c r="X30" s="7">
        <v>-98188</v>
      </c>
      <c r="Y30" s="7">
        <v>-35671.629999999997</v>
      </c>
      <c r="Z30" s="6" t="s">
        <v>317</v>
      </c>
      <c r="AA30" s="6" t="s">
        <v>318</v>
      </c>
      <c r="AB30" s="7">
        <v>-29469.41</v>
      </c>
      <c r="AC30" s="6" t="s">
        <v>319</v>
      </c>
      <c r="AD30" s="6" t="s">
        <v>320</v>
      </c>
      <c r="AE30" s="7">
        <v>-19794.96</v>
      </c>
      <c r="AF30" s="6" t="s">
        <v>321</v>
      </c>
      <c r="AG30" s="6" t="s">
        <v>322</v>
      </c>
      <c r="AH30" s="7">
        <v>-37846.53</v>
      </c>
      <c r="AI30" s="6" t="s">
        <v>323</v>
      </c>
      <c r="AJ30" s="6" t="s">
        <v>324</v>
      </c>
      <c r="AK30" s="7">
        <v>-16135.05</v>
      </c>
      <c r="AL30" s="6" t="s">
        <v>325</v>
      </c>
      <c r="AM30" s="4"/>
    </row>
    <row r="31" spans="1:39" x14ac:dyDescent="0.35">
      <c r="A31" s="4" t="s">
        <v>90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35">
      <c r="A32" s="4" t="s">
        <v>91</v>
      </c>
      <c r="B32" s="6" t="s">
        <v>326</v>
      </c>
      <c r="C32" s="6" t="s">
        <v>327</v>
      </c>
      <c r="D32" s="6" t="s">
        <v>328</v>
      </c>
      <c r="E32" s="7">
        <v>-11072.82</v>
      </c>
      <c r="F32" s="4"/>
      <c r="G32" s="4"/>
      <c r="H32" s="4"/>
      <c r="I32" s="4"/>
      <c r="J32" s="4"/>
      <c r="K32" s="4"/>
      <c r="L32" s="4"/>
      <c r="M32" s="4"/>
      <c r="N32" s="4"/>
      <c r="O32" s="4" t="s">
        <v>329</v>
      </c>
      <c r="P32" s="4"/>
      <c r="Q32" s="4" t="s">
        <v>330</v>
      </c>
      <c r="R32" s="4" t="s">
        <v>331</v>
      </c>
      <c r="S32" s="4" t="s">
        <v>332</v>
      </c>
      <c r="T32" s="4" t="s">
        <v>333</v>
      </c>
      <c r="U32" s="4" t="s">
        <v>334</v>
      </c>
      <c r="V32" s="4" t="s">
        <v>335</v>
      </c>
      <c r="W32" s="4" t="s">
        <v>334</v>
      </c>
      <c r="X32" s="4" t="s">
        <v>336</v>
      </c>
      <c r="Y32" s="4" t="s">
        <v>334</v>
      </c>
      <c r="Z32" s="6" t="s">
        <v>337</v>
      </c>
      <c r="AA32" s="6" t="s">
        <v>338</v>
      </c>
      <c r="AB32" s="6" t="s">
        <v>339</v>
      </c>
      <c r="AC32" s="4" t="s">
        <v>340</v>
      </c>
      <c r="AD32" s="6" t="s">
        <v>341</v>
      </c>
      <c r="AE32" s="6" t="s">
        <v>342</v>
      </c>
      <c r="AF32" s="6" t="s">
        <v>343</v>
      </c>
      <c r="AG32" s="6" t="s">
        <v>344</v>
      </c>
      <c r="AH32" s="6" t="s">
        <v>345</v>
      </c>
      <c r="AI32" s="6" t="s">
        <v>346</v>
      </c>
      <c r="AJ32" s="6" t="s">
        <v>347</v>
      </c>
      <c r="AK32" s="6" t="s">
        <v>348</v>
      </c>
      <c r="AL32" s="4"/>
      <c r="AM32" s="4"/>
    </row>
    <row r="33" spans="1:39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35">
      <c r="A36" s="4"/>
      <c r="B36" s="4"/>
      <c r="C36" s="4"/>
      <c r="D36" s="4"/>
      <c r="E36" s="4"/>
      <c r="F36" s="4"/>
      <c r="G36" s="4"/>
      <c r="H36" s="4"/>
      <c r="I36" s="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0246-C7A1-4458-BC65-16F891FBD363}">
  <dimension ref="A1:BR30"/>
  <sheetViews>
    <sheetView topLeftCell="T1" zoomScale="64" workbookViewId="0">
      <selection activeCell="Z2" sqref="Z2:AK18"/>
    </sheetView>
  </sheetViews>
  <sheetFormatPr defaultColWidth="20.453125" defaultRowHeight="14.5" x14ac:dyDescent="0.35"/>
  <cols>
    <col min="1" max="1" width="36.54296875" style="9" customWidth="1"/>
    <col min="2" max="16384" width="20.453125" style="9"/>
  </cols>
  <sheetData>
    <row r="1" spans="1:70" s="44" customFormat="1" x14ac:dyDescent="0.35">
      <c r="A1" s="43" t="s">
        <v>370</v>
      </c>
      <c r="B1" s="42" t="s">
        <v>372</v>
      </c>
      <c r="C1" s="42" t="s">
        <v>373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  <c r="W1" s="42" t="s">
        <v>393</v>
      </c>
      <c r="X1" s="42" t="s">
        <v>394</v>
      </c>
      <c r="Y1" s="42" t="s">
        <v>395</v>
      </c>
      <c r="Z1" s="42" t="s">
        <v>396</v>
      </c>
      <c r="AA1" s="42" t="s">
        <v>397</v>
      </c>
      <c r="AB1" s="42" t="s">
        <v>398</v>
      </c>
      <c r="AC1" s="42" t="s">
        <v>399</v>
      </c>
      <c r="AD1" s="42" t="s">
        <v>400</v>
      </c>
      <c r="AE1" s="42" t="s">
        <v>401</v>
      </c>
      <c r="AF1" s="42" t="s">
        <v>402</v>
      </c>
      <c r="AG1" s="42" t="s">
        <v>403</v>
      </c>
      <c r="AH1" s="42" t="s">
        <v>404</v>
      </c>
      <c r="AI1" s="42" t="s">
        <v>405</v>
      </c>
      <c r="AJ1" s="42" t="s">
        <v>406</v>
      </c>
      <c r="AK1" s="42" t="s">
        <v>407</v>
      </c>
    </row>
    <row r="2" spans="1:70" x14ac:dyDescent="0.35">
      <c r="A2" s="11" t="s">
        <v>2</v>
      </c>
      <c r="B2" s="25">
        <v>201394.62000000002</v>
      </c>
      <c r="C2" s="25">
        <v>258755.86800000005</v>
      </c>
      <c r="D2" s="25">
        <v>159342.48000000001</v>
      </c>
      <c r="E2" s="25">
        <v>175686.3</v>
      </c>
      <c r="F2" s="25">
        <v>199638.45900000003</v>
      </c>
      <c r="G2" s="25">
        <v>261867.96</v>
      </c>
      <c r="H2" s="25">
        <v>316090.66500000004</v>
      </c>
      <c r="I2" s="25">
        <v>278613.32400000002</v>
      </c>
      <c r="J2" s="25">
        <v>439074.70200000005</v>
      </c>
      <c r="K2" s="25">
        <v>425554.56</v>
      </c>
      <c r="L2" s="25">
        <v>362579.76</v>
      </c>
      <c r="M2" s="25">
        <v>209773.36800000002</v>
      </c>
      <c r="N2" s="25">
        <v>489527.01</v>
      </c>
      <c r="O2" s="25">
        <v>313181.20799999998</v>
      </c>
      <c r="P2" s="25">
        <v>378921.99600000004</v>
      </c>
      <c r="Q2" s="25">
        <v>235902.16800000001</v>
      </c>
      <c r="R2" s="25">
        <v>360900.68400000007</v>
      </c>
      <c r="S2" s="25">
        <v>191476.11599999998</v>
      </c>
      <c r="T2" s="25">
        <v>186313.5</v>
      </c>
      <c r="U2" s="25">
        <v>456615.36</v>
      </c>
      <c r="V2" s="25">
        <v>372009.33</v>
      </c>
      <c r="W2" s="25">
        <v>441328.89600000001</v>
      </c>
      <c r="X2" s="25">
        <v>271736.09999999998</v>
      </c>
      <c r="Y2" s="25">
        <v>437166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1"/>
      <c r="AM2" s="21"/>
      <c r="AN2" s="21"/>
      <c r="AO2" s="21"/>
      <c r="AP2" s="21"/>
      <c r="AQ2" s="21"/>
      <c r="AR2" s="21"/>
      <c r="AS2" s="21"/>
      <c r="AT2" s="21"/>
      <c r="AU2" s="21"/>
    </row>
    <row r="3" spans="1:70" x14ac:dyDescent="0.35">
      <c r="A3" s="11" t="s">
        <v>3</v>
      </c>
      <c r="B3" s="19">
        <v>-2823444.1059719999</v>
      </c>
      <c r="C3" s="19">
        <v>-517949.42248280003</v>
      </c>
      <c r="D3" s="19">
        <v>-336819.25791199994</v>
      </c>
      <c r="E3" s="19">
        <v>-3612656.6389664002</v>
      </c>
      <c r="F3" s="19">
        <v>-5237538.9151547998</v>
      </c>
      <c r="G3" s="19">
        <v>-958380.66672600002</v>
      </c>
      <c r="H3" s="19">
        <v>-2665399.714956</v>
      </c>
      <c r="I3" s="19">
        <v>-4071150.8683823999</v>
      </c>
      <c r="J3" s="19">
        <v>-5566816.6235087998</v>
      </c>
      <c r="K3" s="19">
        <v>-3470038.2131456002</v>
      </c>
      <c r="L3" s="19">
        <v>-1889959.0369152001</v>
      </c>
      <c r="M3" s="19">
        <v>-1581379.2841504002</v>
      </c>
      <c r="N3" s="19">
        <v>-4870335.7745000003</v>
      </c>
      <c r="O3" s="19">
        <v>-4532936.0597447995</v>
      </c>
      <c r="P3" s="19">
        <v>-396941.7898648</v>
      </c>
      <c r="Q3" s="19">
        <v>-1368630.9435816</v>
      </c>
      <c r="R3" s="19">
        <v>-1936514.8987408001</v>
      </c>
      <c r="S3" s="19">
        <v>-2097887.2141760001</v>
      </c>
      <c r="T3" s="19">
        <v>-1838701.3761399998</v>
      </c>
      <c r="U3" s="19">
        <v>-2249216.4334319998</v>
      </c>
      <c r="V3" s="19">
        <v>-4919104.8633439997</v>
      </c>
      <c r="W3" s="19">
        <v>-2753461.7948159999</v>
      </c>
      <c r="X3" s="19">
        <v>-691856.73986399989</v>
      </c>
      <c r="Y3" s="19">
        <v>-2038505.0048400001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70" x14ac:dyDescent="0.35">
      <c r="A4" s="11" t="s">
        <v>6</v>
      </c>
      <c r="B4" s="19">
        <v>-5868404.5768780895</v>
      </c>
      <c r="C4" s="19">
        <v>-4862645.1770158084</v>
      </c>
      <c r="D4" s="19">
        <v>-4362508.2407295993</v>
      </c>
      <c r="E4" s="19">
        <v>-8469676.9545047041</v>
      </c>
      <c r="F4" s="19">
        <v>-13971643.964665871</v>
      </c>
      <c r="G4" s="19">
        <v>-24700923.234562863</v>
      </c>
      <c r="H4" s="19">
        <v>-27574676.965511873</v>
      </c>
      <c r="I4" s="19">
        <v>-41950107.742901415</v>
      </c>
      <c r="J4" s="19">
        <v>-46171844.696247227</v>
      </c>
      <c r="K4" s="19">
        <v>-50670404.264421396</v>
      </c>
      <c r="L4" s="19">
        <v>-26558567.338359669</v>
      </c>
      <c r="M4" s="19">
        <v>-41689472.318814203</v>
      </c>
      <c r="N4" s="19">
        <v>-6455245.0345658995</v>
      </c>
      <c r="O4" s="19">
        <v>-101803200.8</v>
      </c>
      <c r="P4" s="19">
        <v>-32201168</v>
      </c>
      <c r="Q4" s="19">
        <v>-6912349.2564183557</v>
      </c>
      <c r="R4" s="19">
        <v>-15146072.008072572</v>
      </c>
      <c r="S4" s="19">
        <v>-23947335.746050783</v>
      </c>
      <c r="T4" s="19">
        <v>-27574676.965511873</v>
      </c>
      <c r="U4" s="19">
        <v>-41950107.742901415</v>
      </c>
      <c r="V4" s="19">
        <v>-53867152.145621777</v>
      </c>
      <c r="W4" s="19">
        <v>-55737444.690863542</v>
      </c>
      <c r="X4" s="19">
        <v>-67003562.090244554</v>
      </c>
      <c r="Y4" s="19">
        <v>-66349627.455978245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1"/>
      <c r="AM4" s="21"/>
      <c r="AN4" s="21"/>
      <c r="AO4" s="21"/>
      <c r="AP4" s="21"/>
      <c r="AQ4" s="21"/>
      <c r="AR4" s="21"/>
      <c r="AS4" s="21"/>
      <c r="AT4" s="21"/>
      <c r="AU4" s="21"/>
    </row>
    <row r="5" spans="1:70" x14ac:dyDescent="0.35">
      <c r="A5" s="11" t="s">
        <v>7</v>
      </c>
      <c r="B5" s="22">
        <v>87.92</v>
      </c>
      <c r="C5" s="22">
        <v>110.75</v>
      </c>
      <c r="D5" s="22">
        <v>135.5</v>
      </c>
      <c r="E5" s="22">
        <v>116.14</v>
      </c>
      <c r="F5" s="22">
        <v>133.66</v>
      </c>
      <c r="G5" s="22">
        <v>136.75</v>
      </c>
      <c r="H5" s="22">
        <v>135.62</v>
      </c>
      <c r="I5" s="22">
        <v>492.76</v>
      </c>
      <c r="J5" s="22">
        <v>14.06</v>
      </c>
      <c r="K5" s="22">
        <v>13.35</v>
      </c>
      <c r="L5" s="22">
        <v>12.83</v>
      </c>
      <c r="M5" s="22">
        <v>37.96</v>
      </c>
      <c r="N5" s="22">
        <v>2720.71</v>
      </c>
      <c r="O5" s="22">
        <v>2951.24</v>
      </c>
      <c r="P5" s="22">
        <v>2513.5500000000002</v>
      </c>
      <c r="Q5" s="19">
        <v>-8120.64</v>
      </c>
      <c r="R5" s="22">
        <v>0</v>
      </c>
      <c r="S5" s="22">
        <v>0</v>
      </c>
      <c r="T5" s="19">
        <v>-2683.37</v>
      </c>
      <c r="U5" s="22">
        <v>9978.5400000000009</v>
      </c>
      <c r="V5" s="22">
        <v>18167.52</v>
      </c>
      <c r="W5" s="22">
        <v>82794.080000000002</v>
      </c>
      <c r="X5" s="22">
        <v>26127.8</v>
      </c>
      <c r="Y5" s="22">
        <v>30226.5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70" x14ac:dyDescent="0.35">
      <c r="A6" s="11" t="s">
        <v>12</v>
      </c>
      <c r="B6" s="22">
        <v>4435707.16</v>
      </c>
      <c r="C6" s="22">
        <v>2352326.0299999998</v>
      </c>
      <c r="D6" s="22">
        <v>4223322.92</v>
      </c>
      <c r="E6" s="22">
        <v>5797856.4000000004</v>
      </c>
      <c r="F6" s="22">
        <v>11231525.300000001</v>
      </c>
      <c r="G6" s="22">
        <v>6572298.9000000004</v>
      </c>
      <c r="H6" s="22">
        <v>6496923.6699999999</v>
      </c>
      <c r="I6" s="22" t="s">
        <v>353</v>
      </c>
      <c r="J6" s="22" t="s">
        <v>354</v>
      </c>
      <c r="K6" s="22" t="s">
        <v>355</v>
      </c>
      <c r="L6" s="22" t="s">
        <v>356</v>
      </c>
      <c r="M6" s="22" t="s">
        <v>357</v>
      </c>
      <c r="N6" s="22" t="s">
        <v>358</v>
      </c>
      <c r="O6" s="22" t="s">
        <v>359</v>
      </c>
      <c r="P6" s="22" t="s">
        <v>360</v>
      </c>
      <c r="Q6" s="22" t="s">
        <v>361</v>
      </c>
      <c r="R6" s="22" t="s">
        <v>362</v>
      </c>
      <c r="S6" s="22" t="s">
        <v>363</v>
      </c>
      <c r="T6" s="22" t="s">
        <v>364</v>
      </c>
      <c r="U6" s="22" t="s">
        <v>365</v>
      </c>
      <c r="V6" s="22" t="s">
        <v>366</v>
      </c>
      <c r="W6" s="22" t="s">
        <v>367</v>
      </c>
      <c r="X6" s="22" t="s">
        <v>368</v>
      </c>
      <c r="Y6" s="22" t="s">
        <v>369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1"/>
      <c r="AM6" s="21"/>
      <c r="AN6" s="21"/>
      <c r="AO6" s="21"/>
      <c r="AP6" s="21"/>
      <c r="AQ6" s="21"/>
      <c r="AR6" s="21"/>
      <c r="AS6" s="21"/>
      <c r="AT6" s="21"/>
      <c r="AU6" s="21"/>
    </row>
    <row r="7" spans="1:70" x14ac:dyDescent="0.35">
      <c r="A7" s="11" t="s">
        <v>11</v>
      </c>
      <c r="B7" s="22">
        <v>7488000000</v>
      </c>
      <c r="C7" s="22">
        <v>7200000000</v>
      </c>
      <c r="D7" s="22">
        <v>1937664000</v>
      </c>
      <c r="E7" s="22">
        <v>9216000000</v>
      </c>
      <c r="F7" s="22">
        <v>10655712000</v>
      </c>
      <c r="G7" s="22">
        <v>12096000000</v>
      </c>
      <c r="H7" s="22">
        <v>8434656000</v>
      </c>
      <c r="I7" s="22">
        <v>7427520000</v>
      </c>
      <c r="J7" s="22">
        <v>9771264000</v>
      </c>
      <c r="K7" s="22">
        <v>10074816000</v>
      </c>
      <c r="L7" s="22">
        <v>8640000000</v>
      </c>
      <c r="M7" s="22">
        <v>3920520000</v>
      </c>
      <c r="N7" s="22">
        <v>10608000000</v>
      </c>
      <c r="O7" s="22">
        <v>10200000000</v>
      </c>
      <c r="P7" s="22">
        <v>40000000000</v>
      </c>
      <c r="Q7" s="22">
        <v>13056000000</v>
      </c>
      <c r="R7" s="22">
        <v>15095592000</v>
      </c>
      <c r="S7" s="22">
        <v>17136000000</v>
      </c>
      <c r="T7" s="22">
        <v>11949096000</v>
      </c>
      <c r="U7" s="22">
        <v>10522320000</v>
      </c>
      <c r="V7" s="22">
        <v>13842624000</v>
      </c>
      <c r="W7" s="22">
        <v>14272656000</v>
      </c>
      <c r="X7" s="22">
        <v>23145024000</v>
      </c>
      <c r="Y7" s="22">
        <v>33261792000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 spans="1:70" x14ac:dyDescent="0.35">
      <c r="A8" s="11" t="s">
        <v>78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1"/>
      <c r="AM8" s="21"/>
      <c r="AN8" s="21"/>
      <c r="AO8" s="21"/>
      <c r="AP8" s="21"/>
      <c r="AQ8" s="21"/>
      <c r="AR8" s="21"/>
      <c r="AS8" s="21"/>
      <c r="AT8" s="21"/>
      <c r="AU8" s="21"/>
    </row>
    <row r="9" spans="1:70" x14ac:dyDescent="0.35">
      <c r="A9" s="11" t="s">
        <v>83</v>
      </c>
      <c r="B9" s="23">
        <v>-835088.78</v>
      </c>
      <c r="C9" s="23">
        <v>-1340178.21</v>
      </c>
      <c r="D9" s="23">
        <v>-711231.61</v>
      </c>
      <c r="E9" s="23">
        <v>-1293926.8500000001</v>
      </c>
      <c r="F9" s="23">
        <v>-1115349.72</v>
      </c>
      <c r="G9" s="23">
        <v>-671089.17</v>
      </c>
      <c r="H9" s="23">
        <v>-1773017.54</v>
      </c>
      <c r="I9" s="23">
        <v>-971543.77</v>
      </c>
      <c r="J9" s="23">
        <v>-1446474.8</v>
      </c>
      <c r="K9" s="23">
        <v>-3186772.21</v>
      </c>
      <c r="L9" s="23">
        <v>-1175206.1299999999</v>
      </c>
      <c r="M9" s="23">
        <v>-1316821.17</v>
      </c>
      <c r="N9" s="23">
        <v>-1325242.06</v>
      </c>
      <c r="O9" s="23">
        <v>-597340.5</v>
      </c>
      <c r="P9" s="23">
        <v>-578582.21</v>
      </c>
      <c r="Q9" s="23">
        <v>-953245.99</v>
      </c>
      <c r="R9" s="23">
        <v>-1600701.68</v>
      </c>
      <c r="S9" s="23">
        <v>-860160.88</v>
      </c>
      <c r="T9" s="23">
        <v>-1551568.67</v>
      </c>
      <c r="U9" s="23">
        <v>-553008.1</v>
      </c>
      <c r="V9" s="23">
        <v>-1206317.1399999999</v>
      </c>
      <c r="W9" s="23">
        <v>-865219.37</v>
      </c>
      <c r="X9" s="23">
        <v>-1100968.72</v>
      </c>
      <c r="Y9" s="23">
        <v>-2522371.69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1:70" x14ac:dyDescent="0.35">
      <c r="A10" s="11" t="s">
        <v>84</v>
      </c>
      <c r="B10" s="23">
        <v>71011200</v>
      </c>
      <c r="C10" s="23">
        <v>187200000</v>
      </c>
      <c r="D10" s="19">
        <v>780000000</v>
      </c>
      <c r="E10" s="23">
        <v>967200000</v>
      </c>
      <c r="F10" s="23">
        <v>991894800</v>
      </c>
      <c r="G10" s="19">
        <v>1038701040</v>
      </c>
      <c r="H10" s="23">
        <v>1194701040</v>
      </c>
      <c r="I10" s="23">
        <v>1323472800</v>
      </c>
      <c r="J10" s="19">
        <v>1568611200</v>
      </c>
      <c r="K10" s="23">
        <v>1617969600</v>
      </c>
      <c r="L10" s="19">
        <v>3159811200</v>
      </c>
      <c r="M10" s="19">
        <v>1528800000</v>
      </c>
      <c r="N10" s="23">
        <v>99415680</v>
      </c>
      <c r="O10" s="19">
        <v>4159811200</v>
      </c>
      <c r="P10" s="19">
        <v>3892000000</v>
      </c>
      <c r="Q10" s="23">
        <v>1354080000</v>
      </c>
      <c r="R10" s="23">
        <v>1388652720</v>
      </c>
      <c r="S10" s="19">
        <v>1454181456</v>
      </c>
      <c r="T10" s="23">
        <v>1672581456</v>
      </c>
      <c r="U10" s="19">
        <v>1852861920</v>
      </c>
      <c r="V10" s="19">
        <v>2196055680</v>
      </c>
      <c r="W10" s="23">
        <v>2265157440</v>
      </c>
      <c r="X10" s="19">
        <v>4423735680</v>
      </c>
      <c r="Y10" s="19">
        <v>2140320000</v>
      </c>
      <c r="Z10" s="23"/>
      <c r="AA10" s="19"/>
      <c r="AB10" s="19"/>
      <c r="AC10" s="23"/>
      <c r="AD10" s="23"/>
      <c r="AE10" s="19"/>
      <c r="AF10" s="23"/>
      <c r="AG10" s="19"/>
      <c r="AH10" s="19"/>
      <c r="AI10" s="23"/>
      <c r="AJ10" s="19"/>
      <c r="AK10" s="23"/>
      <c r="AL10" s="21"/>
      <c r="AM10" s="21"/>
      <c r="AN10" s="21"/>
      <c r="AO10" s="21"/>
      <c r="AP10" s="21"/>
      <c r="AQ10" s="21"/>
      <c r="AR10" s="21"/>
      <c r="AS10" s="21"/>
      <c r="AT10" s="21"/>
      <c r="AU10" s="21"/>
    </row>
    <row r="11" spans="1:70" x14ac:dyDescent="0.35">
      <c r="A11" s="11" t="s">
        <v>85</v>
      </c>
      <c r="B11" s="23">
        <v>-2907085.7402009284</v>
      </c>
      <c r="C11" s="23">
        <v>-6977371.8025440006</v>
      </c>
      <c r="D11" s="23">
        <v>-6063014.599200001</v>
      </c>
      <c r="E11" s="23">
        <v>-37231713.470951997</v>
      </c>
      <c r="F11" s="23">
        <v>-38182323.187476471</v>
      </c>
      <c r="G11" s="23">
        <v>-45696111.907593891</v>
      </c>
      <c r="H11" s="23">
        <v>-51099125.545363896</v>
      </c>
      <c r="I11" s="23">
        <v>-54180874.346917033</v>
      </c>
      <c r="J11" s="23">
        <v>-65174905.580982924</v>
      </c>
      <c r="K11" s="23">
        <v>-47453448.778534651</v>
      </c>
      <c r="L11" s="23">
        <v>-117773384.44574103</v>
      </c>
      <c r="M11" s="23">
        <v>-9791417.8625680003</v>
      </c>
      <c r="N11" s="23">
        <v>-3887684.8107761666</v>
      </c>
      <c r="O11" s="23">
        <v>-80379921.781648502</v>
      </c>
      <c r="P11" s="23">
        <v>-161710392.30192003</v>
      </c>
      <c r="Q11" s="23">
        <v>-59570741.553523198</v>
      </c>
      <c r="R11" s="23">
        <v>-52606756.391634248</v>
      </c>
      <c r="S11" s="23">
        <v>-40872633.442824766</v>
      </c>
      <c r="T11" s="23">
        <v>-49055160.543102011</v>
      </c>
      <c r="U11" s="23">
        <v>-56606883.646032728</v>
      </c>
      <c r="V11" s="23">
        <v>-81852013.773763835</v>
      </c>
      <c r="W11" s="23">
        <v>-65050769.367241256</v>
      </c>
      <c r="X11" s="23">
        <v>-175694721.05840054</v>
      </c>
      <c r="Y11" s="23">
        <v>-81082398.225628793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1"/>
      <c r="AM11" s="21"/>
      <c r="AN11" s="21"/>
      <c r="AO11" s="21"/>
      <c r="AP11" s="21"/>
      <c r="AQ11" s="21"/>
      <c r="AR11" s="21"/>
      <c r="AS11" s="21"/>
      <c r="AT11" s="21"/>
      <c r="AU11" s="21"/>
    </row>
    <row r="12" spans="1:70" x14ac:dyDescent="0.35">
      <c r="A12" s="11" t="s">
        <v>214</v>
      </c>
      <c r="B12" s="23">
        <v>-460.42799976600008</v>
      </c>
      <c r="C12" s="23">
        <v>-4482.31952129</v>
      </c>
      <c r="D12" s="23">
        <v>-1775.6300218800002</v>
      </c>
      <c r="E12" s="23">
        <v>-1858.1373808200001</v>
      </c>
      <c r="F12" s="23">
        <v>-992.52942642000005</v>
      </c>
      <c r="G12" s="23">
        <v>-2130.5107692000001</v>
      </c>
      <c r="H12" s="23">
        <v>-1726.7960836</v>
      </c>
      <c r="I12" s="23">
        <v>-1639.2224381799999</v>
      </c>
      <c r="J12" s="23">
        <v>-1664.35211248</v>
      </c>
      <c r="K12" s="23">
        <v>-1106.3568110399999</v>
      </c>
      <c r="L12" s="23">
        <v>-1373.0630781900002</v>
      </c>
      <c r="M12" s="23">
        <v>-3308.4592208700001</v>
      </c>
      <c r="N12" s="23">
        <v>-2186.1803091199999</v>
      </c>
      <c r="O12" s="23">
        <v>-1511.974428</v>
      </c>
      <c r="P12" s="23">
        <v>-1406.0849926399999</v>
      </c>
      <c r="Q12" s="23">
        <v>-2359.1557389599998</v>
      </c>
      <c r="R12" s="23">
        <v>-1099.1890081399999</v>
      </c>
      <c r="S12" s="23">
        <v>-1029.1176419000001</v>
      </c>
      <c r="T12" s="23">
        <v>-1898.5247855999999</v>
      </c>
      <c r="U12" s="23">
        <v>-1206.9588455000001</v>
      </c>
      <c r="V12" s="23">
        <v>-1430.4446441999999</v>
      </c>
      <c r="W12" s="23">
        <v>-1403.7369703500001</v>
      </c>
      <c r="X12" s="23">
        <v>-1696.4678503499999</v>
      </c>
      <c r="Y12" s="23">
        <v>-3681.2311966400002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1"/>
      <c r="AM12" s="21"/>
      <c r="AN12" s="21"/>
      <c r="AO12" s="21"/>
      <c r="AP12" s="21"/>
      <c r="AQ12" s="21"/>
      <c r="AR12" s="21"/>
      <c r="AS12" s="21"/>
      <c r="AT12" s="21"/>
      <c r="AU12" s="21"/>
    </row>
    <row r="13" spans="1:70" x14ac:dyDescent="0.35">
      <c r="A13" s="11" t="s">
        <v>87</v>
      </c>
      <c r="B13" s="23">
        <v>-19659.607164200002</v>
      </c>
      <c r="C13" s="23">
        <v>-19688.949861460002</v>
      </c>
      <c r="D13" s="23">
        <v>-18462.425115992002</v>
      </c>
      <c r="E13" s="23">
        <v>-24604.731933427804</v>
      </c>
      <c r="F13" s="23">
        <v>-27065.205126770587</v>
      </c>
      <c r="G13" s="23">
        <v>-34024.82930222588</v>
      </c>
      <c r="H13" s="23">
        <v>-36387.664670436017</v>
      </c>
      <c r="I13" s="23">
        <v>-38311.012660159075</v>
      </c>
      <c r="J13" s="23">
        <v>-42771.100701192518</v>
      </c>
      <c r="K13" s="23">
        <v>-33210.501720925953</v>
      </c>
      <c r="L13" s="23">
        <v>-46425.513864044413</v>
      </c>
      <c r="M13" s="23">
        <v>-61114.242021028957</v>
      </c>
      <c r="N13" s="23">
        <v>-58937.570387403277</v>
      </c>
      <c r="O13" s="23">
        <v>-75974.211827512045</v>
      </c>
      <c r="P13" s="23">
        <v>-75771.613929305342</v>
      </c>
      <c r="Q13" s="23">
        <v>-88251.644458837996</v>
      </c>
      <c r="R13" s="23">
        <v>-83593.918779065993</v>
      </c>
      <c r="S13" s="23">
        <v>-68223.424035818389</v>
      </c>
      <c r="T13" s="23">
        <v>-78308.62584980893</v>
      </c>
      <c r="U13" s="23">
        <v>-89728.633786239414</v>
      </c>
      <c r="V13" s="23">
        <v>-120415.8265411333</v>
      </c>
      <c r="W13" s="23">
        <v>-102057.34806846872</v>
      </c>
      <c r="X13" s="23">
        <v>-155257.4550403301</v>
      </c>
      <c r="Y13" s="23">
        <v>-162900.89898077713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spans="1:70" x14ac:dyDescent="0.35">
      <c r="A14" s="11" t="s">
        <v>88</v>
      </c>
      <c r="B14" s="23">
        <v>-1100.9380011952001</v>
      </c>
      <c r="C14" s="23">
        <v>-1102.5811922417602</v>
      </c>
      <c r="D14" s="23">
        <v>-1033.8958064955523</v>
      </c>
      <c r="E14" s="23">
        <v>-1377.8649882719569</v>
      </c>
      <c r="F14" s="23">
        <v>-1515.651487099153</v>
      </c>
      <c r="G14" s="23">
        <v>-1905.3904409246495</v>
      </c>
      <c r="H14" s="23">
        <v>-2037.7092215444168</v>
      </c>
      <c r="I14" s="23">
        <v>-2145.4167089689081</v>
      </c>
      <c r="J14" s="23">
        <v>-2395.1816392667811</v>
      </c>
      <c r="K14" s="23">
        <v>-1859.7880963718535</v>
      </c>
      <c r="L14" s="23">
        <v>-2599.8287763864873</v>
      </c>
      <c r="M14" s="23">
        <v>-3422.3975531776223</v>
      </c>
      <c r="N14" s="23">
        <v>-3300.5039416945838</v>
      </c>
      <c r="O14" s="23">
        <v>-4254.5558623406741</v>
      </c>
      <c r="P14" s="23">
        <v>-4243.2103800410996</v>
      </c>
      <c r="Q14" s="23">
        <v>-4942.0920896949274</v>
      </c>
      <c r="R14" s="23">
        <v>-4681.2594516276959</v>
      </c>
      <c r="S14" s="23">
        <v>-3820.5117460058295</v>
      </c>
      <c r="T14" s="23">
        <v>-4385.2830475893006</v>
      </c>
      <c r="U14" s="23">
        <v>-5024.8034920294076</v>
      </c>
      <c r="V14" s="23">
        <v>-6743.2862863034652</v>
      </c>
      <c r="W14" s="23">
        <v>-5715.2114918342486</v>
      </c>
      <c r="X14" s="23">
        <v>-8694.4174822584846</v>
      </c>
      <c r="Y14" s="23">
        <v>-9122.4503429235192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</row>
    <row r="15" spans="1:70" x14ac:dyDescent="0.35">
      <c r="A15" s="11" t="s">
        <v>89</v>
      </c>
      <c r="B15" s="23">
        <v>-808.34830000000011</v>
      </c>
      <c r="C15" s="23">
        <v>-779.98869999999999</v>
      </c>
      <c r="D15" s="23">
        <v>-624.65</v>
      </c>
      <c r="E15" s="23">
        <v>-765.97919999999999</v>
      </c>
      <c r="F15" s="23">
        <v>-781.43940000000009</v>
      </c>
      <c r="G15" s="23">
        <v>-848.06639999999993</v>
      </c>
      <c r="H15" s="23">
        <v>-762.90199999999993</v>
      </c>
      <c r="I15" s="23">
        <v>-681.94610000000011</v>
      </c>
      <c r="J15" s="23">
        <v>-719.13400000000001</v>
      </c>
      <c r="K15" s="23">
        <v>-531.89279999999997</v>
      </c>
      <c r="L15" s="23">
        <v>-798.30700000000002</v>
      </c>
      <c r="M15" s="23">
        <v>-1040.2791999999999</v>
      </c>
      <c r="N15" s="23">
        <v>-902.42560000000003</v>
      </c>
      <c r="O15" s="23">
        <v>-1169.31</v>
      </c>
      <c r="P15" s="23">
        <v>-1036.5716</v>
      </c>
      <c r="Q15" s="23">
        <v>-1007.6111999999999</v>
      </c>
      <c r="R15" s="23">
        <v>-972.4452</v>
      </c>
      <c r="S15" s="23">
        <v>-605.01959999999997</v>
      </c>
      <c r="T15" s="23">
        <v>-710.0927999999999</v>
      </c>
      <c r="U15" s="23">
        <v>-771.04499999999996</v>
      </c>
      <c r="V15" s="23">
        <v>-891.05139999999994</v>
      </c>
      <c r="W15" s="23">
        <v>-678.34159999999997</v>
      </c>
      <c r="X15" s="23">
        <v>-1086.9105000000002</v>
      </c>
      <c r="Y15" s="23">
        <v>-901.05840000000001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70" x14ac:dyDescent="0.35">
      <c r="A16" s="11" t="s">
        <v>90</v>
      </c>
      <c r="B16" s="23">
        <v>-80.834830000000011</v>
      </c>
      <c r="C16" s="23">
        <v>0</v>
      </c>
      <c r="D16" s="23">
        <v>-62.465000000000003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-79.830700000000007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-97.244520000000009</v>
      </c>
      <c r="S16" s="23">
        <v>-60.501960000000004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-90.105840000000001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1"/>
      <c r="AM16" s="21"/>
      <c r="AN16" s="21"/>
      <c r="AO16" s="21"/>
      <c r="AP16" s="21"/>
      <c r="AQ16" s="21"/>
      <c r="AR16" s="21"/>
      <c r="AS16" s="21"/>
      <c r="AT16" s="21"/>
      <c r="AU16" s="21"/>
    </row>
    <row r="17" spans="1:47" x14ac:dyDescent="0.35">
      <c r="A17" s="11" t="s">
        <v>91</v>
      </c>
      <c r="B17" s="23">
        <v>-1481.5132859344485</v>
      </c>
      <c r="C17" s="23">
        <v>-1483.7244997940522</v>
      </c>
      <c r="D17" s="23">
        <v>-1391.2957604626195</v>
      </c>
      <c r="E17" s="23">
        <v>-1854.1691576934525</v>
      </c>
      <c r="F17" s="23">
        <v>-2039.5860734627984</v>
      </c>
      <c r="G17" s="23">
        <v>-2564.0510637818034</v>
      </c>
      <c r="H17" s="23">
        <v>-2742.1101654333174</v>
      </c>
      <c r="I17" s="23">
        <v>-2887.0502741776509</v>
      </c>
      <c r="J17" s="23">
        <v>-3223.1546344550493</v>
      </c>
      <c r="K17" s="23">
        <v>-2502.6847749886265</v>
      </c>
      <c r="L17" s="23">
        <v>-3498.5447583695177</v>
      </c>
      <c r="M17" s="23">
        <v>-4605.4613786405298</v>
      </c>
      <c r="N17" s="23">
        <v>-4441.4312473464843</v>
      </c>
      <c r="O17" s="23">
        <v>-5725.2824672825764</v>
      </c>
      <c r="P17" s="23">
        <v>-5710.0150473698241</v>
      </c>
      <c r="Q17" s="23">
        <v>-6650.4881139954414</v>
      </c>
      <c r="R17" s="23">
        <v>-6299.4901302012377</v>
      </c>
      <c r="S17" s="23">
        <v>-5141.196783680366</v>
      </c>
      <c r="T17" s="23">
        <v>-5901.1997864852901</v>
      </c>
      <c r="U17" s="23">
        <v>-6761.7914220143966</v>
      </c>
      <c r="V17" s="23">
        <v>-9074.3240883433209</v>
      </c>
      <c r="W17" s="23">
        <v>-7690.861563399174</v>
      </c>
      <c r="X17" s="23">
        <v>-11699.927697511512</v>
      </c>
      <c r="Y17" s="23">
        <v>-12275.924138004386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 x14ac:dyDescent="0.35">
      <c r="A18" s="29" t="s">
        <v>408</v>
      </c>
      <c r="B18" s="28">
        <f t="shared" ref="B18:Y18" si="0">SUM(B2:B17)</f>
        <v>7551190774.8273678</v>
      </c>
      <c r="C18" s="28">
        <f t="shared" si="0"/>
        <v>7376085510.4721832</v>
      </c>
      <c r="D18" s="28">
        <f t="shared" si="0"/>
        <v>2710549876.8304534</v>
      </c>
      <c r="E18" s="28">
        <f t="shared" si="0"/>
        <v>10138535224.042917</v>
      </c>
      <c r="F18" s="28">
        <f t="shared" si="0"/>
        <v>11600498847.220188</v>
      </c>
      <c r="G18" s="28">
        <f t="shared" si="0"/>
        <v>13069467365.783142</v>
      </c>
      <c r="H18" s="28">
        <f t="shared" si="0"/>
        <v>9553014313.0070267</v>
      </c>
      <c r="I18" s="28">
        <f t="shared" si="0"/>
        <v>8650052564.7076168</v>
      </c>
      <c r="J18" s="28">
        <f t="shared" si="0"/>
        <v>11221903474.138176</v>
      </c>
      <c r="K18" s="28">
        <f t="shared" si="0"/>
        <v>11588391293.219698</v>
      </c>
      <c r="L18" s="28">
        <f t="shared" si="0"/>
        <v>11652721900.550808</v>
      </c>
      <c r="M18" s="28">
        <f t="shared" si="0"/>
        <v>5395077229.8530931</v>
      </c>
      <c r="N18" s="28">
        <f t="shared" si="0"/>
        <v>10691299651.928673</v>
      </c>
      <c r="O18" s="28">
        <f t="shared" si="0"/>
        <v>14172725297.972021</v>
      </c>
      <c r="P18" s="28">
        <f t="shared" si="0"/>
        <v>43697406183.748268</v>
      </c>
      <c r="Q18" s="28">
        <f t="shared" si="0"/>
        <v>14341399602.792873</v>
      </c>
      <c r="R18" s="28">
        <f t="shared" si="0"/>
        <v>16413218832.158464</v>
      </c>
      <c r="S18" s="28">
        <f t="shared" si="0"/>
        <v>18522516035.06118</v>
      </c>
      <c r="T18" s="28">
        <f t="shared" si="0"/>
        <v>13541749774.848974</v>
      </c>
      <c r="U18" s="28">
        <f t="shared" si="0"/>
        <v>12274185804.745089</v>
      </c>
      <c r="V18" s="28">
        <f t="shared" si="0"/>
        <v>15897086713.99431</v>
      </c>
      <c r="W18" s="28">
        <f t="shared" si="0"/>
        <v>16413813122.253384</v>
      </c>
      <c r="X18" s="28">
        <f t="shared" si="0"/>
        <v>27324388000.112926</v>
      </c>
      <c r="Y18" s="28">
        <f t="shared" si="0"/>
        <v>35250397518.454651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 x14ac:dyDescent="0.3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 x14ac:dyDescent="0.35">
      <c r="A20" s="31"/>
      <c r="B20" s="32"/>
      <c r="C20" s="14"/>
      <c r="D20" s="3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47" x14ac:dyDescent="0.3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x14ac:dyDescent="0.35"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 x14ac:dyDescent="0.35"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 x14ac:dyDescent="0.35"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 x14ac:dyDescent="0.35"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 x14ac:dyDescent="0.35"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 x14ac:dyDescent="0.35"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 x14ac:dyDescent="0.35"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 x14ac:dyDescent="0.35"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77B2-42B8-4199-8C72-615F8BED319D}">
  <dimension ref="A1:BR34"/>
  <sheetViews>
    <sheetView topLeftCell="V1" zoomScale="59" workbookViewId="0">
      <selection activeCell="B25" sqref="B25"/>
    </sheetView>
  </sheetViews>
  <sheetFormatPr defaultRowHeight="14.5" x14ac:dyDescent="0.35"/>
  <cols>
    <col min="1" max="1" width="35.54296875" style="9" customWidth="1"/>
    <col min="2" max="3" width="19.7265625" style="9" bestFit="1" customWidth="1"/>
    <col min="4" max="4" width="18.7265625" style="9" bestFit="1" customWidth="1"/>
    <col min="5" max="12" width="19.7265625" style="9" bestFit="1" customWidth="1"/>
    <col min="13" max="13" width="18.7265625" style="9" bestFit="1" customWidth="1"/>
    <col min="14" max="35" width="19.7265625" style="9" bestFit="1" customWidth="1"/>
    <col min="36" max="37" width="20.81640625" style="9" bestFit="1" customWidth="1"/>
    <col min="38" max="16384" width="8.7265625" style="9"/>
  </cols>
  <sheetData>
    <row r="1" spans="1:70" s="46" customFormat="1" x14ac:dyDescent="0.35">
      <c r="A1" s="45" t="s">
        <v>370</v>
      </c>
      <c r="B1" s="45">
        <v>44562</v>
      </c>
      <c r="C1" s="45">
        <v>44593</v>
      </c>
      <c r="D1" s="45">
        <v>44621</v>
      </c>
      <c r="E1" s="45">
        <v>44652</v>
      </c>
      <c r="F1" s="45">
        <v>44682</v>
      </c>
      <c r="G1" s="45">
        <v>44713</v>
      </c>
      <c r="H1" s="45">
        <v>44743</v>
      </c>
      <c r="I1" s="45">
        <v>44774</v>
      </c>
      <c r="J1" s="45">
        <v>44805</v>
      </c>
      <c r="K1" s="45">
        <v>44835</v>
      </c>
      <c r="L1" s="45">
        <v>44866</v>
      </c>
      <c r="M1" s="45">
        <v>44896</v>
      </c>
      <c r="N1" s="45">
        <v>44927</v>
      </c>
      <c r="O1" s="45">
        <v>44958</v>
      </c>
      <c r="P1" s="45">
        <v>44986</v>
      </c>
      <c r="Q1" s="45">
        <v>45017</v>
      </c>
      <c r="R1" s="45">
        <v>45047</v>
      </c>
      <c r="S1" s="45">
        <v>45078</v>
      </c>
      <c r="T1" s="45">
        <v>45108</v>
      </c>
      <c r="U1" s="45">
        <v>45139</v>
      </c>
      <c r="V1" s="45">
        <v>45170</v>
      </c>
      <c r="W1" s="45">
        <v>45200</v>
      </c>
      <c r="X1" s="45">
        <v>45231</v>
      </c>
      <c r="Y1" s="45">
        <v>45261</v>
      </c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70" x14ac:dyDescent="0.35">
      <c r="A2" s="29" t="s">
        <v>2</v>
      </c>
      <c r="B2" s="28">
        <v>287706.60000000003</v>
      </c>
      <c r="C2" s="28">
        <v>528073.20000000007</v>
      </c>
      <c r="D2" s="28">
        <v>257004</v>
      </c>
      <c r="E2" s="28">
        <v>283365</v>
      </c>
      <c r="F2" s="28">
        <v>289331.10000000003</v>
      </c>
      <c r="G2" s="28">
        <v>443844</v>
      </c>
      <c r="H2" s="28">
        <v>574710.30000000005</v>
      </c>
      <c r="I2" s="28">
        <v>422141.4</v>
      </c>
      <c r="J2" s="28">
        <v>665264.70000000007</v>
      </c>
      <c r="K2" s="28">
        <v>664929</v>
      </c>
      <c r="L2" s="28">
        <v>755374.5</v>
      </c>
      <c r="M2" s="28">
        <v>374595.3</v>
      </c>
      <c r="N2" s="28">
        <v>699324.3</v>
      </c>
      <c r="O2" s="28">
        <v>539967.6</v>
      </c>
      <c r="P2" s="28">
        <v>621183.6</v>
      </c>
      <c r="Q2" s="28">
        <v>512830.8</v>
      </c>
      <c r="R2" s="28">
        <v>530736.30000000005</v>
      </c>
      <c r="S2" s="28">
        <v>368223.3</v>
      </c>
      <c r="T2" s="28">
        <v>372627</v>
      </c>
      <c r="U2" s="28">
        <v>761025.6</v>
      </c>
      <c r="V2" s="28">
        <v>531441.9</v>
      </c>
      <c r="W2" s="28">
        <v>689576.4</v>
      </c>
      <c r="X2" s="28">
        <v>452893.5</v>
      </c>
      <c r="Y2" s="28">
        <v>874332</v>
      </c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</row>
    <row r="3" spans="1:70" x14ac:dyDescent="0.35">
      <c r="A3" s="34" t="s">
        <v>3</v>
      </c>
      <c r="B3" s="35">
        <v>-4033491.5799599998</v>
      </c>
      <c r="C3" s="35">
        <v>-1057039.63772</v>
      </c>
      <c r="D3" s="35">
        <v>-543256.8676</v>
      </c>
      <c r="E3" s="35">
        <v>-5826865.54672</v>
      </c>
      <c r="F3" s="35">
        <v>-7590636.1089199996</v>
      </c>
      <c r="G3" s="35">
        <v>-1624374.0114</v>
      </c>
      <c r="H3" s="35">
        <v>-4846181.2999200001</v>
      </c>
      <c r="I3" s="35">
        <v>-6168410.4066399997</v>
      </c>
      <c r="J3" s="35">
        <v>-8434570.6416800003</v>
      </c>
      <c r="K3" s="35">
        <v>-5421934.7080399999</v>
      </c>
      <c r="L3" s="35">
        <v>-3937414.6602400001</v>
      </c>
      <c r="M3" s="35">
        <v>-2823891.5788400001</v>
      </c>
      <c r="N3" s="35">
        <v>-6957622.5350000001</v>
      </c>
      <c r="O3" s="35">
        <v>-7815406.9995599994</v>
      </c>
      <c r="P3" s="35">
        <v>-650724.24567999993</v>
      </c>
      <c r="Q3" s="35">
        <v>-2975284.6599599998</v>
      </c>
      <c r="R3" s="35">
        <v>-2847816.0275599998</v>
      </c>
      <c r="S3" s="35">
        <v>-4034398.4887999999</v>
      </c>
      <c r="T3" s="35">
        <v>-3677402.7522800001</v>
      </c>
      <c r="U3" s="35">
        <v>-3748694.0557200001</v>
      </c>
      <c r="V3" s="35">
        <v>-7027292.6619199999</v>
      </c>
      <c r="W3" s="35">
        <v>-4302284.0543999998</v>
      </c>
      <c r="X3" s="35">
        <v>-1153094.56644</v>
      </c>
      <c r="Y3" s="35">
        <v>-4077010.0096799997</v>
      </c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</row>
    <row r="4" spans="1:70" x14ac:dyDescent="0.35">
      <c r="A4" s="29" t="s">
        <v>4</v>
      </c>
      <c r="B4" s="30">
        <v>0</v>
      </c>
      <c r="C4" s="28">
        <v>211047.31200000001</v>
      </c>
      <c r="D4" s="28">
        <v>0</v>
      </c>
      <c r="E4" s="28">
        <v>0</v>
      </c>
      <c r="F4" s="28">
        <v>0</v>
      </c>
      <c r="G4" s="28">
        <v>1371928.656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1234930.0655999999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1287424.5888</v>
      </c>
      <c r="V4" s="28">
        <v>0</v>
      </c>
      <c r="W4" s="28">
        <v>0</v>
      </c>
      <c r="X4" s="28">
        <v>0</v>
      </c>
      <c r="Y4" s="28">
        <v>0</v>
      </c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</row>
    <row r="5" spans="1:70" x14ac:dyDescent="0.35">
      <c r="A5" s="34" t="s">
        <v>6</v>
      </c>
      <c r="B5" s="35">
        <v>-8383435.109825843</v>
      </c>
      <c r="C5" s="35">
        <v>-9923765.6673792005</v>
      </c>
      <c r="D5" s="35">
        <v>-7036303.6140799997</v>
      </c>
      <c r="E5" s="35">
        <v>-13660769.281459199</v>
      </c>
      <c r="F5" s="35">
        <v>-20248759.369080972</v>
      </c>
      <c r="G5" s="35">
        <v>-41865971.584004857</v>
      </c>
      <c r="H5" s="35">
        <v>-50135776.300930679</v>
      </c>
      <c r="I5" s="35">
        <v>-63560769.307426386</v>
      </c>
      <c r="J5" s="35">
        <v>-69957340.448859438</v>
      </c>
      <c r="K5" s="35">
        <v>-79172506.663158432</v>
      </c>
      <c r="L5" s="35">
        <v>-55330348.62158265</v>
      </c>
      <c r="M5" s="35">
        <v>-74445486.283596799</v>
      </c>
      <c r="N5" s="35">
        <v>-9221778.6208084282</v>
      </c>
      <c r="O5" s="35">
        <v>-175522760</v>
      </c>
      <c r="P5" s="35">
        <v>-52788800</v>
      </c>
      <c r="Q5" s="35">
        <v>-15026846.20960512</v>
      </c>
      <c r="R5" s="35">
        <v>-22273635.305989075</v>
      </c>
      <c r="S5" s="35">
        <v>-46052568.742405348</v>
      </c>
      <c r="T5" s="35">
        <v>-55149353.931023754</v>
      </c>
      <c r="U5" s="35">
        <v>-69916846.238169029</v>
      </c>
      <c r="V5" s="35">
        <v>-76953074.493745402</v>
      </c>
      <c r="W5" s="35">
        <v>-87089757.329474285</v>
      </c>
      <c r="X5" s="35">
        <v>-111672603.48374091</v>
      </c>
      <c r="Y5" s="35">
        <v>-132699254.91195649</v>
      </c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</row>
    <row r="6" spans="1:70" x14ac:dyDescent="0.35">
      <c r="A6" s="29" t="s">
        <v>7</v>
      </c>
      <c r="B6" s="36">
        <v>-569.94081879999999</v>
      </c>
      <c r="C6" s="36">
        <v>-594.72839320000003</v>
      </c>
      <c r="D6" s="36">
        <v>-605.64834499999995</v>
      </c>
      <c r="E6" s="36">
        <v>-679.58135660000005</v>
      </c>
      <c r="F6" s="36">
        <v>-547.15479579999999</v>
      </c>
      <c r="G6" s="36">
        <v>-774.02744299999995</v>
      </c>
      <c r="H6" s="36">
        <v>-786.51546519999999</v>
      </c>
      <c r="I6" s="36">
        <v>-701.70773459999998</v>
      </c>
      <c r="J6" s="36">
        <v>-566.74813699999993</v>
      </c>
      <c r="K6" s="36">
        <v>-533.09870319999993</v>
      </c>
      <c r="L6" s="36">
        <v>-386.35596120000002</v>
      </c>
      <c r="M6" s="36">
        <v>-396.34110179999999</v>
      </c>
      <c r="N6" s="36">
        <v>-401.87458100000003</v>
      </c>
      <c r="O6" s="36">
        <v>-321.65797960000003</v>
      </c>
      <c r="P6" s="36">
        <v>-310.03314999999998</v>
      </c>
      <c r="Q6" s="36">
        <v>-335.27682179999999</v>
      </c>
      <c r="R6" s="36">
        <v>-436.11957999999998</v>
      </c>
      <c r="S6" s="36">
        <v>-270.8728534</v>
      </c>
      <c r="T6" s="36">
        <v>-209.92919419999998</v>
      </c>
      <c r="U6" s="36">
        <v>-148.47666599999999</v>
      </c>
      <c r="V6" s="36">
        <v>0</v>
      </c>
      <c r="W6" s="36">
        <v>0</v>
      </c>
      <c r="X6" s="36">
        <v>0</v>
      </c>
      <c r="Y6" s="36">
        <v>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</row>
    <row r="7" spans="1:70" x14ac:dyDescent="0.35">
      <c r="A7" s="34" t="s">
        <v>8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</row>
    <row r="8" spans="1:70" x14ac:dyDescent="0.35">
      <c r="A8" s="29" t="s">
        <v>12</v>
      </c>
      <c r="B8" s="28">
        <v>921774.94</v>
      </c>
      <c r="C8" s="28">
        <v>2673802.7400000002</v>
      </c>
      <c r="D8" s="28">
        <v>4475631.38</v>
      </c>
      <c r="E8" s="28">
        <v>991933</v>
      </c>
      <c r="F8" s="28">
        <v>2561476</v>
      </c>
      <c r="G8" s="28">
        <v>955299</v>
      </c>
      <c r="H8" s="28">
        <v>6259386.8499999996</v>
      </c>
      <c r="I8" s="28">
        <v>3369568.74</v>
      </c>
      <c r="J8" s="28">
        <v>4348717.3600000003</v>
      </c>
      <c r="K8" s="28">
        <v>2988987.88</v>
      </c>
      <c r="L8" s="28">
        <v>3216631.76</v>
      </c>
      <c r="M8" s="28">
        <v>6653665</v>
      </c>
      <c r="N8" s="28">
        <v>1822859</v>
      </c>
      <c r="O8" s="28">
        <v>5861871</v>
      </c>
      <c r="P8" s="28">
        <v>2007142.58</v>
      </c>
      <c r="Q8" s="28">
        <v>1604000</v>
      </c>
      <c r="R8" s="28">
        <v>1606077.58</v>
      </c>
      <c r="S8" s="28">
        <v>3461002.51</v>
      </c>
      <c r="T8" s="28">
        <v>942891.26</v>
      </c>
      <c r="U8" s="28">
        <v>4546224.3600000003</v>
      </c>
      <c r="V8" s="28">
        <v>2412998.16</v>
      </c>
      <c r="W8" s="28">
        <v>2221989.14</v>
      </c>
      <c r="X8" s="28">
        <v>1349233.22</v>
      </c>
      <c r="Y8" s="28">
        <v>1394371.26</v>
      </c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</row>
    <row r="9" spans="1:70" x14ac:dyDescent="0.35">
      <c r="A9" s="34" t="s">
        <v>11</v>
      </c>
      <c r="B9" s="37">
        <v>14017536000</v>
      </c>
      <c r="C9" s="37">
        <v>13478400000</v>
      </c>
      <c r="D9" s="37">
        <v>3627307008</v>
      </c>
      <c r="E9" s="37">
        <v>17252352000</v>
      </c>
      <c r="F9" s="37">
        <v>19947492864</v>
      </c>
      <c r="G9" s="37">
        <v>22643712000</v>
      </c>
      <c r="H9" s="37">
        <v>15789676032</v>
      </c>
      <c r="I9" s="37">
        <v>13904317440</v>
      </c>
      <c r="J9" s="37">
        <v>18291806208</v>
      </c>
      <c r="K9" s="37">
        <v>18860055552</v>
      </c>
      <c r="L9" s="37">
        <v>16174080000</v>
      </c>
      <c r="M9" s="37">
        <v>7339213440</v>
      </c>
      <c r="N9" s="37">
        <v>21385728000</v>
      </c>
      <c r="O9" s="37">
        <v>20563200000</v>
      </c>
      <c r="P9" s="37">
        <v>40003200000</v>
      </c>
      <c r="Q9" s="37">
        <v>26320896000</v>
      </c>
      <c r="R9" s="37">
        <v>30432713472</v>
      </c>
      <c r="S9" s="37">
        <v>34546176000</v>
      </c>
      <c r="T9" s="37">
        <v>24089377536</v>
      </c>
      <c r="U9" s="37">
        <v>21212997120</v>
      </c>
      <c r="V9" s="37">
        <v>27906729984</v>
      </c>
      <c r="W9" s="37">
        <v>28773674496</v>
      </c>
      <c r="X9" s="37">
        <v>46660368384</v>
      </c>
      <c r="Y9" s="37">
        <v>67055772672</v>
      </c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</row>
    <row r="10" spans="1:70" x14ac:dyDescent="0.35">
      <c r="A10" s="29" t="s">
        <v>83</v>
      </c>
      <c r="B10" s="20">
        <v>-433535.56</v>
      </c>
      <c r="C10" s="24">
        <v>-648353.64</v>
      </c>
      <c r="D10" s="20">
        <v>-370747.62</v>
      </c>
      <c r="E10" s="24">
        <v>-171083.47</v>
      </c>
      <c r="F10" s="24">
        <v>-1584501.33</v>
      </c>
      <c r="G10" s="24">
        <v>-1203131.73</v>
      </c>
      <c r="H10" s="24">
        <v>-866732.53</v>
      </c>
      <c r="I10" s="24">
        <v>-1036560.37</v>
      </c>
      <c r="J10" s="24">
        <v>-191502.9</v>
      </c>
      <c r="K10" s="24">
        <v>-306434.71000000002</v>
      </c>
      <c r="L10" s="24">
        <v>-2739166.03</v>
      </c>
      <c r="M10" s="24">
        <v>-803765.18</v>
      </c>
      <c r="N10" s="24">
        <v>-427883.65</v>
      </c>
      <c r="O10" s="24">
        <v>-527045.57999999996</v>
      </c>
      <c r="P10" s="24">
        <v>-649254.88</v>
      </c>
      <c r="Q10" s="24">
        <v>-165134.85</v>
      </c>
      <c r="R10" s="24">
        <v>-533973.38</v>
      </c>
      <c r="S10" s="24">
        <v>-8627809.3599999994</v>
      </c>
      <c r="T10" s="24">
        <v>-803967.76</v>
      </c>
      <c r="U10" s="24">
        <v>-63333.9</v>
      </c>
      <c r="V10" s="24" t="s">
        <v>349</v>
      </c>
      <c r="W10" s="24">
        <v>-202043.88</v>
      </c>
      <c r="X10" s="24">
        <v>-894714.6</v>
      </c>
      <c r="Y10" s="24">
        <v>-1156705.18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</row>
    <row r="11" spans="1:70" x14ac:dyDescent="0.35">
      <c r="A11" s="34" t="s">
        <v>84</v>
      </c>
      <c r="B11" s="38">
        <v>-21303360</v>
      </c>
      <c r="C11" s="38">
        <v>-56160000</v>
      </c>
      <c r="D11" s="38">
        <v>-234000000</v>
      </c>
      <c r="E11" s="39">
        <v>-290160000</v>
      </c>
      <c r="F11" s="39">
        <v>-297568440</v>
      </c>
      <c r="G11" s="39">
        <v>-311610312</v>
      </c>
      <c r="H11" s="39">
        <v>-358410312</v>
      </c>
      <c r="I11" s="39">
        <v>-397041840</v>
      </c>
      <c r="J11" s="39">
        <v>-470583360</v>
      </c>
      <c r="K11" s="39">
        <v>-485390880</v>
      </c>
      <c r="L11" s="39">
        <v>-947943360</v>
      </c>
      <c r="M11" s="39">
        <v>-458640000</v>
      </c>
      <c r="N11" s="39">
        <v>-29824704</v>
      </c>
      <c r="O11" s="39">
        <v>-1247943360</v>
      </c>
      <c r="P11" s="39">
        <v>-1167600000</v>
      </c>
      <c r="Q11" s="39">
        <v>-406224000</v>
      </c>
      <c r="R11" s="39">
        <v>-416595816</v>
      </c>
      <c r="S11" s="39">
        <v>-436254436.80000001</v>
      </c>
      <c r="T11" s="39">
        <v>-501774436.80000001</v>
      </c>
      <c r="U11" s="39">
        <v>-555858576</v>
      </c>
      <c r="V11" s="35" t="s">
        <v>350</v>
      </c>
      <c r="W11" s="35" t="s">
        <v>351</v>
      </c>
      <c r="X11" s="35" t="s">
        <v>352</v>
      </c>
      <c r="Y11" s="39">
        <v>-642096000</v>
      </c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</row>
    <row r="12" spans="1:70" x14ac:dyDescent="0.35">
      <c r="A12" s="29" t="s">
        <v>85</v>
      </c>
      <c r="B12" s="20">
        <v>-3861651.2071325765</v>
      </c>
      <c r="C12" s="20">
        <v>-10866398.70888</v>
      </c>
      <c r="D12" s="20">
        <v>-8511539.7258000001</v>
      </c>
      <c r="E12" s="20">
        <v>-50824243.785743997</v>
      </c>
      <c r="F12" s="20">
        <v>-57576519.092226423</v>
      </c>
      <c r="G12" s="20">
        <v>-54581467.000737153</v>
      </c>
      <c r="H12" s="20">
        <v>-50369138.03757298</v>
      </c>
      <c r="I12" s="20">
        <v>-71162939.440726846</v>
      </c>
      <c r="J12" s="20">
        <v>-84343995.457742602</v>
      </c>
      <c r="K12" s="20">
        <v>-90952443.492191434</v>
      </c>
      <c r="L12" s="20">
        <v>-160249031.29502469</v>
      </c>
      <c r="M12" s="20">
        <v>-11266836.992544001</v>
      </c>
      <c r="N12" s="20">
        <v>-4434390.4872915642</v>
      </c>
      <c r="O12" s="20">
        <v>-75021260.329538599</v>
      </c>
      <c r="P12" s="20">
        <v>-161710392.30192003</v>
      </c>
      <c r="Q12" s="20">
        <v>-68671827.068644807</v>
      </c>
      <c r="R12" s="20">
        <v>-56000740.674965486</v>
      </c>
      <c r="S12" s="20">
        <v>-57754808.125730649</v>
      </c>
      <c r="T12" s="20">
        <v>-74604723.32596764</v>
      </c>
      <c r="U12" s="20">
        <v>-103024528.23577957</v>
      </c>
      <c r="V12" s="20">
        <v>-126132611.38907869</v>
      </c>
      <c r="W12" s="20">
        <v>-94116006.744093746</v>
      </c>
      <c r="X12" s="20">
        <v>-256784592.31612384</v>
      </c>
      <c r="Y12" s="20">
        <v>-104622449.323392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</row>
    <row r="13" spans="1:70" x14ac:dyDescent="0.35">
      <c r="A13" s="34" t="s">
        <v>214</v>
      </c>
      <c r="B13" s="38">
        <v>-611.61331312200002</v>
      </c>
      <c r="C13" s="38">
        <v>-6980.66154955</v>
      </c>
      <c r="D13" s="38">
        <v>-2492.7113768700001</v>
      </c>
      <c r="E13" s="38">
        <v>-2536.5049960400002</v>
      </c>
      <c r="F13" s="38">
        <v>-1496.6713573</v>
      </c>
      <c r="G13" s="38">
        <v>-2544.7767521000001</v>
      </c>
      <c r="H13" s="38">
        <v>-1702.12756812</v>
      </c>
      <c r="I13" s="38">
        <v>-2153.0085755199998</v>
      </c>
      <c r="J13" s="38">
        <v>-2153.8674396799997</v>
      </c>
      <c r="K13" s="38">
        <v>-2120.5172211600002</v>
      </c>
      <c r="L13" s="38">
        <v>-1868.2661555700001</v>
      </c>
      <c r="M13" s="38">
        <v>-3806.9941719600001</v>
      </c>
      <c r="N13" s="38">
        <v>-2493.6119150899999</v>
      </c>
      <c r="O13" s="38">
        <v>-1411.1761327999998</v>
      </c>
      <c r="P13" s="38">
        <v>-1406.0849926399999</v>
      </c>
      <c r="Q13" s="38">
        <v>-2719.5823101899996</v>
      </c>
      <c r="R13" s="38">
        <v>-1170.1044280200001</v>
      </c>
      <c r="S13" s="38">
        <v>-1454.18797225</v>
      </c>
      <c r="T13" s="38">
        <v>-2887.3397780999999</v>
      </c>
      <c r="U13" s="38">
        <v>-2196.66509881</v>
      </c>
      <c r="V13" s="38">
        <v>-2204.2917467999996</v>
      </c>
      <c r="W13" s="38">
        <v>-2030.9385954000004</v>
      </c>
      <c r="X13" s="38">
        <v>-2479.4530120499999</v>
      </c>
      <c r="Y13" s="38">
        <v>-4749.9757376000007</v>
      </c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</row>
    <row r="14" spans="1:70" x14ac:dyDescent="0.35">
      <c r="A14" s="29" t="s">
        <v>87</v>
      </c>
      <c r="B14" s="20">
        <v>-26115.0005614</v>
      </c>
      <c r="C14" s="20">
        <v>-30663.118636700001</v>
      </c>
      <c r="D14" s="20">
        <v>-25918.404489758002</v>
      </c>
      <c r="E14" s="20">
        <v>-33587.411845631606</v>
      </c>
      <c r="F14" s="20">
        <v>-40812.610905447706</v>
      </c>
      <c r="G14" s="20">
        <v>-40640.768333214248</v>
      </c>
      <c r="H14" s="20">
        <v>-35867.840889429783</v>
      </c>
      <c r="I14" s="20">
        <v>-50318.942001402953</v>
      </c>
      <c r="J14" s="20">
        <v>-55350.836201543258</v>
      </c>
      <c r="K14" s="20">
        <v>-63653.46163177475</v>
      </c>
      <c r="L14" s="20">
        <v>-63169.141815011244</v>
      </c>
      <c r="M14" s="20">
        <v>-70323.237394060721</v>
      </c>
      <c r="N14" s="20">
        <v>-67225.666223131862</v>
      </c>
      <c r="O14" s="20">
        <v>-70909.264372344565</v>
      </c>
      <c r="P14" s="20">
        <v>-75771.613929305342</v>
      </c>
      <c r="Q14" s="20">
        <v>-101734.5345844938</v>
      </c>
      <c r="R14" s="20">
        <v>-88987.07482932831</v>
      </c>
      <c r="S14" s="20">
        <v>-96402.664398439025</v>
      </c>
      <c r="T14" s="20">
        <v>-119094.36847991776</v>
      </c>
      <c r="U14" s="20">
        <v>-163306.11349095573</v>
      </c>
      <c r="V14" s="20">
        <v>-185558.81466994312</v>
      </c>
      <c r="W14" s="20">
        <v>-147657.43975863562</v>
      </c>
      <c r="X14" s="20">
        <v>-226914.74198202087</v>
      </c>
      <c r="Y14" s="20">
        <v>-210194.70836229308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</row>
    <row r="15" spans="1:70" x14ac:dyDescent="0.35">
      <c r="A15" s="34" t="s">
        <v>88</v>
      </c>
      <c r="B15" s="38">
        <v>-1462.4400314384002</v>
      </c>
      <c r="C15" s="38">
        <v>-1717.1346436552001</v>
      </c>
      <c r="D15" s="38">
        <v>-1451.4306514264483</v>
      </c>
      <c r="E15" s="38">
        <v>-1880.8950633553698</v>
      </c>
      <c r="F15" s="38">
        <v>-2285.5062107050717</v>
      </c>
      <c r="G15" s="38">
        <v>-2275.883026659998</v>
      </c>
      <c r="H15" s="38">
        <v>-2008.5990898080679</v>
      </c>
      <c r="I15" s="38">
        <v>-2817.8607520785658</v>
      </c>
      <c r="J15" s="38">
        <v>-3099.6468272864226</v>
      </c>
      <c r="K15" s="38">
        <v>-3564.5938513793863</v>
      </c>
      <c r="L15" s="38">
        <v>-3537.4719416406301</v>
      </c>
      <c r="M15" s="38">
        <v>-3938.1012940674009</v>
      </c>
      <c r="N15" s="38">
        <v>-3764.6373084953843</v>
      </c>
      <c r="O15" s="38">
        <v>-3970.9188048512956</v>
      </c>
      <c r="P15" s="38">
        <v>-4243.2103800410996</v>
      </c>
      <c r="Q15" s="38">
        <v>-5697.1339367316523</v>
      </c>
      <c r="R15" s="38">
        <v>-4983.276190442386</v>
      </c>
      <c r="S15" s="38">
        <v>-5398.5492063125848</v>
      </c>
      <c r="T15" s="38">
        <v>-6669.2846348753947</v>
      </c>
      <c r="U15" s="38">
        <v>-9145.1423554935227</v>
      </c>
      <c r="V15" s="38">
        <v>-10391.293621516816</v>
      </c>
      <c r="W15" s="38">
        <v>-8268.8166264835945</v>
      </c>
      <c r="X15" s="38">
        <v>-12707.225550993169</v>
      </c>
      <c r="Y15" s="38">
        <v>-11770.903668288413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</row>
    <row r="16" spans="1:70" x14ac:dyDescent="0.35">
      <c r="A16" s="29" t="s">
        <v>89</v>
      </c>
      <c r="B16" s="20">
        <v>-1073.7761</v>
      </c>
      <c r="C16" s="20">
        <v>-1214.7365</v>
      </c>
      <c r="D16" s="20">
        <v>-876.91250000000002</v>
      </c>
      <c r="E16" s="20">
        <v>-1045.6224</v>
      </c>
      <c r="F16" s="20">
        <v>-1178.3610000000001</v>
      </c>
      <c r="G16" s="20">
        <v>-1012.9681999999999</v>
      </c>
      <c r="H16" s="20">
        <v>-752.00339999999983</v>
      </c>
      <c r="I16" s="20">
        <v>-895.69040000000007</v>
      </c>
      <c r="J16" s="20">
        <v>-930.64400000000001</v>
      </c>
      <c r="K16" s="20">
        <v>-1019.4612</v>
      </c>
      <c r="L16" s="20">
        <v>-1086.221</v>
      </c>
      <c r="M16" s="20">
        <v>-1197.0336</v>
      </c>
      <c r="N16" s="20">
        <v>-1029.3291999999999</v>
      </c>
      <c r="O16" s="20">
        <v>-1091.3559999999998</v>
      </c>
      <c r="P16" s="20">
        <v>-1036.5716</v>
      </c>
      <c r="Q16" s="20">
        <v>-1161.5518</v>
      </c>
      <c r="R16" s="20">
        <v>-1035.1836000000001</v>
      </c>
      <c r="S16" s="20">
        <v>-854.91899999999998</v>
      </c>
      <c r="T16" s="20">
        <v>-1079.9327999999998</v>
      </c>
      <c r="U16" s="20">
        <v>-1403.3018999999999</v>
      </c>
      <c r="V16" s="20">
        <v>-1373.0955999999999</v>
      </c>
      <c r="W16" s="20">
        <v>-981.43040000000008</v>
      </c>
      <c r="X16" s="20">
        <v>-1588.5615</v>
      </c>
      <c r="Y16" s="20">
        <v>-1162.6559999999999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</row>
    <row r="17" spans="1:70" x14ac:dyDescent="0.35">
      <c r="A17" s="34" t="s">
        <v>90</v>
      </c>
      <c r="B17" s="38">
        <v>-107.37761</v>
      </c>
      <c r="C17" s="38">
        <v>0</v>
      </c>
      <c r="D17" s="38">
        <v>-87.691249999999997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-108.6221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-103.51836</v>
      </c>
      <c r="S17" s="38">
        <v>-85.491900000000015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-116.26560000000001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</row>
    <row r="18" spans="1:70" x14ac:dyDescent="0.35">
      <c r="A18" s="29" t="s">
        <v>91</v>
      </c>
      <c r="B18" s="20">
        <v>-1967.9803350472523</v>
      </c>
      <c r="C18" s="20">
        <v>-2310.7184832858193</v>
      </c>
      <c r="D18" s="20">
        <v>-1953.1652021879079</v>
      </c>
      <c r="E18" s="20">
        <v>-2531.0880565339189</v>
      </c>
      <c r="F18" s="20">
        <v>-3075.566301253426</v>
      </c>
      <c r="G18" s="20">
        <v>-3062.616548406043</v>
      </c>
      <c r="H18" s="20">
        <v>-2702.9371630699843</v>
      </c>
      <c r="I18" s="20">
        <v>-3791.9466287706459</v>
      </c>
      <c r="J18" s="20">
        <v>-4171.1412916477111</v>
      </c>
      <c r="K18" s="20">
        <v>-4796.8124853948675</v>
      </c>
      <c r="L18" s="20">
        <v>-4760.3149990929496</v>
      </c>
      <c r="M18" s="20">
        <v>-5299.4350110384175</v>
      </c>
      <c r="N18" s="20">
        <v>-5066.0075165045828</v>
      </c>
      <c r="O18" s="20">
        <v>-5343.5969694637379</v>
      </c>
      <c r="P18" s="20">
        <v>-5710.0150473698241</v>
      </c>
      <c r="Q18" s="20">
        <v>-7666.5349091891885</v>
      </c>
      <c r="R18" s="20">
        <v>-6705.9088482787374</v>
      </c>
      <c r="S18" s="20">
        <v>-7264.7345856352995</v>
      </c>
      <c r="T18" s="20">
        <v>-8974.7413419463792</v>
      </c>
      <c r="U18" s="20">
        <v>-12306.460388066202</v>
      </c>
      <c r="V18" s="20">
        <v>-13983.384660725773</v>
      </c>
      <c r="W18" s="20">
        <v>-11127.203964066892</v>
      </c>
      <c r="X18" s="20">
        <v>-17099.894327132206</v>
      </c>
      <c r="Y18" s="20">
        <v>-15839.902113554048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</row>
    <row r="19" spans="1:70" x14ac:dyDescent="0.35">
      <c r="A19" s="40" t="s">
        <v>408</v>
      </c>
      <c r="B19" s="41">
        <f t="shared" ref="B19:Y19" si="0">SUM(B2:B18)</f>
        <v>13980698099.954313</v>
      </c>
      <c r="C19" s="41">
        <f t="shared" si="0"/>
        <v>13403113884.499817</v>
      </c>
      <c r="D19" s="41">
        <f t="shared" si="0"/>
        <v>3381544409.5887051</v>
      </c>
      <c r="E19" s="41">
        <f t="shared" si="0"/>
        <v>16892942074.812359</v>
      </c>
      <c r="F19" s="41">
        <f t="shared" si="0"/>
        <v>19565725419.329205</v>
      </c>
      <c r="G19" s="41">
        <f t="shared" si="0"/>
        <v>22235547504.289558</v>
      </c>
      <c r="H19" s="41">
        <f t="shared" si="0"/>
        <v>15331838168.958</v>
      </c>
      <c r="I19" s="41">
        <f t="shared" si="0"/>
        <v>13369077951.459114</v>
      </c>
      <c r="J19" s="41">
        <f t="shared" si="0"/>
        <v>17663243147.727821</v>
      </c>
      <c r="K19" s="41">
        <f t="shared" si="0"/>
        <v>18202389581.361519</v>
      </c>
      <c r="L19" s="41">
        <f t="shared" si="0"/>
        <v>15007777769.259178</v>
      </c>
      <c r="M19" s="41">
        <f t="shared" si="0"/>
        <v>6799411689.1880455</v>
      </c>
      <c r="N19" s="41">
        <f t="shared" si="0"/>
        <v>21337303822.880154</v>
      </c>
      <c r="O19" s="41">
        <f t="shared" si="0"/>
        <v>19062688957.720638</v>
      </c>
      <c r="P19" s="41">
        <f t="shared" si="0"/>
        <v>38622340677.223305</v>
      </c>
      <c r="Q19" s="41">
        <f t="shared" si="0"/>
        <v>25829830423.39743</v>
      </c>
      <c r="R19" s="41">
        <f t="shared" si="0"/>
        <v>29936494883.305649</v>
      </c>
      <c r="S19" s="41">
        <f t="shared" si="0"/>
        <v>33997169472.873146</v>
      </c>
      <c r="T19" s="41">
        <f t="shared" si="0"/>
        <v>23454544254.094505</v>
      </c>
      <c r="U19" s="41">
        <f t="shared" si="0"/>
        <v>20486791309.959229</v>
      </c>
      <c r="V19" s="41">
        <f t="shared" si="0"/>
        <v>27699347934.634953</v>
      </c>
      <c r="W19" s="41">
        <f t="shared" si="0"/>
        <v>28590705903.702682</v>
      </c>
      <c r="X19" s="41">
        <f t="shared" si="0"/>
        <v>46291404715.877335</v>
      </c>
      <c r="Y19" s="41">
        <f t="shared" si="0"/>
        <v>66173146121.423485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</row>
    <row r="20" spans="1:70" x14ac:dyDescent="0.35">
      <c r="A20" s="1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</row>
    <row r="21" spans="1:70" x14ac:dyDescent="0.3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</row>
    <row r="22" spans="1:70" x14ac:dyDescent="0.35">
      <c r="A22" s="10"/>
      <c r="B22" s="1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</row>
    <row r="23" spans="1:70" x14ac:dyDescent="0.35"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</row>
    <row r="24" spans="1:70" x14ac:dyDescent="0.35"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</row>
    <row r="25" spans="1:70" x14ac:dyDescent="0.35"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</row>
    <row r="26" spans="1:70" x14ac:dyDescent="0.35"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</row>
    <row r="27" spans="1:70" x14ac:dyDescent="0.35"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</row>
    <row r="28" spans="1:70" x14ac:dyDescent="0.35"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</row>
    <row r="29" spans="1:70" x14ac:dyDescent="0.35"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</row>
    <row r="30" spans="1:70" x14ac:dyDescent="0.35"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</row>
    <row r="31" spans="1:70" x14ac:dyDescent="0.35"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</row>
    <row r="32" spans="1:70" x14ac:dyDescent="0.35"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</row>
    <row r="33" spans="38:70" x14ac:dyDescent="0.35"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</row>
    <row r="34" spans="38:70" x14ac:dyDescent="0.35"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20F1CCF5DDC4409178D178E873A4B8" ma:contentTypeVersion="8" ma:contentTypeDescription="Create a new document." ma:contentTypeScope="" ma:versionID="77f1584a719e81ccf3101f87d07b4217">
  <xsd:schema xmlns:xsd="http://www.w3.org/2001/XMLSchema" xmlns:xs="http://www.w3.org/2001/XMLSchema" xmlns:p="http://schemas.microsoft.com/office/2006/metadata/properties" xmlns:ns2="98d1fd20-5ccf-4fc9-88c9-d563f9b82b8d" targetNamespace="http://schemas.microsoft.com/office/2006/metadata/properties" ma:root="true" ma:fieldsID="f574aaea0ea7b68768036f74e08ab548" ns2:_="">
    <xsd:import namespace="98d1fd20-5ccf-4fc9-88c9-d563f9b82b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1fd20-5ccf-4fc9-88c9-d563f9b82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98d1fd20-5ccf-4fc9-88c9-d563f9b82b8d" xsi:nil="true"/>
  </documentManagement>
</p:properties>
</file>

<file path=customXml/itemProps1.xml><?xml version="1.0" encoding="utf-8"?>
<ds:datastoreItem xmlns:ds="http://schemas.openxmlformats.org/officeDocument/2006/customXml" ds:itemID="{DBDF7BA6-5B4E-4D58-879E-B0D1B9D94B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1fd20-5ccf-4fc9-88c9-d563f9b82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E9311-FB08-4A26-93DC-563D23ACE4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0427B6-E5A4-433D-8478-B7D134F50487}">
  <ds:schemaRefs>
    <ds:schemaRef ds:uri="http://schemas.microsoft.com/office/2006/metadata/properties"/>
    <ds:schemaRef ds:uri="http://schemas.microsoft.com/office/infopath/2007/PartnerControls"/>
    <ds:schemaRef ds:uri="1a0e5917-7d18-4d13-85b9-3bb72562376a"/>
    <ds:schemaRef ds:uri="97c933ff-8a7e-4bfa-aec7-7715e5ae9e50"/>
    <ds:schemaRef ds:uri="98d1fd20-5ccf-4fc9-88c9-d563f9b82b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Entity</vt:lpstr>
      <vt:lpstr>Sheet1</vt:lpstr>
      <vt:lpstr>Sheet2</vt:lpstr>
      <vt:lpstr>Sheet3</vt:lpstr>
      <vt:lpstr>US Entity x</vt:lpstr>
      <vt:lpstr>AUD Entity</vt:lpstr>
      <vt:lpstr>EUR Entity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Anshika Bansal</cp:lastModifiedBy>
  <cp:revision/>
  <dcterms:created xsi:type="dcterms:W3CDTF">2024-01-17T06:50:41Z</dcterms:created>
  <dcterms:modified xsi:type="dcterms:W3CDTF">2025-01-28T14:20:19Z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0x0101005C20F1CCF5DDC4409178D178E873A4B8</vt:lpwstr>
  </property>
  <property fmtid="{D5CDD505-2E9C-101B-9397-08002B2CF9AE}" pid="3" name="Order">
    <vt:r8>10329900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Category">
    <vt:lpwstr>User documentation</vt:lpwstr>
  </property>
  <property fmtid="{D5CDD505-2E9C-101B-9397-08002B2CF9AE}" pid="11" name="MediaServiceImageTags">
    <vt:lpwstr/>
  </property>
</Properties>
</file>