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 choudhary\Desktop\"/>
    </mc:Choice>
  </mc:AlternateContent>
  <xr:revisionPtr revIDLastSave="0" documentId="13_ncr:1_{6ACD6AB5-903A-48CB-83FB-6BF803B19F29}" xr6:coauthVersionLast="47" xr6:coauthVersionMax="47" xr10:uidLastSave="{00000000-0000-0000-0000-000000000000}"/>
  <bookViews>
    <workbookView xWindow="-110" yWindow="-110" windowWidth="19420" windowHeight="11020" activeTab="1" xr2:uid="{FBE449D7-2388-4C42-B5BF-3F9551DB0FAD}"/>
  </bookViews>
  <sheets>
    <sheet name="For 20 velocity" sheetId="1" r:id="rId1"/>
    <sheet name="for 90 Velocity" sheetId="4" r:id="rId2"/>
    <sheet name="for 10 veloc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4" l="1"/>
  <c r="C16" i="4"/>
  <c r="C17" i="4"/>
  <c r="C15" i="4"/>
  <c r="C18" i="4" l="1"/>
  <c r="C19" i="4" s="1"/>
  <c r="C16" i="2"/>
  <c r="C17" i="2"/>
  <c r="C15" i="2"/>
  <c r="C17" i="1"/>
  <c r="C16" i="1"/>
  <c r="C15" i="1"/>
  <c r="C18" i="1" s="1"/>
  <c r="C19" i="1" s="1"/>
  <c r="C18" i="2" l="1"/>
  <c r="C19" i="2" s="1"/>
</calcChain>
</file>

<file path=xl/sharedStrings.xml><?xml version="1.0" encoding="utf-8"?>
<sst xmlns="http://schemas.openxmlformats.org/spreadsheetml/2006/main" count="72" uniqueCount="34">
  <si>
    <t>Input Variable</t>
  </si>
  <si>
    <t>Vehicle 1</t>
  </si>
  <si>
    <t>Sr No.</t>
  </si>
  <si>
    <t>Kerb weight(kg)</t>
  </si>
  <si>
    <t>Payload(kg)</t>
  </si>
  <si>
    <t>Gravitational force</t>
  </si>
  <si>
    <t>Air density(kg/m3)</t>
  </si>
  <si>
    <t>Width(m)</t>
  </si>
  <si>
    <t>Height(m)</t>
  </si>
  <si>
    <t>Frontal Area(m)</t>
  </si>
  <si>
    <t>Drag coefficient</t>
  </si>
  <si>
    <t>grade_angle(deg)</t>
  </si>
  <si>
    <t>Calculations</t>
  </si>
  <si>
    <t>Rolling Resistance</t>
  </si>
  <si>
    <t>Air Resistance</t>
  </si>
  <si>
    <t>Grading Resistance</t>
  </si>
  <si>
    <t>Coefficient of Rolling Resistance</t>
  </si>
  <si>
    <t>Total Resistance</t>
  </si>
  <si>
    <t>Power(W)</t>
  </si>
  <si>
    <t>Gear ratio</t>
  </si>
  <si>
    <t>Velocity (m/s)</t>
  </si>
  <si>
    <t>Tyre Radius (m)</t>
  </si>
  <si>
    <t>Angular velocity ( ω) (rad/sec)</t>
  </si>
  <si>
    <t>Speed (rpm) =(60*w/(2*3.142))</t>
  </si>
  <si>
    <t>Gear Ratio, g = 7.</t>
  </si>
  <si>
    <t>Tire Size - 90/100 R10 53J</t>
  </si>
  <si>
    <t>Calculations for Tyre Diameter D(mm  D = 2*W*(A.R./100) + d</t>
  </si>
  <si>
    <t>w=Calculations for Angular Velocity ( ω = G*V/R)</t>
  </si>
  <si>
    <t>Given</t>
  </si>
  <si>
    <t>0.208m</t>
  </si>
  <si>
    <t>R=208mm</t>
  </si>
  <si>
    <t>416mm</t>
  </si>
  <si>
    <t xml:space="preserve">Also </t>
  </si>
  <si>
    <t>1 Calculate the Motor speed (rpm) for the vehicle to run 90 km/hr.
2 Calculate the Motor power(W) for the vehicle to run 90 km/hr.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</si>
</sst>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1"/>
      <color rgb="FF0A193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wrapText="1" readingOrder="1"/>
    </xf>
    <xf numFmtId="0" fontId="5" fillId="0" borderId="6" xfId="0" applyFont="1" applyBorder="1"/>
    <xf numFmtId="2" fontId="6" fillId="0" borderId="6" xfId="0" applyNumberFormat="1" applyFont="1" applyBorder="1"/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0" fontId="7" fillId="0" borderId="0" xfId="0" applyFont="1" applyAlignment="1">
      <alignment horizontal="left" vertical="center" readingOrder="1"/>
    </xf>
    <xf numFmtId="0" fontId="0" fillId="0" borderId="0" xfId="0" applyAlignment="1">
      <alignment horizontal="left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/>
    <xf numFmtId="0" fontId="9" fillId="0" borderId="0" xfId="0" applyFont="1"/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90B2-4C7E-4EE9-A01F-70CC8B45598A}">
  <dimension ref="A3:C25"/>
  <sheetViews>
    <sheetView workbookViewId="0">
      <selection activeCell="F24" sqref="F24"/>
    </sheetView>
  </sheetViews>
  <sheetFormatPr defaultRowHeight="14.5" x14ac:dyDescent="0.35"/>
  <cols>
    <col min="2" max="2" width="22.36328125" customWidth="1"/>
    <col min="3" max="3" width="18.08984375" customWidth="1"/>
  </cols>
  <sheetData>
    <row r="3" spans="1:3" x14ac:dyDescent="0.35">
      <c r="A3" s="2" t="s">
        <v>2</v>
      </c>
      <c r="B3" s="2" t="s">
        <v>0</v>
      </c>
      <c r="C3" s="2" t="s">
        <v>1</v>
      </c>
    </row>
    <row r="4" spans="1:3" ht="15.5" x14ac:dyDescent="0.35">
      <c r="A4" s="4">
        <v>1</v>
      </c>
      <c r="B4" s="5" t="s">
        <v>3</v>
      </c>
      <c r="C4" s="3">
        <v>1000</v>
      </c>
    </row>
    <row r="5" spans="1:3" ht="15.5" x14ac:dyDescent="0.35">
      <c r="A5" s="4">
        <v>2</v>
      </c>
      <c r="B5" s="5" t="s">
        <v>4</v>
      </c>
      <c r="C5" s="3">
        <v>500</v>
      </c>
    </row>
    <row r="6" spans="1:3" ht="15.5" x14ac:dyDescent="0.35">
      <c r="A6" s="4">
        <v>3</v>
      </c>
      <c r="B6" s="5" t="s">
        <v>5</v>
      </c>
      <c r="C6" s="3">
        <v>9.81</v>
      </c>
    </row>
    <row r="7" spans="1:3" ht="31" x14ac:dyDescent="0.35">
      <c r="A7" s="4">
        <v>4</v>
      </c>
      <c r="B7" s="5" t="s">
        <v>16</v>
      </c>
      <c r="C7" s="3">
        <v>1.2E-2</v>
      </c>
    </row>
    <row r="8" spans="1:3" ht="15.5" x14ac:dyDescent="0.35">
      <c r="A8" s="4">
        <v>5</v>
      </c>
      <c r="B8" s="5" t="s">
        <v>6</v>
      </c>
      <c r="C8" s="3">
        <v>1.22</v>
      </c>
    </row>
    <row r="9" spans="1:3" ht="15.5" x14ac:dyDescent="0.35">
      <c r="A9" s="4">
        <v>6</v>
      </c>
      <c r="B9" s="5" t="s">
        <v>7</v>
      </c>
      <c r="C9" s="3">
        <v>1.8</v>
      </c>
    </row>
    <row r="10" spans="1:3" ht="15.5" x14ac:dyDescent="0.35">
      <c r="A10" s="4">
        <v>7</v>
      </c>
      <c r="B10" s="5" t="s">
        <v>8</v>
      </c>
      <c r="C10" s="3">
        <v>1</v>
      </c>
    </row>
    <row r="11" spans="1:3" ht="15.5" x14ac:dyDescent="0.35">
      <c r="A11" s="4">
        <v>8</v>
      </c>
      <c r="B11" s="5" t="s">
        <v>9</v>
      </c>
      <c r="C11" s="3">
        <v>1.8</v>
      </c>
    </row>
    <row r="12" spans="1:3" ht="15.5" x14ac:dyDescent="0.35">
      <c r="A12" s="4">
        <v>9</v>
      </c>
      <c r="B12" s="5" t="s">
        <v>10</v>
      </c>
      <c r="C12" s="3">
        <v>0.2</v>
      </c>
    </row>
    <row r="13" spans="1:3" ht="15.5" x14ac:dyDescent="0.35">
      <c r="A13" s="4">
        <v>10</v>
      </c>
      <c r="B13" s="5" t="s">
        <v>11</v>
      </c>
      <c r="C13" s="3">
        <v>0.2</v>
      </c>
    </row>
    <row r="14" spans="1:3" ht="18.5" x14ac:dyDescent="0.45">
      <c r="A14" s="16" t="s">
        <v>12</v>
      </c>
      <c r="B14" s="17"/>
      <c r="C14" s="18"/>
    </row>
    <row r="15" spans="1:3" x14ac:dyDescent="0.35">
      <c r="A15" s="1"/>
      <c r="B15" s="1" t="s">
        <v>13</v>
      </c>
      <c r="C15" s="4">
        <f>(C4+C5)*C6*C7</f>
        <v>176.58</v>
      </c>
    </row>
    <row r="16" spans="1:3" x14ac:dyDescent="0.35">
      <c r="A16" s="1"/>
      <c r="B16" s="1" t="s">
        <v>14</v>
      </c>
      <c r="C16" s="4">
        <f>0.5*C8*C11*C12*20*20</f>
        <v>87.84</v>
      </c>
    </row>
    <row r="17" spans="1:3" x14ac:dyDescent="0.35">
      <c r="A17" s="1"/>
      <c r="B17" s="1" t="s">
        <v>15</v>
      </c>
      <c r="C17" s="4">
        <f>(C4+C5)*C6*SIN(C13)</f>
        <v>2923.4192026493256</v>
      </c>
    </row>
    <row r="18" spans="1:3" x14ac:dyDescent="0.35">
      <c r="A18" s="1"/>
      <c r="B18" s="1" t="s">
        <v>17</v>
      </c>
      <c r="C18" s="4">
        <f>C15+C16+C17</f>
        <v>3187.8392026493257</v>
      </c>
    </row>
    <row r="19" spans="1:3" x14ac:dyDescent="0.35">
      <c r="A19" s="1"/>
      <c r="B19" s="1" t="s">
        <v>18</v>
      </c>
      <c r="C19" s="4">
        <f>C18*20*20</f>
        <v>1275135.6810597302</v>
      </c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</sheetData>
  <mergeCells count="1"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A8EA-42DD-43CE-ACFC-8D722B0B5C96}">
  <dimension ref="A1:I26"/>
  <sheetViews>
    <sheetView tabSelected="1" workbookViewId="0">
      <selection activeCell="C19" sqref="C19"/>
    </sheetView>
  </sheetViews>
  <sheetFormatPr defaultRowHeight="14.5" x14ac:dyDescent="0.35"/>
  <cols>
    <col min="1" max="1" width="6.6328125" customWidth="1"/>
    <col min="2" max="2" width="27.7265625" customWidth="1"/>
    <col min="3" max="3" width="17.54296875" customWidth="1"/>
    <col min="4" max="4" width="13.1796875" customWidth="1"/>
    <col min="9" max="9" width="40.1796875" customWidth="1"/>
  </cols>
  <sheetData>
    <row r="1" spans="1:9" ht="37.5" customHeight="1" x14ac:dyDescent="0.35">
      <c r="A1" s="22" t="s">
        <v>33</v>
      </c>
      <c r="B1" s="22"/>
      <c r="C1" s="22"/>
      <c r="D1" s="22"/>
    </row>
    <row r="2" spans="1:9" x14ac:dyDescent="0.35">
      <c r="G2" s="21" t="s">
        <v>28</v>
      </c>
    </row>
    <row r="3" spans="1:9" x14ac:dyDescent="0.35">
      <c r="A3" s="2" t="s">
        <v>2</v>
      </c>
      <c r="B3" s="2" t="s">
        <v>0</v>
      </c>
      <c r="C3" s="2" t="s">
        <v>1</v>
      </c>
      <c r="G3" s="11" t="s">
        <v>24</v>
      </c>
    </row>
    <row r="4" spans="1:9" ht="15.5" x14ac:dyDescent="0.35">
      <c r="A4" s="4">
        <v>1</v>
      </c>
      <c r="B4" s="5" t="s">
        <v>3</v>
      </c>
      <c r="C4" s="3">
        <v>1000</v>
      </c>
      <c r="G4" s="11" t="s">
        <v>25</v>
      </c>
    </row>
    <row r="5" spans="1:9" ht="15.5" x14ac:dyDescent="0.35">
      <c r="A5" s="4">
        <v>2</v>
      </c>
      <c r="B5" s="5" t="s">
        <v>4</v>
      </c>
      <c r="C5" s="3">
        <v>500</v>
      </c>
      <c r="G5" s="19" t="s">
        <v>26</v>
      </c>
      <c r="H5" s="20"/>
      <c r="I5" s="20"/>
    </row>
    <row r="6" spans="1:9" ht="15.5" x14ac:dyDescent="0.35">
      <c r="A6" s="4">
        <v>3</v>
      </c>
      <c r="B6" s="5" t="s">
        <v>5</v>
      </c>
      <c r="C6" s="3">
        <v>9.81</v>
      </c>
      <c r="I6" s="12" t="s">
        <v>31</v>
      </c>
    </row>
    <row r="7" spans="1:9" ht="14" customHeight="1" x14ac:dyDescent="0.35">
      <c r="A7" s="4">
        <v>4</v>
      </c>
      <c r="B7" s="5" t="s">
        <v>16</v>
      </c>
      <c r="C7" s="3">
        <v>1.2E-2</v>
      </c>
      <c r="I7" t="s">
        <v>30</v>
      </c>
    </row>
    <row r="8" spans="1:9" ht="15.5" x14ac:dyDescent="0.35">
      <c r="A8" s="4">
        <v>5</v>
      </c>
      <c r="B8" s="5" t="s">
        <v>6</v>
      </c>
      <c r="C8" s="3">
        <v>1.22</v>
      </c>
      <c r="I8" s="12" t="s">
        <v>29</v>
      </c>
    </row>
    <row r="9" spans="1:9" ht="15.5" x14ac:dyDescent="0.35">
      <c r="A9" s="4">
        <v>6</v>
      </c>
      <c r="B9" s="5" t="s">
        <v>7</v>
      </c>
      <c r="C9" s="3">
        <v>1.8</v>
      </c>
      <c r="H9" t="s">
        <v>32</v>
      </c>
      <c r="I9" t="s">
        <v>27</v>
      </c>
    </row>
    <row r="10" spans="1:9" ht="15.5" x14ac:dyDescent="0.35">
      <c r="A10" s="4">
        <v>7</v>
      </c>
      <c r="B10" s="5" t="s">
        <v>8</v>
      </c>
      <c r="C10" s="3">
        <v>1</v>
      </c>
    </row>
    <row r="11" spans="1:9" ht="15.5" x14ac:dyDescent="0.35">
      <c r="A11" s="4">
        <v>8</v>
      </c>
      <c r="B11" s="5" t="s">
        <v>9</v>
      </c>
      <c r="C11" s="3">
        <v>1.8</v>
      </c>
    </row>
    <row r="12" spans="1:9" ht="15.5" x14ac:dyDescent="0.35">
      <c r="A12" s="4">
        <v>9</v>
      </c>
      <c r="B12" s="5" t="s">
        <v>10</v>
      </c>
      <c r="C12" s="3">
        <v>0.2</v>
      </c>
    </row>
    <row r="13" spans="1:9" ht="15.5" x14ac:dyDescent="0.35">
      <c r="A13" s="4">
        <v>10</v>
      </c>
      <c r="B13" s="5" t="s">
        <v>11</v>
      </c>
      <c r="C13" s="3">
        <v>0.2</v>
      </c>
    </row>
    <row r="14" spans="1:9" ht="18.5" x14ac:dyDescent="0.45">
      <c r="A14" s="16" t="s">
        <v>12</v>
      </c>
      <c r="B14" s="17"/>
      <c r="C14" s="18"/>
    </row>
    <row r="15" spans="1:9" x14ac:dyDescent="0.35">
      <c r="A15" s="1"/>
      <c r="B15" s="1" t="s">
        <v>13</v>
      </c>
      <c r="C15" s="4">
        <f>(C4+C5)*C6*C7</f>
        <v>176.58</v>
      </c>
    </row>
    <row r="16" spans="1:9" x14ac:dyDescent="0.35">
      <c r="A16" s="1"/>
      <c r="B16" s="1" t="s">
        <v>14</v>
      </c>
      <c r="C16" s="4">
        <f>0.5*C8*C11*C12*25*25</f>
        <v>137.25</v>
      </c>
    </row>
    <row r="17" spans="1:3" x14ac:dyDescent="0.35">
      <c r="A17" s="1"/>
      <c r="B17" s="1" t="s">
        <v>15</v>
      </c>
      <c r="C17" s="4">
        <f>(C4+C5)*C6*SIN(C13)</f>
        <v>2923.4192026493256</v>
      </c>
    </row>
    <row r="18" spans="1:3" x14ac:dyDescent="0.35">
      <c r="A18" s="1"/>
      <c r="B18" s="1" t="s">
        <v>17</v>
      </c>
      <c r="C18" s="4">
        <f>C15+C16+C17</f>
        <v>3237.2492026493255</v>
      </c>
    </row>
    <row r="19" spans="1:3" x14ac:dyDescent="0.35">
      <c r="A19" s="1"/>
      <c r="B19" s="1" t="s">
        <v>18</v>
      </c>
      <c r="C19" s="4">
        <f>C18*25*25</f>
        <v>2023280.7516558284</v>
      </c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6" t="s">
        <v>19</v>
      </c>
      <c r="C22" s="9">
        <v>7</v>
      </c>
    </row>
    <row r="23" spans="1:3" x14ac:dyDescent="0.35">
      <c r="A23" s="1"/>
      <c r="B23" s="6" t="s">
        <v>20</v>
      </c>
      <c r="C23" s="14">
        <v>25</v>
      </c>
    </row>
    <row r="24" spans="1:3" x14ac:dyDescent="0.35">
      <c r="A24" s="1"/>
      <c r="B24" s="13" t="s">
        <v>21</v>
      </c>
      <c r="C24" s="4">
        <v>0.20799999999999999</v>
      </c>
    </row>
    <row r="25" spans="1:3" x14ac:dyDescent="0.35">
      <c r="A25" s="1"/>
      <c r="B25" s="7" t="s">
        <v>22</v>
      </c>
      <c r="C25" s="15">
        <v>841.346</v>
      </c>
    </row>
    <row r="26" spans="1:3" x14ac:dyDescent="0.35">
      <c r="A26" s="1"/>
      <c r="B26" s="8" t="s">
        <v>23</v>
      </c>
      <c r="C26" s="10">
        <f>(60*C25/(2*3.142))</f>
        <v>8033.2208784213881</v>
      </c>
    </row>
  </sheetData>
  <mergeCells count="3">
    <mergeCell ref="A14:C14"/>
    <mergeCell ref="G5:I5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0BBA-0534-4E06-A901-AB85B34E7A67}">
  <dimension ref="A3:C21"/>
  <sheetViews>
    <sheetView workbookViewId="0">
      <selection activeCell="A3" sqref="A3:C21"/>
    </sheetView>
  </sheetViews>
  <sheetFormatPr defaultRowHeight="14.5" x14ac:dyDescent="0.35"/>
  <cols>
    <col min="1" max="1" width="6.26953125" bestFit="1" customWidth="1"/>
    <col min="2" max="2" width="34.54296875" customWidth="1"/>
    <col min="3" max="3" width="18.90625" customWidth="1"/>
  </cols>
  <sheetData>
    <row r="3" spans="1:3" x14ac:dyDescent="0.35">
      <c r="A3" s="2" t="s">
        <v>2</v>
      </c>
      <c r="B3" s="2" t="s">
        <v>0</v>
      </c>
      <c r="C3" s="2" t="s">
        <v>1</v>
      </c>
    </row>
    <row r="4" spans="1:3" ht="15.5" x14ac:dyDescent="0.35">
      <c r="A4" s="4">
        <v>1</v>
      </c>
      <c r="B4" s="5" t="s">
        <v>3</v>
      </c>
      <c r="C4" s="3">
        <v>1000</v>
      </c>
    </row>
    <row r="5" spans="1:3" ht="15.5" x14ac:dyDescent="0.35">
      <c r="A5" s="4">
        <v>2</v>
      </c>
      <c r="B5" s="5" t="s">
        <v>4</v>
      </c>
      <c r="C5" s="3">
        <v>500</v>
      </c>
    </row>
    <row r="6" spans="1:3" ht="15.5" x14ac:dyDescent="0.35">
      <c r="A6" s="4">
        <v>3</v>
      </c>
      <c r="B6" s="5" t="s">
        <v>5</v>
      </c>
      <c r="C6" s="3">
        <v>9.81</v>
      </c>
    </row>
    <row r="7" spans="1:3" ht="15.5" x14ac:dyDescent="0.35">
      <c r="A7" s="4">
        <v>4</v>
      </c>
      <c r="B7" s="5" t="s">
        <v>16</v>
      </c>
      <c r="C7" s="3">
        <v>1.2E-2</v>
      </c>
    </row>
    <row r="8" spans="1:3" ht="15.5" x14ac:dyDescent="0.35">
      <c r="A8" s="4">
        <v>5</v>
      </c>
      <c r="B8" s="5" t="s">
        <v>6</v>
      </c>
      <c r="C8" s="3">
        <v>1.22</v>
      </c>
    </row>
    <row r="9" spans="1:3" ht="15.5" x14ac:dyDescent="0.35">
      <c r="A9" s="4">
        <v>6</v>
      </c>
      <c r="B9" s="5" t="s">
        <v>7</v>
      </c>
      <c r="C9" s="3">
        <v>1.8</v>
      </c>
    </row>
    <row r="10" spans="1:3" ht="15.5" x14ac:dyDescent="0.35">
      <c r="A10" s="4">
        <v>7</v>
      </c>
      <c r="B10" s="5" t="s">
        <v>8</v>
      </c>
      <c r="C10" s="3">
        <v>1</v>
      </c>
    </row>
    <row r="11" spans="1:3" ht="15.5" x14ac:dyDescent="0.35">
      <c r="A11" s="4">
        <v>8</v>
      </c>
      <c r="B11" s="5" t="s">
        <v>9</v>
      </c>
      <c r="C11" s="3">
        <v>1.8</v>
      </c>
    </row>
    <row r="12" spans="1:3" ht="15.5" x14ac:dyDescent="0.35">
      <c r="A12" s="4">
        <v>9</v>
      </c>
      <c r="B12" s="5" t="s">
        <v>10</v>
      </c>
      <c r="C12" s="3">
        <v>0.2</v>
      </c>
    </row>
    <row r="13" spans="1:3" ht="15.5" x14ac:dyDescent="0.35">
      <c r="A13" s="4">
        <v>10</v>
      </c>
      <c r="B13" s="5" t="s">
        <v>11</v>
      </c>
      <c r="C13" s="3">
        <v>0.2</v>
      </c>
    </row>
    <row r="14" spans="1:3" ht="18.5" x14ac:dyDescent="0.45">
      <c r="A14" s="16" t="s">
        <v>12</v>
      </c>
      <c r="B14" s="17"/>
      <c r="C14" s="18"/>
    </row>
    <row r="15" spans="1:3" x14ac:dyDescent="0.35">
      <c r="A15" s="1"/>
      <c r="B15" s="1" t="s">
        <v>13</v>
      </c>
      <c r="C15" s="4">
        <f>(C4+C5)*C6*C7</f>
        <v>176.58</v>
      </c>
    </row>
    <row r="16" spans="1:3" x14ac:dyDescent="0.35">
      <c r="A16" s="1"/>
      <c r="B16" s="1" t="s">
        <v>14</v>
      </c>
      <c r="C16" s="4">
        <f>0.5*C8*C11*C12*10*10</f>
        <v>21.96</v>
      </c>
    </row>
    <row r="17" spans="1:3" x14ac:dyDescent="0.35">
      <c r="A17" s="1"/>
      <c r="B17" s="1" t="s">
        <v>15</v>
      </c>
      <c r="C17" s="4">
        <f>(C4+C5)*C6*SIN(C13)</f>
        <v>2923.4192026493256</v>
      </c>
    </row>
    <row r="18" spans="1:3" x14ac:dyDescent="0.35">
      <c r="A18" s="1"/>
      <c r="B18" s="1" t="s">
        <v>17</v>
      </c>
      <c r="C18" s="4">
        <f>C15+C16+C17</f>
        <v>3121.9592026493256</v>
      </c>
    </row>
    <row r="19" spans="1:3" x14ac:dyDescent="0.35">
      <c r="A19" s="1"/>
      <c r="B19" s="1" t="s">
        <v>18</v>
      </c>
      <c r="C19" s="4">
        <f>C18*10*10</f>
        <v>312195.92026493256</v>
      </c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</sheetData>
  <mergeCells count="1"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20 velocity</vt:lpstr>
      <vt:lpstr>for 90 Velocity</vt:lpstr>
      <vt:lpstr>for 10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Anshu Choudhary</cp:lastModifiedBy>
  <dcterms:created xsi:type="dcterms:W3CDTF">2024-01-05T05:00:27Z</dcterms:created>
  <dcterms:modified xsi:type="dcterms:W3CDTF">2024-01-11T15:01:18Z</dcterms:modified>
</cp:coreProperties>
</file>