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lj\OneDrive\Documents\"/>
    </mc:Choice>
  </mc:AlternateContent>
  <bookViews>
    <workbookView xWindow="0" yWindow="0" windowWidth="20490" windowHeight="8925" firstSheet="7" activeTab="10"/>
  </bookViews>
  <sheets>
    <sheet name="Customer Data " sheetId="1" r:id="rId1"/>
    <sheet name="Purchase Data " sheetId="2" r:id="rId2"/>
    <sheet name="Campaign Data " sheetId="3" r:id="rId3"/>
    <sheet name="Marketing Analysis Dataset" sheetId="4" r:id="rId4"/>
    <sheet name="Customer Segmentation " sheetId="5" r:id="rId5"/>
    <sheet name="Sales Analysis " sheetId="6" r:id="rId6"/>
    <sheet name="Campaign Effectiveness " sheetId="7" r:id="rId7"/>
    <sheet name="Time Series Analysis" sheetId="8" r:id="rId8"/>
    <sheet name="Correlation Analysis  " sheetId="9" r:id="rId9"/>
    <sheet name="Customer Lifetime Value" sheetId="10" r:id="rId10"/>
    <sheet name="Churn Analysis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F9" i="10" s="1"/>
  <c r="G23" i="8"/>
  <c r="J28" i="7"/>
  <c r="C14" i="7"/>
  <c r="C8" i="7"/>
  <c r="K15" i="7"/>
  <c r="L22" i="6" l="1"/>
  <c r="J19" i="6"/>
  <c r="C31" i="6"/>
  <c r="C30" i="6"/>
  <c r="C29" i="6"/>
  <c r="B11" i="6"/>
</calcChain>
</file>

<file path=xl/sharedStrings.xml><?xml version="1.0" encoding="utf-8"?>
<sst xmlns="http://schemas.openxmlformats.org/spreadsheetml/2006/main" count="444" uniqueCount="279">
  <si>
    <t>Customer Data:</t>
  </si>
  <si>
    <t>CustomerID</t>
  </si>
  <si>
    <t>Name</t>
  </si>
  <si>
    <t>Age</t>
  </si>
  <si>
    <t>Gender</t>
  </si>
  <si>
    <t>Income ($)</t>
  </si>
  <si>
    <t>City</t>
  </si>
  <si>
    <t>Alice Smith</t>
  </si>
  <si>
    <t>Female</t>
  </si>
  <si>
    <t>New York</t>
  </si>
  <si>
    <t>Bob Johnson</t>
  </si>
  <si>
    <t>Male</t>
  </si>
  <si>
    <t>Los Angeles</t>
  </si>
  <si>
    <t>Carol Davis</t>
  </si>
  <si>
    <t>Chicago</t>
  </si>
  <si>
    <t>David Wilson</t>
  </si>
  <si>
    <t>Houston</t>
  </si>
  <si>
    <t>Eve Martinez</t>
  </si>
  <si>
    <t>Phoenix</t>
  </si>
  <si>
    <t>Frank Brown</t>
  </si>
  <si>
    <t>Philadelphia</t>
  </si>
  <si>
    <t>Grace Lee</t>
  </si>
  <si>
    <t>San Antonio</t>
  </si>
  <si>
    <t>Hank Walker</t>
  </si>
  <si>
    <t>San Diego</t>
  </si>
  <si>
    <t>Ivy Harris</t>
  </si>
  <si>
    <t>Dallas</t>
  </si>
  <si>
    <t>Jack King</t>
  </si>
  <si>
    <t>San Jose</t>
  </si>
  <si>
    <t>Purchase Data:</t>
  </si>
  <si>
    <t>PurchaseID</t>
  </si>
  <si>
    <t>Product</t>
  </si>
  <si>
    <t>Category</t>
  </si>
  <si>
    <t>Purchase Amount ($)</t>
  </si>
  <si>
    <t>Purchase Date</t>
  </si>
  <si>
    <t>Laptop</t>
  </si>
  <si>
    <t>Electronics</t>
  </si>
  <si>
    <t>Smartphone</t>
  </si>
  <si>
    <t>Headphones</t>
  </si>
  <si>
    <t>Accessories</t>
  </si>
  <si>
    <t>TV</t>
  </si>
  <si>
    <t>Camera</t>
  </si>
  <si>
    <t>Blender</t>
  </si>
  <si>
    <t>Appliances</t>
  </si>
  <si>
    <t>Microwave</t>
  </si>
  <si>
    <t>Toaster</t>
  </si>
  <si>
    <t>Vacuum Cleaner</t>
  </si>
  <si>
    <t>Watch</t>
  </si>
  <si>
    <t>Campaign Data:</t>
  </si>
  <si>
    <t>CampaignID</t>
  </si>
  <si>
    <t>Campaign Type</t>
  </si>
  <si>
    <t>Response Date</t>
  </si>
  <si>
    <t>Response (Y/N)</t>
  </si>
  <si>
    <t>Email</t>
  </si>
  <si>
    <t>Y</t>
  </si>
  <si>
    <t>SMS</t>
  </si>
  <si>
    <t>N</t>
  </si>
  <si>
    <t>Marketing Analysis Dataset</t>
  </si>
  <si>
    <t>Customer Segmentation:</t>
  </si>
  <si>
    <t>Segment customers based on age, income, and gender.</t>
  </si>
  <si>
    <t>Identify target segments for specific marketing campaigns.</t>
  </si>
  <si>
    <t>Sales Analysis:</t>
  </si>
  <si>
    <t>Analyze total sales and average purchase amount by category.</t>
  </si>
  <si>
    <t>Identify top-performing products and categories.</t>
  </si>
  <si>
    <t>Calculate the total revenue and average revenue per customer.</t>
  </si>
  <si>
    <t>Campaign Effectiveness:</t>
  </si>
  <si>
    <t>Analyze response rates to different campaign types (Email vs. SMS).</t>
  </si>
  <si>
    <t>Calculate the conversion rate for each campaign type.</t>
  </si>
  <si>
    <t>Identify the most effective campaigns based on response rates.</t>
  </si>
  <si>
    <t>Time Series Analysis:</t>
  </si>
  <si>
    <t>Analyze purchase trends over time.</t>
  </si>
  <si>
    <t>Identify peak purchase periods and seasonal trends.</t>
  </si>
  <si>
    <t>Correlation Analysis:</t>
  </si>
  <si>
    <t>Analyze the correlation between customer income and purchase amount.</t>
  </si>
  <si>
    <t>Identify any patterns or relationships between different variables.</t>
  </si>
  <si>
    <t>Customer Lifetime Value (CLV):</t>
  </si>
  <si>
    <t>Calculate the total purchase amount per customer.</t>
  </si>
  <si>
    <t>Identify high-value customers based on their purchase history.</t>
  </si>
  <si>
    <t>Churn Analysis:</t>
  </si>
  <si>
    <t>Identify customers who have not made a purchase in a long time.</t>
  </si>
  <si>
    <t>Analyze patterns in customer churn and develop strategies to retain them.</t>
  </si>
  <si>
    <t>Segmentation Criteria:</t>
  </si>
  <si>
    <t>Young Adults: 18-35</t>
  </si>
  <si>
    <t>Middle-Aged: 36-50</t>
  </si>
  <si>
    <t>Seniors: 51+</t>
  </si>
  <si>
    <t>Low Income: &lt; $60,000</t>
  </si>
  <si>
    <t>Middle Income: $60,000 - $80,000</t>
  </si>
  <si>
    <t>High Income: &gt; $80,000</t>
  </si>
  <si>
    <r>
      <t>Age</t>
    </r>
    <r>
      <rPr>
        <sz val="14"/>
        <color theme="1"/>
        <rFont val="Calibri"/>
        <family val="2"/>
        <scheme val="minor"/>
      </rPr>
      <t>:</t>
    </r>
  </si>
  <si>
    <r>
      <t>Income</t>
    </r>
    <r>
      <rPr>
        <sz val="14"/>
        <color theme="1"/>
        <rFont val="Calibri"/>
        <family val="2"/>
        <scheme val="minor"/>
      </rPr>
      <t>:</t>
    </r>
  </si>
  <si>
    <t>Segmentation:</t>
  </si>
  <si>
    <t>Young Adults (18-35):</t>
  </si>
  <si>
    <t>Carol Davis (Female, 28, $52,000, Chicago)</t>
  </si>
  <si>
    <t>Hank Walker (Male, 29, $62,000, San Diego)</t>
  </si>
  <si>
    <t>Alice Smith (Female, 34, $58,000, New York)</t>
  </si>
  <si>
    <t>Frank Brown (Male, 32, $68,000, Philadelphia)</t>
  </si>
  <si>
    <t>None</t>
  </si>
  <si>
    <t>Middle-Aged (36-50):</t>
  </si>
  <si>
    <t>Grace Lee (Female, 30, $55,000, San Antonio)</t>
  </si>
  <si>
    <t>Bob Johnson (Male, 45, $75,000, Los Angeles)</t>
  </si>
  <si>
    <t>Eve Martinez (Female, 37, $60,000, Phoenix)</t>
  </si>
  <si>
    <t>Jack King (Male, 39, $70,000, San Jose)</t>
  </si>
  <si>
    <t>Ivy Harris (Female, 43, $80,000, Dallas)</t>
  </si>
  <si>
    <t>David Wilson (Male, 41, $82,000, Houston)</t>
  </si>
  <si>
    <t>Seniors (51+):</t>
  </si>
  <si>
    <t>Target Segments for Marketing Campaigns:</t>
  </si>
  <si>
    <t>1. Electronics (High Income, Middle-Aged)</t>
  </si>
  <si>
    <t>Products: High-end electronics like Laptops, Smartphones, and TVs.</t>
  </si>
  <si>
    <t>2. Accessories (Young Adults, Low to Middle Income)</t>
  </si>
  <si>
    <t>Products: Affordable accessories like Headphones and Watches.</t>
  </si>
  <si>
    <t>3. Appliances (Middle-Aged, Middle Income)</t>
  </si>
  <si>
    <t>Products: Useful appliances like Blenders, Microwaves, and Vacuum Cleaners.</t>
  </si>
  <si>
    <t>Campaign Strategy Suggestions:</t>
  </si>
  <si>
    <t>High-Income Customers: Promote high-value products like Electronics.</t>
  </si>
  <si>
    <t>Successful Past Respondents: Ivy Harris, David Wilson, Eve Martinez, Grace Lee, Alice Smith.</t>
  </si>
  <si>
    <t>Younger Demographic: Promote affordable accessories and essential appliances.</t>
  </si>
  <si>
    <t>Successful Past Respondents: Frank Brown, Jack King.</t>
  </si>
  <si>
    <r>
      <t>1. Emails</t>
    </r>
    <r>
      <rPr>
        <sz val="14"/>
        <color theme="1"/>
        <rFont val="Calibri"/>
        <family val="2"/>
        <scheme val="minor"/>
      </rPr>
      <t>:</t>
    </r>
  </si>
  <si>
    <r>
      <t>2. SMS</t>
    </r>
    <r>
      <rPr>
        <sz val="14"/>
        <color theme="1"/>
        <rFont val="Calibri"/>
        <family val="2"/>
        <scheme val="minor"/>
      </rPr>
      <t>:</t>
    </r>
  </si>
  <si>
    <t>Analyze Total Sales and Average Purchase Amount by Category</t>
  </si>
  <si>
    <t>Total Sales by Category:</t>
  </si>
  <si>
    <t>Electronics:</t>
  </si>
  <si>
    <t>Laptop: $1,200</t>
  </si>
  <si>
    <t>Smartphone: $800</t>
  </si>
  <si>
    <t>TV: $900</t>
  </si>
  <si>
    <t>Camera: $500</t>
  </si>
  <si>
    <t>Accessories:</t>
  </si>
  <si>
    <t>Headphones: $150</t>
  </si>
  <si>
    <t>Watch: $250</t>
  </si>
  <si>
    <t>Total: $400</t>
  </si>
  <si>
    <t>Appliances:</t>
  </si>
  <si>
    <t>Blender: $120</t>
  </si>
  <si>
    <t>Microwave: $200</t>
  </si>
  <si>
    <t>Toaster: $50</t>
  </si>
  <si>
    <t>Vacuum Cleaner: $300</t>
  </si>
  <si>
    <t>Total: $670</t>
  </si>
  <si>
    <t xml:space="preserve">Total </t>
  </si>
  <si>
    <t>Average Purchase Amount by Category:</t>
  </si>
  <si>
    <t xml:space="preserve">Electronics </t>
  </si>
  <si>
    <t xml:space="preserve">Accessories </t>
  </si>
  <si>
    <t xml:space="preserve">Appliances </t>
  </si>
  <si>
    <t>Identify Top-Performing Products and Categories</t>
  </si>
  <si>
    <t>Top-Performing Products:</t>
  </si>
  <si>
    <t>Top-Performing Categories:</t>
  </si>
  <si>
    <r>
      <t>1. Laptop</t>
    </r>
    <r>
      <rPr>
        <sz val="12"/>
        <color theme="1"/>
        <rFont val="Calibri"/>
        <family val="2"/>
        <scheme val="minor"/>
      </rPr>
      <t>: $1,200</t>
    </r>
  </si>
  <si>
    <r>
      <t>2. TV</t>
    </r>
    <r>
      <rPr>
        <sz val="12"/>
        <color theme="1"/>
        <rFont val="Calibri"/>
        <family val="2"/>
        <scheme val="minor"/>
      </rPr>
      <t>: $900</t>
    </r>
  </si>
  <si>
    <r>
      <t>3. Smartphone</t>
    </r>
    <r>
      <rPr>
        <sz val="12"/>
        <color theme="1"/>
        <rFont val="Calibri"/>
        <family val="2"/>
        <scheme val="minor"/>
      </rPr>
      <t>: $800</t>
    </r>
  </si>
  <si>
    <r>
      <t>1. Electronics</t>
    </r>
    <r>
      <rPr>
        <sz val="12"/>
        <color theme="1"/>
        <rFont val="Calibri"/>
        <family val="2"/>
        <scheme val="minor"/>
      </rPr>
      <t>: $3,400</t>
    </r>
  </si>
  <si>
    <r>
      <t>2. Appliances</t>
    </r>
    <r>
      <rPr>
        <sz val="12"/>
        <color theme="1"/>
        <rFont val="Calibri"/>
        <family val="2"/>
        <scheme val="minor"/>
      </rPr>
      <t>: $670</t>
    </r>
  </si>
  <si>
    <r>
      <t>3. Accessories</t>
    </r>
    <r>
      <rPr>
        <sz val="12"/>
        <color theme="1"/>
        <rFont val="Calibri"/>
        <family val="2"/>
        <scheme val="minor"/>
      </rPr>
      <t>: $400</t>
    </r>
  </si>
  <si>
    <t>Calculate Total Revenue and Average Revenue per Customer</t>
  </si>
  <si>
    <t>Total Revenue:</t>
  </si>
  <si>
    <t xml:space="preserve">Electronics + Accessories + Appliances </t>
  </si>
  <si>
    <t>Average Revenue per Customer:</t>
  </si>
  <si>
    <t>Total Customers: 10</t>
  </si>
  <si>
    <t xml:space="preserve">Average Revenue per Customer: </t>
  </si>
  <si>
    <r>
      <t>1. Low Income</t>
    </r>
    <r>
      <rPr>
        <sz val="14"/>
        <color theme="1"/>
        <rFont val="Calibri"/>
        <family val="2"/>
        <scheme val="minor"/>
      </rPr>
      <t>:</t>
    </r>
  </si>
  <si>
    <r>
      <t>2. Middle Income</t>
    </r>
    <r>
      <rPr>
        <sz val="14"/>
        <color theme="1"/>
        <rFont val="Calibri"/>
        <family val="2"/>
        <scheme val="minor"/>
      </rPr>
      <t>:</t>
    </r>
  </si>
  <si>
    <r>
      <t>3. High Income</t>
    </r>
    <r>
      <rPr>
        <sz val="14"/>
        <color theme="1"/>
        <rFont val="Calibri"/>
        <family val="2"/>
        <scheme val="minor"/>
      </rPr>
      <t>:</t>
    </r>
  </si>
  <si>
    <r>
      <t>Gender</t>
    </r>
    <r>
      <rPr>
        <sz val="14"/>
        <color theme="1"/>
        <rFont val="Calibri"/>
        <family val="2"/>
        <scheme val="minor"/>
      </rPr>
      <t>:</t>
    </r>
  </si>
  <si>
    <t>Analyze Response Rates to Different Campaign Types</t>
  </si>
  <si>
    <t>Email Campaigns:</t>
  </si>
  <si>
    <t>Total Email Campaigns: 5 (CampaignIDs: 1, 3, 5, 7, 9)</t>
  </si>
  <si>
    <t>Responses: 4 (Y) out of 5</t>
  </si>
  <si>
    <t>SMS Campaigns:</t>
  </si>
  <si>
    <t>Total SMS Campaigns: 5 (CampaignIDs: 2, 4, 6, 8, 10)</t>
  </si>
  <si>
    <t>Responses: 3 (Y) out of 5</t>
  </si>
  <si>
    <t xml:space="preserve">Response Rate </t>
  </si>
  <si>
    <t>Calculate the Conversion Rate for Each Campaign Type</t>
  </si>
  <si>
    <t>Email Campaign Conversion Rate:</t>
  </si>
  <si>
    <r>
      <t>CampaignID 1 (Email)</t>
    </r>
    <r>
      <rPr>
        <sz val="12"/>
        <color theme="1"/>
        <rFont val="Calibri"/>
        <family val="2"/>
        <scheme val="minor"/>
      </rPr>
      <t>: Alice Smith - Response: Y</t>
    </r>
  </si>
  <si>
    <r>
      <t>CampaignID 3 (Email)</t>
    </r>
    <r>
      <rPr>
        <sz val="12"/>
        <color theme="1"/>
        <rFont val="Calibri"/>
        <family val="2"/>
        <scheme val="minor"/>
      </rPr>
      <t>: Carol Davis - Response: Y</t>
    </r>
  </si>
  <si>
    <r>
      <t>CampaignID 5 (Email)</t>
    </r>
    <r>
      <rPr>
        <sz val="12"/>
        <color theme="1"/>
        <rFont val="Calibri"/>
        <family val="2"/>
        <scheme val="minor"/>
      </rPr>
      <t>: Eve Martinez - Response: Y</t>
    </r>
  </si>
  <si>
    <r>
      <t>CampaignID 7 (Email)</t>
    </r>
    <r>
      <rPr>
        <sz val="12"/>
        <color theme="1"/>
        <rFont val="Calibri"/>
        <family val="2"/>
        <scheme val="minor"/>
      </rPr>
      <t>: Grace Lee - Response: N</t>
    </r>
  </si>
  <si>
    <r>
      <t>CampaignID 9 (Email)</t>
    </r>
    <r>
      <rPr>
        <sz val="12"/>
        <color theme="1"/>
        <rFont val="Calibri"/>
        <family val="2"/>
        <scheme val="minor"/>
      </rPr>
      <t>: Ivy Harris - Response: Y</t>
    </r>
  </si>
  <si>
    <r>
      <t>Total Email Campaigns:</t>
    </r>
    <r>
      <rPr>
        <sz val="12"/>
        <color theme="1"/>
        <rFont val="Calibri"/>
        <family val="2"/>
        <scheme val="minor"/>
      </rPr>
      <t xml:space="preserve"> 5 </t>
    </r>
    <r>
      <rPr>
        <b/>
        <sz val="12"/>
        <color theme="1"/>
        <rFont val="Calibri"/>
        <family val="2"/>
        <scheme val="minor"/>
      </rPr>
      <t>Positive Responses:</t>
    </r>
    <r>
      <rPr>
        <sz val="12"/>
        <color theme="1"/>
        <rFont val="Calibri"/>
        <family val="2"/>
        <scheme val="minor"/>
      </rPr>
      <t xml:space="preserve"> 4</t>
    </r>
  </si>
  <si>
    <t>Email Conversion Rate</t>
  </si>
  <si>
    <t>SMS Campaign Conversion Rate:</t>
  </si>
  <si>
    <r>
      <t>CampaignID 2 (SMS)</t>
    </r>
    <r>
      <rPr>
        <sz val="12"/>
        <color theme="1"/>
        <rFont val="Calibri"/>
        <family val="2"/>
        <scheme val="minor"/>
      </rPr>
      <t>: Bob Johnson - Response: N</t>
    </r>
  </si>
  <si>
    <r>
      <t>CampaignID 4 (SMS)</t>
    </r>
    <r>
      <rPr>
        <sz val="12"/>
        <color theme="1"/>
        <rFont val="Calibri"/>
        <family val="2"/>
        <scheme val="minor"/>
      </rPr>
      <t>: David Wilson - Response: N</t>
    </r>
  </si>
  <si>
    <r>
      <t>CampaignID 6 (SMS)</t>
    </r>
    <r>
      <rPr>
        <sz val="12"/>
        <color theme="1"/>
        <rFont val="Calibri"/>
        <family val="2"/>
        <scheme val="minor"/>
      </rPr>
      <t>: Frank Brown - Response: Y</t>
    </r>
  </si>
  <si>
    <r>
      <t>CampaignID 8 (SMS)</t>
    </r>
    <r>
      <rPr>
        <sz val="12"/>
        <color theme="1"/>
        <rFont val="Calibri"/>
        <family val="2"/>
        <scheme val="minor"/>
      </rPr>
      <t>: Hank Walker - Response: N</t>
    </r>
  </si>
  <si>
    <r>
      <t>CampaignID 10 (SMS)</t>
    </r>
    <r>
      <rPr>
        <sz val="12"/>
        <color theme="1"/>
        <rFont val="Calibri"/>
        <family val="2"/>
        <scheme val="minor"/>
      </rPr>
      <t>: Jack King - Response: Y</t>
    </r>
  </si>
  <si>
    <r>
      <t>Total SMS Campaigns:</t>
    </r>
    <r>
      <rPr>
        <sz val="12"/>
        <color theme="1"/>
        <rFont val="Calibri"/>
        <family val="2"/>
        <scheme val="minor"/>
      </rPr>
      <t xml:space="preserve"> 5 </t>
    </r>
    <r>
      <rPr>
        <b/>
        <sz val="12"/>
        <color theme="1"/>
        <rFont val="Calibri"/>
        <family val="2"/>
        <scheme val="minor"/>
      </rPr>
      <t>Positive Responses:</t>
    </r>
    <r>
      <rPr>
        <sz val="12"/>
        <color theme="1"/>
        <rFont val="Calibri"/>
        <family val="2"/>
        <scheme val="minor"/>
      </rPr>
      <t xml:space="preserve"> 3</t>
    </r>
  </si>
  <si>
    <t>SMS Conversion Rate</t>
  </si>
  <si>
    <t>Identify the Most Effective Campaigns Based on Response Rates</t>
  </si>
  <si>
    <t>2. Individual Campaign Effectiveness:</t>
  </si>
  <si>
    <t>CampaignID 1: Y</t>
  </si>
  <si>
    <t>CampaignID 3: Y</t>
  </si>
  <si>
    <t>CampaignID 5: Y</t>
  </si>
  <si>
    <t>CampaignID 7: N</t>
  </si>
  <si>
    <t>CampaignID 9: Y</t>
  </si>
  <si>
    <t>CampaignID 2: N</t>
  </si>
  <si>
    <t>CampaignID 4: N</t>
  </si>
  <si>
    <t>CampaignID 6: Y</t>
  </si>
  <si>
    <t>CampaignID 8: N</t>
  </si>
  <si>
    <t>CampaignID 10: Y</t>
  </si>
  <si>
    <r>
      <t>1. Most Effective Campaign Type:</t>
    </r>
    <r>
      <rPr>
        <sz val="12"/>
        <color theme="1"/>
        <rFont val="Calibri"/>
        <family val="2"/>
        <scheme val="minor"/>
      </rPr>
      <t xml:space="preserve"> Email with an 80% response rate.</t>
    </r>
  </si>
  <si>
    <t>Let's aggregate the purchases by date to identify any trends.</t>
  </si>
  <si>
    <t>Purchases by Date:</t>
  </si>
  <si>
    <t xml:space="preserve"> Analyze Purchase Trends Over Time</t>
  </si>
  <si>
    <r>
      <t>10-01-2023:</t>
    </r>
    <r>
      <rPr>
        <sz val="12"/>
        <color theme="1"/>
        <rFont val="Calibri"/>
        <family val="2"/>
        <scheme val="minor"/>
      </rPr>
      <t xml:space="preserve"> $1,200 (Laptop)</t>
    </r>
  </si>
  <si>
    <r>
      <t>12-01-2023:</t>
    </r>
    <r>
      <rPr>
        <sz val="12"/>
        <color theme="1"/>
        <rFont val="Calibri"/>
        <family val="2"/>
        <scheme val="minor"/>
      </rPr>
      <t xml:space="preserve"> $800 (Smartphone)</t>
    </r>
  </si>
  <si>
    <r>
      <t>15-01-2023:</t>
    </r>
    <r>
      <rPr>
        <sz val="12"/>
        <color theme="1"/>
        <rFont val="Calibri"/>
        <family val="2"/>
        <scheme val="minor"/>
      </rPr>
      <t xml:space="preserve"> $150 (Headphones)</t>
    </r>
  </si>
  <si>
    <r>
      <t>18-01-2023:</t>
    </r>
    <r>
      <rPr>
        <sz val="12"/>
        <color theme="1"/>
        <rFont val="Calibri"/>
        <family val="2"/>
        <scheme val="minor"/>
      </rPr>
      <t xml:space="preserve"> $900 (TV)</t>
    </r>
  </si>
  <si>
    <r>
      <t>20-01-2023:</t>
    </r>
    <r>
      <rPr>
        <sz val="12"/>
        <color theme="1"/>
        <rFont val="Calibri"/>
        <family val="2"/>
        <scheme val="minor"/>
      </rPr>
      <t xml:space="preserve"> $500 (Camera)</t>
    </r>
  </si>
  <si>
    <r>
      <t>22-01-2023:</t>
    </r>
    <r>
      <rPr>
        <sz val="12"/>
        <color theme="1"/>
        <rFont val="Calibri"/>
        <family val="2"/>
        <scheme val="minor"/>
      </rPr>
      <t xml:space="preserve"> $120 (Blender)</t>
    </r>
  </si>
  <si>
    <r>
      <t>25-01-2023:</t>
    </r>
    <r>
      <rPr>
        <sz val="12"/>
        <color theme="1"/>
        <rFont val="Calibri"/>
        <family val="2"/>
        <scheme val="minor"/>
      </rPr>
      <t xml:space="preserve"> $200 (Microwave)</t>
    </r>
  </si>
  <si>
    <r>
      <t>28-01-2023:</t>
    </r>
    <r>
      <rPr>
        <sz val="12"/>
        <color theme="1"/>
        <rFont val="Calibri"/>
        <family val="2"/>
        <scheme val="minor"/>
      </rPr>
      <t xml:space="preserve"> $50 (Toaster)</t>
    </r>
  </si>
  <si>
    <r>
      <t>30-01-2023:</t>
    </r>
    <r>
      <rPr>
        <sz val="12"/>
        <color theme="1"/>
        <rFont val="Calibri"/>
        <family val="2"/>
        <scheme val="minor"/>
      </rPr>
      <t xml:space="preserve"> $300 (Vacuum Cleaner)</t>
    </r>
  </si>
  <si>
    <r>
      <t>01-02-2023:</t>
    </r>
    <r>
      <rPr>
        <sz val="12"/>
        <color theme="1"/>
        <rFont val="Calibri"/>
        <family val="2"/>
        <scheme val="minor"/>
      </rPr>
      <t xml:space="preserve"> $250 (Watch)</t>
    </r>
  </si>
  <si>
    <t>Total Purchases by Month:</t>
  </si>
  <si>
    <t xml:space="preserve">Number of Purchase </t>
  </si>
  <si>
    <t>Total Purchase</t>
  </si>
  <si>
    <t>January 2023:</t>
  </si>
  <si>
    <t>February 2023:</t>
  </si>
  <si>
    <t>Identify Peak Purchase Periods and Seasonal Trends</t>
  </si>
  <si>
    <t>Peak Purchase Periods:</t>
  </si>
  <si>
    <r>
      <t>January 2023:</t>
    </r>
    <r>
      <rPr>
        <sz val="11"/>
        <color theme="1"/>
        <rFont val="Calibri"/>
        <family val="2"/>
        <scheme val="minor"/>
      </rPr>
      <t xml:space="preserve"> The majority of purchases (9 out of 10) occurred in January, with a total amount of $4,220.</t>
    </r>
  </si>
  <si>
    <r>
      <t>Mid-January:</t>
    </r>
    <r>
      <rPr>
        <sz val="11"/>
        <color theme="1"/>
        <rFont val="Calibri"/>
        <family val="2"/>
        <scheme val="minor"/>
      </rPr>
      <t xml:space="preserve"> There is a consistent purchase trend throughout January, with no specific day standing out as significantly higher than others.</t>
    </r>
  </si>
  <si>
    <t>Seasonal Trends:</t>
  </si>
  <si>
    <r>
      <t>January Surge:</t>
    </r>
    <r>
      <rPr>
        <sz val="11"/>
        <color theme="1"/>
        <rFont val="Calibri"/>
        <family val="2"/>
        <scheme val="minor"/>
      </rPr>
      <t xml:space="preserve"> There is a noticeable surge in purchases in January, which could indicate a seasonal trend, possibly post-holiday spending or New Year sales.</t>
    </r>
  </si>
  <si>
    <t>Combined Data:</t>
  </si>
  <si>
    <t>Customer Id</t>
  </si>
  <si>
    <t>Correlation Analysis Results</t>
  </si>
  <si>
    <r>
      <t>Pearson Correlation Coefficient:</t>
    </r>
    <r>
      <rPr>
        <sz val="14"/>
        <color theme="1"/>
        <rFont val="Calibri"/>
        <family val="2"/>
        <scheme val="minor"/>
      </rPr>
      <t xml:space="preserve"> 0.25</t>
    </r>
  </si>
  <si>
    <r>
      <t>P-Value:</t>
    </r>
    <r>
      <rPr>
        <sz val="14"/>
        <color theme="1"/>
        <rFont val="Calibri"/>
        <family val="2"/>
        <scheme val="minor"/>
      </rPr>
      <t xml:space="preserve"> 0.49</t>
    </r>
  </si>
  <si>
    <t>Total Purchase Amount per Customer</t>
  </si>
  <si>
    <t>Total Purchase Amount ($)</t>
  </si>
  <si>
    <t>Identifying High-Value Customers</t>
  </si>
  <si>
    <t>1. Calculate the average total purchase amount:</t>
  </si>
  <si>
    <t>Sum of all Total Purchase Amounts​/Number of Customer</t>
  </si>
  <si>
    <t>Average Total Purchase Amount =</t>
  </si>
  <si>
    <t>Number of Customers=10</t>
  </si>
  <si>
    <t xml:space="preserve">Sum of all Total Purchase Amount </t>
  </si>
  <si>
    <t xml:space="preserve">Average Total Purchase Amount </t>
  </si>
  <si>
    <t>Now, customers with total purchase amounts above $447 will be considered high-value customers.</t>
  </si>
  <si>
    <t>High-Value Customer (Y/N)</t>
  </si>
  <si>
    <t>High-Value Customers</t>
  </si>
  <si>
    <t>The high-value customers based on their purchase history are:</t>
  </si>
  <si>
    <t>1. Alice Smith (CustomerID: 1)</t>
  </si>
  <si>
    <t>2. Bob Johnson (CustomerID: 2)</t>
  </si>
  <si>
    <t>3. David Wilson (CustomerID: 4)</t>
  </si>
  <si>
    <t>4. Eve Martinez (CustomerID: 5)</t>
  </si>
  <si>
    <t>These customers have total purchase amounts above the average of $447.</t>
  </si>
  <si>
    <t>Identify Customers Who Have Not Made a Purchase in a Long Time</t>
  </si>
  <si>
    <t>Calculating Last Purchase Date for Each Customer</t>
  </si>
  <si>
    <t>Last Purchase Date</t>
  </si>
  <si>
    <r>
      <t>Alice Smith (CustomerID: 1):</t>
    </r>
    <r>
      <rPr>
        <sz val="12"/>
        <color theme="1"/>
        <rFont val="Calibri"/>
        <family val="2"/>
        <scheme val="minor"/>
      </rPr>
      <t xml:space="preserve"> Last purchase on 10-01-2023 (over 1 year ago)</t>
    </r>
  </si>
  <si>
    <r>
      <t>Bob Johnson (CustomerID: 2):</t>
    </r>
    <r>
      <rPr>
        <sz val="12"/>
        <color theme="1"/>
        <rFont val="Calibri"/>
        <family val="2"/>
        <scheme val="minor"/>
      </rPr>
      <t xml:space="preserve"> Last purchase on 12-01-2023 (over 1 year ago)</t>
    </r>
  </si>
  <si>
    <r>
      <t>Carol Davis (CustomerID: 3):</t>
    </r>
    <r>
      <rPr>
        <sz val="12"/>
        <color theme="1"/>
        <rFont val="Calibri"/>
        <family val="2"/>
        <scheme val="minor"/>
      </rPr>
      <t xml:space="preserve"> Last purchase on 15-01-2023 (over 1 year ago)</t>
    </r>
  </si>
  <si>
    <r>
      <t>David Wilson (CustomerID: 4):</t>
    </r>
    <r>
      <rPr>
        <sz val="12"/>
        <color theme="1"/>
        <rFont val="Calibri"/>
        <family val="2"/>
        <scheme val="minor"/>
      </rPr>
      <t xml:space="preserve"> Last purchase on 18-01-2023 (over 1 year ago)</t>
    </r>
  </si>
  <si>
    <r>
      <t>Eve Martinez (CustomerID: 5):</t>
    </r>
    <r>
      <rPr>
        <sz val="12"/>
        <color theme="1"/>
        <rFont val="Calibri"/>
        <family val="2"/>
        <scheme val="minor"/>
      </rPr>
      <t xml:space="preserve"> Last purchase on 20-01-2023 (over 1 year ago)</t>
    </r>
  </si>
  <si>
    <r>
      <t>Frank Brown (CustomerID: 6):</t>
    </r>
    <r>
      <rPr>
        <sz val="12"/>
        <color theme="1"/>
        <rFont val="Calibri"/>
        <family val="2"/>
        <scheme val="minor"/>
      </rPr>
      <t xml:space="preserve"> Last purchase on 22-01-2023 (over 1 year ago)</t>
    </r>
  </si>
  <si>
    <r>
      <t>Grace Lee (CustomerID: 7):</t>
    </r>
    <r>
      <rPr>
        <sz val="12"/>
        <color theme="1"/>
        <rFont val="Calibri"/>
        <family val="2"/>
        <scheme val="minor"/>
      </rPr>
      <t xml:space="preserve"> Last purchase on 25-01-2023 (over 1 year ago)</t>
    </r>
  </si>
  <si>
    <r>
      <t>Hank Walker (CustomerID: 8):</t>
    </r>
    <r>
      <rPr>
        <sz val="12"/>
        <color theme="1"/>
        <rFont val="Calibri"/>
        <family val="2"/>
        <scheme val="minor"/>
      </rPr>
      <t xml:space="preserve"> Last purchase on 28-01-2023 (over 1 year ago)</t>
    </r>
  </si>
  <si>
    <r>
      <t>Ivy Harris (CustomerID: 9):</t>
    </r>
    <r>
      <rPr>
        <sz val="12"/>
        <color theme="1"/>
        <rFont val="Calibri"/>
        <family val="2"/>
        <scheme val="minor"/>
      </rPr>
      <t xml:space="preserve"> Last purchase on 30-01-2023 (over 1 year ago)</t>
    </r>
  </si>
  <si>
    <r>
      <t>Jack King (CustomerID: 10):</t>
    </r>
    <r>
      <rPr>
        <sz val="12"/>
        <color theme="1"/>
        <rFont val="Calibri"/>
        <family val="2"/>
        <scheme val="minor"/>
      </rPr>
      <t xml:space="preserve"> Last purchase on 01-02-2023 (over 1 year ago)</t>
    </r>
  </si>
  <si>
    <t>Customers who haven't purchased in the last year (before July 4, 2024)</t>
  </si>
  <si>
    <t>Analyze Patterns in Customer Churn and Develop Retention Strategies</t>
  </si>
  <si>
    <t>Patterns in Churn:</t>
  </si>
  <si>
    <t>Possible Strategies for Retention:</t>
  </si>
  <si>
    <t>1. Re-engagement Campaigns:</t>
  </si>
  <si>
    <t>2. Customer Feedback Surveys:</t>
  </si>
  <si>
    <t>3. Loyalty Programs:</t>
  </si>
  <si>
    <t>4. Product Updates and Recommendations:</t>
  </si>
  <si>
    <t>5. Improve Customer Experience:</t>
  </si>
  <si>
    <t>6. Analyze Campaign Effectiveness:</t>
  </si>
  <si>
    <t>By implementing these strategies, businesses can work towards reducing churn and increasing customer retention.</t>
  </si>
  <si>
    <r>
      <t>All customers in the dataset have not made a purchase in over a year.</t>
    </r>
    <r>
      <rPr>
        <sz val="12"/>
        <color theme="1"/>
        <rFont val="Calibri"/>
        <family val="2"/>
        <scheme val="minor"/>
      </rPr>
      <t xml:space="preserve"> This may indicate a general issue with customer engagement or changes in purchasing behavior.</t>
    </r>
  </si>
  <si>
    <r>
      <t>Targeted Emails/SMS:</t>
    </r>
    <r>
      <rPr>
        <sz val="12"/>
        <color theme="1"/>
        <rFont val="Calibri"/>
        <family val="2"/>
        <scheme val="minor"/>
      </rPr>
      <t xml:space="preserve"> Send personalized messages to customers who haven't purchased recently. Include special offers, discounts, or new product information.</t>
    </r>
  </si>
  <si>
    <r>
      <t>Reactivation Offers:</t>
    </r>
    <r>
      <rPr>
        <sz val="12"/>
        <color theme="1"/>
        <rFont val="Calibri"/>
        <family val="2"/>
        <scheme val="minor"/>
      </rPr>
      <t xml:space="preserve"> Provide exclusive discounts or incentives to encourage customers to return.</t>
    </r>
  </si>
  <si>
    <r>
      <t>Gather Feedback:</t>
    </r>
    <r>
      <rPr>
        <sz val="12"/>
        <color theme="1"/>
        <rFont val="Calibri"/>
        <family val="2"/>
        <scheme val="minor"/>
      </rPr>
      <t xml:space="preserve"> Reach out to lapsed customers to understand their reasons for not purchasing recently. Use this information to improve products or services.</t>
    </r>
  </si>
  <si>
    <r>
      <t>Rewards for Returning Customers:</t>
    </r>
    <r>
      <rPr>
        <sz val="12"/>
        <color theme="1"/>
        <rFont val="Calibri"/>
        <family val="2"/>
        <scheme val="minor"/>
      </rPr>
      <t xml:space="preserve"> Implement a loyalty program that rewards customers for making repeat purchases.</t>
    </r>
  </si>
  <si>
    <r>
      <t>New Products:</t>
    </r>
    <r>
      <rPr>
        <sz val="12"/>
        <color theme="1"/>
        <rFont val="Calibri"/>
        <family val="2"/>
        <scheme val="minor"/>
      </rPr>
      <t xml:space="preserve"> Inform customers about new product lines or improvements that may interest them.</t>
    </r>
  </si>
  <si>
    <r>
      <t>Personalized Recommendations:</t>
    </r>
    <r>
      <rPr>
        <sz val="12"/>
        <color theme="1"/>
        <rFont val="Calibri"/>
        <family val="2"/>
        <scheme val="minor"/>
      </rPr>
      <t xml:space="preserve"> Use past purchase data to suggest products that align with their previous preferences.</t>
    </r>
  </si>
  <si>
    <r>
      <t>Customer Support:</t>
    </r>
    <r>
      <rPr>
        <sz val="12"/>
        <color theme="1"/>
        <rFont val="Calibri"/>
        <family val="2"/>
        <scheme val="minor"/>
      </rPr>
      <t xml:space="preserve"> Ensure that customer support is easily accessible and effective in resolving issues.</t>
    </r>
  </si>
  <si>
    <r>
      <t>User Experience:</t>
    </r>
    <r>
      <rPr>
        <sz val="12"/>
        <color theme="1"/>
        <rFont val="Calibri"/>
        <family val="2"/>
        <scheme val="minor"/>
      </rPr>
      <t xml:space="preserve"> Enhance the overall shopping experience to make it more enjoyable and convenient.</t>
    </r>
  </si>
  <si>
    <r>
      <t>Review Campaign Responses:</t>
    </r>
    <r>
      <rPr>
        <sz val="12"/>
        <color theme="1"/>
        <rFont val="Calibri"/>
        <family val="2"/>
        <scheme val="minor"/>
      </rPr>
      <t xml:space="preserve"> Assess the effectiveness of past campaigns in engaging customers and adjust strategies based on what worked or didn’t work.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</si>
</sst>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_ ;_-[$$-409]* \-#,##0\ ;_-[$$-409]* &quot;-&quot;??_ ;_-@_ 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8" fillId="2" borderId="0" xfId="0" applyFont="1" applyFill="1"/>
    <xf numFmtId="0" fontId="0" fillId="5" borderId="0" xfId="0" applyFill="1"/>
    <xf numFmtId="0" fontId="9" fillId="4" borderId="0" xfId="0" applyFont="1" applyFill="1"/>
    <xf numFmtId="0" fontId="10" fillId="4" borderId="0" xfId="0" applyFont="1" applyFill="1"/>
    <xf numFmtId="0" fontId="3" fillId="4" borderId="0" xfId="0" applyFont="1" applyFill="1"/>
    <xf numFmtId="0" fontId="0" fillId="8" borderId="1" xfId="0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0" applyFont="1"/>
    <xf numFmtId="0" fontId="12" fillId="2" borderId="0" xfId="0" applyFont="1" applyFill="1"/>
    <xf numFmtId="0" fontId="9" fillId="7" borderId="0" xfId="0" applyFont="1" applyFill="1"/>
    <xf numFmtId="0" fontId="10" fillId="7" borderId="0" xfId="0" applyFont="1" applyFill="1"/>
    <xf numFmtId="0" fontId="3" fillId="7" borderId="0" xfId="0" applyFont="1" applyFill="1"/>
    <xf numFmtId="0" fontId="2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/>
    <xf numFmtId="0" fontId="11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9" fillId="6" borderId="0" xfId="0" applyFont="1" applyFill="1"/>
    <xf numFmtId="0" fontId="10" fillId="6" borderId="0" xfId="0" applyFont="1" applyFill="1"/>
    <xf numFmtId="0" fontId="2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0" fontId="1" fillId="4" borderId="0" xfId="0" applyFont="1" applyFill="1"/>
    <xf numFmtId="0" fontId="0" fillId="2" borderId="0" xfId="0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 applyAlignment="1">
      <alignment horizontal="left" vertical="center" indent="1"/>
    </xf>
    <xf numFmtId="0" fontId="15" fillId="2" borderId="0" xfId="0" applyFont="1" applyFill="1"/>
    <xf numFmtId="0" fontId="2" fillId="2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2"/>
    </xf>
    <xf numFmtId="0" fontId="4" fillId="5" borderId="0" xfId="0" applyFont="1" applyFill="1"/>
    <xf numFmtId="0" fontId="2" fillId="5" borderId="0" xfId="0" applyFont="1" applyFill="1"/>
    <xf numFmtId="0" fontId="4" fillId="5" borderId="0" xfId="0" applyFont="1" applyFill="1" applyAlignment="1">
      <alignment vertical="center"/>
    </xf>
    <xf numFmtId="0" fontId="5" fillId="5" borderId="0" xfId="0" applyFont="1" applyFill="1"/>
    <xf numFmtId="0" fontId="5" fillId="5" borderId="0" xfId="0" applyFont="1" applyFill="1" applyAlignment="1">
      <alignment horizontal="left" vertical="center" indent="1"/>
    </xf>
    <xf numFmtId="164" fontId="0" fillId="2" borderId="0" xfId="0" applyNumberFormat="1" applyFill="1"/>
    <xf numFmtId="0" fontId="6" fillId="5" borderId="0" xfId="0" applyFont="1" applyFill="1"/>
    <xf numFmtId="164" fontId="2" fillId="2" borderId="0" xfId="0" applyNumberFormat="1" applyFont="1" applyFill="1"/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 vertical="center" indent="1"/>
    </xf>
    <xf numFmtId="0" fontId="5" fillId="13" borderId="0" xfId="0" applyFont="1" applyFill="1" applyAlignment="1">
      <alignment horizontal="left" vertical="center" indent="1"/>
    </xf>
    <xf numFmtId="0" fontId="5" fillId="13" borderId="0" xfId="0" applyFont="1" applyFill="1"/>
    <xf numFmtId="0" fontId="4" fillId="13" borderId="0" xfId="0" applyFont="1" applyFill="1" applyAlignment="1">
      <alignment vertical="center"/>
    </xf>
    <xf numFmtId="0" fontId="4" fillId="13" borderId="0" xfId="0" applyFont="1" applyFill="1" applyAlignment="1">
      <alignment horizontal="left" vertical="center" indent="1"/>
    </xf>
    <xf numFmtId="0" fontId="0" fillId="2" borderId="0" xfId="0" applyFont="1" applyFill="1"/>
    <xf numFmtId="0" fontId="0" fillId="13" borderId="0" xfId="0" applyFont="1" applyFill="1"/>
    <xf numFmtId="0" fontId="0" fillId="13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8" fillId="2" borderId="0" xfId="0" applyFont="1" applyFill="1"/>
    <xf numFmtId="0" fontId="6" fillId="2" borderId="0" xfId="0" applyFont="1" applyFill="1" applyAlignment="1">
      <alignment vertical="center"/>
    </xf>
    <xf numFmtId="0" fontId="6" fillId="16" borderId="0" xfId="0" applyFont="1" applyFill="1" applyAlignment="1">
      <alignment vertical="center"/>
    </xf>
    <xf numFmtId="0" fontId="18" fillId="16" borderId="0" xfId="0" applyFont="1" applyFill="1"/>
    <xf numFmtId="0" fontId="0" fillId="16" borderId="0" xfId="0" applyFill="1"/>
    <xf numFmtId="0" fontId="19" fillId="14" borderId="0" xfId="0" applyFont="1" applyFill="1" applyAlignment="1">
      <alignment vertical="center"/>
    </xf>
    <xf numFmtId="0" fontId="20" fillId="14" borderId="0" xfId="0" applyFont="1" applyFill="1"/>
    <xf numFmtId="0" fontId="3" fillId="14" borderId="0" xfId="0" applyFont="1" applyFill="1"/>
    <xf numFmtId="0" fontId="4" fillId="16" borderId="0" xfId="0" applyFont="1" applyFill="1" applyAlignment="1">
      <alignment vertical="center"/>
    </xf>
    <xf numFmtId="0" fontId="5" fillId="16" borderId="0" xfId="0" applyFont="1" applyFill="1"/>
    <xf numFmtId="0" fontId="12" fillId="2" borderId="0" xfId="0" applyFont="1" applyFill="1" applyAlignment="1">
      <alignment horizontal="left" vertical="center" indent="1"/>
    </xf>
    <xf numFmtId="9" fontId="12" fillId="2" borderId="0" xfId="1" applyFont="1" applyFill="1"/>
    <xf numFmtId="9" fontId="11" fillId="2" borderId="0" xfId="1" applyFont="1" applyFill="1"/>
    <xf numFmtId="9" fontId="2" fillId="2" borderId="0" xfId="1" applyFont="1" applyFill="1"/>
    <xf numFmtId="0" fontId="12" fillId="2" borderId="0" xfId="0" applyFont="1" applyFill="1" applyAlignment="1">
      <alignment horizontal="left" vertical="center" indent="2"/>
    </xf>
    <xf numFmtId="0" fontId="21" fillId="14" borderId="0" xfId="0" applyFont="1" applyFill="1" applyAlignment="1">
      <alignment vertical="center"/>
    </xf>
    <xf numFmtId="0" fontId="22" fillId="14" borderId="0" xfId="0" applyFont="1" applyFill="1"/>
    <xf numFmtId="0" fontId="4" fillId="8" borderId="0" xfId="0" applyFont="1" applyFill="1" applyAlignment="1">
      <alignment vertical="center"/>
    </xf>
    <xf numFmtId="0" fontId="5" fillId="8" borderId="0" xfId="0" applyFont="1" applyFill="1"/>
    <xf numFmtId="0" fontId="0" fillId="8" borderId="0" xfId="0" applyFill="1"/>
    <xf numFmtId="0" fontId="0" fillId="8" borderId="0" xfId="0" applyFill="1" applyAlignment="1">
      <alignment horizontal="left" vertical="center" indent="1"/>
    </xf>
    <xf numFmtId="0" fontId="6" fillId="8" borderId="0" xfId="0" applyFont="1" applyFill="1" applyAlignment="1">
      <alignment vertical="center"/>
    </xf>
    <xf numFmtId="0" fontId="18" fillId="8" borderId="0" xfId="0" applyFont="1" applyFill="1"/>
    <xf numFmtId="0" fontId="4" fillId="8" borderId="0" xfId="0" applyFont="1" applyFill="1" applyAlignment="1">
      <alignment horizontal="left" vertical="center" indent="1"/>
    </xf>
    <xf numFmtId="0" fontId="2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17" borderId="0" xfId="0" applyFont="1" applyFill="1" applyAlignment="1"/>
    <xf numFmtId="0" fontId="8" fillId="17" borderId="0" xfId="0" applyFont="1" applyFill="1" applyAlignment="1"/>
    <xf numFmtId="0" fontId="2" fillId="1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4" fillId="6" borderId="0" xfId="0" applyFont="1" applyFill="1" applyAlignment="1">
      <alignment vertical="center"/>
    </xf>
    <xf numFmtId="0" fontId="5" fillId="6" borderId="0" xfId="0" applyFont="1" applyFill="1"/>
    <xf numFmtId="0" fontId="3" fillId="19" borderId="0" xfId="0" applyFont="1" applyFill="1"/>
    <xf numFmtId="0" fontId="9" fillId="19" borderId="0" xfId="0" applyFont="1" applyFill="1" applyAlignment="1">
      <alignment vertical="center"/>
    </xf>
    <xf numFmtId="0" fontId="3" fillId="19" borderId="0" xfId="0" applyFont="1" applyFill="1" applyAlignment="1"/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3" fontId="0" fillId="10" borderId="1" xfId="0" applyNumberFormat="1" applyFill="1" applyBorder="1" applyAlignment="1">
      <alignment vertical="center"/>
    </xf>
    <xf numFmtId="14" fontId="0" fillId="10" borderId="1" xfId="0" applyNumberFormat="1" applyFill="1" applyBorder="1" applyAlignment="1">
      <alignment vertical="center"/>
    </xf>
    <xf numFmtId="0" fontId="10" fillId="19" borderId="0" xfId="0" applyFont="1" applyFill="1" applyAlignment="1"/>
    <xf numFmtId="0" fontId="17" fillId="20" borderId="0" xfId="0" applyFont="1" applyFill="1" applyAlignment="1">
      <alignment vertical="center"/>
    </xf>
    <xf numFmtId="0" fontId="0" fillId="20" borderId="0" xfId="0" applyFill="1"/>
    <xf numFmtId="0" fontId="2" fillId="18" borderId="1" xfId="0" applyFont="1" applyFill="1" applyBorder="1" applyAlignment="1">
      <alignment horizontal="center" vertical="center"/>
    </xf>
    <xf numFmtId="0" fontId="19" fillId="14" borderId="0" xfId="0" applyFont="1" applyFill="1"/>
    <xf numFmtId="0" fontId="1" fillId="14" borderId="0" xfId="0" applyFont="1" applyFill="1"/>
    <xf numFmtId="0" fontId="2" fillId="15" borderId="1" xfId="0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 indent="2"/>
    </xf>
    <xf numFmtId="3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  '!$F$17:$F$19</c:f>
              <c:strCache>
                <c:ptCount val="3"/>
                <c:pt idx="2">
                  <c:v>Purchase Amount ($)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'Correlation Analysis  '!$E$20:$E$29</c:f>
              <c:numCache>
                <c:formatCode>#,##0</c:formatCode>
                <c:ptCount val="10"/>
                <c:pt idx="0">
                  <c:v>58000</c:v>
                </c:pt>
                <c:pt idx="1">
                  <c:v>75000</c:v>
                </c:pt>
                <c:pt idx="2">
                  <c:v>52000</c:v>
                </c:pt>
                <c:pt idx="3">
                  <c:v>82000</c:v>
                </c:pt>
                <c:pt idx="4">
                  <c:v>60000</c:v>
                </c:pt>
                <c:pt idx="5">
                  <c:v>68000</c:v>
                </c:pt>
                <c:pt idx="6">
                  <c:v>55000</c:v>
                </c:pt>
                <c:pt idx="7">
                  <c:v>62000</c:v>
                </c:pt>
                <c:pt idx="8">
                  <c:v>80000</c:v>
                </c:pt>
                <c:pt idx="9">
                  <c:v>70000</c:v>
                </c:pt>
              </c:numCache>
            </c:numRef>
          </c:xVal>
          <c:yVal>
            <c:numRef>
              <c:f>'Correlation Analysis  '!$F$20:$F$29</c:f>
              <c:numCache>
                <c:formatCode>General</c:formatCode>
                <c:ptCount val="10"/>
                <c:pt idx="0" formatCode="#,##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900</c:v>
                </c:pt>
                <c:pt idx="4">
                  <c:v>500</c:v>
                </c:pt>
                <c:pt idx="5">
                  <c:v>120</c:v>
                </c:pt>
                <c:pt idx="6">
                  <c:v>200</c:v>
                </c:pt>
                <c:pt idx="7">
                  <c:v>50</c:v>
                </c:pt>
                <c:pt idx="8">
                  <c:v>300</c:v>
                </c:pt>
                <c:pt idx="9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180560"/>
        <c:axId val="1517190896"/>
      </c:scatterChart>
      <c:valAx>
        <c:axId val="15171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90896"/>
        <c:crosses val="autoZero"/>
        <c:crossBetween val="midCat"/>
      </c:valAx>
      <c:valAx>
        <c:axId val="15171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15</xdr:row>
      <xdr:rowOff>109537</xdr:rowOff>
    </xdr:from>
    <xdr:to>
      <xdr:col>11</xdr:col>
      <xdr:colOff>123825</xdr:colOff>
      <xdr:row>29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7" sqref="B17"/>
    </sheetView>
  </sheetViews>
  <sheetFormatPr defaultRowHeight="15" x14ac:dyDescent="0.25"/>
  <cols>
    <col min="1" max="1" width="24.140625" style="1" bestFit="1" customWidth="1"/>
    <col min="2" max="2" width="12.5703125" style="1" bestFit="1" customWidth="1"/>
    <col min="3" max="3" width="11.28515625" style="1" customWidth="1"/>
    <col min="4" max="4" width="10.28515625" style="1" customWidth="1"/>
    <col min="5" max="5" width="10.42578125" style="1" bestFit="1" customWidth="1"/>
    <col min="6" max="6" width="12.140625" style="1" bestFit="1" customWidth="1"/>
    <col min="7" max="16384" width="9.140625" style="1"/>
  </cols>
  <sheetData>
    <row r="2" spans="1:6" ht="23.25" x14ac:dyDescent="0.35">
      <c r="A2" s="7" t="s">
        <v>0</v>
      </c>
      <c r="B2" s="8"/>
      <c r="C2" s="9"/>
      <c r="D2" s="9"/>
      <c r="E2" s="9"/>
      <c r="F2" s="9"/>
    </row>
    <row r="3" spans="1:6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x14ac:dyDescent="0.25">
      <c r="A4" s="10">
        <v>1</v>
      </c>
      <c r="B4" s="10" t="s">
        <v>7</v>
      </c>
      <c r="C4" s="10">
        <v>34</v>
      </c>
      <c r="D4" s="10" t="s">
        <v>8</v>
      </c>
      <c r="E4" s="11">
        <v>58000</v>
      </c>
      <c r="F4" s="10" t="s">
        <v>9</v>
      </c>
    </row>
    <row r="5" spans="1:6" x14ac:dyDescent="0.25">
      <c r="A5" s="10">
        <v>2</v>
      </c>
      <c r="B5" s="10" t="s">
        <v>10</v>
      </c>
      <c r="C5" s="10">
        <v>45</v>
      </c>
      <c r="D5" s="10" t="s">
        <v>11</v>
      </c>
      <c r="E5" s="11">
        <v>75000</v>
      </c>
      <c r="F5" s="10" t="s">
        <v>12</v>
      </c>
    </row>
    <row r="6" spans="1:6" x14ac:dyDescent="0.25">
      <c r="A6" s="10">
        <v>3</v>
      </c>
      <c r="B6" s="10" t="s">
        <v>13</v>
      </c>
      <c r="C6" s="10">
        <v>28</v>
      </c>
      <c r="D6" s="10" t="s">
        <v>8</v>
      </c>
      <c r="E6" s="11">
        <v>52000</v>
      </c>
      <c r="F6" s="10" t="s">
        <v>14</v>
      </c>
    </row>
    <row r="7" spans="1:6" x14ac:dyDescent="0.25">
      <c r="A7" s="10">
        <v>4</v>
      </c>
      <c r="B7" s="10" t="s">
        <v>15</v>
      </c>
      <c r="C7" s="10">
        <v>41</v>
      </c>
      <c r="D7" s="10" t="s">
        <v>11</v>
      </c>
      <c r="E7" s="11">
        <v>82000</v>
      </c>
      <c r="F7" s="10" t="s">
        <v>16</v>
      </c>
    </row>
    <row r="8" spans="1:6" x14ac:dyDescent="0.25">
      <c r="A8" s="10">
        <v>5</v>
      </c>
      <c r="B8" s="10" t="s">
        <v>17</v>
      </c>
      <c r="C8" s="10">
        <v>37</v>
      </c>
      <c r="D8" s="10" t="s">
        <v>8</v>
      </c>
      <c r="E8" s="11">
        <v>60000</v>
      </c>
      <c r="F8" s="10" t="s">
        <v>18</v>
      </c>
    </row>
    <row r="9" spans="1:6" x14ac:dyDescent="0.25">
      <c r="A9" s="10">
        <v>6</v>
      </c>
      <c r="B9" s="10" t="s">
        <v>19</v>
      </c>
      <c r="C9" s="10">
        <v>32</v>
      </c>
      <c r="D9" s="10" t="s">
        <v>11</v>
      </c>
      <c r="E9" s="11">
        <v>68000</v>
      </c>
      <c r="F9" s="10" t="s">
        <v>20</v>
      </c>
    </row>
    <row r="10" spans="1:6" x14ac:dyDescent="0.25">
      <c r="A10" s="10">
        <v>7</v>
      </c>
      <c r="B10" s="10" t="s">
        <v>21</v>
      </c>
      <c r="C10" s="10">
        <v>30</v>
      </c>
      <c r="D10" s="10" t="s">
        <v>8</v>
      </c>
      <c r="E10" s="11">
        <v>55000</v>
      </c>
      <c r="F10" s="10" t="s">
        <v>22</v>
      </c>
    </row>
    <row r="11" spans="1:6" x14ac:dyDescent="0.25">
      <c r="A11" s="10">
        <v>8</v>
      </c>
      <c r="B11" s="10" t="s">
        <v>23</v>
      </c>
      <c r="C11" s="10">
        <v>29</v>
      </c>
      <c r="D11" s="10" t="s">
        <v>11</v>
      </c>
      <c r="E11" s="11">
        <v>62000</v>
      </c>
      <c r="F11" s="10" t="s">
        <v>24</v>
      </c>
    </row>
    <row r="12" spans="1:6" x14ac:dyDescent="0.25">
      <c r="A12" s="10">
        <v>9</v>
      </c>
      <c r="B12" s="10" t="s">
        <v>25</v>
      </c>
      <c r="C12" s="10">
        <v>43</v>
      </c>
      <c r="D12" s="10" t="s">
        <v>8</v>
      </c>
      <c r="E12" s="11">
        <v>80000</v>
      </c>
      <c r="F12" s="10" t="s">
        <v>26</v>
      </c>
    </row>
    <row r="13" spans="1:6" x14ac:dyDescent="0.25">
      <c r="A13" s="10">
        <v>10</v>
      </c>
      <c r="B13" s="10" t="s">
        <v>27</v>
      </c>
      <c r="C13" s="10">
        <v>39</v>
      </c>
      <c r="D13" s="10" t="s">
        <v>11</v>
      </c>
      <c r="E13" s="11">
        <v>70000</v>
      </c>
      <c r="F13" s="10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I8" sqref="I8"/>
    </sheetView>
  </sheetViews>
  <sheetFormatPr defaultRowHeight="15" x14ac:dyDescent="0.25"/>
  <cols>
    <col min="1" max="1" width="15.5703125" style="1" customWidth="1"/>
    <col min="2" max="2" width="28.140625" style="1" customWidth="1"/>
    <col min="3" max="3" width="9.140625" style="1"/>
    <col min="4" max="4" width="12.7109375" style="1" customWidth="1"/>
    <col min="5" max="5" width="31.7109375" style="1" bestFit="1" customWidth="1"/>
    <col min="6" max="7" width="25.7109375" style="1" bestFit="1" customWidth="1"/>
    <col min="8" max="16384" width="9.140625" style="1"/>
  </cols>
  <sheetData>
    <row r="2" spans="1:11" ht="21" x14ac:dyDescent="0.35">
      <c r="A2" s="116" t="s">
        <v>227</v>
      </c>
      <c r="B2" s="117"/>
      <c r="D2" s="26" t="s">
        <v>229</v>
      </c>
      <c r="E2" s="26"/>
      <c r="F2" s="26"/>
      <c r="G2" s="26"/>
      <c r="H2" s="22"/>
    </row>
    <row r="3" spans="1:11" ht="18.75" x14ac:dyDescent="0.3">
      <c r="A3" s="30" t="s">
        <v>1</v>
      </c>
      <c r="B3" s="30" t="s">
        <v>228</v>
      </c>
      <c r="D3" s="44" t="s">
        <v>230</v>
      </c>
      <c r="E3" s="4"/>
      <c r="F3" s="4"/>
      <c r="G3" s="4"/>
      <c r="H3" s="4"/>
    </row>
    <row r="4" spans="1:11" x14ac:dyDescent="0.25">
      <c r="A4" s="31">
        <v>1</v>
      </c>
      <c r="B4" s="102">
        <v>1200</v>
      </c>
    </row>
    <row r="5" spans="1:11" ht="15.75" x14ac:dyDescent="0.25">
      <c r="A5" s="31">
        <v>2</v>
      </c>
      <c r="B5" s="31">
        <v>800</v>
      </c>
      <c r="D5" s="13" t="s">
        <v>232</v>
      </c>
      <c r="E5" s="24"/>
      <c r="F5" s="2" t="s">
        <v>231</v>
      </c>
      <c r="G5" s="22"/>
      <c r="H5" s="22"/>
      <c r="I5" s="22"/>
      <c r="J5" s="22"/>
      <c r="K5" s="22"/>
    </row>
    <row r="6" spans="1:11" x14ac:dyDescent="0.25">
      <c r="A6" s="31">
        <v>3</v>
      </c>
      <c r="B6" s="31">
        <v>150</v>
      </c>
      <c r="C6" s="23"/>
    </row>
    <row r="7" spans="1:11" x14ac:dyDescent="0.25">
      <c r="A7" s="31">
        <v>4</v>
      </c>
      <c r="B7" s="31">
        <v>900</v>
      </c>
      <c r="C7" s="23"/>
      <c r="E7" s="2" t="s">
        <v>233</v>
      </c>
      <c r="F7" s="22"/>
      <c r="G7" s="22"/>
      <c r="H7" s="22"/>
    </row>
    <row r="8" spans="1:11" x14ac:dyDescent="0.25">
      <c r="A8" s="31">
        <v>5</v>
      </c>
      <c r="B8" s="31">
        <v>500</v>
      </c>
      <c r="C8" s="23"/>
      <c r="E8" s="22" t="s">
        <v>234</v>
      </c>
      <c r="F8" s="124">
        <f>B4+B5+B6+B7+B8+B9+B10+B11+B12+B13</f>
        <v>4470</v>
      </c>
      <c r="G8" s="22"/>
      <c r="H8" s="22"/>
    </row>
    <row r="9" spans="1:11" x14ac:dyDescent="0.25">
      <c r="A9" s="31">
        <v>6</v>
      </c>
      <c r="B9" s="31">
        <v>120</v>
      </c>
      <c r="C9" s="23"/>
      <c r="E9" s="22" t="s">
        <v>235</v>
      </c>
      <c r="F9" s="22">
        <f>F8/10</f>
        <v>447</v>
      </c>
      <c r="G9" s="22"/>
      <c r="H9" s="22"/>
    </row>
    <row r="10" spans="1:11" x14ac:dyDescent="0.25">
      <c r="A10" s="31">
        <v>7</v>
      </c>
      <c r="B10" s="31">
        <v>200</v>
      </c>
      <c r="C10" s="23"/>
      <c r="E10" s="22"/>
      <c r="F10" s="22"/>
      <c r="G10" s="22"/>
      <c r="H10" s="22"/>
    </row>
    <row r="11" spans="1:11" x14ac:dyDescent="0.25">
      <c r="A11" s="31">
        <v>8</v>
      </c>
      <c r="B11" s="31">
        <v>50</v>
      </c>
      <c r="C11" s="23"/>
      <c r="E11" s="22"/>
      <c r="F11" s="22"/>
      <c r="G11" s="22"/>
      <c r="H11" s="22"/>
    </row>
    <row r="12" spans="1:11" x14ac:dyDescent="0.25">
      <c r="A12" s="31">
        <v>9</v>
      </c>
      <c r="B12" s="31">
        <v>300</v>
      </c>
      <c r="C12" s="23"/>
      <c r="E12" s="22"/>
      <c r="F12" s="22"/>
      <c r="G12" s="22"/>
      <c r="H12" s="22"/>
    </row>
    <row r="13" spans="1:11" x14ac:dyDescent="0.25">
      <c r="A13" s="31">
        <v>10</v>
      </c>
      <c r="B13" s="31">
        <v>250</v>
      </c>
      <c r="C13" s="91"/>
      <c r="D13" s="22"/>
      <c r="E13" s="22"/>
      <c r="F13" s="22"/>
      <c r="G13" s="22"/>
      <c r="H13" s="22"/>
      <c r="I13" s="22"/>
    </row>
    <row r="14" spans="1:11" x14ac:dyDescent="0.25">
      <c r="A14" s="23"/>
      <c r="B14" s="23"/>
      <c r="C14" s="91"/>
      <c r="D14" s="2" t="s">
        <v>236</v>
      </c>
      <c r="E14" s="2"/>
      <c r="F14" s="2"/>
      <c r="G14" s="22"/>
      <c r="H14" s="22"/>
      <c r="I14" s="22"/>
    </row>
    <row r="15" spans="1:11" x14ac:dyDescent="0.25">
      <c r="A15" s="23"/>
      <c r="B15" s="23"/>
      <c r="C15" s="23"/>
    </row>
    <row r="16" spans="1:11" ht="18" x14ac:dyDescent="0.25">
      <c r="A16" s="65" t="s">
        <v>238</v>
      </c>
      <c r="E16" s="118" t="s">
        <v>1</v>
      </c>
      <c r="F16" s="118" t="s">
        <v>228</v>
      </c>
      <c r="G16" s="118" t="s">
        <v>237</v>
      </c>
    </row>
    <row r="17" spans="1:7" x14ac:dyDescent="0.25">
      <c r="E17" s="99">
        <v>1</v>
      </c>
      <c r="F17" s="100">
        <v>1200</v>
      </c>
      <c r="G17" s="99" t="s">
        <v>54</v>
      </c>
    </row>
    <row r="18" spans="1:7" x14ac:dyDescent="0.25">
      <c r="A18" s="22" t="s">
        <v>239</v>
      </c>
      <c r="B18" s="22"/>
      <c r="C18" s="22"/>
      <c r="D18" s="22"/>
      <c r="E18" s="99">
        <v>2</v>
      </c>
      <c r="F18" s="99">
        <v>800</v>
      </c>
      <c r="G18" s="99" t="s">
        <v>54</v>
      </c>
    </row>
    <row r="19" spans="1:7" x14ac:dyDescent="0.25">
      <c r="A19" s="40"/>
      <c r="B19" s="22"/>
      <c r="C19" s="22"/>
      <c r="D19" s="22"/>
      <c r="E19" s="99">
        <v>3</v>
      </c>
      <c r="F19" s="99">
        <v>150</v>
      </c>
      <c r="G19" s="99" t="s">
        <v>56</v>
      </c>
    </row>
    <row r="20" spans="1:7" x14ac:dyDescent="0.25">
      <c r="A20" s="40" t="s">
        <v>240</v>
      </c>
      <c r="B20" s="22"/>
      <c r="C20" s="22"/>
      <c r="D20" s="22"/>
      <c r="E20" s="99">
        <v>4</v>
      </c>
      <c r="F20" s="99">
        <v>900</v>
      </c>
      <c r="G20" s="99" t="s">
        <v>54</v>
      </c>
    </row>
    <row r="21" spans="1:7" x14ac:dyDescent="0.25">
      <c r="A21" s="40" t="s">
        <v>241</v>
      </c>
      <c r="B21" s="22"/>
      <c r="C21" s="22"/>
      <c r="D21" s="22"/>
      <c r="E21" s="99">
        <v>5</v>
      </c>
      <c r="F21" s="99">
        <v>500</v>
      </c>
      <c r="G21" s="99" t="s">
        <v>54</v>
      </c>
    </row>
    <row r="22" spans="1:7" x14ac:dyDescent="0.25">
      <c r="A22" s="40" t="s">
        <v>242</v>
      </c>
      <c r="B22" s="22"/>
      <c r="C22" s="22"/>
      <c r="D22" s="22"/>
      <c r="E22" s="99">
        <v>6</v>
      </c>
      <c r="F22" s="99">
        <v>120</v>
      </c>
      <c r="G22" s="99" t="s">
        <v>56</v>
      </c>
    </row>
    <row r="23" spans="1:7" x14ac:dyDescent="0.25">
      <c r="A23" s="40" t="s">
        <v>243</v>
      </c>
      <c r="B23" s="22"/>
      <c r="C23" s="22"/>
      <c r="D23" s="22"/>
      <c r="E23" s="99">
        <v>7</v>
      </c>
      <c r="F23" s="99">
        <v>200</v>
      </c>
      <c r="G23" s="99" t="s">
        <v>56</v>
      </c>
    </row>
    <row r="24" spans="1:7" x14ac:dyDescent="0.25">
      <c r="A24" s="22"/>
      <c r="B24" s="22"/>
      <c r="C24" s="22"/>
      <c r="D24" s="22"/>
      <c r="E24" s="99">
        <v>8</v>
      </c>
      <c r="F24" s="99">
        <v>50</v>
      </c>
      <c r="G24" s="99" t="s">
        <v>56</v>
      </c>
    </row>
    <row r="25" spans="1:7" x14ac:dyDescent="0.25">
      <c r="A25" s="22" t="s">
        <v>244</v>
      </c>
      <c r="B25" s="22"/>
      <c r="C25" s="22"/>
      <c r="D25" s="22"/>
      <c r="E25" s="99">
        <v>9</v>
      </c>
      <c r="F25" s="99">
        <v>300</v>
      </c>
      <c r="G25" s="99" t="s">
        <v>56</v>
      </c>
    </row>
    <row r="26" spans="1:7" x14ac:dyDescent="0.25">
      <c r="E26" s="99">
        <v>10</v>
      </c>
      <c r="F26" s="99">
        <v>250</v>
      </c>
      <c r="G26" s="99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workbookViewId="0">
      <selection activeCell="J21" sqref="J21"/>
    </sheetView>
  </sheetViews>
  <sheetFormatPr defaultRowHeight="15" x14ac:dyDescent="0.25"/>
  <cols>
    <col min="1" max="1" width="12.5703125" style="1" customWidth="1"/>
    <col min="2" max="2" width="17.7109375" style="1" bestFit="1" customWidth="1"/>
    <col min="3" max="18" width="9.140625" style="1"/>
    <col min="19" max="19" width="17.140625" style="1" customWidth="1"/>
    <col min="20" max="16384" width="9.140625" style="1"/>
  </cols>
  <sheetData>
    <row r="1" spans="1:27" ht="21" x14ac:dyDescent="0.35">
      <c r="A1" s="119" t="s">
        <v>245</v>
      </c>
      <c r="B1" s="119"/>
      <c r="C1" s="119"/>
      <c r="D1" s="119"/>
      <c r="E1" s="119"/>
      <c r="F1" s="119"/>
      <c r="G1" s="119"/>
      <c r="H1" s="120"/>
      <c r="I1" s="120"/>
      <c r="J1" s="120"/>
    </row>
    <row r="2" spans="1:27" ht="21" x14ac:dyDescent="0.35">
      <c r="A2" s="68" t="s">
        <v>246</v>
      </c>
      <c r="B2" s="67"/>
      <c r="C2" s="67"/>
      <c r="D2" s="67"/>
    </row>
    <row r="3" spans="1:27" ht="21" x14ac:dyDescent="0.35">
      <c r="A3" s="121" t="s">
        <v>1</v>
      </c>
      <c r="B3" s="121" t="s">
        <v>247</v>
      </c>
      <c r="K3" s="72" t="s">
        <v>259</v>
      </c>
      <c r="L3" s="73"/>
      <c r="M3" s="73"/>
      <c r="N3" s="73"/>
      <c r="O3" s="73"/>
      <c r="P3" s="73"/>
      <c r="Q3" s="73"/>
      <c r="R3" s="73"/>
      <c r="S3" s="73"/>
    </row>
    <row r="4" spans="1:27" x14ac:dyDescent="0.25">
      <c r="A4" s="10">
        <v>1</v>
      </c>
      <c r="B4" s="122">
        <v>44936</v>
      </c>
    </row>
    <row r="5" spans="1:27" ht="18.75" x14ac:dyDescent="0.3">
      <c r="A5" s="10">
        <v>2</v>
      </c>
      <c r="B5" s="122">
        <v>44938</v>
      </c>
      <c r="J5" s="4"/>
      <c r="K5" s="25" t="s">
        <v>260</v>
      </c>
      <c r="L5" s="4"/>
      <c r="M5" s="4"/>
      <c r="N5" s="4"/>
      <c r="O5" s="4"/>
    </row>
    <row r="6" spans="1:27" x14ac:dyDescent="0.25">
      <c r="A6" s="10">
        <v>3</v>
      </c>
      <c r="B6" s="122">
        <v>44941</v>
      </c>
      <c r="C6" s="23"/>
      <c r="K6" s="34"/>
    </row>
    <row r="7" spans="1:27" ht="15.75" x14ac:dyDescent="0.25">
      <c r="A7" s="10">
        <v>4</v>
      </c>
      <c r="B7" s="122">
        <v>44944</v>
      </c>
      <c r="C7" s="23"/>
      <c r="K7" s="43" t="s">
        <v>269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x14ac:dyDescent="0.25">
      <c r="A8" s="10">
        <v>5</v>
      </c>
      <c r="B8" s="122">
        <v>44946</v>
      </c>
      <c r="C8" s="2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x14ac:dyDescent="0.25">
      <c r="A9" s="10">
        <v>6</v>
      </c>
      <c r="B9" s="122">
        <v>44948</v>
      </c>
      <c r="C9" s="23"/>
      <c r="K9" s="24" t="s">
        <v>261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x14ac:dyDescent="0.25">
      <c r="A10" s="10">
        <v>7</v>
      </c>
      <c r="B10" s="122">
        <v>44951</v>
      </c>
      <c r="C10" s="23"/>
      <c r="K10" s="77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x14ac:dyDescent="0.25">
      <c r="A11" s="10">
        <v>8</v>
      </c>
      <c r="B11" s="122">
        <v>44954</v>
      </c>
      <c r="C11" s="23"/>
      <c r="K11" s="43" t="s">
        <v>262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x14ac:dyDescent="0.25">
      <c r="A12" s="10">
        <v>9</v>
      </c>
      <c r="B12" s="122">
        <v>44956</v>
      </c>
      <c r="C12" s="23"/>
      <c r="K12" s="7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x14ac:dyDescent="0.25">
      <c r="A13" s="10">
        <v>10</v>
      </c>
      <c r="B13" s="122">
        <v>44958</v>
      </c>
      <c r="C13" s="23"/>
      <c r="K13" s="77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x14ac:dyDescent="0.25">
      <c r="C14" s="23"/>
      <c r="K14" s="123" t="s">
        <v>270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x14ac:dyDescent="0.25">
      <c r="A15" s="24" t="s">
        <v>258</v>
      </c>
      <c r="B15" s="14"/>
      <c r="C15" s="93"/>
      <c r="D15" s="14"/>
      <c r="E15" s="14"/>
      <c r="F15" s="14"/>
      <c r="K15" s="123" t="s">
        <v>271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x14ac:dyDescent="0.25">
      <c r="A16" s="77"/>
      <c r="B16" s="14"/>
      <c r="C16" s="93"/>
      <c r="D16" s="14"/>
      <c r="E16" s="14"/>
      <c r="F16" s="14"/>
      <c r="K16" s="77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x14ac:dyDescent="0.25">
      <c r="A17" s="43" t="s">
        <v>248</v>
      </c>
      <c r="B17" s="93"/>
      <c r="C17" s="93"/>
      <c r="D17" s="14"/>
      <c r="E17" s="14"/>
      <c r="F17" s="14"/>
      <c r="K17" s="43" t="s">
        <v>263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x14ac:dyDescent="0.25">
      <c r="A18" s="43" t="s">
        <v>249</v>
      </c>
      <c r="B18" s="93"/>
      <c r="C18" s="93"/>
      <c r="D18" s="14"/>
      <c r="E18" s="14"/>
      <c r="F18" s="14"/>
      <c r="K18" s="77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x14ac:dyDescent="0.25">
      <c r="A19" s="43" t="s">
        <v>250</v>
      </c>
      <c r="B19" s="93"/>
      <c r="C19" s="93"/>
      <c r="D19" s="14"/>
      <c r="E19" s="14"/>
      <c r="F19" s="14"/>
      <c r="K19" s="77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x14ac:dyDescent="0.25">
      <c r="A20" s="43" t="s">
        <v>251</v>
      </c>
      <c r="B20" s="93"/>
      <c r="C20" s="93"/>
      <c r="D20" s="14"/>
      <c r="E20" s="14"/>
      <c r="F20" s="14"/>
      <c r="K20" s="123" t="s">
        <v>272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x14ac:dyDescent="0.25">
      <c r="A21" s="43" t="s">
        <v>252</v>
      </c>
      <c r="B21" s="93"/>
      <c r="C21" s="93"/>
      <c r="D21" s="14"/>
      <c r="E21" s="14"/>
      <c r="F21" s="14"/>
      <c r="K21" s="77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x14ac:dyDescent="0.25">
      <c r="A22" s="43" t="s">
        <v>253</v>
      </c>
      <c r="B22" s="14"/>
      <c r="C22" s="14"/>
      <c r="D22" s="14"/>
      <c r="E22" s="14"/>
      <c r="F22" s="14"/>
      <c r="K22" s="43" t="s">
        <v>264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x14ac:dyDescent="0.25">
      <c r="A23" s="43" t="s">
        <v>254</v>
      </c>
      <c r="B23" s="14"/>
      <c r="C23" s="14"/>
      <c r="D23" s="14"/>
      <c r="E23" s="14"/>
      <c r="F23" s="14"/>
      <c r="K23" s="77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x14ac:dyDescent="0.25">
      <c r="A24" s="43" t="s">
        <v>255</v>
      </c>
      <c r="B24" s="14"/>
      <c r="C24" s="14"/>
      <c r="D24" s="14"/>
      <c r="E24" s="14"/>
      <c r="F24" s="14"/>
      <c r="K24" s="77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x14ac:dyDescent="0.25">
      <c r="A25" s="43" t="s">
        <v>256</v>
      </c>
      <c r="B25" s="14"/>
      <c r="C25" s="14"/>
      <c r="D25" s="14"/>
      <c r="E25" s="14"/>
      <c r="F25" s="14"/>
      <c r="K25" s="123" t="s">
        <v>273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x14ac:dyDescent="0.25">
      <c r="A26" s="43" t="s">
        <v>257</v>
      </c>
      <c r="B26" s="14"/>
      <c r="C26" s="14"/>
      <c r="D26" s="14"/>
      <c r="E26" s="14"/>
      <c r="F26" s="14"/>
      <c r="K26" s="77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x14ac:dyDescent="0.25">
      <c r="A27" s="14"/>
      <c r="B27" s="14"/>
      <c r="C27" s="14"/>
      <c r="D27" s="14"/>
      <c r="E27" s="14"/>
      <c r="F27" s="14"/>
      <c r="K27" s="43" t="s">
        <v>265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x14ac:dyDescent="0.25">
      <c r="K28" s="77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5.75" x14ac:dyDescent="0.25">
      <c r="K29" s="77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.75" x14ac:dyDescent="0.25">
      <c r="K30" s="123" t="s">
        <v>274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.75" x14ac:dyDescent="0.25">
      <c r="K31" s="123" t="s">
        <v>275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5.75" x14ac:dyDescent="0.25">
      <c r="K32" s="7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1:27" ht="15.75" x14ac:dyDescent="0.25">
      <c r="K33" s="43" t="s">
        <v>266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1:27" ht="15.75" x14ac:dyDescent="0.25">
      <c r="K34" s="7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1:27" ht="15.75" x14ac:dyDescent="0.25">
      <c r="K35" s="7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1:27" ht="15.75" x14ac:dyDescent="0.25">
      <c r="K36" s="123" t="s">
        <v>276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1:27" ht="15.75" x14ac:dyDescent="0.25">
      <c r="K37" s="123" t="s">
        <v>277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1:27" ht="15.75" x14ac:dyDescent="0.25">
      <c r="K38" s="77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1:27" ht="15.75" x14ac:dyDescent="0.25">
      <c r="K39" s="43" t="s">
        <v>267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1:27" ht="15.75" x14ac:dyDescent="0.25">
      <c r="K40" s="77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1:27" ht="15.75" x14ac:dyDescent="0.25">
      <c r="K41" s="77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1:27" ht="15.75" x14ac:dyDescent="0.25">
      <c r="K42" s="123" t="s">
        <v>278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1:27" ht="15.75" x14ac:dyDescent="0.25"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1:27" ht="15.75" x14ac:dyDescent="0.25">
      <c r="K44" s="14" t="s">
        <v>268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1:27" ht="15.75" x14ac:dyDescent="0.25"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19" sqref="C19"/>
    </sheetView>
  </sheetViews>
  <sheetFormatPr defaultRowHeight="15" x14ac:dyDescent="0.25"/>
  <cols>
    <col min="1" max="1" width="23.28515625" style="1" bestFit="1" customWidth="1"/>
    <col min="2" max="2" width="11.42578125" style="1" bestFit="1" customWidth="1"/>
    <col min="3" max="3" width="15.5703125" style="1" bestFit="1" customWidth="1"/>
    <col min="4" max="4" width="11.28515625" style="1" bestFit="1" customWidth="1"/>
    <col min="5" max="5" width="19.7109375" style="1" bestFit="1" customWidth="1"/>
    <col min="6" max="6" width="13.7109375" style="1" bestFit="1" customWidth="1"/>
    <col min="7" max="16384" width="9.140625" style="1"/>
  </cols>
  <sheetData>
    <row r="2" spans="1:6" ht="23.25" x14ac:dyDescent="0.35">
      <c r="A2" s="15" t="s">
        <v>29</v>
      </c>
      <c r="B2" s="16"/>
      <c r="C2" s="17"/>
      <c r="D2" s="17"/>
      <c r="E2" s="17"/>
      <c r="F2" s="17"/>
    </row>
    <row r="3" spans="1:6" x14ac:dyDescent="0.25">
      <c r="A3" s="18" t="s">
        <v>30</v>
      </c>
      <c r="B3" s="18" t="s">
        <v>1</v>
      </c>
      <c r="C3" s="18" t="s">
        <v>31</v>
      </c>
      <c r="D3" s="18" t="s">
        <v>32</v>
      </c>
      <c r="E3" s="18" t="s">
        <v>33</v>
      </c>
      <c r="F3" s="18" t="s">
        <v>34</v>
      </c>
    </row>
    <row r="4" spans="1:6" x14ac:dyDescent="0.25">
      <c r="A4" s="19">
        <v>1</v>
      </c>
      <c r="B4" s="19">
        <v>1</v>
      </c>
      <c r="C4" s="19" t="s">
        <v>35</v>
      </c>
      <c r="D4" s="19" t="s">
        <v>36</v>
      </c>
      <c r="E4" s="20">
        <v>1200</v>
      </c>
      <c r="F4" s="21">
        <v>44936</v>
      </c>
    </row>
    <row r="5" spans="1:6" x14ac:dyDescent="0.25">
      <c r="A5" s="19">
        <v>2</v>
      </c>
      <c r="B5" s="19">
        <v>2</v>
      </c>
      <c r="C5" s="19" t="s">
        <v>37</v>
      </c>
      <c r="D5" s="19" t="s">
        <v>36</v>
      </c>
      <c r="E5" s="19">
        <v>800</v>
      </c>
      <c r="F5" s="21">
        <v>44938</v>
      </c>
    </row>
    <row r="6" spans="1:6" x14ac:dyDescent="0.25">
      <c r="A6" s="19">
        <v>3</v>
      </c>
      <c r="B6" s="19">
        <v>3</v>
      </c>
      <c r="C6" s="19" t="s">
        <v>38</v>
      </c>
      <c r="D6" s="19" t="s">
        <v>39</v>
      </c>
      <c r="E6" s="19">
        <v>150</v>
      </c>
      <c r="F6" s="21">
        <v>44941</v>
      </c>
    </row>
    <row r="7" spans="1:6" x14ac:dyDescent="0.25">
      <c r="A7" s="19">
        <v>4</v>
      </c>
      <c r="B7" s="19">
        <v>4</v>
      </c>
      <c r="C7" s="19" t="s">
        <v>40</v>
      </c>
      <c r="D7" s="19" t="s">
        <v>36</v>
      </c>
      <c r="E7" s="19">
        <v>900</v>
      </c>
      <c r="F7" s="21">
        <v>44944</v>
      </c>
    </row>
    <row r="8" spans="1:6" x14ac:dyDescent="0.25">
      <c r="A8" s="19">
        <v>5</v>
      </c>
      <c r="B8" s="19">
        <v>5</v>
      </c>
      <c r="C8" s="19" t="s">
        <v>41</v>
      </c>
      <c r="D8" s="19" t="s">
        <v>36</v>
      </c>
      <c r="E8" s="19">
        <v>500</v>
      </c>
      <c r="F8" s="21">
        <v>44946</v>
      </c>
    </row>
    <row r="9" spans="1:6" x14ac:dyDescent="0.25">
      <c r="A9" s="19">
        <v>6</v>
      </c>
      <c r="B9" s="19">
        <v>6</v>
      </c>
      <c r="C9" s="19" t="s">
        <v>42</v>
      </c>
      <c r="D9" s="19" t="s">
        <v>43</v>
      </c>
      <c r="E9" s="19">
        <v>120</v>
      </c>
      <c r="F9" s="21">
        <v>44948</v>
      </c>
    </row>
    <row r="10" spans="1:6" x14ac:dyDescent="0.25">
      <c r="A10" s="19">
        <v>7</v>
      </c>
      <c r="B10" s="19">
        <v>7</v>
      </c>
      <c r="C10" s="19" t="s">
        <v>44</v>
      </c>
      <c r="D10" s="19" t="s">
        <v>43</v>
      </c>
      <c r="E10" s="19">
        <v>200</v>
      </c>
      <c r="F10" s="21">
        <v>44951</v>
      </c>
    </row>
    <row r="11" spans="1:6" x14ac:dyDescent="0.25">
      <c r="A11" s="19">
        <v>8</v>
      </c>
      <c r="B11" s="19">
        <v>8</v>
      </c>
      <c r="C11" s="19" t="s">
        <v>45</v>
      </c>
      <c r="D11" s="19" t="s">
        <v>43</v>
      </c>
      <c r="E11" s="19">
        <v>50</v>
      </c>
      <c r="F11" s="21">
        <v>44954</v>
      </c>
    </row>
    <row r="12" spans="1:6" x14ac:dyDescent="0.25">
      <c r="A12" s="19">
        <v>9</v>
      </c>
      <c r="B12" s="19">
        <v>9</v>
      </c>
      <c r="C12" s="19" t="s">
        <v>46</v>
      </c>
      <c r="D12" s="19" t="s">
        <v>43</v>
      </c>
      <c r="E12" s="19">
        <v>300</v>
      </c>
      <c r="F12" s="21">
        <v>44956</v>
      </c>
    </row>
    <row r="13" spans="1:6" x14ac:dyDescent="0.25">
      <c r="A13" s="19">
        <v>10</v>
      </c>
      <c r="B13" s="19">
        <v>10</v>
      </c>
      <c r="C13" s="19" t="s">
        <v>47</v>
      </c>
      <c r="D13" s="19" t="s">
        <v>39</v>
      </c>
      <c r="E13" s="19">
        <v>250</v>
      </c>
      <c r="F13" s="21">
        <v>44958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E18" sqref="E18"/>
    </sheetView>
  </sheetViews>
  <sheetFormatPr defaultRowHeight="15" x14ac:dyDescent="0.25"/>
  <cols>
    <col min="1" max="1" width="14.85546875" style="1" bestFit="1" customWidth="1"/>
    <col min="2" max="2" width="11.42578125" style="1" bestFit="1" customWidth="1"/>
    <col min="3" max="3" width="14.5703125" style="1" bestFit="1" customWidth="1"/>
    <col min="4" max="4" width="14.28515625" style="1" bestFit="1" customWidth="1"/>
    <col min="5" max="5" width="15" style="1" bestFit="1" customWidth="1"/>
    <col min="6" max="16384" width="9.140625" style="1"/>
  </cols>
  <sheetData>
    <row r="2" spans="1:5" ht="23.25" x14ac:dyDescent="0.35">
      <c r="A2" s="28" t="s">
        <v>48</v>
      </c>
      <c r="B2" s="29"/>
      <c r="C2" s="29"/>
      <c r="D2" s="29"/>
      <c r="E2" s="29"/>
    </row>
    <row r="3" spans="1:5" x14ac:dyDescent="0.25">
      <c r="A3" s="30" t="s">
        <v>49</v>
      </c>
      <c r="B3" s="30" t="s">
        <v>1</v>
      </c>
      <c r="C3" s="30" t="s">
        <v>50</v>
      </c>
      <c r="D3" s="30" t="s">
        <v>51</v>
      </c>
      <c r="E3" s="30" t="s">
        <v>52</v>
      </c>
    </row>
    <row r="4" spans="1:5" x14ac:dyDescent="0.25">
      <c r="A4" s="31">
        <v>1</v>
      </c>
      <c r="B4" s="31">
        <v>1</v>
      </c>
      <c r="C4" s="31" t="s">
        <v>53</v>
      </c>
      <c r="D4" s="32">
        <v>44972</v>
      </c>
      <c r="E4" s="31" t="s">
        <v>54</v>
      </c>
    </row>
    <row r="5" spans="1:5" x14ac:dyDescent="0.25">
      <c r="A5" s="31">
        <v>2</v>
      </c>
      <c r="B5" s="31">
        <v>2</v>
      </c>
      <c r="C5" s="31" t="s">
        <v>55</v>
      </c>
      <c r="D5" s="32">
        <v>44975</v>
      </c>
      <c r="E5" s="31" t="s">
        <v>56</v>
      </c>
    </row>
    <row r="6" spans="1:5" x14ac:dyDescent="0.25">
      <c r="A6" s="31">
        <v>3</v>
      </c>
      <c r="B6" s="31">
        <v>3</v>
      </c>
      <c r="C6" s="31" t="s">
        <v>53</v>
      </c>
      <c r="D6" s="32">
        <v>44977</v>
      </c>
      <c r="E6" s="31" t="s">
        <v>54</v>
      </c>
    </row>
    <row r="7" spans="1:5" x14ac:dyDescent="0.25">
      <c r="A7" s="31">
        <v>4</v>
      </c>
      <c r="B7" s="31">
        <v>4</v>
      </c>
      <c r="C7" s="31" t="s">
        <v>55</v>
      </c>
      <c r="D7" s="32">
        <v>44979</v>
      </c>
      <c r="E7" s="31" t="s">
        <v>56</v>
      </c>
    </row>
    <row r="8" spans="1:5" x14ac:dyDescent="0.25">
      <c r="A8" s="31">
        <v>5</v>
      </c>
      <c r="B8" s="31">
        <v>5</v>
      </c>
      <c r="C8" s="31" t="s">
        <v>53</v>
      </c>
      <c r="D8" s="32">
        <v>44982</v>
      </c>
      <c r="E8" s="31" t="s">
        <v>54</v>
      </c>
    </row>
    <row r="9" spans="1:5" x14ac:dyDescent="0.25">
      <c r="A9" s="31">
        <v>6</v>
      </c>
      <c r="B9" s="31">
        <v>6</v>
      </c>
      <c r="C9" s="31" t="s">
        <v>55</v>
      </c>
      <c r="D9" s="32">
        <v>44985</v>
      </c>
      <c r="E9" s="31" t="s">
        <v>54</v>
      </c>
    </row>
    <row r="10" spans="1:5" x14ac:dyDescent="0.25">
      <c r="A10" s="31">
        <v>7</v>
      </c>
      <c r="B10" s="31">
        <v>7</v>
      </c>
      <c r="C10" s="31" t="s">
        <v>53</v>
      </c>
      <c r="D10" s="32">
        <v>44987</v>
      </c>
      <c r="E10" s="31" t="s">
        <v>56</v>
      </c>
    </row>
    <row r="11" spans="1:5" x14ac:dyDescent="0.25">
      <c r="A11" s="31">
        <v>8</v>
      </c>
      <c r="B11" s="31">
        <v>8</v>
      </c>
      <c r="C11" s="31" t="s">
        <v>55</v>
      </c>
      <c r="D11" s="32">
        <v>44990</v>
      </c>
      <c r="E11" s="31" t="s">
        <v>56</v>
      </c>
    </row>
    <row r="12" spans="1:5" x14ac:dyDescent="0.25">
      <c r="A12" s="31">
        <v>9</v>
      </c>
      <c r="B12" s="31">
        <v>9</v>
      </c>
      <c r="C12" s="31" t="s">
        <v>53</v>
      </c>
      <c r="D12" s="32">
        <v>44993</v>
      </c>
      <c r="E12" s="31" t="s">
        <v>54</v>
      </c>
    </row>
    <row r="13" spans="1:5" x14ac:dyDescent="0.25">
      <c r="A13" s="31">
        <v>10</v>
      </c>
      <c r="B13" s="31">
        <v>10</v>
      </c>
      <c r="C13" s="31" t="s">
        <v>55</v>
      </c>
      <c r="D13" s="32">
        <v>44995</v>
      </c>
      <c r="E13" s="31" t="s">
        <v>54</v>
      </c>
    </row>
    <row r="15" spans="1:5" x14ac:dyDescent="0.25">
      <c r="A15" s="23"/>
      <c r="B15" s="23"/>
      <c r="C15" s="23"/>
      <c r="D15" s="23"/>
      <c r="E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zoomScaleNormal="100" workbookViewId="0">
      <selection activeCell="J30" sqref="J30"/>
    </sheetView>
  </sheetViews>
  <sheetFormatPr defaultRowHeight="15" x14ac:dyDescent="0.25"/>
  <cols>
    <col min="1" max="16384" width="9.140625" style="1"/>
  </cols>
  <sheetData>
    <row r="2" spans="1:9" ht="23.25" x14ac:dyDescent="0.35">
      <c r="A2" s="7" t="s">
        <v>57</v>
      </c>
      <c r="B2" s="7"/>
      <c r="C2" s="7"/>
      <c r="D2" s="7"/>
      <c r="E2" s="33"/>
      <c r="F2" s="33"/>
    </row>
    <row r="4" spans="1:9" ht="18.75" x14ac:dyDescent="0.3">
      <c r="A4" s="36" t="s">
        <v>58</v>
      </c>
      <c r="B4" s="37"/>
      <c r="C4" s="37"/>
      <c r="D4" s="37"/>
      <c r="E4" s="4"/>
      <c r="F4" s="4"/>
    </row>
    <row r="5" spans="1:9" x14ac:dyDescent="0.25">
      <c r="A5" s="38" t="s">
        <v>59</v>
      </c>
      <c r="B5" s="39"/>
      <c r="C5" s="39"/>
      <c r="D5" s="39"/>
      <c r="E5" s="39"/>
      <c r="F5" s="39"/>
    </row>
    <row r="6" spans="1:9" ht="23.25" customHeight="1" x14ac:dyDescent="0.25">
      <c r="A6" s="38" t="s">
        <v>60</v>
      </c>
      <c r="B6" s="39"/>
      <c r="C6" s="39"/>
      <c r="D6" s="39"/>
      <c r="E6" s="39"/>
      <c r="F6" s="39"/>
      <c r="G6" s="39"/>
      <c r="H6" s="22"/>
      <c r="I6" s="22"/>
    </row>
    <row r="7" spans="1:9" ht="18.75" x14ac:dyDescent="0.3">
      <c r="A7" s="36" t="s">
        <v>61</v>
      </c>
      <c r="B7" s="36"/>
      <c r="C7" s="39"/>
      <c r="D7" s="39"/>
      <c r="E7" s="22"/>
      <c r="F7" s="22"/>
      <c r="G7" s="22"/>
      <c r="H7" s="22"/>
      <c r="I7" s="22"/>
    </row>
    <row r="8" spans="1:9" x14ac:dyDescent="0.25">
      <c r="A8" s="38" t="s">
        <v>62</v>
      </c>
      <c r="B8" s="39"/>
      <c r="C8" s="39"/>
      <c r="D8" s="39"/>
      <c r="E8" s="39"/>
      <c r="F8" s="39"/>
      <c r="G8" s="39"/>
      <c r="H8" s="22"/>
      <c r="I8" s="22"/>
    </row>
    <row r="9" spans="1:9" x14ac:dyDescent="0.25">
      <c r="A9" s="38" t="s">
        <v>63</v>
      </c>
      <c r="B9" s="39"/>
      <c r="C9" s="39"/>
      <c r="D9" s="39"/>
      <c r="E9" s="39"/>
      <c r="F9" s="39"/>
      <c r="G9" s="39"/>
      <c r="H9" s="39"/>
      <c r="I9" s="22"/>
    </row>
    <row r="10" spans="1:9" x14ac:dyDescent="0.25">
      <c r="A10" s="38" t="s">
        <v>64</v>
      </c>
      <c r="B10" s="39"/>
      <c r="C10" s="39"/>
      <c r="D10" s="39"/>
      <c r="E10" s="39"/>
      <c r="F10" s="39"/>
      <c r="G10" s="39"/>
      <c r="H10" s="39"/>
      <c r="I10" s="22"/>
    </row>
    <row r="11" spans="1:9" ht="24" customHeight="1" x14ac:dyDescent="0.3">
      <c r="A11" s="36" t="s">
        <v>65</v>
      </c>
      <c r="B11" s="36"/>
      <c r="C11" s="36"/>
      <c r="D11" s="39"/>
      <c r="E11" s="39"/>
      <c r="F11" s="39"/>
      <c r="G11" s="39"/>
      <c r="H11" s="39"/>
      <c r="I11" s="22"/>
    </row>
    <row r="12" spans="1:9" ht="34.5" customHeight="1" x14ac:dyDescent="0.25">
      <c r="A12" s="38" t="s">
        <v>66</v>
      </c>
      <c r="B12" s="39"/>
      <c r="C12" s="39"/>
      <c r="D12" s="39"/>
      <c r="E12" s="39"/>
      <c r="F12" s="39"/>
      <c r="G12" s="39"/>
      <c r="H12" s="39"/>
      <c r="I12" s="22"/>
    </row>
    <row r="13" spans="1:9" x14ac:dyDescent="0.25">
      <c r="A13" s="38" t="s">
        <v>67</v>
      </c>
      <c r="B13" s="39"/>
      <c r="C13" s="39"/>
      <c r="D13" s="39"/>
      <c r="E13" s="39"/>
      <c r="F13" s="39"/>
      <c r="G13" s="39"/>
      <c r="H13" s="39"/>
      <c r="I13" s="22"/>
    </row>
    <row r="14" spans="1:9" x14ac:dyDescent="0.25">
      <c r="A14" s="38" t="s">
        <v>68</v>
      </c>
      <c r="B14" s="39"/>
      <c r="C14" s="39"/>
      <c r="D14" s="39"/>
      <c r="E14" s="39"/>
      <c r="F14" s="39"/>
      <c r="G14" s="39"/>
      <c r="H14" s="39"/>
      <c r="I14" s="22"/>
    </row>
    <row r="15" spans="1:9" ht="18.75" x14ac:dyDescent="0.3">
      <c r="A15" s="36" t="s">
        <v>69</v>
      </c>
      <c r="B15" s="36"/>
      <c r="C15" s="36"/>
      <c r="D15" s="39"/>
      <c r="E15" s="39"/>
      <c r="F15" s="39"/>
      <c r="G15" s="39"/>
      <c r="H15" s="39"/>
      <c r="I15" s="22"/>
    </row>
    <row r="16" spans="1:9" x14ac:dyDescent="0.25">
      <c r="A16" s="38" t="s">
        <v>70</v>
      </c>
      <c r="B16" s="39"/>
      <c r="C16" s="39"/>
      <c r="D16" s="39"/>
      <c r="E16" s="39"/>
      <c r="F16" s="39"/>
      <c r="H16" s="39"/>
      <c r="I16" s="22"/>
    </row>
    <row r="17" spans="1:9" ht="24.75" customHeight="1" x14ac:dyDescent="0.25">
      <c r="A17" s="38" t="s">
        <v>71</v>
      </c>
      <c r="B17" s="39"/>
      <c r="C17" s="39"/>
      <c r="D17" s="39"/>
      <c r="E17" s="39"/>
      <c r="F17" s="39"/>
      <c r="G17" s="39"/>
      <c r="H17" s="39"/>
      <c r="I17" s="22"/>
    </row>
    <row r="18" spans="1:9" ht="23.25" customHeight="1" x14ac:dyDescent="0.3">
      <c r="A18" s="36" t="s">
        <v>72</v>
      </c>
      <c r="B18" s="36"/>
      <c r="C18" s="36"/>
      <c r="D18" s="39"/>
      <c r="E18" s="39"/>
      <c r="F18" s="39"/>
      <c r="G18" s="39"/>
      <c r="H18" s="39"/>
      <c r="I18" s="22"/>
    </row>
    <row r="19" spans="1:9" x14ac:dyDescent="0.25">
      <c r="A19" s="38" t="s">
        <v>73</v>
      </c>
      <c r="B19" s="39"/>
      <c r="C19" s="39"/>
      <c r="D19" s="39"/>
      <c r="E19" s="39"/>
      <c r="F19" s="39"/>
      <c r="G19" s="39"/>
      <c r="H19" s="39"/>
      <c r="I19" s="22"/>
    </row>
    <row r="20" spans="1:9" ht="26.25" customHeight="1" x14ac:dyDescent="0.25">
      <c r="A20" s="38" t="s">
        <v>74</v>
      </c>
      <c r="B20" s="39"/>
      <c r="C20" s="39"/>
      <c r="D20" s="39"/>
      <c r="E20" s="39"/>
      <c r="F20" s="39"/>
      <c r="G20" s="39"/>
      <c r="H20" s="39"/>
      <c r="I20" s="22"/>
    </row>
    <row r="21" spans="1:9" ht="18.75" x14ac:dyDescent="0.3">
      <c r="A21" s="36" t="s">
        <v>75</v>
      </c>
      <c r="B21" s="36"/>
      <c r="C21" s="36"/>
      <c r="D21" s="36"/>
      <c r="E21" s="39"/>
      <c r="F21" s="39"/>
      <c r="G21" s="39"/>
      <c r="I21" s="22"/>
    </row>
    <row r="22" spans="1:9" x14ac:dyDescent="0.25">
      <c r="A22" s="38" t="s">
        <v>76</v>
      </c>
      <c r="B22" s="39"/>
      <c r="C22" s="39"/>
      <c r="D22" s="39"/>
      <c r="E22" s="39"/>
      <c r="F22" s="39"/>
      <c r="G22" s="39"/>
      <c r="I22" s="22"/>
    </row>
    <row r="23" spans="1:9" ht="23.25" customHeight="1" x14ac:dyDescent="0.25">
      <c r="A23" s="38" t="s">
        <v>77</v>
      </c>
      <c r="B23" s="39"/>
      <c r="C23" s="39"/>
      <c r="D23" s="39"/>
      <c r="E23" s="39"/>
      <c r="F23" s="39"/>
      <c r="G23" s="39"/>
      <c r="I23" s="22"/>
    </row>
    <row r="24" spans="1:9" ht="27" customHeight="1" x14ac:dyDescent="0.3">
      <c r="A24" s="36" t="s">
        <v>78</v>
      </c>
      <c r="B24" s="36"/>
      <c r="C24" s="36"/>
      <c r="D24" s="39"/>
      <c r="E24" s="39"/>
      <c r="F24" s="39"/>
      <c r="G24" s="39"/>
      <c r="I24" s="22"/>
    </row>
    <row r="25" spans="1:9" x14ac:dyDescent="0.25">
      <c r="A25" s="38" t="s">
        <v>79</v>
      </c>
      <c r="B25" s="39"/>
      <c r="C25" s="39"/>
      <c r="D25" s="39"/>
      <c r="E25" s="39"/>
      <c r="F25" s="39"/>
      <c r="G25" s="39"/>
      <c r="H25" s="39"/>
      <c r="I25" s="22"/>
    </row>
    <row r="26" spans="1:9" x14ac:dyDescent="0.25">
      <c r="A26" s="38" t="s">
        <v>80</v>
      </c>
      <c r="B26" s="39"/>
      <c r="C26" s="39"/>
      <c r="D26" s="39"/>
      <c r="E26" s="39"/>
      <c r="F26" s="39"/>
      <c r="G26" s="39"/>
      <c r="H26" s="39"/>
      <c r="I26" s="22"/>
    </row>
    <row r="27" spans="1:9" x14ac:dyDescent="0.25">
      <c r="H27" s="39"/>
      <c r="I27" s="22"/>
    </row>
    <row r="28" spans="1:9" ht="27" customHeight="1" x14ac:dyDescent="0.25">
      <c r="H28" s="39"/>
      <c r="I28" s="22"/>
    </row>
    <row r="29" spans="1:9" x14ac:dyDescent="0.25">
      <c r="H29" s="39"/>
      <c r="I29" s="22"/>
    </row>
    <row r="30" spans="1:9" x14ac:dyDescent="0.25">
      <c r="H30" s="39"/>
      <c r="I30" s="22"/>
    </row>
    <row r="31" spans="1:9" x14ac:dyDescent="0.25">
      <c r="I31" s="22"/>
    </row>
    <row r="32" spans="1:9" x14ac:dyDescent="0.25">
      <c r="I32" s="22"/>
    </row>
    <row r="33" spans="1:9" ht="35.25" customHeight="1" x14ac:dyDescent="0.25">
      <c r="I33" s="22"/>
    </row>
    <row r="34" spans="1:9" x14ac:dyDescent="0.25">
      <c r="I34" s="22"/>
    </row>
    <row r="35" spans="1:9" x14ac:dyDescent="0.25">
      <c r="I35" s="22"/>
    </row>
    <row r="36" spans="1:9" x14ac:dyDescent="0.25">
      <c r="A36" s="39"/>
      <c r="B36" s="39"/>
      <c r="C36" s="39"/>
      <c r="D36" s="39"/>
      <c r="E36" s="39"/>
      <c r="F36" s="39"/>
      <c r="G36" s="39"/>
      <c r="H36" s="39"/>
      <c r="I36" s="22"/>
    </row>
    <row r="37" spans="1:9" x14ac:dyDescent="0.25">
      <c r="A37" s="39"/>
      <c r="B37" s="39"/>
      <c r="C37" s="39"/>
      <c r="D37" s="39"/>
      <c r="E37" s="39"/>
      <c r="F37" s="39"/>
      <c r="G37" s="39"/>
      <c r="H37" s="39"/>
      <c r="I37" s="22"/>
    </row>
    <row r="38" spans="1:9" ht="21" customHeight="1" x14ac:dyDescent="0.25"/>
    <row r="40" spans="1:9" x14ac:dyDescent="0.25">
      <c r="I40" s="22"/>
    </row>
    <row r="41" spans="1:9" x14ac:dyDescent="0.25">
      <c r="I41" s="22"/>
    </row>
    <row r="42" spans="1:9" x14ac:dyDescent="0.25">
      <c r="A42" s="22"/>
      <c r="B42" s="22"/>
      <c r="C42" s="22"/>
      <c r="D42" s="22"/>
      <c r="E42" s="22"/>
      <c r="F42" s="22"/>
      <c r="G42" s="22"/>
      <c r="H42" s="22"/>
      <c r="I42" s="22"/>
    </row>
    <row r="43" spans="1:9" x14ac:dyDescent="0.25">
      <c r="A43" s="22"/>
      <c r="B43" s="22"/>
      <c r="C43" s="22"/>
      <c r="D43" s="22"/>
      <c r="E43" s="22"/>
      <c r="F43" s="22"/>
      <c r="G43" s="22"/>
      <c r="H43" s="22"/>
      <c r="I43" s="22"/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"/>
  <sheetViews>
    <sheetView zoomScale="89" zoomScaleNormal="89" workbookViewId="0">
      <selection activeCell="F3" sqref="F3"/>
    </sheetView>
  </sheetViews>
  <sheetFormatPr defaultRowHeight="15" x14ac:dyDescent="0.25"/>
  <cols>
    <col min="1" max="16384" width="9.140625" style="1"/>
  </cols>
  <sheetData>
    <row r="2" spans="1:23" ht="23.25" x14ac:dyDescent="0.35">
      <c r="A2" s="27" t="s">
        <v>58</v>
      </c>
      <c r="B2" s="5"/>
      <c r="C2" s="5"/>
      <c r="D2" s="5"/>
      <c r="P2" s="26" t="s">
        <v>105</v>
      </c>
      <c r="Q2" s="26"/>
      <c r="R2" s="26"/>
      <c r="S2" s="26"/>
      <c r="T2" s="26"/>
    </row>
    <row r="3" spans="1:23" ht="23.25" x14ac:dyDescent="0.35">
      <c r="A3" s="5"/>
      <c r="B3" s="5"/>
      <c r="C3" s="5"/>
      <c r="D3" s="5"/>
      <c r="P3" s="60" t="s">
        <v>106</v>
      </c>
      <c r="Q3" s="58"/>
      <c r="R3" s="58"/>
      <c r="S3" s="58"/>
      <c r="T3" s="58"/>
      <c r="U3" s="55"/>
    </row>
    <row r="4" spans="1:23" ht="18.75" x14ac:dyDescent="0.3">
      <c r="A4" s="25" t="s">
        <v>81</v>
      </c>
      <c r="B4" s="25"/>
      <c r="C4" s="25"/>
      <c r="H4" s="42" t="s">
        <v>90</v>
      </c>
      <c r="I4" s="25"/>
      <c r="J4" s="25"/>
      <c r="P4" s="57"/>
      <c r="Q4" s="58"/>
      <c r="R4" s="58"/>
      <c r="S4" s="58"/>
      <c r="T4" s="58"/>
      <c r="U4" s="55"/>
    </row>
    <row r="5" spans="1:23" ht="18.75" x14ac:dyDescent="0.3">
      <c r="A5" s="54" t="s">
        <v>88</v>
      </c>
      <c r="B5" s="55"/>
      <c r="C5" s="55"/>
      <c r="H5" s="59" t="s">
        <v>91</v>
      </c>
      <c r="I5" s="58"/>
      <c r="J5" s="58"/>
      <c r="K5" s="55"/>
      <c r="L5" s="55"/>
      <c r="P5" s="64"/>
      <c r="Q5" s="61"/>
      <c r="R5" s="61"/>
      <c r="S5" s="61"/>
      <c r="T5" s="61"/>
    </row>
    <row r="6" spans="1:23" ht="18.75" x14ac:dyDescent="0.3">
      <c r="A6" s="56"/>
      <c r="B6" s="55"/>
      <c r="C6" s="55"/>
      <c r="H6" s="56"/>
      <c r="I6" s="55"/>
      <c r="J6" s="55"/>
      <c r="K6" s="55"/>
      <c r="L6" s="55"/>
      <c r="P6" s="45" t="s">
        <v>102</v>
      </c>
      <c r="Q6" s="4"/>
      <c r="R6" s="4"/>
      <c r="S6" s="4"/>
      <c r="T6" s="4"/>
      <c r="U6" s="4"/>
      <c r="V6" s="4"/>
      <c r="W6" s="4"/>
    </row>
    <row r="7" spans="1:23" ht="18.75" x14ac:dyDescent="0.3">
      <c r="A7" s="35" t="s">
        <v>82</v>
      </c>
      <c r="B7" s="4"/>
      <c r="C7" s="4"/>
      <c r="D7" s="61"/>
      <c r="E7" s="61"/>
      <c r="F7" s="61"/>
      <c r="G7" s="61"/>
      <c r="H7" s="44" t="s">
        <v>156</v>
      </c>
      <c r="I7" s="4"/>
      <c r="J7" s="61"/>
      <c r="K7" s="61"/>
      <c r="L7" s="61"/>
      <c r="M7" s="61"/>
      <c r="N7" s="61"/>
      <c r="O7" s="61"/>
      <c r="P7" s="45" t="s">
        <v>103</v>
      </c>
      <c r="Q7" s="4"/>
      <c r="R7" s="4"/>
      <c r="S7" s="4"/>
      <c r="T7" s="4"/>
      <c r="U7" s="4"/>
      <c r="V7" s="4"/>
      <c r="W7" s="4"/>
    </row>
    <row r="8" spans="1:23" ht="18.75" x14ac:dyDescent="0.3">
      <c r="A8" s="35" t="s">
        <v>83</v>
      </c>
      <c r="B8" s="4"/>
      <c r="C8" s="4"/>
      <c r="D8" s="61"/>
      <c r="E8" s="61"/>
      <c r="F8" s="61"/>
      <c r="G8" s="61"/>
      <c r="H8" s="45" t="s">
        <v>92</v>
      </c>
      <c r="I8" s="4"/>
      <c r="J8" s="61"/>
      <c r="K8" s="61"/>
      <c r="L8" s="61"/>
      <c r="M8" s="61"/>
      <c r="N8" s="61"/>
      <c r="O8" s="61"/>
      <c r="P8" s="45" t="s">
        <v>107</v>
      </c>
      <c r="Q8" s="4"/>
      <c r="R8" s="4"/>
      <c r="S8" s="4"/>
      <c r="T8" s="4"/>
      <c r="U8" s="4"/>
      <c r="V8" s="4"/>
      <c r="W8" s="4"/>
    </row>
    <row r="9" spans="1:23" ht="18.75" x14ac:dyDescent="0.3">
      <c r="A9" s="35" t="s">
        <v>84</v>
      </c>
      <c r="B9" s="4"/>
      <c r="C9" s="4"/>
      <c r="D9" s="61"/>
      <c r="E9" s="61"/>
      <c r="F9" s="61"/>
      <c r="G9" s="61"/>
      <c r="H9" s="45" t="s">
        <v>93</v>
      </c>
      <c r="I9" s="4"/>
      <c r="J9" s="61"/>
      <c r="K9" s="61"/>
      <c r="L9" s="61"/>
      <c r="M9" s="61"/>
      <c r="N9" s="61"/>
      <c r="O9" s="61"/>
      <c r="P9" s="35"/>
      <c r="Q9" s="4"/>
      <c r="R9" s="4"/>
      <c r="S9" s="4"/>
      <c r="T9" s="4"/>
      <c r="U9" s="4"/>
      <c r="V9" s="4"/>
      <c r="W9" s="4"/>
    </row>
    <row r="10" spans="1:23" ht="18.75" x14ac:dyDescent="0.3">
      <c r="A10" s="61"/>
      <c r="B10" s="61"/>
      <c r="C10" s="61"/>
      <c r="D10" s="61"/>
      <c r="E10" s="61"/>
      <c r="F10" s="61"/>
      <c r="G10" s="61"/>
      <c r="H10" s="44" t="s">
        <v>157</v>
      </c>
      <c r="I10" s="4"/>
      <c r="J10" s="61"/>
      <c r="K10" s="61"/>
      <c r="L10" s="61"/>
      <c r="M10" s="61"/>
      <c r="N10" s="61"/>
      <c r="O10" s="61"/>
      <c r="P10" s="60" t="s">
        <v>108</v>
      </c>
      <c r="Q10" s="62"/>
      <c r="R10" s="62"/>
      <c r="S10" s="62"/>
      <c r="T10" s="62"/>
      <c r="U10" s="62"/>
      <c r="V10" s="62"/>
      <c r="W10" s="61"/>
    </row>
    <row r="11" spans="1:23" ht="18.75" x14ac:dyDescent="0.3">
      <c r="A11" s="54" t="s">
        <v>89</v>
      </c>
      <c r="B11" s="58"/>
      <c r="C11" s="62"/>
      <c r="D11" s="61"/>
      <c r="E11" s="61"/>
      <c r="F11" s="61"/>
      <c r="G11" s="61"/>
      <c r="H11" s="45" t="s">
        <v>94</v>
      </c>
      <c r="I11" s="4"/>
      <c r="J11" s="61"/>
      <c r="K11" s="61"/>
      <c r="L11" s="61"/>
      <c r="M11" s="61"/>
      <c r="N11" s="61"/>
      <c r="O11" s="61"/>
      <c r="P11" s="57"/>
      <c r="Q11" s="58"/>
      <c r="R11" s="58"/>
      <c r="S11" s="58"/>
      <c r="T11" s="58"/>
      <c r="U11" s="58"/>
      <c r="V11" s="62"/>
      <c r="W11" s="61"/>
    </row>
    <row r="12" spans="1:23" ht="18.75" x14ac:dyDescent="0.3">
      <c r="A12" s="57"/>
      <c r="B12" s="58"/>
      <c r="C12" s="62"/>
      <c r="D12" s="61"/>
      <c r="E12" s="61"/>
      <c r="F12" s="61"/>
      <c r="G12" s="61"/>
      <c r="H12" s="45" t="s">
        <v>95</v>
      </c>
      <c r="I12" s="4"/>
      <c r="J12" s="61"/>
      <c r="K12" s="61"/>
      <c r="L12" s="61"/>
      <c r="M12" s="61"/>
      <c r="N12" s="61"/>
      <c r="O12" s="61"/>
      <c r="P12" s="35"/>
      <c r="Q12" s="4"/>
      <c r="R12" s="4"/>
      <c r="S12" s="4"/>
      <c r="T12" s="4"/>
      <c r="U12" s="4"/>
      <c r="V12" s="61"/>
      <c r="W12" s="61"/>
    </row>
    <row r="13" spans="1:23" ht="18.75" x14ac:dyDescent="0.3">
      <c r="A13" s="35" t="s">
        <v>85</v>
      </c>
      <c r="B13" s="4"/>
      <c r="C13" s="4"/>
      <c r="D13" s="4"/>
      <c r="E13" s="14"/>
      <c r="F13" s="61"/>
      <c r="G13" s="61"/>
      <c r="H13" s="44" t="s">
        <v>158</v>
      </c>
      <c r="I13" s="4"/>
      <c r="J13" s="61"/>
      <c r="K13" s="61"/>
      <c r="L13" s="61"/>
      <c r="M13" s="61"/>
      <c r="N13" s="61"/>
      <c r="O13" s="61"/>
      <c r="P13" s="45" t="s">
        <v>92</v>
      </c>
      <c r="Q13" s="4"/>
      <c r="R13" s="4"/>
      <c r="S13" s="4"/>
      <c r="T13" s="4"/>
      <c r="U13" s="4"/>
      <c r="V13" s="61"/>
      <c r="W13" s="61"/>
    </row>
    <row r="14" spans="1:23" ht="18.75" x14ac:dyDescent="0.3">
      <c r="A14" s="35" t="s">
        <v>86</v>
      </c>
      <c r="B14" s="4"/>
      <c r="C14" s="4"/>
      <c r="D14" s="4"/>
      <c r="E14" s="14"/>
      <c r="F14" s="61"/>
      <c r="G14" s="61"/>
      <c r="H14" s="45" t="s">
        <v>96</v>
      </c>
      <c r="I14" s="4"/>
      <c r="J14" s="61"/>
      <c r="K14" s="61"/>
      <c r="L14" s="61"/>
      <c r="M14" s="61"/>
      <c r="N14" s="61"/>
      <c r="O14" s="61"/>
      <c r="P14" s="45" t="s">
        <v>93</v>
      </c>
      <c r="Q14" s="4"/>
      <c r="R14" s="4"/>
      <c r="S14" s="4"/>
      <c r="T14" s="4"/>
      <c r="U14" s="4"/>
      <c r="V14" s="61"/>
      <c r="W14" s="61"/>
    </row>
    <row r="15" spans="1:23" ht="18.75" x14ac:dyDescent="0.3">
      <c r="A15" s="35" t="s">
        <v>87</v>
      </c>
      <c r="B15" s="4"/>
      <c r="C15" s="4"/>
      <c r="D15" s="4"/>
      <c r="E15" s="14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45" t="s">
        <v>98</v>
      </c>
      <c r="Q15" s="4"/>
      <c r="R15" s="4"/>
      <c r="S15" s="4"/>
      <c r="T15" s="4"/>
      <c r="U15" s="4"/>
      <c r="V15" s="61"/>
      <c r="W15" s="61"/>
    </row>
    <row r="16" spans="1:23" ht="18.75" x14ac:dyDescent="0.3">
      <c r="A16" s="4"/>
      <c r="B16" s="4"/>
      <c r="C16" s="4"/>
      <c r="D16" s="4"/>
      <c r="E16" s="61"/>
      <c r="F16" s="61"/>
      <c r="G16" s="61"/>
      <c r="H16" s="59" t="s">
        <v>97</v>
      </c>
      <c r="I16" s="58"/>
      <c r="J16" s="58"/>
      <c r="K16" s="62"/>
      <c r="L16" s="62"/>
      <c r="M16" s="62"/>
      <c r="N16" s="61"/>
      <c r="O16" s="61"/>
      <c r="P16" s="45" t="s">
        <v>109</v>
      </c>
      <c r="Q16" s="4"/>
      <c r="R16" s="4"/>
      <c r="S16" s="4"/>
      <c r="T16" s="4"/>
      <c r="U16" s="4"/>
      <c r="V16" s="61"/>
      <c r="W16" s="61"/>
    </row>
    <row r="17" spans="1:23" ht="18.75" x14ac:dyDescent="0.3">
      <c r="A17" s="54" t="s">
        <v>159</v>
      </c>
      <c r="B17" s="58"/>
      <c r="C17" s="58"/>
      <c r="D17" s="4"/>
      <c r="E17" s="61"/>
      <c r="F17" s="61"/>
      <c r="G17" s="61"/>
      <c r="H17" s="63"/>
      <c r="I17" s="62"/>
      <c r="J17" s="62"/>
      <c r="K17" s="62"/>
      <c r="L17" s="62"/>
      <c r="M17" s="62"/>
      <c r="N17" s="61"/>
      <c r="O17" s="61"/>
      <c r="P17" s="35"/>
      <c r="Q17" s="4"/>
      <c r="R17" s="4"/>
      <c r="S17" s="4"/>
      <c r="T17" s="4"/>
      <c r="U17" s="4"/>
      <c r="V17" s="61"/>
      <c r="W17" s="61"/>
    </row>
    <row r="18" spans="1:23" ht="18.75" x14ac:dyDescent="0.3">
      <c r="A18" s="57"/>
      <c r="B18" s="58"/>
      <c r="C18" s="58"/>
      <c r="D18" s="4"/>
      <c r="E18" s="61"/>
      <c r="F18" s="61"/>
      <c r="G18" s="61"/>
      <c r="H18" s="44" t="s">
        <v>156</v>
      </c>
      <c r="I18" s="4"/>
      <c r="J18" s="4"/>
      <c r="K18" s="4"/>
      <c r="L18" s="4"/>
      <c r="M18" s="61"/>
      <c r="N18" s="61"/>
      <c r="O18" s="61"/>
      <c r="P18" s="60" t="s">
        <v>110</v>
      </c>
      <c r="Q18" s="58"/>
      <c r="R18" s="58"/>
      <c r="S18" s="58"/>
      <c r="T18" s="58"/>
      <c r="U18" s="58"/>
      <c r="V18" s="61"/>
      <c r="W18" s="61"/>
    </row>
    <row r="19" spans="1:23" ht="18.75" x14ac:dyDescent="0.3">
      <c r="A19" s="35" t="s">
        <v>11</v>
      </c>
      <c r="B19" s="4"/>
      <c r="C19" s="4"/>
      <c r="D19" s="4"/>
      <c r="E19" s="61"/>
      <c r="F19" s="61"/>
      <c r="G19" s="61"/>
      <c r="H19" s="45" t="s">
        <v>98</v>
      </c>
      <c r="I19" s="4"/>
      <c r="J19" s="4"/>
      <c r="K19" s="4"/>
      <c r="L19" s="4"/>
      <c r="M19" s="61"/>
      <c r="N19" s="61"/>
      <c r="O19" s="61"/>
      <c r="P19" s="57"/>
      <c r="Q19" s="58"/>
      <c r="R19" s="58"/>
      <c r="S19" s="58"/>
      <c r="T19" s="58"/>
      <c r="U19" s="58"/>
      <c r="V19" s="61"/>
      <c r="W19" s="61"/>
    </row>
    <row r="20" spans="1:23" ht="18.75" x14ac:dyDescent="0.3">
      <c r="A20" s="35" t="s">
        <v>8</v>
      </c>
      <c r="B20" s="4"/>
      <c r="C20" s="4"/>
      <c r="D20" s="4"/>
      <c r="E20" s="61"/>
      <c r="F20" s="61"/>
      <c r="G20" s="61"/>
      <c r="H20" s="44" t="s">
        <v>157</v>
      </c>
      <c r="I20" s="4"/>
      <c r="J20" s="4"/>
      <c r="K20" s="4"/>
      <c r="L20" s="4"/>
      <c r="M20" s="61"/>
      <c r="N20" s="61"/>
      <c r="O20" s="61"/>
      <c r="P20" s="35"/>
      <c r="Q20" s="4"/>
      <c r="R20" s="4"/>
      <c r="S20" s="4"/>
      <c r="T20" s="4"/>
      <c r="U20" s="4"/>
      <c r="V20" s="61"/>
      <c r="W20" s="61"/>
    </row>
    <row r="21" spans="1:23" ht="18.75" x14ac:dyDescent="0.3">
      <c r="A21" s="4"/>
      <c r="B21" s="4"/>
      <c r="C21" s="4"/>
      <c r="D21" s="4"/>
      <c r="E21" s="61"/>
      <c r="F21" s="61"/>
      <c r="G21" s="61"/>
      <c r="H21" s="45" t="s">
        <v>99</v>
      </c>
      <c r="I21" s="4"/>
      <c r="J21" s="4"/>
      <c r="K21" s="4"/>
      <c r="L21" s="4"/>
      <c r="M21" s="61"/>
      <c r="N21" s="61"/>
      <c r="O21" s="61"/>
      <c r="P21" s="45" t="s">
        <v>99</v>
      </c>
      <c r="Q21" s="4"/>
      <c r="R21" s="4"/>
      <c r="S21" s="4"/>
      <c r="T21" s="4"/>
      <c r="U21" s="4"/>
      <c r="V21" s="61"/>
      <c r="W21" s="61"/>
    </row>
    <row r="22" spans="1:23" ht="18.75" x14ac:dyDescent="0.3">
      <c r="A22" s="4"/>
      <c r="B22" s="4"/>
      <c r="C22" s="4"/>
      <c r="D22" s="4"/>
      <c r="E22" s="61"/>
      <c r="F22" s="61"/>
      <c r="G22" s="61"/>
      <c r="H22" s="45" t="s">
        <v>100</v>
      </c>
      <c r="I22" s="4"/>
      <c r="J22" s="4"/>
      <c r="K22" s="4"/>
      <c r="L22" s="4"/>
      <c r="M22" s="61"/>
      <c r="N22" s="61"/>
      <c r="O22" s="61"/>
      <c r="P22" s="45" t="s">
        <v>100</v>
      </c>
      <c r="Q22" s="4"/>
      <c r="R22" s="4"/>
      <c r="S22" s="4"/>
      <c r="T22" s="4"/>
      <c r="U22" s="4"/>
      <c r="V22" s="61"/>
      <c r="W22" s="61"/>
    </row>
    <row r="23" spans="1:23" ht="18.75" x14ac:dyDescent="0.3">
      <c r="A23" s="4"/>
      <c r="B23" s="4"/>
      <c r="C23" s="4"/>
      <c r="D23" s="4"/>
      <c r="E23" s="61"/>
      <c r="F23" s="61"/>
      <c r="G23" s="61"/>
      <c r="H23" s="45" t="s">
        <v>101</v>
      </c>
      <c r="I23" s="4"/>
      <c r="J23" s="4"/>
      <c r="K23" s="4"/>
      <c r="L23" s="4"/>
      <c r="M23" s="61"/>
      <c r="N23" s="61"/>
      <c r="O23" s="61"/>
      <c r="P23" s="45" t="s">
        <v>101</v>
      </c>
      <c r="Q23" s="4"/>
      <c r="R23" s="4"/>
      <c r="S23" s="4"/>
      <c r="T23" s="4"/>
      <c r="U23" s="4"/>
      <c r="V23" s="61"/>
      <c r="W23" s="61"/>
    </row>
    <row r="24" spans="1:23" ht="18.75" x14ac:dyDescent="0.3">
      <c r="A24" s="61"/>
      <c r="B24" s="61"/>
      <c r="C24" s="61"/>
      <c r="D24" s="61"/>
      <c r="E24" s="61"/>
      <c r="F24" s="61"/>
      <c r="G24" s="61"/>
      <c r="H24" s="44" t="s">
        <v>158</v>
      </c>
      <c r="I24" s="4"/>
      <c r="J24" s="4"/>
      <c r="K24" s="4"/>
      <c r="L24" s="4"/>
      <c r="M24" s="61"/>
      <c r="N24" s="61"/>
      <c r="O24" s="61"/>
      <c r="P24" s="45" t="s">
        <v>111</v>
      </c>
      <c r="Q24" s="4"/>
      <c r="R24" s="4"/>
      <c r="S24" s="4"/>
      <c r="T24" s="4"/>
      <c r="U24" s="4"/>
      <c r="V24" s="61"/>
      <c r="W24" s="61"/>
    </row>
    <row r="25" spans="1:23" ht="18.75" x14ac:dyDescent="0.3">
      <c r="A25" s="61"/>
      <c r="B25" s="61"/>
      <c r="C25" s="61"/>
      <c r="D25" s="61"/>
      <c r="E25" s="61"/>
      <c r="F25" s="61"/>
      <c r="G25" s="61"/>
      <c r="H25" s="45" t="s">
        <v>102</v>
      </c>
      <c r="I25" s="4"/>
      <c r="J25" s="4"/>
      <c r="K25" s="4"/>
      <c r="L25" s="4"/>
      <c r="M25" s="61"/>
      <c r="N25" s="61"/>
      <c r="O25" s="61"/>
      <c r="P25" s="4"/>
      <c r="Q25" s="4"/>
      <c r="R25" s="4"/>
      <c r="S25" s="4"/>
      <c r="T25" s="4"/>
      <c r="U25" s="4"/>
      <c r="V25" s="61"/>
      <c r="W25" s="61"/>
    </row>
    <row r="26" spans="1:23" ht="18.75" x14ac:dyDescent="0.3">
      <c r="A26" s="61"/>
      <c r="B26" s="61"/>
      <c r="C26" s="61"/>
      <c r="D26" s="61"/>
      <c r="E26" s="61"/>
      <c r="F26" s="61"/>
      <c r="G26" s="61"/>
      <c r="H26" s="45" t="s">
        <v>103</v>
      </c>
      <c r="I26" s="4"/>
      <c r="J26" s="4"/>
      <c r="K26" s="4"/>
      <c r="L26" s="4"/>
      <c r="M26" s="61"/>
      <c r="N26" s="61"/>
      <c r="O26" s="61"/>
      <c r="P26" s="59" t="s">
        <v>112</v>
      </c>
      <c r="Q26" s="58"/>
      <c r="R26" s="58"/>
      <c r="S26" s="58"/>
      <c r="T26" s="58"/>
      <c r="U26" s="58"/>
      <c r="V26" s="61"/>
      <c r="W26" s="61"/>
    </row>
    <row r="27" spans="1:23" ht="18.75" x14ac:dyDescent="0.3">
      <c r="A27" s="61"/>
      <c r="B27" s="61"/>
      <c r="C27" s="61"/>
      <c r="D27" s="61"/>
      <c r="E27" s="61"/>
      <c r="F27" s="61"/>
      <c r="G27" s="61"/>
      <c r="H27" s="4"/>
      <c r="I27" s="4"/>
      <c r="J27" s="4"/>
      <c r="K27" s="4"/>
      <c r="L27" s="4"/>
      <c r="M27" s="61"/>
      <c r="N27" s="61"/>
      <c r="O27" s="61"/>
      <c r="P27" s="57"/>
      <c r="Q27" s="58"/>
      <c r="R27" s="58"/>
      <c r="S27" s="58"/>
      <c r="T27" s="58"/>
      <c r="U27" s="58"/>
      <c r="V27" s="61"/>
      <c r="W27" s="61"/>
    </row>
    <row r="28" spans="1:23" ht="18.75" x14ac:dyDescent="0.3">
      <c r="A28" s="61"/>
      <c r="B28" s="61"/>
      <c r="C28" s="61"/>
      <c r="D28" s="61"/>
      <c r="E28" s="61"/>
      <c r="F28" s="61"/>
      <c r="G28" s="4"/>
      <c r="H28" s="59" t="s">
        <v>104</v>
      </c>
      <c r="I28" s="58"/>
      <c r="J28" s="58"/>
      <c r="K28" s="58"/>
      <c r="L28" s="58"/>
      <c r="M28" s="61"/>
      <c r="N28" s="61"/>
      <c r="O28" s="61"/>
      <c r="P28" s="44" t="s">
        <v>117</v>
      </c>
      <c r="Q28" s="4"/>
      <c r="R28" s="4"/>
      <c r="S28" s="4"/>
      <c r="T28" s="4"/>
      <c r="U28" s="4"/>
      <c r="V28" s="61"/>
      <c r="W28" s="61"/>
    </row>
    <row r="29" spans="1:23" ht="18.75" x14ac:dyDescent="0.3">
      <c r="A29" s="61"/>
      <c r="B29" s="61"/>
      <c r="C29" s="61"/>
      <c r="D29" s="61"/>
      <c r="E29" s="61"/>
      <c r="F29" s="61"/>
      <c r="G29" s="61"/>
      <c r="H29" s="57"/>
      <c r="I29" s="58"/>
      <c r="J29" s="58"/>
      <c r="K29" s="58"/>
      <c r="L29" s="58"/>
      <c r="M29" s="61"/>
      <c r="N29" s="61"/>
      <c r="O29" s="61"/>
      <c r="P29" s="45" t="s">
        <v>113</v>
      </c>
      <c r="Q29" s="4"/>
      <c r="R29" s="4"/>
      <c r="S29" s="4"/>
      <c r="T29" s="4"/>
      <c r="U29" s="4"/>
      <c r="V29" s="61"/>
      <c r="W29" s="61"/>
    </row>
    <row r="30" spans="1:23" ht="18.75" x14ac:dyDescent="0.3">
      <c r="A30" s="61"/>
      <c r="B30" s="61"/>
      <c r="C30" s="61"/>
      <c r="D30" s="61"/>
      <c r="E30" s="61"/>
      <c r="F30" s="61"/>
      <c r="G30" s="61"/>
      <c r="H30" s="44" t="s">
        <v>156</v>
      </c>
      <c r="I30" s="4"/>
      <c r="J30" s="4"/>
      <c r="K30" s="4"/>
      <c r="L30" s="4"/>
      <c r="M30" s="61"/>
      <c r="N30" s="61"/>
      <c r="O30" s="61"/>
      <c r="P30" s="45" t="s">
        <v>114</v>
      </c>
      <c r="Q30" s="4"/>
      <c r="R30" s="4"/>
      <c r="S30" s="4"/>
      <c r="T30" s="4"/>
      <c r="U30" s="4"/>
      <c r="V30" s="61"/>
      <c r="W30" s="61"/>
    </row>
    <row r="31" spans="1:23" ht="18.75" x14ac:dyDescent="0.3">
      <c r="A31" s="61"/>
      <c r="B31" s="61"/>
      <c r="C31" s="61"/>
      <c r="D31" s="61"/>
      <c r="E31" s="61"/>
      <c r="F31" s="61"/>
      <c r="G31" s="61"/>
      <c r="H31" s="45" t="s">
        <v>96</v>
      </c>
      <c r="I31" s="4"/>
      <c r="J31" s="4"/>
      <c r="K31" s="4"/>
      <c r="L31" s="4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pans="1:23" ht="18.75" x14ac:dyDescent="0.3">
      <c r="A32" s="61"/>
      <c r="B32" s="61"/>
      <c r="C32" s="61"/>
      <c r="D32" s="61"/>
      <c r="E32" s="61"/>
      <c r="F32" s="61"/>
      <c r="G32" s="61"/>
      <c r="H32" s="44" t="s">
        <v>157</v>
      </c>
      <c r="I32" s="4"/>
      <c r="J32" s="4"/>
      <c r="K32" s="4"/>
      <c r="L32" s="4"/>
      <c r="M32" s="61"/>
      <c r="N32" s="61"/>
      <c r="O32" s="61"/>
      <c r="P32" s="44" t="s">
        <v>118</v>
      </c>
      <c r="Q32" s="4"/>
      <c r="R32" s="4"/>
      <c r="S32" s="4"/>
      <c r="T32" s="4"/>
      <c r="U32" s="4"/>
      <c r="V32" s="61"/>
      <c r="W32" s="61"/>
    </row>
    <row r="33" spans="1:23" ht="18.75" x14ac:dyDescent="0.3">
      <c r="A33" s="61"/>
      <c r="B33" s="61"/>
      <c r="C33" s="61"/>
      <c r="D33" s="61"/>
      <c r="E33" s="61"/>
      <c r="F33" s="61"/>
      <c r="G33" s="61"/>
      <c r="H33" s="45" t="s">
        <v>96</v>
      </c>
      <c r="I33" s="4"/>
      <c r="J33" s="4"/>
      <c r="K33" s="4"/>
      <c r="L33" s="4"/>
      <c r="M33" s="61"/>
      <c r="N33" s="61"/>
      <c r="O33" s="61"/>
      <c r="P33" s="45" t="s">
        <v>115</v>
      </c>
      <c r="Q33" s="4"/>
      <c r="R33" s="4"/>
      <c r="S33" s="4"/>
      <c r="T33" s="4"/>
      <c r="U33" s="4"/>
      <c r="V33" s="61"/>
      <c r="W33" s="61"/>
    </row>
    <row r="34" spans="1:23" ht="18.75" x14ac:dyDescent="0.3">
      <c r="A34" s="61"/>
      <c r="B34" s="61"/>
      <c r="C34" s="61"/>
      <c r="D34" s="61"/>
      <c r="E34" s="61"/>
      <c r="F34" s="61"/>
      <c r="G34" s="61"/>
      <c r="H34" s="44" t="s">
        <v>158</v>
      </c>
      <c r="I34" s="4"/>
      <c r="J34" s="4"/>
      <c r="K34" s="4"/>
      <c r="L34" s="4"/>
      <c r="M34" s="61"/>
      <c r="N34" s="61"/>
      <c r="O34" s="61"/>
      <c r="P34" s="45" t="s">
        <v>116</v>
      </c>
      <c r="Q34" s="4"/>
      <c r="R34" s="4"/>
      <c r="S34" s="4"/>
      <c r="T34" s="4"/>
      <c r="U34" s="4"/>
      <c r="V34" s="61"/>
      <c r="W34" s="61"/>
    </row>
    <row r="35" spans="1:23" ht="18.75" x14ac:dyDescent="0.3">
      <c r="A35" s="61"/>
      <c r="B35" s="61"/>
      <c r="C35" s="61"/>
      <c r="D35" s="61"/>
      <c r="E35" s="61"/>
      <c r="F35" s="61"/>
      <c r="G35" s="61"/>
      <c r="H35" s="45" t="s">
        <v>96</v>
      </c>
      <c r="I35" s="4"/>
      <c r="J35" s="4"/>
      <c r="K35" s="4"/>
      <c r="L35" s="4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pans="1:23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pans="1:23" ht="18.75" x14ac:dyDescent="0.3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4"/>
      <c r="Q37" s="4"/>
      <c r="R37" s="4"/>
      <c r="S37" s="4"/>
      <c r="T37" s="4"/>
      <c r="U37" s="4"/>
      <c r="V37" s="61"/>
      <c r="W37" s="61"/>
    </row>
    <row r="38" spans="1:23" ht="18.75" x14ac:dyDescent="0.3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4"/>
      <c r="Q38" s="4"/>
      <c r="R38" s="4"/>
      <c r="S38" s="4"/>
      <c r="T38" s="4"/>
      <c r="U38" s="4"/>
      <c r="V38" s="61"/>
      <c r="W38" s="61"/>
    </row>
    <row r="39" spans="1:23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0" spans="1:23" x14ac:dyDescent="0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pans="1:23" ht="18.75" x14ac:dyDescent="0.3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4"/>
      <c r="Q41" s="4"/>
      <c r="R41" s="4"/>
      <c r="S41" s="4"/>
      <c r="T41" s="4"/>
      <c r="U41" s="4"/>
      <c r="V41" s="61"/>
      <c r="W41" s="61"/>
    </row>
    <row r="42" spans="1:23" ht="18.75" x14ac:dyDescent="0.3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4"/>
      <c r="Q42" s="4"/>
      <c r="R42" s="4"/>
      <c r="S42" s="4"/>
      <c r="T42" s="4"/>
      <c r="U42" s="4"/>
      <c r="V42" s="61"/>
      <c r="W42" s="61"/>
    </row>
    <row r="43" spans="1:23" ht="18.75" x14ac:dyDescent="0.3">
      <c r="P43" s="4"/>
      <c r="Q43" s="4"/>
      <c r="R43" s="4"/>
      <c r="S43" s="4"/>
      <c r="T43" s="4"/>
      <c r="U43" s="4"/>
    </row>
    <row r="44" spans="1:23" ht="18.75" x14ac:dyDescent="0.3">
      <c r="P44" s="4"/>
      <c r="Q44" s="4"/>
      <c r="R44" s="4"/>
      <c r="S44" s="4"/>
      <c r="T44" s="4"/>
      <c r="U44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topLeftCell="A16" workbookViewId="0">
      <selection activeCell="N20" sqref="N20"/>
    </sheetView>
  </sheetViews>
  <sheetFormatPr defaultRowHeight="15" x14ac:dyDescent="0.25"/>
  <cols>
    <col min="1" max="1" width="9.140625" style="1"/>
    <col min="2" max="2" width="7.7109375" style="1" bestFit="1" customWidth="1"/>
    <col min="3" max="9" width="9.140625" style="1"/>
    <col min="10" max="10" width="10.28515625" style="1" bestFit="1" customWidth="1"/>
    <col min="11" max="16384" width="9.140625" style="1"/>
  </cols>
  <sheetData>
    <row r="2" spans="1:16" ht="18.75" x14ac:dyDescent="0.3">
      <c r="A2" s="46" t="s">
        <v>119</v>
      </c>
      <c r="B2" s="46"/>
      <c r="C2" s="46"/>
      <c r="D2" s="46"/>
      <c r="E2" s="46"/>
      <c r="F2" s="46"/>
      <c r="G2" s="46"/>
      <c r="H2" s="47"/>
    </row>
    <row r="3" spans="1:16" ht="18.75" x14ac:dyDescent="0.3">
      <c r="A3" s="41" t="s">
        <v>120</v>
      </c>
      <c r="B3" s="4"/>
      <c r="C3" s="4"/>
    </row>
    <row r="4" spans="1:16" ht="18.75" x14ac:dyDescent="0.3">
      <c r="H4" s="3" t="s">
        <v>141</v>
      </c>
      <c r="I4" s="25"/>
      <c r="J4" s="25"/>
      <c r="K4" s="25"/>
      <c r="L4" s="25"/>
      <c r="M4" s="25"/>
    </row>
    <row r="5" spans="1:16" ht="18.75" x14ac:dyDescent="0.3">
      <c r="A5" s="46" t="s">
        <v>121</v>
      </c>
      <c r="B5" s="49"/>
      <c r="H5" s="46" t="s">
        <v>142</v>
      </c>
      <c r="I5" s="46"/>
      <c r="J5" s="46"/>
      <c r="K5" s="6"/>
    </row>
    <row r="6" spans="1:16" ht="18.75" x14ac:dyDescent="0.3">
      <c r="A6" s="50"/>
      <c r="B6" s="49"/>
      <c r="H6" s="43" t="s">
        <v>144</v>
      </c>
      <c r="I6" s="14"/>
      <c r="J6" s="14"/>
    </row>
    <row r="7" spans="1:16" ht="15.75" x14ac:dyDescent="0.25">
      <c r="A7" s="34" t="s">
        <v>122</v>
      </c>
      <c r="H7" s="43" t="s">
        <v>145</v>
      </c>
      <c r="I7" s="14"/>
      <c r="J7" s="14"/>
    </row>
    <row r="8" spans="1:16" ht="15.75" x14ac:dyDescent="0.25">
      <c r="A8" s="34" t="s">
        <v>123</v>
      </c>
      <c r="H8" s="43" t="s">
        <v>146</v>
      </c>
      <c r="I8" s="14"/>
      <c r="J8" s="14"/>
    </row>
    <row r="9" spans="1:16" x14ac:dyDescent="0.25">
      <c r="A9" s="34" t="s">
        <v>124</v>
      </c>
    </row>
    <row r="10" spans="1:16" ht="18.75" x14ac:dyDescent="0.3">
      <c r="A10" s="34" t="s">
        <v>125</v>
      </c>
      <c r="H10" s="48" t="s">
        <v>143</v>
      </c>
      <c r="I10" s="49"/>
      <c r="J10" s="49"/>
      <c r="K10" s="6"/>
    </row>
    <row r="11" spans="1:16" ht="15.75" x14ac:dyDescent="0.25">
      <c r="A11" s="40" t="s">
        <v>136</v>
      </c>
      <c r="B11" s="51">
        <f>1200+800+900+500</f>
        <v>3400</v>
      </c>
      <c r="H11" s="43" t="s">
        <v>147</v>
      </c>
      <c r="I11" s="14"/>
      <c r="J11" s="14"/>
    </row>
    <row r="12" spans="1:16" ht="15.75" x14ac:dyDescent="0.25">
      <c r="H12" s="43" t="s">
        <v>148</v>
      </c>
      <c r="I12" s="14"/>
      <c r="J12" s="14"/>
    </row>
    <row r="13" spans="1:16" ht="18.75" x14ac:dyDescent="0.3">
      <c r="A13" s="46" t="s">
        <v>126</v>
      </c>
      <c r="B13" s="49"/>
      <c r="H13" s="43" t="s">
        <v>149</v>
      </c>
      <c r="I13" s="14"/>
      <c r="J13" s="14"/>
    </row>
    <row r="14" spans="1:16" ht="18.75" x14ac:dyDescent="0.3">
      <c r="A14" s="50"/>
      <c r="B14" s="49"/>
      <c r="H14" s="14"/>
      <c r="I14" s="14"/>
      <c r="J14" s="14"/>
    </row>
    <row r="15" spans="1:16" ht="21" x14ac:dyDescent="0.35">
      <c r="A15" s="34" t="s">
        <v>127</v>
      </c>
      <c r="H15" s="52" t="s">
        <v>150</v>
      </c>
      <c r="I15" s="52"/>
      <c r="J15" s="52"/>
      <c r="K15" s="52"/>
      <c r="L15" s="52"/>
      <c r="M15" s="52"/>
      <c r="N15" s="52"/>
      <c r="O15" s="6"/>
      <c r="P15" s="6"/>
    </row>
    <row r="16" spans="1:16" ht="21" x14ac:dyDescent="0.35">
      <c r="A16" s="34" t="s">
        <v>128</v>
      </c>
      <c r="H16" s="52"/>
      <c r="I16" s="52"/>
      <c r="J16" s="52"/>
      <c r="K16" s="52"/>
      <c r="L16" s="52"/>
      <c r="M16" s="52"/>
      <c r="N16" s="52"/>
      <c r="O16" s="6"/>
      <c r="P16" s="6"/>
    </row>
    <row r="17" spans="1:12" x14ac:dyDescent="0.25">
      <c r="A17" s="40" t="s">
        <v>129</v>
      </c>
    </row>
    <row r="18" spans="1:12" ht="15.75" x14ac:dyDescent="0.25">
      <c r="H18" s="13" t="s">
        <v>151</v>
      </c>
      <c r="I18" s="24"/>
      <c r="J18" s="24" t="s">
        <v>152</v>
      </c>
    </row>
    <row r="19" spans="1:12" ht="18.75" x14ac:dyDescent="0.3">
      <c r="A19" s="46" t="s">
        <v>130</v>
      </c>
      <c r="B19" s="49"/>
      <c r="J19" s="53">
        <f>3400+400+670</f>
        <v>4470</v>
      </c>
    </row>
    <row r="20" spans="1:12" ht="18.75" x14ac:dyDescent="0.3">
      <c r="A20" s="50"/>
      <c r="B20" s="49"/>
      <c r="H20" s="13" t="s">
        <v>153</v>
      </c>
      <c r="I20" s="24"/>
      <c r="J20" s="24"/>
      <c r="K20" s="24"/>
    </row>
    <row r="21" spans="1:12" x14ac:dyDescent="0.25">
      <c r="A21" s="34" t="s">
        <v>131</v>
      </c>
      <c r="H21" s="2" t="s">
        <v>154</v>
      </c>
      <c r="I21" s="22"/>
    </row>
    <row r="22" spans="1:12" ht="15.75" x14ac:dyDescent="0.25">
      <c r="A22" s="34" t="s">
        <v>132</v>
      </c>
      <c r="H22" s="13" t="s">
        <v>155</v>
      </c>
      <c r="I22" s="24"/>
      <c r="J22" s="24"/>
      <c r="K22" s="24"/>
      <c r="L22" s="51">
        <f>J19/10</f>
        <v>447</v>
      </c>
    </row>
    <row r="23" spans="1:12" x14ac:dyDescent="0.25">
      <c r="A23" s="34" t="s">
        <v>133</v>
      </c>
    </row>
    <row r="24" spans="1:12" x14ac:dyDescent="0.25">
      <c r="A24" s="34" t="s">
        <v>134</v>
      </c>
    </row>
    <row r="25" spans="1:12" x14ac:dyDescent="0.25">
      <c r="A25" s="40" t="s">
        <v>135</v>
      </c>
    </row>
    <row r="27" spans="1:12" ht="18.75" x14ac:dyDescent="0.3">
      <c r="A27" s="48" t="s">
        <v>137</v>
      </c>
      <c r="B27" s="49"/>
      <c r="C27" s="49"/>
      <c r="D27" s="49"/>
      <c r="E27" s="49"/>
      <c r="F27" s="6"/>
    </row>
    <row r="28" spans="1:12" ht="18.75" x14ac:dyDescent="0.3">
      <c r="A28" s="50"/>
      <c r="B28" s="49"/>
      <c r="C28" s="49"/>
      <c r="D28" s="49"/>
      <c r="E28" s="49"/>
      <c r="F28" s="6"/>
    </row>
    <row r="29" spans="1:12" x14ac:dyDescent="0.25">
      <c r="A29" s="40" t="s">
        <v>138</v>
      </c>
      <c r="C29" s="51">
        <f>3400/4</f>
        <v>850</v>
      </c>
    </row>
    <row r="30" spans="1:12" x14ac:dyDescent="0.25">
      <c r="A30" s="40" t="s">
        <v>139</v>
      </c>
      <c r="C30" s="51">
        <f>400/2</f>
        <v>200</v>
      </c>
    </row>
    <row r="31" spans="1:12" x14ac:dyDescent="0.25">
      <c r="A31" s="40" t="s">
        <v>140</v>
      </c>
      <c r="C31" s="51">
        <f>670/4</f>
        <v>167.5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P19" sqref="P19"/>
    </sheetView>
  </sheetViews>
  <sheetFormatPr defaultRowHeight="15" x14ac:dyDescent="0.25"/>
  <cols>
    <col min="1" max="1" width="9.140625" style="1" customWidth="1"/>
    <col min="2" max="8" width="9.140625" style="1"/>
    <col min="9" max="9" width="10" style="1" customWidth="1"/>
    <col min="10" max="16384" width="9.140625" style="1"/>
  </cols>
  <sheetData>
    <row r="1" spans="1:25" ht="21" x14ac:dyDescent="0.35">
      <c r="A1" s="67"/>
      <c r="B1" s="67"/>
      <c r="C1" s="67"/>
      <c r="D1" s="67"/>
      <c r="E1" s="67"/>
      <c r="F1" s="67"/>
      <c r="G1" s="67"/>
    </row>
    <row r="2" spans="1:25" ht="21" x14ac:dyDescent="0.35">
      <c r="A2" s="72" t="s">
        <v>160</v>
      </c>
      <c r="B2" s="73"/>
      <c r="C2" s="73"/>
      <c r="D2" s="73"/>
      <c r="E2" s="73"/>
      <c r="F2" s="73"/>
      <c r="G2" s="73"/>
      <c r="H2" s="74"/>
    </row>
    <row r="3" spans="1:25" ht="21" x14ac:dyDescent="0.35">
      <c r="Q3" s="72" t="s">
        <v>185</v>
      </c>
      <c r="R3" s="73"/>
      <c r="S3" s="73"/>
      <c r="T3" s="73"/>
      <c r="U3" s="73"/>
      <c r="V3" s="73"/>
      <c r="W3" s="73"/>
      <c r="X3" s="73"/>
      <c r="Y3" s="73"/>
    </row>
    <row r="4" spans="1:25" ht="21" x14ac:dyDescent="0.35">
      <c r="A4" s="69" t="s">
        <v>161</v>
      </c>
      <c r="B4" s="70"/>
      <c r="C4" s="71"/>
      <c r="H4" s="82" t="s">
        <v>168</v>
      </c>
      <c r="I4" s="83"/>
      <c r="J4" s="83"/>
      <c r="K4" s="83"/>
      <c r="L4" s="83"/>
      <c r="M4" s="83"/>
      <c r="N4" s="83"/>
      <c r="Q4" s="34"/>
    </row>
    <row r="5" spans="1:25" ht="15.75" x14ac:dyDescent="0.25">
      <c r="A5" s="34"/>
      <c r="H5" s="74"/>
      <c r="I5" s="74"/>
      <c r="J5" s="74"/>
      <c r="K5" s="74"/>
      <c r="L5" s="74"/>
      <c r="M5" s="74"/>
      <c r="N5" s="74"/>
      <c r="Q5" s="43" t="s">
        <v>197</v>
      </c>
      <c r="R5" s="14"/>
      <c r="S5" s="14"/>
      <c r="T5" s="14"/>
      <c r="U5" s="14"/>
      <c r="V5" s="14"/>
      <c r="W5" s="14"/>
    </row>
    <row r="6" spans="1:25" ht="18.75" x14ac:dyDescent="0.3">
      <c r="A6" s="77" t="s">
        <v>162</v>
      </c>
      <c r="B6" s="14"/>
      <c r="C6" s="14"/>
      <c r="D6" s="14"/>
      <c r="E6" s="14"/>
      <c r="F6" s="14"/>
      <c r="G6" s="4"/>
      <c r="H6" s="84" t="s">
        <v>169</v>
      </c>
      <c r="I6" s="85"/>
      <c r="J6" s="85"/>
      <c r="K6" s="85"/>
      <c r="L6" s="86"/>
      <c r="Q6" s="43" t="s">
        <v>186</v>
      </c>
      <c r="R6" s="14"/>
      <c r="S6" s="14"/>
      <c r="T6" s="14"/>
      <c r="U6" s="14"/>
      <c r="V6" s="14"/>
      <c r="W6" s="14"/>
    </row>
    <row r="7" spans="1:25" ht="15.75" x14ac:dyDescent="0.25">
      <c r="A7" s="77" t="s">
        <v>163</v>
      </c>
      <c r="B7" s="14"/>
      <c r="C7" s="14"/>
      <c r="D7" s="14"/>
      <c r="E7" s="14"/>
      <c r="F7" s="14"/>
      <c r="H7" s="87"/>
      <c r="I7" s="86"/>
      <c r="J7" s="86"/>
      <c r="K7" s="86"/>
      <c r="L7" s="86"/>
      <c r="Q7" s="34"/>
    </row>
    <row r="8" spans="1:25" ht="18.75" x14ac:dyDescent="0.3">
      <c r="A8" s="77" t="s">
        <v>167</v>
      </c>
      <c r="B8" s="14"/>
      <c r="C8" s="78">
        <f>4/5</f>
        <v>0.8</v>
      </c>
      <c r="D8" s="14"/>
      <c r="E8" s="14"/>
      <c r="F8" s="14"/>
      <c r="H8" s="43" t="s">
        <v>170</v>
      </c>
      <c r="I8" s="14"/>
      <c r="J8" s="14"/>
      <c r="K8" s="14"/>
      <c r="L8" s="14"/>
      <c r="Q8" s="90" t="s">
        <v>161</v>
      </c>
      <c r="R8" s="85"/>
      <c r="S8" s="85"/>
    </row>
    <row r="9" spans="1:25" ht="15.75" x14ac:dyDescent="0.25">
      <c r="H9" s="43" t="s">
        <v>171</v>
      </c>
      <c r="I9" s="14"/>
      <c r="J9" s="14"/>
      <c r="K9" s="14"/>
      <c r="L9" s="14"/>
      <c r="Q9" s="81" t="s">
        <v>187</v>
      </c>
      <c r="R9" s="14"/>
      <c r="S9" s="14"/>
    </row>
    <row r="10" spans="1:25" ht="18.75" x14ac:dyDescent="0.3">
      <c r="A10" s="75" t="s">
        <v>164</v>
      </c>
      <c r="B10" s="76"/>
      <c r="C10" s="76"/>
      <c r="H10" s="43" t="s">
        <v>172</v>
      </c>
      <c r="I10" s="14"/>
      <c r="J10" s="14"/>
      <c r="K10" s="14"/>
      <c r="L10" s="14"/>
      <c r="Q10" s="81" t="s">
        <v>188</v>
      </c>
      <c r="R10" s="14"/>
      <c r="S10" s="14"/>
    </row>
    <row r="11" spans="1:25" ht="15.75" x14ac:dyDescent="0.25">
      <c r="A11" s="34"/>
      <c r="H11" s="43" t="s">
        <v>173</v>
      </c>
      <c r="I11" s="14"/>
      <c r="J11" s="14"/>
      <c r="K11" s="14"/>
      <c r="L11" s="14"/>
      <c r="Q11" s="81" t="s">
        <v>189</v>
      </c>
      <c r="R11" s="14"/>
      <c r="S11" s="14"/>
    </row>
    <row r="12" spans="1:25" ht="15.75" x14ac:dyDescent="0.25">
      <c r="A12" s="77" t="s">
        <v>165</v>
      </c>
      <c r="B12" s="14"/>
      <c r="C12" s="14"/>
      <c r="D12" s="14"/>
      <c r="E12" s="14"/>
      <c r="F12" s="14"/>
      <c r="H12" s="43" t="s">
        <v>174</v>
      </c>
      <c r="I12" s="14"/>
      <c r="J12" s="14"/>
      <c r="K12" s="14"/>
      <c r="L12" s="14"/>
      <c r="Q12" s="81" t="s">
        <v>190</v>
      </c>
      <c r="R12" s="14"/>
      <c r="S12" s="14"/>
    </row>
    <row r="13" spans="1:25" ht="15.75" x14ac:dyDescent="0.25">
      <c r="A13" s="77" t="s">
        <v>166</v>
      </c>
      <c r="B13" s="14"/>
      <c r="C13" s="14"/>
      <c r="D13" s="14"/>
      <c r="E13" s="14"/>
      <c r="F13" s="14"/>
      <c r="H13" s="14"/>
      <c r="I13" s="14"/>
      <c r="J13" s="14"/>
      <c r="K13" s="14"/>
      <c r="L13" s="14"/>
      <c r="Q13" s="81" t="s">
        <v>191</v>
      </c>
      <c r="R13" s="14"/>
      <c r="S13" s="14"/>
    </row>
    <row r="14" spans="1:25" ht="18.75" x14ac:dyDescent="0.3">
      <c r="A14" s="77" t="s">
        <v>167</v>
      </c>
      <c r="B14" s="14"/>
      <c r="C14" s="78">
        <f>3/5</f>
        <v>0.6</v>
      </c>
      <c r="D14" s="14"/>
      <c r="E14" s="14"/>
      <c r="F14" s="14"/>
      <c r="H14" s="24" t="s">
        <v>175</v>
      </c>
      <c r="I14" s="14"/>
      <c r="J14" s="14"/>
      <c r="K14" s="14"/>
      <c r="L14" s="14"/>
      <c r="Q14" s="90" t="s">
        <v>164</v>
      </c>
      <c r="R14" s="85"/>
      <c r="S14" s="86"/>
    </row>
    <row r="15" spans="1:25" ht="15.75" x14ac:dyDescent="0.25">
      <c r="H15" s="2" t="s">
        <v>176</v>
      </c>
      <c r="K15" s="80">
        <f>4/5</f>
        <v>0.8</v>
      </c>
      <c r="Q15" s="81" t="s">
        <v>192</v>
      </c>
      <c r="R15" s="14"/>
    </row>
    <row r="16" spans="1:25" ht="15.75" x14ac:dyDescent="0.25">
      <c r="Q16" s="81" t="s">
        <v>193</v>
      </c>
      <c r="R16" s="14"/>
    </row>
    <row r="17" spans="8:18" ht="15.75" x14ac:dyDescent="0.25">
      <c r="Q17" s="81" t="s">
        <v>194</v>
      </c>
      <c r="R17" s="14"/>
    </row>
    <row r="18" spans="8:18" ht="15.75" x14ac:dyDescent="0.25">
      <c r="Q18" s="81" t="s">
        <v>195</v>
      </c>
      <c r="R18" s="14"/>
    </row>
    <row r="19" spans="8:18" ht="21" x14ac:dyDescent="0.35">
      <c r="H19" s="88" t="s">
        <v>177</v>
      </c>
      <c r="I19" s="89"/>
      <c r="J19" s="89"/>
      <c r="K19" s="89"/>
      <c r="L19" s="86"/>
      <c r="Q19" s="81" t="s">
        <v>196</v>
      </c>
      <c r="R19" s="14"/>
    </row>
    <row r="20" spans="8:18" x14ac:dyDescent="0.25">
      <c r="H20" s="34"/>
    </row>
    <row r="21" spans="8:18" ht="15.75" x14ac:dyDescent="0.25">
      <c r="H21" s="43" t="s">
        <v>178</v>
      </c>
      <c r="I21" s="14"/>
      <c r="J21" s="14"/>
      <c r="K21" s="14"/>
      <c r="L21" s="14"/>
      <c r="M21" s="14"/>
      <c r="N21" s="14"/>
    </row>
    <row r="22" spans="8:18" ht="15.75" x14ac:dyDescent="0.25">
      <c r="H22" s="43" t="s">
        <v>179</v>
      </c>
      <c r="I22" s="14"/>
      <c r="J22" s="14"/>
      <c r="K22" s="14"/>
      <c r="L22" s="14"/>
      <c r="M22" s="14"/>
      <c r="N22" s="14"/>
    </row>
    <row r="23" spans="8:18" ht="15.75" x14ac:dyDescent="0.25">
      <c r="H23" s="43" t="s">
        <v>180</v>
      </c>
      <c r="I23" s="14"/>
      <c r="J23" s="14"/>
      <c r="K23" s="14"/>
      <c r="L23" s="14"/>
      <c r="M23" s="14"/>
      <c r="N23" s="14"/>
    </row>
    <row r="24" spans="8:18" ht="15.75" x14ac:dyDescent="0.25">
      <c r="H24" s="43" t="s">
        <v>181</v>
      </c>
      <c r="I24" s="14"/>
      <c r="J24" s="14"/>
      <c r="K24" s="14"/>
      <c r="L24" s="14"/>
      <c r="M24" s="14"/>
      <c r="N24" s="14"/>
    </row>
    <row r="25" spans="8:18" ht="15.75" x14ac:dyDescent="0.25">
      <c r="H25" s="43" t="s">
        <v>182</v>
      </c>
      <c r="I25" s="14"/>
      <c r="J25" s="14"/>
      <c r="K25" s="14"/>
      <c r="L25" s="14"/>
      <c r="M25" s="14"/>
      <c r="N25" s="14"/>
    </row>
    <row r="26" spans="8:18" ht="15.75" x14ac:dyDescent="0.25">
      <c r="H26" s="14"/>
      <c r="I26" s="14"/>
      <c r="J26" s="14"/>
      <c r="K26" s="14"/>
      <c r="L26" s="14"/>
      <c r="M26" s="14"/>
      <c r="N26" s="14"/>
    </row>
    <row r="27" spans="8:18" ht="15.75" x14ac:dyDescent="0.25">
      <c r="H27" s="24" t="s">
        <v>183</v>
      </c>
      <c r="I27" s="14"/>
      <c r="J27" s="14"/>
      <c r="K27" s="14"/>
      <c r="L27" s="14"/>
      <c r="M27" s="14"/>
      <c r="N27" s="14"/>
    </row>
    <row r="28" spans="8:18" ht="15.75" x14ac:dyDescent="0.25">
      <c r="H28" s="2" t="s">
        <v>184</v>
      </c>
      <c r="I28" s="14"/>
      <c r="J28" s="79">
        <f>3/5</f>
        <v>0.6</v>
      </c>
      <c r="K28" s="14"/>
      <c r="L28" s="14"/>
      <c r="M28" s="14"/>
      <c r="N28" s="14"/>
    </row>
    <row r="29" spans="8:18" ht="15.75" x14ac:dyDescent="0.25">
      <c r="H29" s="14"/>
      <c r="I29" s="14"/>
      <c r="J29" s="14"/>
      <c r="K29" s="14"/>
      <c r="L29" s="14"/>
      <c r="M29" s="14"/>
      <c r="N29" s="14"/>
    </row>
    <row r="30" spans="8:18" ht="15.75" x14ac:dyDescent="0.25">
      <c r="H30" s="14"/>
      <c r="I30" s="14"/>
      <c r="J30" s="14"/>
      <c r="K30" s="14"/>
      <c r="L30" s="14"/>
      <c r="M30" s="14"/>
      <c r="N30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opLeftCell="A28" workbookViewId="0">
      <selection activeCell="C49" sqref="C49"/>
    </sheetView>
  </sheetViews>
  <sheetFormatPr defaultRowHeight="15" x14ac:dyDescent="0.25"/>
  <cols>
    <col min="1" max="1" width="13.7109375" style="1" customWidth="1"/>
    <col min="2" max="2" width="11.42578125" style="1" bestFit="1" customWidth="1"/>
    <col min="3" max="3" width="15.5703125" style="1" bestFit="1" customWidth="1"/>
    <col min="4" max="4" width="11.28515625" style="1" bestFit="1" customWidth="1"/>
    <col min="5" max="5" width="15.5703125" style="1" customWidth="1"/>
    <col min="6" max="6" width="13.7109375" style="1" bestFit="1" customWidth="1"/>
    <col min="7" max="7" width="10.28515625" style="1" bestFit="1" customWidth="1"/>
    <col min="8" max="16384" width="9.140625" style="1"/>
  </cols>
  <sheetData>
    <row r="2" spans="1:6" ht="23.25" x14ac:dyDescent="0.35">
      <c r="A2" s="96" t="s">
        <v>29</v>
      </c>
      <c r="B2" s="97"/>
      <c r="C2" s="97"/>
      <c r="D2" s="97"/>
      <c r="E2" s="97"/>
      <c r="F2" s="97"/>
    </row>
    <row r="3" spans="1:6" x14ac:dyDescent="0.25">
      <c r="A3" s="98" t="s">
        <v>30</v>
      </c>
      <c r="B3" s="98" t="s">
        <v>1</v>
      </c>
      <c r="C3" s="98" t="s">
        <v>31</v>
      </c>
      <c r="D3" s="98" t="s">
        <v>32</v>
      </c>
      <c r="E3" s="98" t="s">
        <v>33</v>
      </c>
      <c r="F3" s="98" t="s">
        <v>34</v>
      </c>
    </row>
    <row r="4" spans="1:6" x14ac:dyDescent="0.25">
      <c r="A4" s="99">
        <v>1</v>
      </c>
      <c r="B4" s="99">
        <v>1</v>
      </c>
      <c r="C4" s="99" t="s">
        <v>35</v>
      </c>
      <c r="D4" s="99" t="s">
        <v>36</v>
      </c>
      <c r="E4" s="100">
        <v>1200</v>
      </c>
      <c r="F4" s="101">
        <v>44936</v>
      </c>
    </row>
    <row r="5" spans="1:6" x14ac:dyDescent="0.25">
      <c r="A5" s="99">
        <v>2</v>
      </c>
      <c r="B5" s="99">
        <v>2</v>
      </c>
      <c r="C5" s="99" t="s">
        <v>37</v>
      </c>
      <c r="D5" s="99" t="s">
        <v>36</v>
      </c>
      <c r="E5" s="99">
        <v>800</v>
      </c>
      <c r="F5" s="101">
        <v>44938</v>
      </c>
    </row>
    <row r="6" spans="1:6" x14ac:dyDescent="0.25">
      <c r="A6" s="99">
        <v>3</v>
      </c>
      <c r="B6" s="99">
        <v>3</v>
      </c>
      <c r="C6" s="99" t="s">
        <v>38</v>
      </c>
      <c r="D6" s="99" t="s">
        <v>39</v>
      </c>
      <c r="E6" s="99">
        <v>150</v>
      </c>
      <c r="F6" s="101">
        <v>44941</v>
      </c>
    </row>
    <row r="7" spans="1:6" x14ac:dyDescent="0.25">
      <c r="A7" s="99">
        <v>4</v>
      </c>
      <c r="B7" s="99">
        <v>4</v>
      </c>
      <c r="C7" s="99" t="s">
        <v>40</v>
      </c>
      <c r="D7" s="99" t="s">
        <v>36</v>
      </c>
      <c r="E7" s="99">
        <v>900</v>
      </c>
      <c r="F7" s="101">
        <v>44944</v>
      </c>
    </row>
    <row r="8" spans="1:6" x14ac:dyDescent="0.25">
      <c r="A8" s="99">
        <v>5</v>
      </c>
      <c r="B8" s="99">
        <v>5</v>
      </c>
      <c r="C8" s="99" t="s">
        <v>41</v>
      </c>
      <c r="D8" s="99" t="s">
        <v>36</v>
      </c>
      <c r="E8" s="99">
        <v>500</v>
      </c>
      <c r="F8" s="101">
        <v>44946</v>
      </c>
    </row>
    <row r="9" spans="1:6" x14ac:dyDescent="0.25">
      <c r="A9" s="99">
        <v>6</v>
      </c>
      <c r="B9" s="99">
        <v>6</v>
      </c>
      <c r="C9" s="99" t="s">
        <v>42</v>
      </c>
      <c r="D9" s="99" t="s">
        <v>43</v>
      </c>
      <c r="E9" s="99">
        <v>120</v>
      </c>
      <c r="F9" s="101">
        <v>44948</v>
      </c>
    </row>
    <row r="10" spans="1:6" x14ac:dyDescent="0.25">
      <c r="A10" s="99">
        <v>7</v>
      </c>
      <c r="B10" s="99">
        <v>7</v>
      </c>
      <c r="C10" s="99" t="s">
        <v>44</v>
      </c>
      <c r="D10" s="99" t="s">
        <v>43</v>
      </c>
      <c r="E10" s="99">
        <v>200</v>
      </c>
      <c r="F10" s="101">
        <v>44951</v>
      </c>
    </row>
    <row r="11" spans="1:6" x14ac:dyDescent="0.25">
      <c r="A11" s="99">
        <v>8</v>
      </c>
      <c r="B11" s="99">
        <v>8</v>
      </c>
      <c r="C11" s="99" t="s">
        <v>45</v>
      </c>
      <c r="D11" s="99" t="s">
        <v>43</v>
      </c>
      <c r="E11" s="99">
        <v>50</v>
      </c>
      <c r="F11" s="101">
        <v>44954</v>
      </c>
    </row>
    <row r="12" spans="1:6" x14ac:dyDescent="0.25">
      <c r="A12" s="99">
        <v>9</v>
      </c>
      <c r="B12" s="99">
        <v>9</v>
      </c>
      <c r="C12" s="99" t="s">
        <v>46</v>
      </c>
      <c r="D12" s="99" t="s">
        <v>43</v>
      </c>
      <c r="E12" s="99">
        <v>300</v>
      </c>
      <c r="F12" s="101">
        <v>44956</v>
      </c>
    </row>
    <row r="13" spans="1:6" x14ac:dyDescent="0.25">
      <c r="A13" s="99">
        <v>10</v>
      </c>
      <c r="B13" s="99">
        <v>10</v>
      </c>
      <c r="C13" s="99" t="s">
        <v>47</v>
      </c>
      <c r="D13" s="99" t="s">
        <v>39</v>
      </c>
      <c r="E13" s="99">
        <v>250</v>
      </c>
      <c r="F13" s="101">
        <v>44958</v>
      </c>
    </row>
    <row r="15" spans="1:6" x14ac:dyDescent="0.25">
      <c r="A15" s="23"/>
      <c r="B15" s="23"/>
      <c r="C15" s="23"/>
      <c r="D15" s="23"/>
      <c r="E15" s="23"/>
      <c r="F15" s="23"/>
    </row>
    <row r="16" spans="1:6" ht="18.75" x14ac:dyDescent="0.3">
      <c r="A16" s="42" t="s">
        <v>200</v>
      </c>
      <c r="B16" s="94"/>
      <c r="C16" s="94"/>
      <c r="D16" s="23"/>
      <c r="E16" s="23"/>
      <c r="F16" s="23"/>
    </row>
    <row r="17" spans="1:7" x14ac:dyDescent="0.25">
      <c r="A17" s="23"/>
      <c r="B17" s="23"/>
      <c r="C17" s="23"/>
      <c r="D17" s="23"/>
      <c r="E17" s="23"/>
      <c r="F17" s="23"/>
    </row>
    <row r="18" spans="1:7" ht="15.75" x14ac:dyDescent="0.25">
      <c r="A18" s="93" t="s">
        <v>198</v>
      </c>
      <c r="B18" s="93"/>
      <c r="C18" s="93"/>
      <c r="D18" s="93"/>
      <c r="E18" s="93"/>
      <c r="F18" s="23"/>
    </row>
    <row r="19" spans="1:7" ht="15.75" x14ac:dyDescent="0.25">
      <c r="A19" s="93"/>
      <c r="B19" s="93"/>
      <c r="C19" s="93"/>
      <c r="D19" s="93"/>
      <c r="E19" s="93"/>
      <c r="F19" s="23"/>
    </row>
    <row r="20" spans="1:7" ht="21" x14ac:dyDescent="0.35">
      <c r="A20" s="42" t="s">
        <v>199</v>
      </c>
      <c r="B20" s="94"/>
      <c r="C20" s="23"/>
      <c r="D20" s="23"/>
      <c r="E20" s="26" t="s">
        <v>211</v>
      </c>
      <c r="F20" s="95"/>
    </row>
    <row r="21" spans="1:7" ht="18.75" x14ac:dyDescent="0.3">
      <c r="A21" s="103" t="s">
        <v>201</v>
      </c>
      <c r="B21" s="93"/>
      <c r="C21" s="93"/>
      <c r="D21" s="23"/>
      <c r="E21" s="3" t="s">
        <v>214</v>
      </c>
    </row>
    <row r="22" spans="1:7" ht="15.75" x14ac:dyDescent="0.25">
      <c r="A22" s="103" t="s">
        <v>202</v>
      </c>
      <c r="B22" s="93"/>
      <c r="C22" s="93"/>
      <c r="D22" s="23"/>
      <c r="E22" s="43" t="s">
        <v>212</v>
      </c>
      <c r="F22" s="92"/>
      <c r="G22" s="1">
        <v>9</v>
      </c>
    </row>
    <row r="23" spans="1:7" ht="15.75" x14ac:dyDescent="0.25">
      <c r="A23" s="103" t="s">
        <v>203</v>
      </c>
      <c r="B23" s="93"/>
      <c r="C23" s="93"/>
      <c r="D23" s="23"/>
      <c r="E23" s="104" t="s">
        <v>213</v>
      </c>
      <c r="F23" s="105"/>
      <c r="G23" s="51">
        <f>1200+800+150+900+500+120+200+50+300</f>
        <v>4220</v>
      </c>
    </row>
    <row r="24" spans="1:7" ht="15.75" x14ac:dyDescent="0.25">
      <c r="A24" s="103" t="s">
        <v>204</v>
      </c>
      <c r="B24" s="93"/>
      <c r="C24" s="93"/>
      <c r="D24" s="23"/>
      <c r="E24" s="23"/>
      <c r="F24" s="23"/>
    </row>
    <row r="25" spans="1:7" ht="18.75" x14ac:dyDescent="0.3">
      <c r="A25" s="103" t="s">
        <v>205</v>
      </c>
      <c r="B25" s="93"/>
      <c r="C25" s="93"/>
      <c r="D25" s="23"/>
      <c r="E25" s="3" t="s">
        <v>215</v>
      </c>
      <c r="F25" s="23"/>
    </row>
    <row r="26" spans="1:7" ht="15.75" x14ac:dyDescent="0.25">
      <c r="A26" s="103" t="s">
        <v>206</v>
      </c>
      <c r="B26" s="93"/>
      <c r="C26" s="93"/>
      <c r="D26" s="23"/>
      <c r="E26" s="43" t="s">
        <v>212</v>
      </c>
      <c r="F26" s="92"/>
      <c r="G26" s="1">
        <v>1</v>
      </c>
    </row>
    <row r="27" spans="1:7" ht="15.75" x14ac:dyDescent="0.25">
      <c r="A27" s="103" t="s">
        <v>207</v>
      </c>
      <c r="B27" s="93"/>
      <c r="C27" s="93"/>
      <c r="D27" s="23"/>
      <c r="E27" s="104" t="s">
        <v>213</v>
      </c>
      <c r="F27" s="105"/>
      <c r="G27" s="51">
        <v>250</v>
      </c>
    </row>
    <row r="28" spans="1:7" ht="15.75" x14ac:dyDescent="0.25">
      <c r="A28" s="103" t="s">
        <v>208</v>
      </c>
      <c r="B28" s="93"/>
      <c r="C28" s="93"/>
      <c r="D28" s="23"/>
      <c r="E28" s="23"/>
      <c r="F28" s="23"/>
    </row>
    <row r="29" spans="1:7" ht="15.75" x14ac:dyDescent="0.25">
      <c r="A29" s="103" t="s">
        <v>209</v>
      </c>
      <c r="B29" s="93"/>
      <c r="C29" s="93"/>
      <c r="D29" s="23"/>
      <c r="E29" s="23"/>
      <c r="F29" s="23"/>
    </row>
    <row r="30" spans="1:7" ht="15.75" x14ac:dyDescent="0.25">
      <c r="A30" s="103" t="s">
        <v>210</v>
      </c>
      <c r="B30" s="93"/>
      <c r="C30" s="93"/>
      <c r="D30" s="23"/>
      <c r="E30" s="23"/>
      <c r="F30" s="23"/>
    </row>
    <row r="31" spans="1:7" x14ac:dyDescent="0.25">
      <c r="D31" s="23"/>
      <c r="E31" s="23"/>
      <c r="F31" s="23"/>
    </row>
    <row r="32" spans="1:7" ht="18.75" x14ac:dyDescent="0.3">
      <c r="A32" s="106" t="s">
        <v>216</v>
      </c>
      <c r="B32" s="107"/>
      <c r="C32" s="107"/>
      <c r="D32" s="107"/>
      <c r="E32" s="107"/>
    </row>
    <row r="33" spans="1:5" ht="18.75" x14ac:dyDescent="0.3">
      <c r="A33" s="4"/>
      <c r="B33" s="4"/>
      <c r="C33" s="4"/>
      <c r="D33" s="4"/>
      <c r="E33" s="4"/>
    </row>
    <row r="34" spans="1:5" ht="15.75" x14ac:dyDescent="0.25">
      <c r="A34" s="66" t="s">
        <v>217</v>
      </c>
      <c r="B34" s="14"/>
      <c r="C34" s="14"/>
    </row>
    <row r="35" spans="1:5" x14ac:dyDescent="0.25">
      <c r="A35" s="40" t="s">
        <v>218</v>
      </c>
    </row>
    <row r="36" spans="1:5" x14ac:dyDescent="0.25">
      <c r="A36" s="40" t="s">
        <v>219</v>
      </c>
    </row>
    <row r="38" spans="1:5" ht="15.75" x14ac:dyDescent="0.25">
      <c r="A38" s="66" t="s">
        <v>220</v>
      </c>
    </row>
    <row r="39" spans="1:5" x14ac:dyDescent="0.25">
      <c r="A39" s="40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16" workbookViewId="0">
      <selection activeCell="A22" sqref="A22"/>
    </sheetView>
  </sheetViews>
  <sheetFormatPr defaultRowHeight="15" x14ac:dyDescent="0.25"/>
  <cols>
    <col min="1" max="1" width="16.140625" style="1" bestFit="1" customWidth="1"/>
    <col min="2" max="2" width="12.5703125" style="1" bestFit="1" customWidth="1"/>
    <col min="3" max="3" width="19.7109375" style="1" bestFit="1" customWidth="1"/>
    <col min="4" max="4" width="24.85546875" style="1" bestFit="1" customWidth="1"/>
    <col min="5" max="5" width="10.42578125" style="1" bestFit="1" customWidth="1"/>
    <col min="6" max="6" width="19.7109375" style="1" bestFit="1" customWidth="1"/>
    <col min="7" max="7" width="10.42578125" style="1" bestFit="1" customWidth="1"/>
    <col min="8" max="8" width="19.7109375" style="1" bestFit="1" customWidth="1"/>
    <col min="9" max="9" width="15.7109375" style="1" bestFit="1" customWidth="1"/>
    <col min="10" max="10" width="11.42578125" style="1" bestFit="1" customWidth="1"/>
    <col min="11" max="11" width="15.5703125" style="1" bestFit="1" customWidth="1"/>
    <col min="12" max="12" width="11.28515625" style="1" bestFit="1" customWidth="1"/>
    <col min="13" max="13" width="19.7109375" style="1" bestFit="1" customWidth="1"/>
    <col min="14" max="14" width="13.7109375" style="1" bestFit="1" customWidth="1"/>
    <col min="15" max="16384" width="9.140625" style="1"/>
  </cols>
  <sheetData>
    <row r="2" spans="1:15" ht="23.25" x14ac:dyDescent="0.25">
      <c r="A2" s="109" t="s">
        <v>0</v>
      </c>
      <c r="B2" s="108"/>
      <c r="C2" s="108"/>
      <c r="D2" s="108"/>
      <c r="E2" s="108"/>
      <c r="F2" s="108"/>
      <c r="H2" s="109" t="s">
        <v>29</v>
      </c>
      <c r="I2" s="110"/>
      <c r="J2" s="110"/>
      <c r="K2" s="110"/>
      <c r="L2" s="110"/>
      <c r="M2" s="110"/>
      <c r="O2" s="23"/>
    </row>
    <row r="3" spans="1:15" x14ac:dyDescent="0.25">
      <c r="A3" s="108"/>
      <c r="B3" s="108"/>
      <c r="C3" s="108"/>
      <c r="D3" s="108"/>
      <c r="E3" s="108"/>
      <c r="F3" s="108"/>
      <c r="H3" s="110"/>
      <c r="I3" s="110"/>
      <c r="J3" s="110"/>
      <c r="K3" s="110"/>
      <c r="L3" s="110"/>
      <c r="M3" s="110"/>
      <c r="O3" s="23"/>
    </row>
    <row r="4" spans="1:15" x14ac:dyDescent="0.25">
      <c r="A4" s="18" t="s">
        <v>1</v>
      </c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H4" s="18" t="s">
        <v>30</v>
      </c>
      <c r="I4" s="18" t="s">
        <v>1</v>
      </c>
      <c r="J4" s="18" t="s">
        <v>31</v>
      </c>
      <c r="K4" s="18" t="s">
        <v>32</v>
      </c>
      <c r="L4" s="18" t="s">
        <v>33</v>
      </c>
      <c r="M4" s="18" t="s">
        <v>34</v>
      </c>
      <c r="O4" s="23"/>
    </row>
    <row r="5" spans="1:15" x14ac:dyDescent="0.25">
      <c r="A5" s="19">
        <v>1</v>
      </c>
      <c r="B5" s="19" t="s">
        <v>7</v>
      </c>
      <c r="C5" s="19">
        <v>34</v>
      </c>
      <c r="D5" s="19" t="s">
        <v>8</v>
      </c>
      <c r="E5" s="20">
        <v>58000</v>
      </c>
      <c r="F5" s="19" t="s">
        <v>9</v>
      </c>
      <c r="H5" s="112">
        <v>1</v>
      </c>
      <c r="I5" s="112">
        <v>1</v>
      </c>
      <c r="J5" s="112" t="s">
        <v>35</v>
      </c>
      <c r="K5" s="112" t="s">
        <v>36</v>
      </c>
      <c r="L5" s="113">
        <v>1200</v>
      </c>
      <c r="M5" s="114">
        <v>44936</v>
      </c>
      <c r="O5" s="23"/>
    </row>
    <row r="6" spans="1:15" x14ac:dyDescent="0.25">
      <c r="A6" s="19">
        <v>2</v>
      </c>
      <c r="B6" s="19" t="s">
        <v>10</v>
      </c>
      <c r="C6" s="19">
        <v>45</v>
      </c>
      <c r="D6" s="19" t="s">
        <v>11</v>
      </c>
      <c r="E6" s="20">
        <v>75000</v>
      </c>
      <c r="F6" s="19" t="s">
        <v>12</v>
      </c>
      <c r="H6" s="112">
        <v>2</v>
      </c>
      <c r="I6" s="112">
        <v>2</v>
      </c>
      <c r="J6" s="112" t="s">
        <v>37</v>
      </c>
      <c r="K6" s="112" t="s">
        <v>36</v>
      </c>
      <c r="L6" s="112">
        <v>800</v>
      </c>
      <c r="M6" s="114">
        <v>44938</v>
      </c>
      <c r="O6" s="23"/>
    </row>
    <row r="7" spans="1:15" x14ac:dyDescent="0.25">
      <c r="A7" s="19">
        <v>3</v>
      </c>
      <c r="B7" s="19" t="s">
        <v>13</v>
      </c>
      <c r="C7" s="19">
        <v>28</v>
      </c>
      <c r="D7" s="19" t="s">
        <v>8</v>
      </c>
      <c r="E7" s="20">
        <v>52000</v>
      </c>
      <c r="F7" s="19" t="s">
        <v>14</v>
      </c>
      <c r="H7" s="112">
        <v>3</v>
      </c>
      <c r="I7" s="112">
        <v>3</v>
      </c>
      <c r="J7" s="112" t="s">
        <v>38</v>
      </c>
      <c r="K7" s="112" t="s">
        <v>39</v>
      </c>
      <c r="L7" s="112">
        <v>150</v>
      </c>
      <c r="M7" s="114">
        <v>44941</v>
      </c>
      <c r="O7" s="23"/>
    </row>
    <row r="8" spans="1:15" x14ac:dyDescent="0.25">
      <c r="A8" s="19">
        <v>4</v>
      </c>
      <c r="B8" s="19" t="s">
        <v>15</v>
      </c>
      <c r="C8" s="19">
        <v>41</v>
      </c>
      <c r="D8" s="19" t="s">
        <v>11</v>
      </c>
      <c r="E8" s="20">
        <v>82000</v>
      </c>
      <c r="F8" s="19" t="s">
        <v>16</v>
      </c>
      <c r="H8" s="112">
        <v>4</v>
      </c>
      <c r="I8" s="112">
        <v>4</v>
      </c>
      <c r="J8" s="112" t="s">
        <v>40</v>
      </c>
      <c r="K8" s="112" t="s">
        <v>36</v>
      </c>
      <c r="L8" s="112">
        <v>900</v>
      </c>
      <c r="M8" s="114">
        <v>44944</v>
      </c>
      <c r="O8" s="23"/>
    </row>
    <row r="9" spans="1:15" x14ac:dyDescent="0.25">
      <c r="A9" s="19">
        <v>5</v>
      </c>
      <c r="B9" s="19" t="s">
        <v>17</v>
      </c>
      <c r="C9" s="19">
        <v>37</v>
      </c>
      <c r="D9" s="19" t="s">
        <v>8</v>
      </c>
      <c r="E9" s="20">
        <v>60000</v>
      </c>
      <c r="F9" s="19" t="s">
        <v>18</v>
      </c>
      <c r="H9" s="112">
        <v>5</v>
      </c>
      <c r="I9" s="112">
        <v>5</v>
      </c>
      <c r="J9" s="112" t="s">
        <v>41</v>
      </c>
      <c r="K9" s="112" t="s">
        <v>36</v>
      </c>
      <c r="L9" s="112">
        <v>500</v>
      </c>
      <c r="M9" s="114">
        <v>44946</v>
      </c>
      <c r="O9" s="23"/>
    </row>
    <row r="10" spans="1:15" x14ac:dyDescent="0.25">
      <c r="A10" s="19">
        <v>6</v>
      </c>
      <c r="B10" s="19" t="s">
        <v>19</v>
      </c>
      <c r="C10" s="19">
        <v>32</v>
      </c>
      <c r="D10" s="19" t="s">
        <v>11</v>
      </c>
      <c r="E10" s="20">
        <v>68000</v>
      </c>
      <c r="F10" s="19" t="s">
        <v>20</v>
      </c>
      <c r="H10" s="112">
        <v>6</v>
      </c>
      <c r="I10" s="112">
        <v>6</v>
      </c>
      <c r="J10" s="112" t="s">
        <v>42</v>
      </c>
      <c r="K10" s="112" t="s">
        <v>43</v>
      </c>
      <c r="L10" s="112">
        <v>120</v>
      </c>
      <c r="M10" s="114">
        <v>44948</v>
      </c>
      <c r="O10" s="23"/>
    </row>
    <row r="11" spans="1:15" x14ac:dyDescent="0.25">
      <c r="A11" s="19">
        <v>7</v>
      </c>
      <c r="B11" s="19" t="s">
        <v>21</v>
      </c>
      <c r="C11" s="19">
        <v>30</v>
      </c>
      <c r="D11" s="19" t="s">
        <v>8</v>
      </c>
      <c r="E11" s="20">
        <v>55000</v>
      </c>
      <c r="F11" s="19" t="s">
        <v>22</v>
      </c>
      <c r="H11" s="112">
        <v>7</v>
      </c>
      <c r="I11" s="112">
        <v>7</v>
      </c>
      <c r="J11" s="112" t="s">
        <v>44</v>
      </c>
      <c r="K11" s="112" t="s">
        <v>43</v>
      </c>
      <c r="L11" s="112">
        <v>200</v>
      </c>
      <c r="M11" s="114">
        <v>44951</v>
      </c>
      <c r="O11" s="23"/>
    </row>
    <row r="12" spans="1:15" x14ac:dyDescent="0.25">
      <c r="A12" s="19">
        <v>8</v>
      </c>
      <c r="B12" s="19" t="s">
        <v>23</v>
      </c>
      <c r="C12" s="19">
        <v>29</v>
      </c>
      <c r="D12" s="19" t="s">
        <v>11</v>
      </c>
      <c r="E12" s="20">
        <v>62000</v>
      </c>
      <c r="F12" s="19" t="s">
        <v>24</v>
      </c>
      <c r="H12" s="112">
        <v>8</v>
      </c>
      <c r="I12" s="112">
        <v>8</v>
      </c>
      <c r="J12" s="112" t="s">
        <v>45</v>
      </c>
      <c r="K12" s="112" t="s">
        <v>43</v>
      </c>
      <c r="L12" s="112">
        <v>50</v>
      </c>
      <c r="M12" s="114">
        <v>44954</v>
      </c>
      <c r="O12" s="23"/>
    </row>
    <row r="13" spans="1:15" x14ac:dyDescent="0.25">
      <c r="A13" s="19">
        <v>9</v>
      </c>
      <c r="B13" s="19" t="s">
        <v>25</v>
      </c>
      <c r="C13" s="19">
        <v>43</v>
      </c>
      <c r="D13" s="19" t="s">
        <v>8</v>
      </c>
      <c r="E13" s="20">
        <v>80000</v>
      </c>
      <c r="F13" s="19" t="s">
        <v>26</v>
      </c>
      <c r="H13" s="112">
        <v>9</v>
      </c>
      <c r="I13" s="112">
        <v>9</v>
      </c>
      <c r="J13" s="112" t="s">
        <v>46</v>
      </c>
      <c r="K13" s="112" t="s">
        <v>43</v>
      </c>
      <c r="L13" s="112">
        <v>300</v>
      </c>
      <c r="M13" s="114">
        <v>44956</v>
      </c>
      <c r="O13" s="23"/>
    </row>
    <row r="14" spans="1:15" x14ac:dyDescent="0.25">
      <c r="A14" s="19">
        <v>10</v>
      </c>
      <c r="B14" s="19" t="s">
        <v>27</v>
      </c>
      <c r="C14" s="19">
        <v>39</v>
      </c>
      <c r="D14" s="19" t="s">
        <v>11</v>
      </c>
      <c r="E14" s="20">
        <v>70000</v>
      </c>
      <c r="F14" s="19" t="s">
        <v>28</v>
      </c>
      <c r="H14" s="112">
        <v>10</v>
      </c>
      <c r="I14" s="112">
        <v>10</v>
      </c>
      <c r="J14" s="112" t="s">
        <v>47</v>
      </c>
      <c r="K14" s="112" t="s">
        <v>39</v>
      </c>
      <c r="L14" s="112">
        <v>250</v>
      </c>
      <c r="M14" s="114">
        <v>44958</v>
      </c>
      <c r="O14" s="23"/>
    </row>
    <row r="15" spans="1:15" x14ac:dyDescent="0.25">
      <c r="I15" s="23"/>
      <c r="J15" s="23"/>
      <c r="K15" s="23"/>
      <c r="L15" s="23"/>
      <c r="M15" s="23"/>
      <c r="N15" s="23"/>
      <c r="O15" s="23"/>
    </row>
    <row r="16" spans="1:15" x14ac:dyDescent="0.25">
      <c r="I16" s="23"/>
      <c r="J16" s="23"/>
      <c r="K16" s="23"/>
      <c r="L16" s="23"/>
      <c r="M16" s="23"/>
      <c r="N16" s="23"/>
      <c r="O16" s="23"/>
    </row>
    <row r="17" spans="1:6" ht="23.25" x14ac:dyDescent="0.35">
      <c r="A17" s="42" t="s">
        <v>224</v>
      </c>
      <c r="B17" s="4"/>
      <c r="C17" s="4"/>
      <c r="D17" s="109" t="s">
        <v>222</v>
      </c>
      <c r="E17" s="115"/>
      <c r="F17" s="110"/>
    </row>
    <row r="18" spans="1:6" x14ac:dyDescent="0.25">
      <c r="A18" s="34"/>
      <c r="D18" s="110"/>
      <c r="E18" s="110"/>
      <c r="F18" s="110"/>
    </row>
    <row r="19" spans="1:6" ht="18.75" x14ac:dyDescent="0.3">
      <c r="A19" s="44" t="s">
        <v>225</v>
      </c>
      <c r="B19" s="4"/>
      <c r="C19" s="4"/>
      <c r="D19" s="111" t="s">
        <v>223</v>
      </c>
      <c r="E19" s="111" t="s">
        <v>5</v>
      </c>
      <c r="F19" s="111" t="s">
        <v>33</v>
      </c>
    </row>
    <row r="20" spans="1:6" ht="18.75" x14ac:dyDescent="0.3">
      <c r="A20" s="44" t="s">
        <v>226</v>
      </c>
      <c r="B20" s="4"/>
      <c r="C20" s="4"/>
      <c r="D20" s="19">
        <v>1</v>
      </c>
      <c r="E20" s="20">
        <v>58000</v>
      </c>
      <c r="F20" s="20">
        <v>1200</v>
      </c>
    </row>
    <row r="21" spans="1:6" x14ac:dyDescent="0.25">
      <c r="D21" s="19">
        <v>2</v>
      </c>
      <c r="E21" s="20">
        <v>75000</v>
      </c>
      <c r="F21" s="19">
        <v>800</v>
      </c>
    </row>
    <row r="22" spans="1:6" x14ac:dyDescent="0.25">
      <c r="D22" s="19">
        <v>3</v>
      </c>
      <c r="E22" s="20">
        <v>52000</v>
      </c>
      <c r="F22" s="19">
        <v>150</v>
      </c>
    </row>
    <row r="23" spans="1:6" x14ac:dyDescent="0.25">
      <c r="D23" s="19">
        <v>4</v>
      </c>
      <c r="E23" s="20">
        <v>82000</v>
      </c>
      <c r="F23" s="19">
        <v>900</v>
      </c>
    </row>
    <row r="24" spans="1:6" x14ac:dyDescent="0.25">
      <c r="D24" s="19">
        <v>5</v>
      </c>
      <c r="E24" s="20">
        <v>60000</v>
      </c>
      <c r="F24" s="19">
        <v>500</v>
      </c>
    </row>
    <row r="25" spans="1:6" x14ac:dyDescent="0.25">
      <c r="D25" s="19">
        <v>6</v>
      </c>
      <c r="E25" s="20">
        <v>68000</v>
      </c>
      <c r="F25" s="19">
        <v>120</v>
      </c>
    </row>
    <row r="26" spans="1:6" x14ac:dyDescent="0.25">
      <c r="D26" s="19">
        <v>7</v>
      </c>
      <c r="E26" s="20">
        <v>55000</v>
      </c>
      <c r="F26" s="19">
        <v>200</v>
      </c>
    </row>
    <row r="27" spans="1:6" x14ac:dyDescent="0.25">
      <c r="D27" s="19">
        <v>8</v>
      </c>
      <c r="E27" s="20">
        <v>62000</v>
      </c>
      <c r="F27" s="19">
        <v>50</v>
      </c>
    </row>
    <row r="28" spans="1:6" x14ac:dyDescent="0.25">
      <c r="D28" s="19">
        <v>9</v>
      </c>
      <c r="E28" s="20">
        <v>80000</v>
      </c>
      <c r="F28" s="19">
        <v>300</v>
      </c>
    </row>
    <row r="29" spans="1:6" x14ac:dyDescent="0.25">
      <c r="D29" s="19">
        <v>10</v>
      </c>
      <c r="E29" s="20">
        <v>70000</v>
      </c>
      <c r="F29" s="19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 Data </vt:lpstr>
      <vt:lpstr>Purchase Data </vt:lpstr>
      <vt:lpstr>Campaign Data </vt:lpstr>
      <vt:lpstr>Marketing Analysis Dataset</vt:lpstr>
      <vt:lpstr>Customer Segmentation </vt:lpstr>
      <vt:lpstr>Sales Analysis </vt:lpstr>
      <vt:lpstr>Campaign Effectiveness </vt:lpstr>
      <vt:lpstr>Time Series Analysis</vt:lpstr>
      <vt:lpstr>Correlation Analysis  </vt:lpstr>
      <vt:lpstr>Customer Lifetime Value</vt:lpstr>
      <vt:lpstr>Churn Analysis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JHA</dc:creator>
  <cp:lastModifiedBy>AMOL JHA</cp:lastModifiedBy>
  <dcterms:created xsi:type="dcterms:W3CDTF">2024-07-04T05:28:08Z</dcterms:created>
  <dcterms:modified xsi:type="dcterms:W3CDTF">2024-07-04T10:50:18Z</dcterms:modified>
</cp:coreProperties>
</file>