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sti\Documents\Course Files\The Multifamily Pro Forma Modeling Master Class\Resources\"/>
    </mc:Choice>
  </mc:AlternateContent>
  <xr:revisionPtr revIDLastSave="0" documentId="10_ncr:8100000_{DFEAE981-53BA-4741-9B6A-428EDDBAB2F4}" xr6:coauthVersionLast="32" xr6:coauthVersionMax="32" xr10:uidLastSave="{00000000-0000-0000-0000-000000000000}"/>
  <bookViews>
    <workbookView xWindow="0" yWindow="0" windowWidth="23040" windowHeight="8232" activeTab="1" xr2:uid="{A320BF5F-C611-4EA7-903F-9642972C2FA5}"/>
  </bookViews>
  <sheets>
    <sheet name="Summary" sheetId="1" r:id="rId1"/>
    <sheet name="Revenue" sheetId="2" r:id="rId2"/>
  </sheets>
  <definedNames>
    <definedName name="_xlnm._FilterDatabase" localSheetId="0" hidden="1">Summary!$B$2:$B$11</definedName>
  </definedNames>
  <calcPr calcId="162913" calcMode="autoNoTable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F3" i="2" l="1"/>
  <c r="BR3" i="2" s="1"/>
  <c r="CD3" i="2" s="1"/>
  <c r="CP3" i="2" s="1"/>
  <c r="DB3" i="2" s="1"/>
  <c r="DN3" i="2" s="1"/>
  <c r="DZ3" i="2" s="1"/>
  <c r="EL3" i="2" s="1"/>
  <c r="EX3" i="2" s="1"/>
  <c r="BG3" i="2"/>
  <c r="BS3" i="2" s="1"/>
  <c r="CE3" i="2" s="1"/>
  <c r="CQ3" i="2" s="1"/>
  <c r="DC3" i="2" s="1"/>
  <c r="DO3" i="2" s="1"/>
  <c r="EA3" i="2" s="1"/>
  <c r="EM3" i="2" s="1"/>
  <c r="EY3" i="2" s="1"/>
  <c r="BH3" i="2"/>
  <c r="BT3" i="2" s="1"/>
  <c r="CF3" i="2" s="1"/>
  <c r="CR3" i="2" s="1"/>
  <c r="DD3" i="2" s="1"/>
  <c r="DP3" i="2" s="1"/>
  <c r="EB3" i="2" s="1"/>
  <c r="EN3" i="2" s="1"/>
  <c r="EZ3" i="2" s="1"/>
  <c r="BI3" i="2"/>
  <c r="BJ3" i="2"/>
  <c r="BV3" i="2" s="1"/>
  <c r="CH3" i="2" s="1"/>
  <c r="CT3" i="2" s="1"/>
  <c r="DF3" i="2" s="1"/>
  <c r="DR3" i="2" s="1"/>
  <c r="ED3" i="2" s="1"/>
  <c r="EP3" i="2" s="1"/>
  <c r="FB3" i="2" s="1"/>
  <c r="BK3" i="2"/>
  <c r="BL3" i="2"/>
  <c r="BM3" i="2"/>
  <c r="BN3" i="2"/>
  <c r="BO3" i="2"/>
  <c r="CA3" i="2" s="1"/>
  <c r="CM3" i="2" s="1"/>
  <c r="CY3" i="2" s="1"/>
  <c r="DK3" i="2" s="1"/>
  <c r="DW3" i="2" s="1"/>
  <c r="EI3" i="2" s="1"/>
  <c r="EU3" i="2" s="1"/>
  <c r="FG3" i="2" s="1"/>
  <c r="BP3" i="2"/>
  <c r="CB3" i="2" s="1"/>
  <c r="CN3" i="2" s="1"/>
  <c r="CZ3" i="2" s="1"/>
  <c r="DL3" i="2" s="1"/>
  <c r="DX3" i="2" s="1"/>
  <c r="EJ3" i="2" s="1"/>
  <c r="EV3" i="2" s="1"/>
  <c r="FH3" i="2" s="1"/>
  <c r="BQ3" i="2"/>
  <c r="BU3" i="2"/>
  <c r="BW3" i="2"/>
  <c r="CI3" i="2" s="1"/>
  <c r="CU3" i="2" s="1"/>
  <c r="DG3" i="2" s="1"/>
  <c r="DS3" i="2" s="1"/>
  <c r="EE3" i="2" s="1"/>
  <c r="EQ3" i="2" s="1"/>
  <c r="FC3" i="2" s="1"/>
  <c r="BX3" i="2"/>
  <c r="CJ3" i="2" s="1"/>
  <c r="CV3" i="2" s="1"/>
  <c r="DH3" i="2" s="1"/>
  <c r="DT3" i="2" s="1"/>
  <c r="EF3" i="2" s="1"/>
  <c r="ER3" i="2" s="1"/>
  <c r="FD3" i="2" s="1"/>
  <c r="BY3" i="2"/>
  <c r="BZ3" i="2"/>
  <c r="CL3" i="2" s="1"/>
  <c r="CX3" i="2" s="1"/>
  <c r="DJ3" i="2" s="1"/>
  <c r="DV3" i="2" s="1"/>
  <c r="EH3" i="2" s="1"/>
  <c r="ET3" i="2" s="1"/>
  <c r="FF3" i="2" s="1"/>
  <c r="CC3" i="2"/>
  <c r="CG3" i="2"/>
  <c r="CK3" i="2"/>
  <c r="CO3" i="2"/>
  <c r="CS3" i="2"/>
  <c r="CW3" i="2"/>
  <c r="DA3" i="2"/>
  <c r="DE3" i="2"/>
  <c r="DI3" i="2"/>
  <c r="DM3" i="2"/>
  <c r="DQ3" i="2"/>
  <c r="DU3" i="2"/>
  <c r="DY3" i="2"/>
  <c r="EC3" i="2"/>
  <c r="EG3" i="2"/>
  <c r="EK3" i="2"/>
  <c r="EO3" i="2"/>
  <c r="ES3" i="2"/>
  <c r="EW3" i="2"/>
  <c r="FA3" i="2"/>
  <c r="FE3" i="2"/>
  <c r="AT3" i="2"/>
  <c r="AU3" i="2"/>
  <c r="AV3" i="2"/>
  <c r="AW3" i="2"/>
  <c r="AX3" i="2"/>
  <c r="AY3" i="2"/>
  <c r="AZ3" i="2"/>
  <c r="BA3" i="2"/>
  <c r="BB3" i="2"/>
  <c r="BC3" i="2"/>
  <c r="BD3" i="2"/>
  <c r="BE3" i="2"/>
  <c r="AS3" i="2"/>
  <c r="AI2" i="2"/>
  <c r="AJ2" i="2" s="1"/>
  <c r="AK2" i="2" s="1"/>
  <c r="AL2" i="2" s="1"/>
  <c r="AM2" i="2" s="1"/>
  <c r="AN2" i="2" s="1"/>
  <c r="AO2" i="2" s="1"/>
  <c r="AP2" i="2" s="1"/>
  <c r="AQ2" i="2" s="1"/>
  <c r="AR2" i="2" s="1"/>
  <c r="AS2" i="2" s="1"/>
  <c r="AT2" i="2" s="1"/>
  <c r="AU2" i="2" s="1"/>
  <c r="AV2" i="2" s="1"/>
  <c r="AW2" i="2" s="1"/>
  <c r="AX2" i="2" s="1"/>
  <c r="AY2" i="2" s="1"/>
  <c r="AZ2" i="2" s="1"/>
  <c r="BA2" i="2" s="1"/>
  <c r="BB2" i="2" s="1"/>
  <c r="BC2" i="2" s="1"/>
  <c r="BD2" i="2" s="1"/>
  <c r="BE2" i="2" s="1"/>
  <c r="BF2" i="2" s="1"/>
  <c r="BG2" i="2" s="1"/>
  <c r="BH2" i="2" s="1"/>
  <c r="BI2" i="2" s="1"/>
  <c r="BJ2" i="2" s="1"/>
  <c r="BK2" i="2" s="1"/>
  <c r="BL2" i="2" s="1"/>
  <c r="BM2" i="2" s="1"/>
  <c r="BN2" i="2" s="1"/>
  <c r="BO2" i="2" s="1"/>
  <c r="BP2" i="2" s="1"/>
  <c r="BQ2" i="2" s="1"/>
  <c r="BR2" i="2" s="1"/>
  <c r="BS2" i="2" s="1"/>
  <c r="BT2" i="2" s="1"/>
  <c r="BU2" i="2" s="1"/>
  <c r="BV2" i="2" s="1"/>
  <c r="BW2" i="2" s="1"/>
  <c r="BX2" i="2" s="1"/>
  <c r="BY2" i="2" s="1"/>
  <c r="BZ2" i="2" s="1"/>
  <c r="CA2" i="2" s="1"/>
  <c r="CB2" i="2" s="1"/>
  <c r="CC2" i="2" s="1"/>
  <c r="CD2" i="2" s="1"/>
  <c r="CE2" i="2" s="1"/>
  <c r="CF2" i="2" s="1"/>
  <c r="CG2" i="2" s="1"/>
  <c r="CH2" i="2" s="1"/>
  <c r="CI2" i="2" s="1"/>
  <c r="CJ2" i="2" s="1"/>
  <c r="CK2" i="2" s="1"/>
  <c r="CL2" i="2" s="1"/>
  <c r="CM2" i="2" s="1"/>
  <c r="CN2" i="2" s="1"/>
  <c r="CO2" i="2" s="1"/>
  <c r="CP2" i="2" s="1"/>
  <c r="CQ2" i="2" s="1"/>
  <c r="CR2" i="2" s="1"/>
  <c r="CS2" i="2" s="1"/>
  <c r="CT2" i="2" s="1"/>
  <c r="CU2" i="2" s="1"/>
  <c r="CV2" i="2" s="1"/>
  <c r="CW2" i="2" s="1"/>
  <c r="CX2" i="2" s="1"/>
  <c r="CY2" i="2" s="1"/>
  <c r="CZ2" i="2" s="1"/>
  <c r="DA2" i="2" s="1"/>
  <c r="DB2" i="2" s="1"/>
  <c r="DC2" i="2" s="1"/>
  <c r="DD2" i="2" s="1"/>
  <c r="DE2" i="2" s="1"/>
  <c r="DF2" i="2" s="1"/>
  <c r="DG2" i="2" s="1"/>
  <c r="DH2" i="2" s="1"/>
  <c r="DI2" i="2" s="1"/>
  <c r="DJ2" i="2" s="1"/>
  <c r="DK2" i="2" s="1"/>
  <c r="DL2" i="2" s="1"/>
  <c r="DM2" i="2" s="1"/>
  <c r="DN2" i="2" s="1"/>
  <c r="DO2" i="2" s="1"/>
  <c r="DP2" i="2" s="1"/>
  <c r="DQ2" i="2" s="1"/>
  <c r="DR2" i="2" s="1"/>
  <c r="DS2" i="2" s="1"/>
  <c r="DT2" i="2" s="1"/>
  <c r="DU2" i="2" s="1"/>
  <c r="DV2" i="2" s="1"/>
  <c r="DW2" i="2" s="1"/>
  <c r="DX2" i="2" s="1"/>
  <c r="DY2" i="2" s="1"/>
  <c r="DZ2" i="2" s="1"/>
  <c r="EA2" i="2" s="1"/>
  <c r="EB2" i="2" s="1"/>
  <c r="EC2" i="2" s="1"/>
  <c r="ED2" i="2" s="1"/>
  <c r="EE2" i="2" s="1"/>
  <c r="EF2" i="2" s="1"/>
  <c r="EG2" i="2" s="1"/>
  <c r="EH2" i="2" s="1"/>
  <c r="EI2" i="2" s="1"/>
  <c r="EJ2" i="2" s="1"/>
  <c r="EK2" i="2" s="1"/>
  <c r="EL2" i="2" s="1"/>
  <c r="EM2" i="2" s="1"/>
  <c r="EN2" i="2" s="1"/>
  <c r="EO2" i="2" s="1"/>
  <c r="EP2" i="2" s="1"/>
  <c r="EQ2" i="2" s="1"/>
  <c r="ER2" i="2" s="1"/>
  <c r="ES2" i="2" s="1"/>
  <c r="ET2" i="2" s="1"/>
  <c r="EU2" i="2" s="1"/>
  <c r="EV2" i="2" s="1"/>
  <c r="EW2" i="2" s="1"/>
  <c r="EX2" i="2" s="1"/>
  <c r="EY2" i="2" s="1"/>
  <c r="EZ2" i="2" s="1"/>
  <c r="FA2" i="2" s="1"/>
  <c r="FB2" i="2" s="1"/>
  <c r="FC2" i="2" s="1"/>
  <c r="FD2" i="2" s="1"/>
  <c r="FE2" i="2" s="1"/>
  <c r="FF2" i="2" s="1"/>
  <c r="FG2" i="2" s="1"/>
  <c r="FH2" i="2" s="1"/>
  <c r="AH2" i="2"/>
  <c r="U8" i="2"/>
  <c r="V8" i="2" s="1"/>
  <c r="W8" i="2" s="1"/>
  <c r="X8" i="2" s="1"/>
  <c r="Y8" i="2" s="1"/>
  <c r="Z8" i="2" s="1"/>
  <c r="AA8" i="2" s="1"/>
  <c r="AB8" i="2" s="1"/>
  <c r="AC8" i="2" s="1"/>
  <c r="AD8" i="2" s="1"/>
  <c r="U6" i="2"/>
  <c r="V6" i="2"/>
  <c r="W6" i="2"/>
  <c r="X6" i="2"/>
  <c r="Y6" i="2"/>
  <c r="Z6" i="2"/>
  <c r="AA6" i="2"/>
  <c r="AB6" i="2"/>
  <c r="AC6" i="2"/>
  <c r="AD6" i="2"/>
  <c r="T6" i="2"/>
  <c r="U1" i="2"/>
  <c r="V1" i="2" s="1"/>
  <c r="W1" i="2" s="1"/>
  <c r="X1" i="2" s="1"/>
  <c r="Y1" i="2" s="1"/>
  <c r="Z1" i="2" s="1"/>
  <c r="AA1" i="2" s="1"/>
  <c r="AB1" i="2" s="1"/>
  <c r="AC1" i="2" s="1"/>
  <c r="AD1" i="2" s="1"/>
  <c r="Q13" i="2"/>
  <c r="N24" i="2" l="1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K24" i="2"/>
  <c r="L24" i="2" s="1"/>
  <c r="J24" i="2"/>
  <c r="H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E24" i="2" l="1"/>
  <c r="F24" i="2" s="1"/>
  <c r="D24" i="2"/>
  <c r="B2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4" i="2"/>
</calcChain>
</file>

<file path=xl/sharedStrings.xml><?xml version="1.0" encoding="utf-8"?>
<sst xmlns="http://schemas.openxmlformats.org/spreadsheetml/2006/main" count="170" uniqueCount="107">
  <si>
    <t>Property Details</t>
  </si>
  <si>
    <t>Year Built</t>
  </si>
  <si>
    <t>Number of Units</t>
  </si>
  <si>
    <t>Number of Buildings</t>
  </si>
  <si>
    <t>Net Rentable SF</t>
  </si>
  <si>
    <t>Average Unit Size</t>
  </si>
  <si>
    <t>Net Acres</t>
  </si>
  <si>
    <t>Units Per Acre</t>
  </si>
  <si>
    <t>Street Address</t>
  </si>
  <si>
    <t>City / State / ZIP</t>
  </si>
  <si>
    <t>Parking Information</t>
  </si>
  <si>
    <t>Uncovered Spaces</t>
  </si>
  <si>
    <t>Carport Spaces</t>
  </si>
  <si>
    <t>Garage Spaces</t>
  </si>
  <si>
    <t>Total Spaces</t>
  </si>
  <si>
    <t>Total Spaces Per Unit</t>
  </si>
  <si>
    <t>Acquisition Information</t>
  </si>
  <si>
    <t>Purchase Price</t>
  </si>
  <si>
    <t>Purchase Price Per Unit</t>
  </si>
  <si>
    <t>Closing Costs</t>
  </si>
  <si>
    <t>Going-In Cap Rate</t>
  </si>
  <si>
    <t>Property Closing Date</t>
  </si>
  <si>
    <t>Renovation Information</t>
  </si>
  <si>
    <t>Capital Improvement Budget</t>
  </si>
  <si>
    <t>Capital Improvement Budget Per Unit</t>
  </si>
  <si>
    <t>Month Construction Starts</t>
  </si>
  <si>
    <t>Month Construction Ends</t>
  </si>
  <si>
    <t>Sale Information</t>
  </si>
  <si>
    <t>Closing Costs (as % of Sale Price)</t>
  </si>
  <si>
    <t>Exit Cap Rate</t>
  </si>
  <si>
    <t>Hold Period</t>
  </si>
  <si>
    <t>Return Metrics</t>
  </si>
  <si>
    <t>IRR</t>
  </si>
  <si>
    <t>Equity Multiple</t>
  </si>
  <si>
    <t>Average Cash-on-Cash Return</t>
  </si>
  <si>
    <t>Acquisition Loan Information</t>
  </si>
  <si>
    <t>Loan Amount</t>
  </si>
  <si>
    <t>LTV</t>
  </si>
  <si>
    <t>Going-In DSCR</t>
  </si>
  <si>
    <t>Going-In Debt Yield</t>
  </si>
  <si>
    <t>Interest Rate Index</t>
  </si>
  <si>
    <t>Interest Rate Spread</t>
  </si>
  <si>
    <t>Interest-Only Period</t>
  </si>
  <si>
    <t>Loan Fee (as Percentage of Proceeds)</t>
  </si>
  <si>
    <t>Amortization</t>
  </si>
  <si>
    <t>Term</t>
  </si>
  <si>
    <t>Refinance Month</t>
  </si>
  <si>
    <t>Cap Rate Used For Valuation</t>
  </si>
  <si>
    <t>Summary Details</t>
  </si>
  <si>
    <t>Purchase Price Per SF</t>
  </si>
  <si>
    <t>Total Cost of Project</t>
  </si>
  <si>
    <t>Total Cost Per Unit</t>
  </si>
  <si>
    <t>Renovation Details</t>
  </si>
  <si>
    <t>Total Construction Budget</t>
  </si>
  <si>
    <t>Total Renovation Budget Per Unit</t>
  </si>
  <si>
    <t>Exterior Renovation Budget</t>
  </si>
  <si>
    <t>Exterior Renovation Budget Per Unit</t>
  </si>
  <si>
    <t>Interior Renovation Budget</t>
  </si>
  <si>
    <t>Interior Renovation Budget Per Unit</t>
  </si>
  <si>
    <t>Return on Cost</t>
  </si>
  <si>
    <t>Sale Details</t>
  </si>
  <si>
    <t>Cap Rate Expansion Per Year</t>
  </si>
  <si>
    <t>Sale Price</t>
  </si>
  <si>
    <t>Sale Price Per Unit</t>
  </si>
  <si>
    <t>Costs of Sale</t>
  </si>
  <si>
    <t>Value CAGR</t>
  </si>
  <si>
    <t>Levered IRR</t>
  </si>
  <si>
    <t>Levered Equity Multiple</t>
  </si>
  <si>
    <t>Sources</t>
  </si>
  <si>
    <t>Equity</t>
  </si>
  <si>
    <t>Acquisition Loan Proceeds</t>
  </si>
  <si>
    <t>Uses</t>
  </si>
  <si>
    <t>Acquistion Loan Fees</t>
  </si>
  <si>
    <t>Refinance Information</t>
  </si>
  <si>
    <t>Current In-Place Rents</t>
  </si>
  <si>
    <t># of Units</t>
  </si>
  <si>
    <t>Unit Type</t>
  </si>
  <si>
    <t>SF</t>
  </si>
  <si>
    <t>Rent/Month</t>
  </si>
  <si>
    <t>$/SF</t>
  </si>
  <si>
    <t>1BR - 1BA</t>
  </si>
  <si>
    <t>Post-Renovation Rents</t>
  </si>
  <si>
    <t>Renovation Premium</t>
  </si>
  <si>
    <t>Premium</t>
  </si>
  <si>
    <t>Other Income Per Unit Per Month</t>
  </si>
  <si>
    <t>Laundry Income</t>
  </si>
  <si>
    <t>Late Fees</t>
  </si>
  <si>
    <t>Pet Rent</t>
  </si>
  <si>
    <t>Pet Fee</t>
  </si>
  <si>
    <t>Garage Income</t>
  </si>
  <si>
    <t>Storage Income</t>
  </si>
  <si>
    <t>Forfeited Deposits</t>
  </si>
  <si>
    <t>Other Charges</t>
  </si>
  <si>
    <t>Total</t>
  </si>
  <si>
    <t>Bad Debt</t>
  </si>
  <si>
    <t>Physical Vacancy</t>
  </si>
  <si>
    <t>Concessions</t>
  </si>
  <si>
    <t>Other Loss</t>
  </si>
  <si>
    <t>Economic Vacancy</t>
  </si>
  <si>
    <t>Market Rent Growth</t>
  </si>
  <si>
    <t>Other Income Growth</t>
  </si>
  <si>
    <t>Month of Renovation</t>
  </si>
  <si>
    <t>Month</t>
  </si>
  <si>
    <t>Year</t>
  </si>
  <si>
    <t>In-Place Rents</t>
  </si>
  <si>
    <t>Percentage of Renovation Complete</t>
  </si>
  <si>
    <t>Total Rental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</si>
</sst>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$&quot;#,##0_);[Red]\(&quot;$&quot;#,##0\)"/>
    <numFmt numFmtId="164" formatCode="&quot;$&quot;#,##0.00"/>
    <numFmt numFmtId="165" formatCode="&quot;$&quot;#,##0"/>
    <numFmt numFmtId="166" formatCode="#0%_);\(#0%\)"/>
    <numFmt numFmtId="167" formatCode="#0.00%_);\(#0.00%\)"/>
    <numFmt numFmtId="168" formatCode="0\ &quot;Months&quot;"/>
    <numFmt numFmtId="169" formatCode="&quot;Month&quot;\ 0"/>
    <numFmt numFmtId="170" formatCode="&quot;Year&quot;\ 0"/>
  </numFmts>
  <fonts count="10" x14ac:knownFonts="1">
    <font>
      <sz val="11"/>
      <color theme="1"/>
      <name val="Calibri"/>
      <family val="2"/>
      <scheme val="minor"/>
    </font>
    <font>
      <sz val="10"/>
      <color theme="1"/>
      <name val="Franklin Gothic Book"/>
      <family val="2"/>
    </font>
    <font>
      <b/>
      <sz val="10"/>
      <color theme="1"/>
      <name val="Franklin Gothic Book"/>
      <family val="2"/>
    </font>
    <font>
      <b/>
      <sz val="10"/>
      <color theme="0"/>
      <name val="Franklin Gothic Book"/>
      <family val="2"/>
    </font>
    <font>
      <sz val="10"/>
      <color indexed="12"/>
      <name val="Franklin Gothic Book"/>
      <family val="2"/>
    </font>
    <font>
      <sz val="10"/>
      <color indexed="8"/>
      <name val="Franklin Gothic Book"/>
      <family val="2"/>
    </font>
    <font>
      <sz val="10"/>
      <color theme="0"/>
      <name val="Franklin Gothic Book"/>
      <family val="2"/>
    </font>
    <font>
      <b/>
      <u/>
      <sz val="10"/>
      <color theme="1"/>
      <name val="Franklin Gothic Book"/>
      <family val="2"/>
    </font>
    <font>
      <sz val="11"/>
      <color theme="1"/>
      <name val="Calibri"/>
      <family val="2"/>
      <scheme val="minor"/>
    </font>
    <font>
      <b/>
      <u/>
      <sz val="10"/>
      <color theme="0"/>
      <name val="Franklin Gothic Book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-0.249977111117893"/>
        <bgColor indexed="64"/>
      </patternFill>
    </fill>
  </fills>
  <borders count="1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68">
    <xf numFmtId="0" fontId="0" fillId="0" borderId="0" xfId="0"/>
    <xf numFmtId="0" fontId="1" fillId="0" borderId="0" xfId="0" applyFont="1"/>
    <xf numFmtId="0" fontId="3" fillId="2" borderId="3" xfId="0" applyFont="1" applyFill="1" applyBorder="1" applyAlignment="1">
      <alignment horizontal="centerContinuous"/>
    </xf>
    <xf numFmtId="0" fontId="3" fillId="2" borderId="4" xfId="0" applyFont="1" applyFill="1" applyBorder="1" applyAlignment="1">
      <alignment horizontal="centerContinuous"/>
    </xf>
    <xf numFmtId="0" fontId="1" fillId="3" borderId="5" xfId="0" applyFont="1" applyFill="1" applyBorder="1" applyAlignment="1">
      <alignment horizontal="right"/>
    </xf>
    <xf numFmtId="0" fontId="1" fillId="3" borderId="6" xfId="0" applyFont="1" applyFill="1" applyBorder="1" applyAlignment="1">
      <alignment horizontal="right"/>
    </xf>
    <xf numFmtId="0" fontId="1" fillId="3" borderId="7" xfId="0" applyFont="1" applyFill="1" applyBorder="1" applyAlignment="1">
      <alignment horizontal="right"/>
    </xf>
    <xf numFmtId="0" fontId="1" fillId="0" borderId="0" xfId="0" applyFont="1" applyBorder="1"/>
    <xf numFmtId="0" fontId="1" fillId="0" borderId="0" xfId="0" applyFont="1" applyFill="1" applyBorder="1" applyAlignment="1">
      <alignment horizontal="right"/>
    </xf>
    <xf numFmtId="0" fontId="1" fillId="0" borderId="0" xfId="0" applyFont="1" applyFill="1" applyBorder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165" fontId="4" fillId="0" borderId="1" xfId="0" applyNumberFormat="1" applyFont="1" applyBorder="1" applyAlignment="1">
      <alignment horizontal="center"/>
    </xf>
    <xf numFmtId="10" fontId="4" fillId="0" borderId="1" xfId="0" applyNumberFormat="1" applyFont="1" applyBorder="1" applyAlignment="1">
      <alignment horizontal="center"/>
    </xf>
    <xf numFmtId="10" fontId="4" fillId="0" borderId="0" xfId="0" applyNumberFormat="1" applyFont="1"/>
    <xf numFmtId="166" fontId="4" fillId="0" borderId="1" xfId="0" applyNumberFormat="1" applyFont="1" applyBorder="1" applyAlignment="1">
      <alignment horizontal="center"/>
    </xf>
    <xf numFmtId="165" fontId="5" fillId="0" borderId="1" xfId="0" applyNumberFormat="1" applyFont="1" applyBorder="1" applyAlignment="1">
      <alignment horizontal="center"/>
    </xf>
    <xf numFmtId="14" fontId="4" fillId="0" borderId="2" xfId="0" applyNumberFormat="1" applyFont="1" applyBorder="1" applyAlignment="1">
      <alignment horizontal="center"/>
    </xf>
    <xf numFmtId="9" fontId="4" fillId="0" borderId="1" xfId="0" applyNumberFormat="1" applyFont="1" applyBorder="1" applyAlignment="1">
      <alignment horizontal="center"/>
    </xf>
    <xf numFmtId="167" fontId="4" fillId="0" borderId="1" xfId="0" applyNumberFormat="1" applyFont="1" applyBorder="1" applyAlignment="1">
      <alignment horizontal="center"/>
    </xf>
    <xf numFmtId="168" fontId="4" fillId="0" borderId="1" xfId="0" applyNumberFormat="1" applyFont="1" applyBorder="1" applyAlignment="1">
      <alignment horizontal="center"/>
    </xf>
    <xf numFmtId="168" fontId="4" fillId="0" borderId="7" xfId="0" applyNumberFormat="1" applyFont="1" applyBorder="1" applyAlignment="1">
      <alignment horizontal="center"/>
    </xf>
    <xf numFmtId="169" fontId="4" fillId="0" borderId="1" xfId="0" applyNumberFormat="1" applyFont="1" applyBorder="1" applyAlignment="1">
      <alignment horizontal="center"/>
    </xf>
    <xf numFmtId="168" fontId="4" fillId="0" borderId="2" xfId="0" applyNumberFormat="1" applyFont="1" applyBorder="1" applyAlignment="1">
      <alignment horizontal="center"/>
    </xf>
    <xf numFmtId="0" fontId="6" fillId="2" borderId="8" xfId="0" applyFont="1" applyFill="1" applyBorder="1" applyAlignment="1">
      <alignment horizontal="centerContinuous"/>
    </xf>
    <xf numFmtId="0" fontId="6" fillId="2" borderId="4" xfId="0" applyFont="1" applyFill="1" applyBorder="1" applyAlignment="1">
      <alignment horizontal="centerContinuous"/>
    </xf>
    <xf numFmtId="0" fontId="7" fillId="3" borderId="3" xfId="0" applyFont="1" applyFill="1" applyBorder="1" applyAlignment="1">
      <alignment horizontal="center"/>
    </xf>
    <xf numFmtId="0" fontId="7" fillId="3" borderId="8" xfId="0" applyFont="1" applyFill="1" applyBorder="1" applyAlignment="1">
      <alignment horizontal="center"/>
    </xf>
    <xf numFmtId="0" fontId="7" fillId="3" borderId="4" xfId="0" applyFon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3" fontId="4" fillId="0" borderId="0" xfId="0" applyNumberFormat="1" applyFont="1" applyBorder="1" applyAlignment="1">
      <alignment horizontal="center"/>
    </xf>
    <xf numFmtId="6" fontId="4" fillId="0" borderId="0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3" fontId="4" fillId="0" borderId="11" xfId="0" applyNumberFormat="1" applyFont="1" applyBorder="1" applyAlignment="1">
      <alignment horizontal="center"/>
    </xf>
    <xf numFmtId="6" fontId="4" fillId="0" borderId="11" xfId="0" applyNumberFormat="1" applyFont="1" applyBorder="1" applyAlignment="1">
      <alignment horizontal="center"/>
    </xf>
    <xf numFmtId="164" fontId="1" fillId="0" borderId="2" xfId="0" applyNumberFormat="1" applyFont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3" fontId="2" fillId="3" borderId="8" xfId="0" applyNumberFormat="1" applyFont="1" applyFill="1" applyBorder="1" applyAlignment="1">
      <alignment horizontal="center"/>
    </xf>
    <xf numFmtId="165" fontId="2" fillId="3" borderId="8" xfId="0" applyNumberFormat="1" applyFont="1" applyFill="1" applyBorder="1" applyAlignment="1">
      <alignment horizontal="center"/>
    </xf>
    <xf numFmtId="164" fontId="2" fillId="3" borderId="4" xfId="0" applyNumberFormat="1" applyFont="1" applyFill="1" applyBorder="1" applyAlignment="1">
      <alignment horizontal="center"/>
    </xf>
    <xf numFmtId="165" fontId="1" fillId="0" borderId="5" xfId="0" applyNumberFormat="1" applyFont="1" applyBorder="1" applyAlignment="1">
      <alignment horizontal="center"/>
    </xf>
    <xf numFmtId="165" fontId="1" fillId="0" borderId="6" xfId="0" applyNumberFormat="1" applyFont="1" applyBorder="1" applyAlignment="1">
      <alignment horizontal="center"/>
    </xf>
    <xf numFmtId="165" fontId="1" fillId="0" borderId="7" xfId="0" applyNumberFormat="1" applyFont="1" applyBorder="1" applyAlignment="1">
      <alignment horizontal="center"/>
    </xf>
    <xf numFmtId="165" fontId="2" fillId="3" borderId="12" xfId="0" applyNumberFormat="1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Continuous"/>
    </xf>
    <xf numFmtId="0" fontId="7" fillId="3" borderId="12" xfId="0" applyFont="1" applyFill="1" applyBorder="1" applyAlignment="1">
      <alignment horizontal="center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2" fillId="3" borderId="12" xfId="0" applyFont="1" applyFill="1" applyBorder="1" applyAlignment="1">
      <alignment horizontal="right"/>
    </xf>
    <xf numFmtId="6" fontId="2" fillId="0" borderId="12" xfId="0" applyNumberFormat="1" applyFont="1" applyBorder="1" applyAlignment="1">
      <alignment horizontal="center"/>
    </xf>
    <xf numFmtId="6" fontId="4" fillId="0" borderId="5" xfId="0" applyNumberFormat="1" applyFont="1" applyBorder="1" applyAlignment="1">
      <alignment horizontal="center"/>
    </xf>
    <xf numFmtId="6" fontId="4" fillId="0" borderId="6" xfId="0" applyNumberFormat="1" applyFont="1" applyBorder="1" applyAlignment="1">
      <alignment horizontal="center"/>
    </xf>
    <xf numFmtId="10" fontId="2" fillId="0" borderId="8" xfId="1" applyNumberFormat="1" applyFont="1" applyBorder="1" applyAlignment="1">
      <alignment horizontal="center"/>
    </xf>
    <xf numFmtId="10" fontId="2" fillId="0" borderId="4" xfId="1" applyNumberFormat="1" applyFont="1" applyBorder="1" applyAlignment="1">
      <alignment horizontal="center"/>
    </xf>
    <xf numFmtId="10" fontId="4" fillId="0" borderId="0" xfId="1" applyNumberFormat="1" applyFont="1" applyBorder="1" applyAlignment="1">
      <alignment horizontal="center"/>
    </xf>
    <xf numFmtId="10" fontId="4" fillId="0" borderId="1" xfId="1" applyNumberFormat="1" applyFont="1" applyBorder="1" applyAlignment="1">
      <alignment horizontal="center"/>
    </xf>
    <xf numFmtId="0" fontId="6" fillId="4" borderId="3" xfId="0" applyFont="1" applyFill="1" applyBorder="1"/>
    <xf numFmtId="170" fontId="9" fillId="4" borderId="8" xfId="0" applyNumberFormat="1" applyFont="1" applyFill="1" applyBorder="1" applyAlignment="1">
      <alignment horizontal="center"/>
    </xf>
    <xf numFmtId="170" fontId="9" fillId="4" borderId="4" xfId="0" applyNumberFormat="1" applyFont="1" applyFill="1" applyBorder="1" applyAlignment="1">
      <alignment horizontal="center"/>
    </xf>
    <xf numFmtId="10" fontId="4" fillId="0" borderId="11" xfId="1" applyNumberFormat="1" applyFont="1" applyBorder="1" applyAlignment="1">
      <alignment horizontal="center"/>
    </xf>
    <xf numFmtId="10" fontId="4" fillId="0" borderId="2" xfId="1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046F1C-79A4-4027-AB28-372BBF440546}">
  <dimension ref="B2:L37"/>
  <sheetViews>
    <sheetView showGridLines="0" zoomScaleNormal="100" workbookViewId="0"/>
  </sheetViews>
  <sheetFormatPr defaultRowHeight="12.3" x14ac:dyDescent="0.4"/>
  <cols>
    <col min="1" max="1" width="3.26171875" style="1" customWidth="1"/>
    <col min="2" max="2" width="28.578125" style="1" bestFit="1" customWidth="1"/>
    <col min="3" max="3" width="12.47265625" style="1" customWidth="1"/>
    <col min="4" max="4" width="5.89453125" style="1" customWidth="1"/>
    <col min="5" max="5" width="29.5234375" style="1" bestFit="1" customWidth="1"/>
    <col min="6" max="6" width="8.83984375" style="1"/>
    <col min="7" max="7" width="7" style="1" customWidth="1"/>
    <col min="8" max="8" width="27.62890625" style="1" bestFit="1" customWidth="1"/>
    <col min="9" max="9" width="13.83984375" style="1" customWidth="1"/>
    <col min="10" max="10" width="7.3671875" style="1" customWidth="1"/>
    <col min="11" max="11" width="28.578125" style="1" bestFit="1" customWidth="1"/>
    <col min="12" max="16384" width="8.83984375" style="1"/>
  </cols>
  <sheetData>
    <row r="2" spans="2:12" x14ac:dyDescent="0.4">
      <c r="B2" s="2" t="s">
        <v>0</v>
      </c>
      <c r="C2" s="3"/>
      <c r="E2" s="2" t="s">
        <v>35</v>
      </c>
      <c r="F2" s="3"/>
      <c r="H2" s="2" t="s">
        <v>48</v>
      </c>
      <c r="I2" s="3"/>
      <c r="K2" s="2" t="s">
        <v>68</v>
      </c>
      <c r="L2" s="3"/>
    </row>
    <row r="3" spans="2:12" x14ac:dyDescent="0.4">
      <c r="B3" s="4" t="s">
        <v>1</v>
      </c>
      <c r="C3" s="13">
        <v>0</v>
      </c>
      <c r="E3" s="4" t="s">
        <v>36</v>
      </c>
      <c r="F3" s="10"/>
      <c r="H3" s="4" t="s">
        <v>17</v>
      </c>
      <c r="I3" s="10"/>
      <c r="K3" s="4" t="s">
        <v>69</v>
      </c>
      <c r="L3" s="10"/>
    </row>
    <row r="4" spans="2:12" x14ac:dyDescent="0.4">
      <c r="B4" s="5" t="s">
        <v>2</v>
      </c>
      <c r="C4" s="10"/>
      <c r="E4" s="5" t="s">
        <v>37</v>
      </c>
      <c r="F4" s="21">
        <v>0</v>
      </c>
      <c r="H4" s="5" t="s">
        <v>20</v>
      </c>
      <c r="I4" s="10"/>
      <c r="K4" s="6" t="s">
        <v>70</v>
      </c>
      <c r="L4" s="11"/>
    </row>
    <row r="5" spans="2:12" x14ac:dyDescent="0.4">
      <c r="B5" s="5" t="s">
        <v>3</v>
      </c>
      <c r="C5" s="13">
        <v>0</v>
      </c>
      <c r="E5" s="5" t="s">
        <v>38</v>
      </c>
      <c r="F5" s="10"/>
      <c r="H5" s="5" t="s">
        <v>18</v>
      </c>
      <c r="I5" s="10"/>
    </row>
    <row r="6" spans="2:12" x14ac:dyDescent="0.4">
      <c r="B6" s="5" t="s">
        <v>4</v>
      </c>
      <c r="C6" s="10"/>
      <c r="E6" s="5" t="s">
        <v>39</v>
      </c>
      <c r="F6" s="10"/>
      <c r="H6" s="5" t="s">
        <v>49</v>
      </c>
      <c r="I6" s="12"/>
      <c r="K6" s="2" t="s">
        <v>71</v>
      </c>
      <c r="L6" s="3"/>
    </row>
    <row r="7" spans="2:12" x14ac:dyDescent="0.4">
      <c r="B7" s="5" t="s">
        <v>5</v>
      </c>
      <c r="C7" s="10"/>
      <c r="E7" s="5" t="s">
        <v>40</v>
      </c>
      <c r="F7" s="22">
        <v>0</v>
      </c>
      <c r="H7" s="5" t="s">
        <v>50</v>
      </c>
      <c r="I7" s="10"/>
      <c r="K7" s="4" t="s">
        <v>17</v>
      </c>
      <c r="L7" s="10"/>
    </row>
    <row r="8" spans="2:12" x14ac:dyDescent="0.4">
      <c r="B8" s="5" t="s">
        <v>6</v>
      </c>
      <c r="C8" s="13">
        <v>0</v>
      </c>
      <c r="E8" s="5" t="s">
        <v>41</v>
      </c>
      <c r="F8" s="22">
        <v>0</v>
      </c>
      <c r="H8" s="6" t="s">
        <v>51</v>
      </c>
      <c r="I8" s="11"/>
      <c r="K8" s="5" t="s">
        <v>19</v>
      </c>
      <c r="L8" s="10"/>
    </row>
    <row r="9" spans="2:12" x14ac:dyDescent="0.4">
      <c r="B9" s="5" t="s">
        <v>7</v>
      </c>
      <c r="C9" s="10"/>
      <c r="E9" s="5" t="s">
        <v>42</v>
      </c>
      <c r="F9" s="23">
        <v>0</v>
      </c>
      <c r="K9" s="6" t="s">
        <v>72</v>
      </c>
      <c r="L9" s="11"/>
    </row>
    <row r="10" spans="2:12" x14ac:dyDescent="0.4">
      <c r="B10" s="5" t="s">
        <v>8</v>
      </c>
      <c r="C10" s="13">
        <v>0</v>
      </c>
      <c r="E10" s="5" t="s">
        <v>43</v>
      </c>
      <c r="F10" s="16">
        <v>0.01</v>
      </c>
      <c r="H10" s="2" t="s">
        <v>52</v>
      </c>
      <c r="I10" s="3"/>
    </row>
    <row r="11" spans="2:12" x14ac:dyDescent="0.4">
      <c r="B11" s="6" t="s">
        <v>9</v>
      </c>
      <c r="C11" s="14">
        <v>0</v>
      </c>
      <c r="E11" s="5" t="s">
        <v>44</v>
      </c>
      <c r="F11" s="23">
        <v>0</v>
      </c>
      <c r="H11" s="4" t="s">
        <v>53</v>
      </c>
      <c r="I11" s="10"/>
      <c r="K11" s="2" t="s">
        <v>22</v>
      </c>
      <c r="L11" s="3"/>
    </row>
    <row r="12" spans="2:12" x14ac:dyDescent="0.4">
      <c r="E12" s="6" t="s">
        <v>45</v>
      </c>
      <c r="F12" s="24">
        <v>0</v>
      </c>
      <c r="H12" s="5" t="s">
        <v>54</v>
      </c>
      <c r="I12" s="10"/>
      <c r="K12" s="4" t="s">
        <v>23</v>
      </c>
      <c r="L12" s="10"/>
    </row>
    <row r="13" spans="2:12" x14ac:dyDescent="0.4">
      <c r="B13" s="2" t="s">
        <v>10</v>
      </c>
      <c r="C13" s="3"/>
      <c r="H13" s="5" t="s">
        <v>55</v>
      </c>
      <c r="I13" s="10"/>
      <c r="K13" s="5" t="s">
        <v>24</v>
      </c>
      <c r="L13" s="10"/>
    </row>
    <row r="14" spans="2:12" x14ac:dyDescent="0.4">
      <c r="B14" s="4" t="s">
        <v>11</v>
      </c>
      <c r="C14" s="13">
        <v>0</v>
      </c>
      <c r="E14" s="2" t="s">
        <v>73</v>
      </c>
      <c r="F14" s="3"/>
      <c r="H14" s="5" t="s">
        <v>56</v>
      </c>
      <c r="I14" s="12"/>
      <c r="K14" s="5" t="s">
        <v>25</v>
      </c>
      <c r="L14" s="10"/>
    </row>
    <row r="15" spans="2:12" x14ac:dyDescent="0.4">
      <c r="B15" s="5" t="s">
        <v>12</v>
      </c>
      <c r="C15" s="13">
        <v>0</v>
      </c>
      <c r="E15" s="4" t="s">
        <v>46</v>
      </c>
      <c r="F15" s="25">
        <v>0</v>
      </c>
      <c r="H15" s="5" t="s">
        <v>57</v>
      </c>
      <c r="I15" s="10"/>
      <c r="K15" s="6" t="s">
        <v>26</v>
      </c>
      <c r="L15" s="11"/>
    </row>
    <row r="16" spans="2:12" x14ac:dyDescent="0.4">
      <c r="B16" s="5" t="s">
        <v>13</v>
      </c>
      <c r="C16" s="13">
        <v>0</v>
      </c>
      <c r="E16" s="5" t="s">
        <v>36</v>
      </c>
      <c r="F16" s="10"/>
      <c r="H16" s="5" t="s">
        <v>58</v>
      </c>
      <c r="I16" s="10"/>
      <c r="K16" s="8"/>
      <c r="L16" s="7"/>
    </row>
    <row r="17" spans="2:12" x14ac:dyDescent="0.4">
      <c r="B17" s="5" t="s">
        <v>14</v>
      </c>
      <c r="C17" s="12"/>
      <c r="E17" s="5" t="s">
        <v>47</v>
      </c>
      <c r="F17" s="16">
        <v>0</v>
      </c>
      <c r="H17" s="6" t="s">
        <v>59</v>
      </c>
      <c r="I17" s="11"/>
      <c r="K17" s="2" t="s">
        <v>27</v>
      </c>
      <c r="L17" s="3"/>
    </row>
    <row r="18" spans="2:12" x14ac:dyDescent="0.4">
      <c r="B18" s="6" t="s">
        <v>15</v>
      </c>
      <c r="C18" s="11"/>
      <c r="E18" s="5" t="s">
        <v>37</v>
      </c>
      <c r="F18" s="18">
        <v>0</v>
      </c>
      <c r="K18" s="4" t="s">
        <v>28</v>
      </c>
      <c r="L18" s="10"/>
    </row>
    <row r="19" spans="2:12" x14ac:dyDescent="0.4">
      <c r="E19" s="5" t="s">
        <v>38</v>
      </c>
      <c r="F19" s="10"/>
      <c r="H19" s="2" t="s">
        <v>60</v>
      </c>
      <c r="I19" s="3"/>
      <c r="K19" s="5" t="s">
        <v>29</v>
      </c>
      <c r="L19" s="16">
        <v>0</v>
      </c>
    </row>
    <row r="20" spans="2:12" x14ac:dyDescent="0.4">
      <c r="B20" s="2" t="s">
        <v>16</v>
      </c>
      <c r="C20" s="3"/>
      <c r="E20" s="5" t="s">
        <v>39</v>
      </c>
      <c r="F20" s="10"/>
      <c r="H20" s="4" t="s">
        <v>29</v>
      </c>
      <c r="I20" s="10"/>
      <c r="K20" s="6" t="s">
        <v>30</v>
      </c>
      <c r="L20" s="26">
        <v>0</v>
      </c>
    </row>
    <row r="21" spans="2:12" x14ac:dyDescent="0.4">
      <c r="B21" s="4" t="s">
        <v>17</v>
      </c>
      <c r="C21" s="15">
        <v>0</v>
      </c>
      <c r="E21" s="5" t="s">
        <v>40</v>
      </c>
      <c r="F21" s="22">
        <v>0</v>
      </c>
      <c r="H21" s="5" t="s">
        <v>61</v>
      </c>
      <c r="I21" s="10"/>
      <c r="K21" s="8"/>
      <c r="L21" s="9"/>
    </row>
    <row r="22" spans="2:12" x14ac:dyDescent="0.4">
      <c r="B22" s="5" t="s">
        <v>18</v>
      </c>
      <c r="C22" s="10"/>
      <c r="E22" s="5" t="s">
        <v>41</v>
      </c>
      <c r="F22" s="22">
        <v>0</v>
      </c>
      <c r="H22" s="5" t="s">
        <v>62</v>
      </c>
      <c r="I22" s="10"/>
      <c r="K22" s="2" t="s">
        <v>31</v>
      </c>
      <c r="L22" s="3"/>
    </row>
    <row r="23" spans="2:12" x14ac:dyDescent="0.4">
      <c r="B23" s="5" t="s">
        <v>19</v>
      </c>
      <c r="C23" s="19"/>
      <c r="D23" s="17">
        <v>0.01</v>
      </c>
      <c r="E23" s="5" t="s">
        <v>42</v>
      </c>
      <c r="F23" s="23">
        <v>0</v>
      </c>
      <c r="H23" s="5" t="s">
        <v>63</v>
      </c>
      <c r="I23" s="12"/>
      <c r="K23" s="4" t="s">
        <v>32</v>
      </c>
      <c r="L23" s="10"/>
    </row>
    <row r="24" spans="2:12" x14ac:dyDescent="0.4">
      <c r="B24" s="5" t="s">
        <v>20</v>
      </c>
      <c r="C24" s="12"/>
      <c r="E24" s="5" t="s">
        <v>43</v>
      </c>
      <c r="F24" s="16">
        <v>0.01</v>
      </c>
      <c r="H24" s="5" t="s">
        <v>64</v>
      </c>
      <c r="I24" s="10"/>
      <c r="K24" s="5" t="s">
        <v>33</v>
      </c>
      <c r="L24" s="10"/>
    </row>
    <row r="25" spans="2:12" x14ac:dyDescent="0.4">
      <c r="B25" s="6" t="s">
        <v>21</v>
      </c>
      <c r="C25" s="20">
        <v>43466</v>
      </c>
      <c r="E25" s="5" t="s">
        <v>44</v>
      </c>
      <c r="F25" s="23">
        <v>0</v>
      </c>
      <c r="H25" s="5" t="s">
        <v>65</v>
      </c>
      <c r="I25" s="10"/>
      <c r="K25" s="6" t="s">
        <v>34</v>
      </c>
      <c r="L25" s="11"/>
    </row>
    <row r="26" spans="2:12" x14ac:dyDescent="0.4">
      <c r="E26" s="6" t="s">
        <v>45</v>
      </c>
      <c r="F26" s="24">
        <v>0</v>
      </c>
      <c r="H26" s="5" t="s">
        <v>66</v>
      </c>
      <c r="I26" s="10"/>
    </row>
    <row r="27" spans="2:12" x14ac:dyDescent="0.4">
      <c r="H27" s="6" t="s">
        <v>67</v>
      </c>
      <c r="I27" s="11"/>
    </row>
    <row r="37" s="9" customFormat="1" x14ac:dyDescent="0.4"/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7767C-4DD7-48BF-889D-BC302720E1D6}">
  <dimension ref="B1:FH24"/>
  <sheetViews>
    <sheetView showGridLines="0" tabSelected="1" workbookViewId="0"/>
  </sheetViews>
  <sheetFormatPr defaultRowHeight="12.3" x14ac:dyDescent="0.4"/>
  <cols>
    <col min="1" max="1" width="8.83984375" style="1"/>
    <col min="2" max="2" width="8.20703125" style="1" bestFit="1" customWidth="1"/>
    <col min="3" max="3" width="8.05078125" style="1" bestFit="1" customWidth="1"/>
    <col min="4" max="4" width="5.9453125" style="1" bestFit="1" customWidth="1"/>
    <col min="5" max="5" width="10.15625" style="1" bestFit="1" customWidth="1"/>
    <col min="6" max="6" width="5.3671875" style="1" bestFit="1" customWidth="1"/>
    <col min="7" max="10" width="8.83984375" style="1"/>
    <col min="11" max="11" width="10.15625" style="1" bestFit="1" customWidth="1"/>
    <col min="12" max="13" width="8.83984375" style="1"/>
    <col min="14" max="14" width="17.05078125" style="1" bestFit="1" customWidth="1"/>
    <col min="15" max="15" width="8.83984375" style="1"/>
    <col min="16" max="16" width="19.26171875" style="1" customWidth="1"/>
    <col min="17" max="18" width="8.83984375" style="1"/>
    <col min="19" max="19" width="16.20703125" style="1" bestFit="1" customWidth="1"/>
    <col min="20" max="31" width="8.83984375" style="1"/>
    <col min="32" max="32" width="27.05078125" style="1" bestFit="1" customWidth="1"/>
    <col min="33" max="16384" width="8.83984375" style="1"/>
  </cols>
  <sheetData>
    <row r="1" spans="2:164" x14ac:dyDescent="0.4">
      <c r="S1" s="63"/>
      <c r="T1" s="64">
        <v>1</v>
      </c>
      <c r="U1" s="64">
        <f>T1+1</f>
        <v>2</v>
      </c>
      <c r="V1" s="64">
        <f t="shared" ref="V1:AD1" si="0">U1+1</f>
        <v>3</v>
      </c>
      <c r="W1" s="64">
        <f t="shared" si="0"/>
        <v>4</v>
      </c>
      <c r="X1" s="64">
        <f t="shared" si="0"/>
        <v>5</v>
      </c>
      <c r="Y1" s="64">
        <f t="shared" si="0"/>
        <v>6</v>
      </c>
      <c r="Z1" s="64">
        <f t="shared" si="0"/>
        <v>7</v>
      </c>
      <c r="AA1" s="64">
        <f t="shared" si="0"/>
        <v>8</v>
      </c>
      <c r="AB1" s="64">
        <f t="shared" si="0"/>
        <v>9</v>
      </c>
      <c r="AC1" s="64">
        <f t="shared" si="0"/>
        <v>10</v>
      </c>
      <c r="AD1" s="65">
        <f t="shared" si="0"/>
        <v>11</v>
      </c>
      <c r="AF1" s="53" t="s">
        <v>101</v>
      </c>
    </row>
    <row r="2" spans="2:164" x14ac:dyDescent="0.4">
      <c r="B2" s="2" t="s">
        <v>74</v>
      </c>
      <c r="C2" s="27"/>
      <c r="D2" s="27"/>
      <c r="E2" s="27"/>
      <c r="F2" s="28"/>
      <c r="H2" s="2" t="s">
        <v>81</v>
      </c>
      <c r="I2" s="27"/>
      <c r="J2" s="27"/>
      <c r="K2" s="27"/>
      <c r="L2" s="28"/>
      <c r="N2" s="51" t="s">
        <v>82</v>
      </c>
      <c r="P2" s="2" t="s">
        <v>84</v>
      </c>
      <c r="Q2" s="28"/>
      <c r="S2" s="5" t="s">
        <v>95</v>
      </c>
      <c r="T2" s="61">
        <v>0.05</v>
      </c>
      <c r="U2" s="61">
        <v>0.04</v>
      </c>
      <c r="V2" s="61">
        <v>0.03</v>
      </c>
      <c r="W2" s="61">
        <v>0.03</v>
      </c>
      <c r="X2" s="61">
        <v>0.03</v>
      </c>
      <c r="Y2" s="61">
        <v>0.03</v>
      </c>
      <c r="Z2" s="61">
        <v>0.03</v>
      </c>
      <c r="AA2" s="61">
        <v>0.03</v>
      </c>
      <c r="AB2" s="61">
        <v>0.03</v>
      </c>
      <c r="AC2" s="61">
        <v>0.03</v>
      </c>
      <c r="AD2" s="62">
        <v>0.03</v>
      </c>
      <c r="AF2" s="53" t="s">
        <v>102</v>
      </c>
      <c r="AG2" s="1">
        <v>1</v>
      </c>
      <c r="AH2" s="1">
        <f>AG2+1</f>
        <v>2</v>
      </c>
      <c r="AI2" s="1">
        <f t="shared" ref="AI2:CT2" si="1">AH2+1</f>
        <v>3</v>
      </c>
      <c r="AJ2" s="1">
        <f t="shared" si="1"/>
        <v>4</v>
      </c>
      <c r="AK2" s="1">
        <f t="shared" si="1"/>
        <v>5</v>
      </c>
      <c r="AL2" s="1">
        <f t="shared" si="1"/>
        <v>6</v>
      </c>
      <c r="AM2" s="1">
        <f t="shared" si="1"/>
        <v>7</v>
      </c>
      <c r="AN2" s="1">
        <f t="shared" si="1"/>
        <v>8</v>
      </c>
      <c r="AO2" s="1">
        <f t="shared" si="1"/>
        <v>9</v>
      </c>
      <c r="AP2" s="1">
        <f t="shared" si="1"/>
        <v>10</v>
      </c>
      <c r="AQ2" s="1">
        <f t="shared" si="1"/>
        <v>11</v>
      </c>
      <c r="AR2" s="1">
        <f t="shared" si="1"/>
        <v>12</v>
      </c>
      <c r="AS2" s="1">
        <f t="shared" si="1"/>
        <v>13</v>
      </c>
      <c r="AT2" s="1">
        <f t="shared" si="1"/>
        <v>14</v>
      </c>
      <c r="AU2" s="1">
        <f t="shared" si="1"/>
        <v>15</v>
      </c>
      <c r="AV2" s="1">
        <f t="shared" si="1"/>
        <v>16</v>
      </c>
      <c r="AW2" s="1">
        <f t="shared" si="1"/>
        <v>17</v>
      </c>
      <c r="AX2" s="1">
        <f t="shared" si="1"/>
        <v>18</v>
      </c>
      <c r="AY2" s="1">
        <f t="shared" si="1"/>
        <v>19</v>
      </c>
      <c r="AZ2" s="1">
        <f t="shared" si="1"/>
        <v>20</v>
      </c>
      <c r="BA2" s="1">
        <f t="shared" si="1"/>
        <v>21</v>
      </c>
      <c r="BB2" s="1">
        <f t="shared" si="1"/>
        <v>22</v>
      </c>
      <c r="BC2" s="1">
        <f t="shared" si="1"/>
        <v>23</v>
      </c>
      <c r="BD2" s="1">
        <f t="shared" si="1"/>
        <v>24</v>
      </c>
      <c r="BE2" s="1">
        <f t="shared" si="1"/>
        <v>25</v>
      </c>
      <c r="BF2" s="1">
        <f t="shared" si="1"/>
        <v>26</v>
      </c>
      <c r="BG2" s="1">
        <f t="shared" si="1"/>
        <v>27</v>
      </c>
      <c r="BH2" s="1">
        <f t="shared" si="1"/>
        <v>28</v>
      </c>
      <c r="BI2" s="1">
        <f t="shared" si="1"/>
        <v>29</v>
      </c>
      <c r="BJ2" s="1">
        <f t="shared" si="1"/>
        <v>30</v>
      </c>
      <c r="BK2" s="1">
        <f t="shared" si="1"/>
        <v>31</v>
      </c>
      <c r="BL2" s="1">
        <f t="shared" si="1"/>
        <v>32</v>
      </c>
      <c r="BM2" s="1">
        <f t="shared" si="1"/>
        <v>33</v>
      </c>
      <c r="BN2" s="1">
        <f t="shared" si="1"/>
        <v>34</v>
      </c>
      <c r="BO2" s="1">
        <f t="shared" si="1"/>
        <v>35</v>
      </c>
      <c r="BP2" s="1">
        <f t="shared" si="1"/>
        <v>36</v>
      </c>
      <c r="BQ2" s="1">
        <f t="shared" si="1"/>
        <v>37</v>
      </c>
      <c r="BR2" s="1">
        <f t="shared" si="1"/>
        <v>38</v>
      </c>
      <c r="BS2" s="1">
        <f t="shared" si="1"/>
        <v>39</v>
      </c>
      <c r="BT2" s="1">
        <f t="shared" si="1"/>
        <v>40</v>
      </c>
      <c r="BU2" s="1">
        <f t="shared" si="1"/>
        <v>41</v>
      </c>
      <c r="BV2" s="1">
        <f t="shared" si="1"/>
        <v>42</v>
      </c>
      <c r="BW2" s="1">
        <f t="shared" si="1"/>
        <v>43</v>
      </c>
      <c r="BX2" s="1">
        <f t="shared" si="1"/>
        <v>44</v>
      </c>
      <c r="BY2" s="1">
        <f t="shared" si="1"/>
        <v>45</v>
      </c>
      <c r="BZ2" s="1">
        <f t="shared" si="1"/>
        <v>46</v>
      </c>
      <c r="CA2" s="1">
        <f t="shared" si="1"/>
        <v>47</v>
      </c>
      <c r="CB2" s="1">
        <f t="shared" si="1"/>
        <v>48</v>
      </c>
      <c r="CC2" s="1">
        <f t="shared" si="1"/>
        <v>49</v>
      </c>
      <c r="CD2" s="1">
        <f t="shared" si="1"/>
        <v>50</v>
      </c>
      <c r="CE2" s="1">
        <f t="shared" si="1"/>
        <v>51</v>
      </c>
      <c r="CF2" s="1">
        <f t="shared" si="1"/>
        <v>52</v>
      </c>
      <c r="CG2" s="1">
        <f t="shared" si="1"/>
        <v>53</v>
      </c>
      <c r="CH2" s="1">
        <f t="shared" si="1"/>
        <v>54</v>
      </c>
      <c r="CI2" s="1">
        <f t="shared" si="1"/>
        <v>55</v>
      </c>
      <c r="CJ2" s="1">
        <f t="shared" si="1"/>
        <v>56</v>
      </c>
      <c r="CK2" s="1">
        <f t="shared" si="1"/>
        <v>57</v>
      </c>
      <c r="CL2" s="1">
        <f t="shared" si="1"/>
        <v>58</v>
      </c>
      <c r="CM2" s="1">
        <f t="shared" si="1"/>
        <v>59</v>
      </c>
      <c r="CN2" s="1">
        <f t="shared" si="1"/>
        <v>60</v>
      </c>
      <c r="CO2" s="1">
        <f t="shared" si="1"/>
        <v>61</v>
      </c>
      <c r="CP2" s="1">
        <f t="shared" si="1"/>
        <v>62</v>
      </c>
      <c r="CQ2" s="1">
        <f t="shared" si="1"/>
        <v>63</v>
      </c>
      <c r="CR2" s="1">
        <f t="shared" si="1"/>
        <v>64</v>
      </c>
      <c r="CS2" s="1">
        <f t="shared" si="1"/>
        <v>65</v>
      </c>
      <c r="CT2" s="1">
        <f t="shared" si="1"/>
        <v>66</v>
      </c>
      <c r="CU2" s="1">
        <f t="shared" ref="CU2:FF2" si="2">CT2+1</f>
        <v>67</v>
      </c>
      <c r="CV2" s="1">
        <f t="shared" si="2"/>
        <v>68</v>
      </c>
      <c r="CW2" s="1">
        <f t="shared" si="2"/>
        <v>69</v>
      </c>
      <c r="CX2" s="1">
        <f t="shared" si="2"/>
        <v>70</v>
      </c>
      <c r="CY2" s="1">
        <f t="shared" si="2"/>
        <v>71</v>
      </c>
      <c r="CZ2" s="1">
        <f t="shared" si="2"/>
        <v>72</v>
      </c>
      <c r="DA2" s="1">
        <f t="shared" si="2"/>
        <v>73</v>
      </c>
      <c r="DB2" s="1">
        <f t="shared" si="2"/>
        <v>74</v>
      </c>
      <c r="DC2" s="1">
        <f t="shared" si="2"/>
        <v>75</v>
      </c>
      <c r="DD2" s="1">
        <f t="shared" si="2"/>
        <v>76</v>
      </c>
      <c r="DE2" s="1">
        <f t="shared" si="2"/>
        <v>77</v>
      </c>
      <c r="DF2" s="1">
        <f t="shared" si="2"/>
        <v>78</v>
      </c>
      <c r="DG2" s="1">
        <f t="shared" si="2"/>
        <v>79</v>
      </c>
      <c r="DH2" s="1">
        <f t="shared" si="2"/>
        <v>80</v>
      </c>
      <c r="DI2" s="1">
        <f t="shared" si="2"/>
        <v>81</v>
      </c>
      <c r="DJ2" s="1">
        <f t="shared" si="2"/>
        <v>82</v>
      </c>
      <c r="DK2" s="1">
        <f t="shared" si="2"/>
        <v>83</v>
      </c>
      <c r="DL2" s="1">
        <f t="shared" si="2"/>
        <v>84</v>
      </c>
      <c r="DM2" s="1">
        <f t="shared" si="2"/>
        <v>85</v>
      </c>
      <c r="DN2" s="1">
        <f t="shared" si="2"/>
        <v>86</v>
      </c>
      <c r="DO2" s="1">
        <f t="shared" si="2"/>
        <v>87</v>
      </c>
      <c r="DP2" s="1">
        <f t="shared" si="2"/>
        <v>88</v>
      </c>
      <c r="DQ2" s="1">
        <f t="shared" si="2"/>
        <v>89</v>
      </c>
      <c r="DR2" s="1">
        <f t="shared" si="2"/>
        <v>90</v>
      </c>
      <c r="DS2" s="1">
        <f t="shared" si="2"/>
        <v>91</v>
      </c>
      <c r="DT2" s="1">
        <f t="shared" si="2"/>
        <v>92</v>
      </c>
      <c r="DU2" s="1">
        <f t="shared" si="2"/>
        <v>93</v>
      </c>
      <c r="DV2" s="1">
        <f t="shared" si="2"/>
        <v>94</v>
      </c>
      <c r="DW2" s="1">
        <f t="shared" si="2"/>
        <v>95</v>
      </c>
      <c r="DX2" s="1">
        <f t="shared" si="2"/>
        <v>96</v>
      </c>
      <c r="DY2" s="1">
        <f t="shared" si="2"/>
        <v>97</v>
      </c>
      <c r="DZ2" s="1">
        <f t="shared" si="2"/>
        <v>98</v>
      </c>
      <c r="EA2" s="1">
        <f t="shared" si="2"/>
        <v>99</v>
      </c>
      <c r="EB2" s="1">
        <f t="shared" si="2"/>
        <v>100</v>
      </c>
      <c r="EC2" s="1">
        <f t="shared" si="2"/>
        <v>101</v>
      </c>
      <c r="ED2" s="1">
        <f t="shared" si="2"/>
        <v>102</v>
      </c>
      <c r="EE2" s="1">
        <f t="shared" si="2"/>
        <v>103</v>
      </c>
      <c r="EF2" s="1">
        <f t="shared" si="2"/>
        <v>104</v>
      </c>
      <c r="EG2" s="1">
        <f t="shared" si="2"/>
        <v>105</v>
      </c>
      <c r="EH2" s="1">
        <f t="shared" si="2"/>
        <v>106</v>
      </c>
      <c r="EI2" s="1">
        <f t="shared" si="2"/>
        <v>107</v>
      </c>
      <c r="EJ2" s="1">
        <f t="shared" si="2"/>
        <v>108</v>
      </c>
      <c r="EK2" s="1">
        <f t="shared" si="2"/>
        <v>109</v>
      </c>
      <c r="EL2" s="1">
        <f t="shared" si="2"/>
        <v>110</v>
      </c>
      <c r="EM2" s="1">
        <f t="shared" si="2"/>
        <v>111</v>
      </c>
      <c r="EN2" s="1">
        <f t="shared" si="2"/>
        <v>112</v>
      </c>
      <c r="EO2" s="1">
        <f t="shared" si="2"/>
        <v>113</v>
      </c>
      <c r="EP2" s="1">
        <f t="shared" si="2"/>
        <v>114</v>
      </c>
      <c r="EQ2" s="1">
        <f t="shared" si="2"/>
        <v>115</v>
      </c>
      <c r="ER2" s="1">
        <f t="shared" si="2"/>
        <v>116</v>
      </c>
      <c r="ES2" s="1">
        <f t="shared" si="2"/>
        <v>117</v>
      </c>
      <c r="ET2" s="1">
        <f t="shared" si="2"/>
        <v>118</v>
      </c>
      <c r="EU2" s="1">
        <f t="shared" si="2"/>
        <v>119</v>
      </c>
      <c r="EV2" s="1">
        <f t="shared" si="2"/>
        <v>120</v>
      </c>
      <c r="EW2" s="1">
        <f t="shared" si="2"/>
        <v>121</v>
      </c>
      <c r="EX2" s="1">
        <f t="shared" si="2"/>
        <v>122</v>
      </c>
      <c r="EY2" s="1">
        <f t="shared" si="2"/>
        <v>123</v>
      </c>
      <c r="EZ2" s="1">
        <f t="shared" si="2"/>
        <v>124</v>
      </c>
      <c r="FA2" s="1">
        <f t="shared" si="2"/>
        <v>125</v>
      </c>
      <c r="FB2" s="1">
        <f t="shared" si="2"/>
        <v>126</v>
      </c>
      <c r="FC2" s="1">
        <f t="shared" si="2"/>
        <v>127</v>
      </c>
      <c r="FD2" s="1">
        <f t="shared" si="2"/>
        <v>128</v>
      </c>
      <c r="FE2" s="1">
        <f t="shared" si="2"/>
        <v>129</v>
      </c>
      <c r="FF2" s="1">
        <f t="shared" si="2"/>
        <v>130</v>
      </c>
      <c r="FG2" s="1">
        <f t="shared" ref="FG2:FH2" si="3">FF2+1</f>
        <v>131</v>
      </c>
      <c r="FH2" s="1">
        <f t="shared" si="3"/>
        <v>132</v>
      </c>
    </row>
    <row r="3" spans="2:164" x14ac:dyDescent="0.4">
      <c r="B3" s="29" t="s">
        <v>75</v>
      </c>
      <c r="C3" s="30" t="s">
        <v>76</v>
      </c>
      <c r="D3" s="30" t="s">
        <v>77</v>
      </c>
      <c r="E3" s="30" t="s">
        <v>78</v>
      </c>
      <c r="F3" s="31" t="s">
        <v>79</v>
      </c>
      <c r="H3" s="29" t="s">
        <v>75</v>
      </c>
      <c r="I3" s="30" t="s">
        <v>76</v>
      </c>
      <c r="J3" s="30" t="s">
        <v>77</v>
      </c>
      <c r="K3" s="30" t="s">
        <v>78</v>
      </c>
      <c r="L3" s="31" t="s">
        <v>79</v>
      </c>
      <c r="N3" s="52" t="s">
        <v>83</v>
      </c>
      <c r="P3" s="5" t="s">
        <v>85</v>
      </c>
      <c r="Q3" s="57">
        <v>0</v>
      </c>
      <c r="S3" s="5" t="s">
        <v>94</v>
      </c>
      <c r="T3" s="61">
        <v>0.01</v>
      </c>
      <c r="U3" s="61">
        <v>0.01</v>
      </c>
      <c r="V3" s="61">
        <v>0.01</v>
      </c>
      <c r="W3" s="61">
        <v>0.01</v>
      </c>
      <c r="X3" s="61">
        <v>0.01</v>
      </c>
      <c r="Y3" s="61">
        <v>0.01</v>
      </c>
      <c r="Z3" s="61">
        <v>0.01</v>
      </c>
      <c r="AA3" s="61">
        <v>0.01</v>
      </c>
      <c r="AB3" s="61">
        <v>0.01</v>
      </c>
      <c r="AC3" s="61">
        <v>0.01</v>
      </c>
      <c r="AD3" s="62">
        <v>0.01</v>
      </c>
      <c r="AF3" s="53" t="s">
        <v>103</v>
      </c>
      <c r="AG3" s="1">
        <v>1</v>
      </c>
      <c r="AH3" s="1">
        <v>1</v>
      </c>
      <c r="AI3" s="1">
        <v>1</v>
      </c>
      <c r="AJ3" s="1">
        <v>1</v>
      </c>
      <c r="AK3" s="1">
        <v>1</v>
      </c>
      <c r="AL3" s="1">
        <v>1</v>
      </c>
      <c r="AM3" s="1">
        <v>1</v>
      </c>
      <c r="AN3" s="1">
        <v>1</v>
      </c>
      <c r="AO3" s="1">
        <v>1</v>
      </c>
      <c r="AP3" s="1">
        <v>1</v>
      </c>
      <c r="AQ3" s="1">
        <v>1</v>
      </c>
      <c r="AR3" s="1">
        <v>1</v>
      </c>
      <c r="AS3" s="1">
        <f>AG3+1</f>
        <v>2</v>
      </c>
      <c r="AT3" s="1">
        <f t="shared" ref="AT3:BE3" si="4">AH3+1</f>
        <v>2</v>
      </c>
      <c r="AU3" s="1">
        <f t="shared" si="4"/>
        <v>2</v>
      </c>
      <c r="AV3" s="1">
        <f t="shared" si="4"/>
        <v>2</v>
      </c>
      <c r="AW3" s="1">
        <f t="shared" si="4"/>
        <v>2</v>
      </c>
      <c r="AX3" s="1">
        <f t="shared" si="4"/>
        <v>2</v>
      </c>
      <c r="AY3" s="1">
        <f t="shared" si="4"/>
        <v>2</v>
      </c>
      <c r="AZ3" s="1">
        <f t="shared" si="4"/>
        <v>2</v>
      </c>
      <c r="BA3" s="1">
        <f t="shared" si="4"/>
        <v>2</v>
      </c>
      <c r="BB3" s="1">
        <f t="shared" si="4"/>
        <v>2</v>
      </c>
      <c r="BC3" s="1">
        <f t="shared" si="4"/>
        <v>2</v>
      </c>
      <c r="BD3" s="1">
        <f t="shared" si="4"/>
        <v>2</v>
      </c>
      <c r="BE3" s="1">
        <f t="shared" si="4"/>
        <v>3</v>
      </c>
      <c r="BF3" s="1">
        <f t="shared" ref="BF3" si="5">AT3+1</f>
        <v>3</v>
      </c>
      <c r="BG3" s="1">
        <f t="shared" ref="BG3" si="6">AU3+1</f>
        <v>3</v>
      </c>
      <c r="BH3" s="1">
        <f t="shared" ref="BH3" si="7">AV3+1</f>
        <v>3</v>
      </c>
      <c r="BI3" s="1">
        <f t="shared" ref="BI3" si="8">AW3+1</f>
        <v>3</v>
      </c>
      <c r="BJ3" s="1">
        <f t="shared" ref="BJ3" si="9">AX3+1</f>
        <v>3</v>
      </c>
      <c r="BK3" s="1">
        <f t="shared" ref="BK3" si="10">AY3+1</f>
        <v>3</v>
      </c>
      <c r="BL3" s="1">
        <f t="shared" ref="BL3" si="11">AZ3+1</f>
        <v>3</v>
      </c>
      <c r="BM3" s="1">
        <f t="shared" ref="BM3" si="12">BA3+1</f>
        <v>3</v>
      </c>
      <c r="BN3" s="1">
        <f t="shared" ref="BN3" si="13">BB3+1</f>
        <v>3</v>
      </c>
      <c r="BO3" s="1">
        <f t="shared" ref="BO3" si="14">BC3+1</f>
        <v>3</v>
      </c>
      <c r="BP3" s="1">
        <f t="shared" ref="BP3" si="15">BD3+1</f>
        <v>3</v>
      </c>
      <c r="BQ3" s="1">
        <f t="shared" ref="BQ3" si="16">BE3+1</f>
        <v>4</v>
      </c>
      <c r="BR3" s="1">
        <f t="shared" ref="BR3" si="17">BF3+1</f>
        <v>4</v>
      </c>
      <c r="BS3" s="1">
        <f t="shared" ref="BS3" si="18">BG3+1</f>
        <v>4</v>
      </c>
      <c r="BT3" s="1">
        <f t="shared" ref="BT3" si="19">BH3+1</f>
        <v>4</v>
      </c>
      <c r="BU3" s="1">
        <f t="shared" ref="BU3" si="20">BI3+1</f>
        <v>4</v>
      </c>
      <c r="BV3" s="1">
        <f t="shared" ref="BV3" si="21">BJ3+1</f>
        <v>4</v>
      </c>
      <c r="BW3" s="1">
        <f t="shared" ref="BW3" si="22">BK3+1</f>
        <v>4</v>
      </c>
      <c r="BX3" s="1">
        <f t="shared" ref="BX3" si="23">BL3+1</f>
        <v>4</v>
      </c>
      <c r="BY3" s="1">
        <f t="shared" ref="BY3" si="24">BM3+1</f>
        <v>4</v>
      </c>
      <c r="BZ3" s="1">
        <f t="shared" ref="BZ3" si="25">BN3+1</f>
        <v>4</v>
      </c>
      <c r="CA3" s="1">
        <f t="shared" ref="CA3" si="26">BO3+1</f>
        <v>4</v>
      </c>
      <c r="CB3" s="1">
        <f t="shared" ref="CB3" si="27">BP3+1</f>
        <v>4</v>
      </c>
      <c r="CC3" s="1">
        <f t="shared" ref="CC3" si="28">BQ3+1</f>
        <v>5</v>
      </c>
      <c r="CD3" s="1">
        <f t="shared" ref="CD3" si="29">BR3+1</f>
        <v>5</v>
      </c>
      <c r="CE3" s="1">
        <f t="shared" ref="CE3" si="30">BS3+1</f>
        <v>5</v>
      </c>
      <c r="CF3" s="1">
        <f t="shared" ref="CF3" si="31">BT3+1</f>
        <v>5</v>
      </c>
      <c r="CG3" s="1">
        <f t="shared" ref="CG3" si="32">BU3+1</f>
        <v>5</v>
      </c>
      <c r="CH3" s="1">
        <f t="shared" ref="CH3" si="33">BV3+1</f>
        <v>5</v>
      </c>
      <c r="CI3" s="1">
        <f t="shared" ref="CI3" si="34">BW3+1</f>
        <v>5</v>
      </c>
      <c r="CJ3" s="1">
        <f t="shared" ref="CJ3" si="35">BX3+1</f>
        <v>5</v>
      </c>
      <c r="CK3" s="1">
        <f t="shared" ref="CK3" si="36">BY3+1</f>
        <v>5</v>
      </c>
      <c r="CL3" s="1">
        <f t="shared" ref="CL3" si="37">BZ3+1</f>
        <v>5</v>
      </c>
      <c r="CM3" s="1">
        <f t="shared" ref="CM3" si="38">CA3+1</f>
        <v>5</v>
      </c>
      <c r="CN3" s="1">
        <f t="shared" ref="CN3" si="39">CB3+1</f>
        <v>5</v>
      </c>
      <c r="CO3" s="1">
        <f t="shared" ref="CO3" si="40">CC3+1</f>
        <v>6</v>
      </c>
      <c r="CP3" s="1">
        <f t="shared" ref="CP3" si="41">CD3+1</f>
        <v>6</v>
      </c>
      <c r="CQ3" s="1">
        <f t="shared" ref="CQ3" si="42">CE3+1</f>
        <v>6</v>
      </c>
      <c r="CR3" s="1">
        <f t="shared" ref="CR3" si="43">CF3+1</f>
        <v>6</v>
      </c>
      <c r="CS3" s="1">
        <f t="shared" ref="CS3" si="44">CG3+1</f>
        <v>6</v>
      </c>
      <c r="CT3" s="1">
        <f t="shared" ref="CT3" si="45">CH3+1</f>
        <v>6</v>
      </c>
      <c r="CU3" s="1">
        <f t="shared" ref="CU3" si="46">CI3+1</f>
        <v>6</v>
      </c>
      <c r="CV3" s="1">
        <f t="shared" ref="CV3" si="47">CJ3+1</f>
        <v>6</v>
      </c>
      <c r="CW3" s="1">
        <f t="shared" ref="CW3" si="48">CK3+1</f>
        <v>6</v>
      </c>
      <c r="CX3" s="1">
        <f t="shared" ref="CX3" si="49">CL3+1</f>
        <v>6</v>
      </c>
      <c r="CY3" s="1">
        <f t="shared" ref="CY3" si="50">CM3+1</f>
        <v>6</v>
      </c>
      <c r="CZ3" s="1">
        <f t="shared" ref="CZ3" si="51">CN3+1</f>
        <v>6</v>
      </c>
      <c r="DA3" s="1">
        <f t="shared" ref="DA3" si="52">CO3+1</f>
        <v>7</v>
      </c>
      <c r="DB3" s="1">
        <f t="shared" ref="DB3" si="53">CP3+1</f>
        <v>7</v>
      </c>
      <c r="DC3" s="1">
        <f t="shared" ref="DC3" si="54">CQ3+1</f>
        <v>7</v>
      </c>
      <c r="DD3" s="1">
        <f t="shared" ref="DD3" si="55">CR3+1</f>
        <v>7</v>
      </c>
      <c r="DE3" s="1">
        <f t="shared" ref="DE3" si="56">CS3+1</f>
        <v>7</v>
      </c>
      <c r="DF3" s="1">
        <f t="shared" ref="DF3" si="57">CT3+1</f>
        <v>7</v>
      </c>
      <c r="DG3" s="1">
        <f t="shared" ref="DG3" si="58">CU3+1</f>
        <v>7</v>
      </c>
      <c r="DH3" s="1">
        <f t="shared" ref="DH3" si="59">CV3+1</f>
        <v>7</v>
      </c>
      <c r="DI3" s="1">
        <f t="shared" ref="DI3" si="60">CW3+1</f>
        <v>7</v>
      </c>
      <c r="DJ3" s="1">
        <f t="shared" ref="DJ3" si="61">CX3+1</f>
        <v>7</v>
      </c>
      <c r="DK3" s="1">
        <f t="shared" ref="DK3" si="62">CY3+1</f>
        <v>7</v>
      </c>
      <c r="DL3" s="1">
        <f t="shared" ref="DL3" si="63">CZ3+1</f>
        <v>7</v>
      </c>
      <c r="DM3" s="1">
        <f t="shared" ref="DM3" si="64">DA3+1</f>
        <v>8</v>
      </c>
      <c r="DN3" s="1">
        <f t="shared" ref="DN3" si="65">DB3+1</f>
        <v>8</v>
      </c>
      <c r="DO3" s="1">
        <f t="shared" ref="DO3" si="66">DC3+1</f>
        <v>8</v>
      </c>
      <c r="DP3" s="1">
        <f t="shared" ref="DP3" si="67">DD3+1</f>
        <v>8</v>
      </c>
      <c r="DQ3" s="1">
        <f t="shared" ref="DQ3" si="68">DE3+1</f>
        <v>8</v>
      </c>
      <c r="DR3" s="1">
        <f t="shared" ref="DR3" si="69">DF3+1</f>
        <v>8</v>
      </c>
      <c r="DS3" s="1">
        <f t="shared" ref="DS3" si="70">DG3+1</f>
        <v>8</v>
      </c>
      <c r="DT3" s="1">
        <f t="shared" ref="DT3" si="71">DH3+1</f>
        <v>8</v>
      </c>
      <c r="DU3" s="1">
        <f t="shared" ref="DU3" si="72">DI3+1</f>
        <v>8</v>
      </c>
      <c r="DV3" s="1">
        <f t="shared" ref="DV3" si="73">DJ3+1</f>
        <v>8</v>
      </c>
      <c r="DW3" s="1">
        <f t="shared" ref="DW3" si="74">DK3+1</f>
        <v>8</v>
      </c>
      <c r="DX3" s="1">
        <f t="shared" ref="DX3" si="75">DL3+1</f>
        <v>8</v>
      </c>
      <c r="DY3" s="1">
        <f t="shared" ref="DY3" si="76">DM3+1</f>
        <v>9</v>
      </c>
      <c r="DZ3" s="1">
        <f t="shared" ref="DZ3" si="77">DN3+1</f>
        <v>9</v>
      </c>
      <c r="EA3" s="1">
        <f t="shared" ref="EA3" si="78">DO3+1</f>
        <v>9</v>
      </c>
      <c r="EB3" s="1">
        <f t="shared" ref="EB3" si="79">DP3+1</f>
        <v>9</v>
      </c>
      <c r="EC3" s="1">
        <f t="shared" ref="EC3" si="80">DQ3+1</f>
        <v>9</v>
      </c>
      <c r="ED3" s="1">
        <f t="shared" ref="ED3" si="81">DR3+1</f>
        <v>9</v>
      </c>
      <c r="EE3" s="1">
        <f t="shared" ref="EE3" si="82">DS3+1</f>
        <v>9</v>
      </c>
      <c r="EF3" s="1">
        <f t="shared" ref="EF3" si="83">DT3+1</f>
        <v>9</v>
      </c>
      <c r="EG3" s="1">
        <f t="shared" ref="EG3" si="84">DU3+1</f>
        <v>9</v>
      </c>
      <c r="EH3" s="1">
        <f t="shared" ref="EH3" si="85">DV3+1</f>
        <v>9</v>
      </c>
      <c r="EI3" s="1">
        <f t="shared" ref="EI3" si="86">DW3+1</f>
        <v>9</v>
      </c>
      <c r="EJ3" s="1">
        <f t="shared" ref="EJ3" si="87">DX3+1</f>
        <v>9</v>
      </c>
      <c r="EK3" s="1">
        <f t="shared" ref="EK3" si="88">DY3+1</f>
        <v>10</v>
      </c>
      <c r="EL3" s="1">
        <f t="shared" ref="EL3" si="89">DZ3+1</f>
        <v>10</v>
      </c>
      <c r="EM3" s="1">
        <f t="shared" ref="EM3" si="90">EA3+1</f>
        <v>10</v>
      </c>
      <c r="EN3" s="1">
        <f t="shared" ref="EN3" si="91">EB3+1</f>
        <v>10</v>
      </c>
      <c r="EO3" s="1">
        <f t="shared" ref="EO3" si="92">EC3+1</f>
        <v>10</v>
      </c>
      <c r="EP3" s="1">
        <f t="shared" ref="EP3" si="93">ED3+1</f>
        <v>10</v>
      </c>
      <c r="EQ3" s="1">
        <f t="shared" ref="EQ3" si="94">EE3+1</f>
        <v>10</v>
      </c>
      <c r="ER3" s="1">
        <f t="shared" ref="ER3" si="95">EF3+1</f>
        <v>10</v>
      </c>
      <c r="ES3" s="1">
        <f t="shared" ref="ES3" si="96">EG3+1</f>
        <v>10</v>
      </c>
      <c r="ET3" s="1">
        <f t="shared" ref="ET3" si="97">EH3+1</f>
        <v>10</v>
      </c>
      <c r="EU3" s="1">
        <f t="shared" ref="EU3" si="98">EI3+1</f>
        <v>10</v>
      </c>
      <c r="EV3" s="1">
        <f t="shared" ref="EV3" si="99">EJ3+1</f>
        <v>10</v>
      </c>
      <c r="EW3" s="1">
        <f t="shared" ref="EW3" si="100">EK3+1</f>
        <v>11</v>
      </c>
      <c r="EX3" s="1">
        <f t="shared" ref="EX3" si="101">EL3+1</f>
        <v>11</v>
      </c>
      <c r="EY3" s="1">
        <f t="shared" ref="EY3" si="102">EM3+1</f>
        <v>11</v>
      </c>
      <c r="EZ3" s="1">
        <f t="shared" ref="EZ3" si="103">EN3+1</f>
        <v>11</v>
      </c>
      <c r="FA3" s="1">
        <f t="shared" ref="FA3" si="104">EO3+1</f>
        <v>11</v>
      </c>
      <c r="FB3" s="1">
        <f t="shared" ref="FB3" si="105">EP3+1</f>
        <v>11</v>
      </c>
      <c r="FC3" s="1">
        <f t="shared" ref="FC3" si="106">EQ3+1</f>
        <v>11</v>
      </c>
      <c r="FD3" s="1">
        <f t="shared" ref="FD3" si="107">ER3+1</f>
        <v>11</v>
      </c>
      <c r="FE3" s="1">
        <f t="shared" ref="FE3" si="108">ES3+1</f>
        <v>11</v>
      </c>
      <c r="FF3" s="1">
        <f t="shared" ref="FF3" si="109">ET3+1</f>
        <v>11</v>
      </c>
      <c r="FG3" s="1">
        <f t="shared" ref="FG3" si="110">EU3+1</f>
        <v>11</v>
      </c>
      <c r="FH3" s="1">
        <f t="shared" ref="FH3" si="111">EV3+1</f>
        <v>11</v>
      </c>
    </row>
    <row r="4" spans="2:164" x14ac:dyDescent="0.4">
      <c r="B4" s="32">
        <v>100</v>
      </c>
      <c r="C4" s="33" t="s">
        <v>80</v>
      </c>
      <c r="D4" s="34">
        <v>2000</v>
      </c>
      <c r="E4" s="35">
        <v>2200</v>
      </c>
      <c r="F4" s="36">
        <f>E4/D4</f>
        <v>1.1000000000000001</v>
      </c>
      <c r="H4" s="32">
        <v>100</v>
      </c>
      <c r="I4" s="33" t="s">
        <v>80</v>
      </c>
      <c r="J4" s="34">
        <v>2000</v>
      </c>
      <c r="K4" s="35">
        <v>2500</v>
      </c>
      <c r="L4" s="36">
        <f>K4/J4</f>
        <v>1.25</v>
      </c>
      <c r="N4" s="47">
        <f>K4-E4</f>
        <v>300</v>
      </c>
      <c r="P4" s="5" t="s">
        <v>86</v>
      </c>
      <c r="Q4" s="58">
        <v>0</v>
      </c>
      <c r="S4" s="5" t="s">
        <v>96</v>
      </c>
      <c r="T4" s="61">
        <v>5.0000000000000001E-3</v>
      </c>
      <c r="U4" s="61">
        <v>5.0000000000000001E-3</v>
      </c>
      <c r="V4" s="61">
        <v>5.0000000000000001E-3</v>
      </c>
      <c r="W4" s="61">
        <v>5.0000000000000001E-3</v>
      </c>
      <c r="X4" s="61">
        <v>5.0000000000000001E-3</v>
      </c>
      <c r="Y4" s="61">
        <v>5.0000000000000001E-3</v>
      </c>
      <c r="Z4" s="61">
        <v>5.0000000000000001E-3</v>
      </c>
      <c r="AA4" s="61">
        <v>5.0000000000000001E-3</v>
      </c>
      <c r="AB4" s="61">
        <v>5.0000000000000001E-3</v>
      </c>
      <c r="AC4" s="61">
        <v>5.0000000000000001E-3</v>
      </c>
      <c r="AD4" s="62">
        <v>5.0000000000000001E-3</v>
      </c>
      <c r="AF4" s="53" t="s">
        <v>104</v>
      </c>
    </row>
    <row r="5" spans="2:164" x14ac:dyDescent="0.4">
      <c r="B5" s="32">
        <v>0</v>
      </c>
      <c r="C5" s="33" t="s">
        <v>80</v>
      </c>
      <c r="D5" s="34">
        <v>1000</v>
      </c>
      <c r="E5" s="35">
        <v>1100</v>
      </c>
      <c r="F5" s="36">
        <f t="shared" ref="F5:F23" si="112">E5/D5</f>
        <v>1.1000000000000001</v>
      </c>
      <c r="H5" s="32">
        <v>0</v>
      </c>
      <c r="I5" s="33" t="s">
        <v>80</v>
      </c>
      <c r="J5" s="34">
        <v>1000</v>
      </c>
      <c r="K5" s="35">
        <v>1400</v>
      </c>
      <c r="L5" s="36">
        <f t="shared" ref="L5:L23" si="113">K5/J5</f>
        <v>1.4</v>
      </c>
      <c r="N5" s="48">
        <f t="shared" ref="N5:N23" si="114">K5-E5</f>
        <v>300</v>
      </c>
      <c r="P5" s="5" t="s">
        <v>87</v>
      </c>
      <c r="Q5" s="58">
        <v>0</v>
      </c>
      <c r="S5" s="5" t="s">
        <v>97</v>
      </c>
      <c r="T5" s="61">
        <v>0</v>
      </c>
      <c r="U5" s="61">
        <v>0</v>
      </c>
      <c r="V5" s="61">
        <v>0</v>
      </c>
      <c r="W5" s="61">
        <v>0</v>
      </c>
      <c r="X5" s="61">
        <v>0</v>
      </c>
      <c r="Y5" s="61">
        <v>0</v>
      </c>
      <c r="Z5" s="61">
        <v>0</v>
      </c>
      <c r="AA5" s="61">
        <v>0</v>
      </c>
      <c r="AB5" s="61">
        <v>0</v>
      </c>
      <c r="AC5" s="61">
        <v>0</v>
      </c>
      <c r="AD5" s="62">
        <v>0</v>
      </c>
      <c r="AF5" s="53" t="s">
        <v>81</v>
      </c>
    </row>
    <row r="6" spans="2:164" x14ac:dyDescent="0.4">
      <c r="B6" s="32">
        <v>0</v>
      </c>
      <c r="C6" s="33" t="s">
        <v>80</v>
      </c>
      <c r="D6" s="34">
        <v>1000</v>
      </c>
      <c r="E6" s="35">
        <v>1100</v>
      </c>
      <c r="F6" s="36">
        <f t="shared" si="112"/>
        <v>1.1000000000000001</v>
      </c>
      <c r="H6" s="32">
        <v>0</v>
      </c>
      <c r="I6" s="33" t="s">
        <v>80</v>
      </c>
      <c r="J6" s="34">
        <v>1000</v>
      </c>
      <c r="K6" s="35">
        <v>1100</v>
      </c>
      <c r="L6" s="36">
        <f t="shared" si="113"/>
        <v>1.1000000000000001</v>
      </c>
      <c r="N6" s="48">
        <f t="shared" si="114"/>
        <v>0</v>
      </c>
      <c r="P6" s="5" t="s">
        <v>88</v>
      </c>
      <c r="Q6" s="58">
        <v>0</v>
      </c>
      <c r="S6" s="55" t="s">
        <v>98</v>
      </c>
      <c r="T6" s="59">
        <f>SUM(T2:T5)</f>
        <v>6.5000000000000002E-2</v>
      </c>
      <c r="U6" s="59">
        <f t="shared" ref="U6:AD6" si="115">SUM(U2:U5)</f>
        <v>5.5E-2</v>
      </c>
      <c r="V6" s="59">
        <f t="shared" si="115"/>
        <v>4.4999999999999998E-2</v>
      </c>
      <c r="W6" s="59">
        <f t="shared" si="115"/>
        <v>4.4999999999999998E-2</v>
      </c>
      <c r="X6" s="59">
        <f t="shared" si="115"/>
        <v>4.4999999999999998E-2</v>
      </c>
      <c r="Y6" s="59">
        <f t="shared" si="115"/>
        <v>4.4999999999999998E-2</v>
      </c>
      <c r="Z6" s="59">
        <f t="shared" si="115"/>
        <v>4.4999999999999998E-2</v>
      </c>
      <c r="AA6" s="59">
        <f t="shared" si="115"/>
        <v>4.4999999999999998E-2</v>
      </c>
      <c r="AB6" s="59">
        <f t="shared" si="115"/>
        <v>4.4999999999999998E-2</v>
      </c>
      <c r="AC6" s="59">
        <f t="shared" si="115"/>
        <v>4.4999999999999998E-2</v>
      </c>
      <c r="AD6" s="60">
        <f t="shared" si="115"/>
        <v>4.4999999999999998E-2</v>
      </c>
      <c r="AF6" s="53" t="s">
        <v>105</v>
      </c>
    </row>
    <row r="7" spans="2:164" x14ac:dyDescent="0.4">
      <c r="B7" s="32">
        <v>0</v>
      </c>
      <c r="C7" s="33" t="s">
        <v>80</v>
      </c>
      <c r="D7" s="34">
        <v>1000</v>
      </c>
      <c r="E7" s="35">
        <v>1100</v>
      </c>
      <c r="F7" s="36">
        <f t="shared" si="112"/>
        <v>1.1000000000000001</v>
      </c>
      <c r="H7" s="32">
        <v>0</v>
      </c>
      <c r="I7" s="33" t="s">
        <v>80</v>
      </c>
      <c r="J7" s="34">
        <v>1000</v>
      </c>
      <c r="K7" s="35">
        <v>1100</v>
      </c>
      <c r="L7" s="36">
        <f t="shared" si="113"/>
        <v>1.1000000000000001</v>
      </c>
      <c r="N7" s="48">
        <f t="shared" si="114"/>
        <v>0</v>
      </c>
      <c r="P7" s="5" t="s">
        <v>89</v>
      </c>
      <c r="Q7" s="58">
        <v>0</v>
      </c>
      <c r="AF7" s="54" t="s">
        <v>106</v>
      </c>
    </row>
    <row r="8" spans="2:164" x14ac:dyDescent="0.4">
      <c r="B8" s="32">
        <v>0</v>
      </c>
      <c r="C8" s="33" t="s">
        <v>80</v>
      </c>
      <c r="D8" s="34">
        <v>1000</v>
      </c>
      <c r="E8" s="35">
        <v>1100</v>
      </c>
      <c r="F8" s="36">
        <f t="shared" si="112"/>
        <v>1.1000000000000001</v>
      </c>
      <c r="H8" s="32">
        <v>0</v>
      </c>
      <c r="I8" s="33" t="s">
        <v>80</v>
      </c>
      <c r="J8" s="34">
        <v>1000</v>
      </c>
      <c r="K8" s="35">
        <v>1100</v>
      </c>
      <c r="L8" s="36">
        <f t="shared" si="113"/>
        <v>1.1000000000000001</v>
      </c>
      <c r="N8" s="48">
        <f t="shared" si="114"/>
        <v>0</v>
      </c>
      <c r="P8" s="5" t="s">
        <v>90</v>
      </c>
      <c r="Q8" s="58">
        <v>0</v>
      </c>
      <c r="S8" s="63"/>
      <c r="T8" s="64">
        <v>1</v>
      </c>
      <c r="U8" s="64">
        <f>T8+1</f>
        <v>2</v>
      </c>
      <c r="V8" s="64">
        <f t="shared" ref="V8:AD8" si="116">U8+1</f>
        <v>3</v>
      </c>
      <c r="W8" s="64">
        <f t="shared" si="116"/>
        <v>4</v>
      </c>
      <c r="X8" s="64">
        <f t="shared" si="116"/>
        <v>5</v>
      </c>
      <c r="Y8" s="64">
        <f t="shared" si="116"/>
        <v>6</v>
      </c>
      <c r="Z8" s="64">
        <f t="shared" si="116"/>
        <v>7</v>
      </c>
      <c r="AA8" s="64">
        <f t="shared" si="116"/>
        <v>8</v>
      </c>
      <c r="AB8" s="64">
        <f t="shared" si="116"/>
        <v>9</v>
      </c>
      <c r="AC8" s="64">
        <f t="shared" si="116"/>
        <v>10</v>
      </c>
      <c r="AD8" s="65">
        <f t="shared" si="116"/>
        <v>11</v>
      </c>
    </row>
    <row r="9" spans="2:164" x14ac:dyDescent="0.4">
      <c r="B9" s="32">
        <v>0</v>
      </c>
      <c r="C9" s="33" t="s">
        <v>80</v>
      </c>
      <c r="D9" s="34">
        <v>1000</v>
      </c>
      <c r="E9" s="35">
        <v>1100</v>
      </c>
      <c r="F9" s="36">
        <f t="shared" si="112"/>
        <v>1.1000000000000001</v>
      </c>
      <c r="H9" s="32">
        <v>0</v>
      </c>
      <c r="I9" s="33" t="s">
        <v>80</v>
      </c>
      <c r="J9" s="34">
        <v>1000</v>
      </c>
      <c r="K9" s="35">
        <v>1100</v>
      </c>
      <c r="L9" s="36">
        <f t="shared" si="113"/>
        <v>1.1000000000000001</v>
      </c>
      <c r="N9" s="48">
        <f t="shared" si="114"/>
        <v>0</v>
      </c>
      <c r="P9" s="5" t="s">
        <v>91</v>
      </c>
      <c r="Q9" s="58">
        <v>0</v>
      </c>
      <c r="S9" s="4" t="s">
        <v>99</v>
      </c>
      <c r="T9" s="61">
        <v>0.05</v>
      </c>
      <c r="U9" s="61">
        <v>0.03</v>
      </c>
      <c r="V9" s="61">
        <v>0.03</v>
      </c>
      <c r="W9" s="61">
        <v>0.03</v>
      </c>
      <c r="X9" s="61">
        <v>0.05</v>
      </c>
      <c r="Y9" s="61">
        <v>0.05</v>
      </c>
      <c r="Z9" s="61">
        <v>0.04</v>
      </c>
      <c r="AA9" s="61">
        <v>0.03</v>
      </c>
      <c r="AB9" s="61">
        <v>0.03</v>
      </c>
      <c r="AC9" s="61">
        <v>0.03</v>
      </c>
      <c r="AD9" s="62">
        <v>0.03</v>
      </c>
    </row>
    <row r="10" spans="2:164" x14ac:dyDescent="0.4">
      <c r="B10" s="32">
        <v>0</v>
      </c>
      <c r="C10" s="33" t="s">
        <v>80</v>
      </c>
      <c r="D10" s="34">
        <v>1000</v>
      </c>
      <c r="E10" s="35">
        <v>1100</v>
      </c>
      <c r="F10" s="36">
        <f t="shared" si="112"/>
        <v>1.1000000000000001</v>
      </c>
      <c r="H10" s="32">
        <v>0</v>
      </c>
      <c r="I10" s="33" t="s">
        <v>80</v>
      </c>
      <c r="J10" s="34">
        <v>1000</v>
      </c>
      <c r="K10" s="35">
        <v>1100</v>
      </c>
      <c r="L10" s="36">
        <f t="shared" si="113"/>
        <v>1.1000000000000001</v>
      </c>
      <c r="N10" s="48">
        <f t="shared" si="114"/>
        <v>0</v>
      </c>
      <c r="P10" s="5" t="s">
        <v>92</v>
      </c>
      <c r="Q10" s="58">
        <v>0</v>
      </c>
      <c r="S10" s="6" t="s">
        <v>100</v>
      </c>
      <c r="T10" s="66">
        <v>0.03</v>
      </c>
      <c r="U10" s="66">
        <v>0.03</v>
      </c>
      <c r="V10" s="66">
        <v>0.03</v>
      </c>
      <c r="W10" s="66">
        <v>0.03</v>
      </c>
      <c r="X10" s="66">
        <v>0.03</v>
      </c>
      <c r="Y10" s="66">
        <v>0.03</v>
      </c>
      <c r="Z10" s="66">
        <v>0.03</v>
      </c>
      <c r="AA10" s="66">
        <v>0.03</v>
      </c>
      <c r="AB10" s="66">
        <v>0.03</v>
      </c>
      <c r="AC10" s="66">
        <v>0.03</v>
      </c>
      <c r="AD10" s="67">
        <v>0.03</v>
      </c>
    </row>
    <row r="11" spans="2:164" x14ac:dyDescent="0.4">
      <c r="B11" s="32">
        <v>0</v>
      </c>
      <c r="C11" s="33" t="s">
        <v>80</v>
      </c>
      <c r="D11" s="34">
        <v>1000</v>
      </c>
      <c r="E11" s="35">
        <v>1100</v>
      </c>
      <c r="F11" s="36">
        <f t="shared" si="112"/>
        <v>1.1000000000000001</v>
      </c>
      <c r="H11" s="32">
        <v>0</v>
      </c>
      <c r="I11" s="33" t="s">
        <v>80</v>
      </c>
      <c r="J11" s="34">
        <v>1000</v>
      </c>
      <c r="K11" s="35">
        <v>1100</v>
      </c>
      <c r="L11" s="36">
        <f t="shared" si="113"/>
        <v>1.1000000000000001</v>
      </c>
      <c r="N11" s="48">
        <f t="shared" si="114"/>
        <v>0</v>
      </c>
      <c r="P11" s="5" t="s">
        <v>92</v>
      </c>
      <c r="Q11" s="58">
        <v>0</v>
      </c>
    </row>
    <row r="12" spans="2:164" x14ac:dyDescent="0.4">
      <c r="B12" s="32">
        <v>0</v>
      </c>
      <c r="C12" s="33" t="s">
        <v>80</v>
      </c>
      <c r="D12" s="34">
        <v>1000</v>
      </c>
      <c r="E12" s="35">
        <v>1100</v>
      </c>
      <c r="F12" s="36">
        <f t="shared" si="112"/>
        <v>1.1000000000000001</v>
      </c>
      <c r="H12" s="32">
        <v>0</v>
      </c>
      <c r="I12" s="33" t="s">
        <v>80</v>
      </c>
      <c r="J12" s="34">
        <v>1000</v>
      </c>
      <c r="K12" s="35">
        <v>1100</v>
      </c>
      <c r="L12" s="36">
        <f t="shared" si="113"/>
        <v>1.1000000000000001</v>
      </c>
      <c r="N12" s="48">
        <f t="shared" si="114"/>
        <v>0</v>
      </c>
      <c r="P12" s="5" t="s">
        <v>92</v>
      </c>
      <c r="Q12" s="58">
        <v>0</v>
      </c>
    </row>
    <row r="13" spans="2:164" x14ac:dyDescent="0.4">
      <c r="B13" s="32">
        <v>0</v>
      </c>
      <c r="C13" s="33" t="s">
        <v>80</v>
      </c>
      <c r="D13" s="34">
        <v>1000</v>
      </c>
      <c r="E13" s="35">
        <v>1100</v>
      </c>
      <c r="F13" s="36">
        <f t="shared" si="112"/>
        <v>1.1000000000000001</v>
      </c>
      <c r="H13" s="32">
        <v>0</v>
      </c>
      <c r="I13" s="33" t="s">
        <v>80</v>
      </c>
      <c r="J13" s="34">
        <v>1000</v>
      </c>
      <c r="K13" s="35">
        <v>1100</v>
      </c>
      <c r="L13" s="36">
        <f t="shared" si="113"/>
        <v>1.1000000000000001</v>
      </c>
      <c r="N13" s="48">
        <f t="shared" si="114"/>
        <v>0</v>
      </c>
      <c r="P13" s="55" t="s">
        <v>93</v>
      </c>
      <c r="Q13" s="56">
        <f>SUM(Q3:Q12)</f>
        <v>0</v>
      </c>
    </row>
    <row r="14" spans="2:164" x14ac:dyDescent="0.4">
      <c r="B14" s="32">
        <v>0</v>
      </c>
      <c r="C14" s="33" t="s">
        <v>80</v>
      </c>
      <c r="D14" s="34">
        <v>1000</v>
      </c>
      <c r="E14" s="35">
        <v>1100</v>
      </c>
      <c r="F14" s="36">
        <f t="shared" si="112"/>
        <v>1.1000000000000001</v>
      </c>
      <c r="H14" s="32">
        <v>0</v>
      </c>
      <c r="I14" s="33" t="s">
        <v>80</v>
      </c>
      <c r="J14" s="34">
        <v>1000</v>
      </c>
      <c r="K14" s="35">
        <v>1100</v>
      </c>
      <c r="L14" s="36">
        <f t="shared" si="113"/>
        <v>1.1000000000000001</v>
      </c>
      <c r="N14" s="48">
        <f t="shared" si="114"/>
        <v>0</v>
      </c>
    </row>
    <row r="15" spans="2:164" x14ac:dyDescent="0.4">
      <c r="B15" s="32">
        <v>0</v>
      </c>
      <c r="C15" s="33" t="s">
        <v>80</v>
      </c>
      <c r="D15" s="34">
        <v>1000</v>
      </c>
      <c r="E15" s="35">
        <v>1100</v>
      </c>
      <c r="F15" s="36">
        <f t="shared" si="112"/>
        <v>1.1000000000000001</v>
      </c>
      <c r="H15" s="32">
        <v>0</v>
      </c>
      <c r="I15" s="33" t="s">
        <v>80</v>
      </c>
      <c r="J15" s="34">
        <v>1000</v>
      </c>
      <c r="K15" s="35">
        <v>1100</v>
      </c>
      <c r="L15" s="36">
        <f t="shared" si="113"/>
        <v>1.1000000000000001</v>
      </c>
      <c r="N15" s="48">
        <f t="shared" si="114"/>
        <v>0</v>
      </c>
    </row>
    <row r="16" spans="2:164" x14ac:dyDescent="0.4">
      <c r="B16" s="32">
        <v>0</v>
      </c>
      <c r="C16" s="33" t="s">
        <v>80</v>
      </c>
      <c r="D16" s="34">
        <v>1000</v>
      </c>
      <c r="E16" s="35">
        <v>1100</v>
      </c>
      <c r="F16" s="36">
        <f t="shared" si="112"/>
        <v>1.1000000000000001</v>
      </c>
      <c r="H16" s="32">
        <v>0</v>
      </c>
      <c r="I16" s="33" t="s">
        <v>80</v>
      </c>
      <c r="J16" s="34">
        <v>1000</v>
      </c>
      <c r="K16" s="35">
        <v>1100</v>
      </c>
      <c r="L16" s="36">
        <f t="shared" si="113"/>
        <v>1.1000000000000001</v>
      </c>
      <c r="N16" s="48">
        <f t="shared" si="114"/>
        <v>0</v>
      </c>
    </row>
    <row r="17" spans="2:14" x14ac:dyDescent="0.4">
      <c r="B17" s="32">
        <v>0</v>
      </c>
      <c r="C17" s="33" t="s">
        <v>80</v>
      </c>
      <c r="D17" s="34">
        <v>1000</v>
      </c>
      <c r="E17" s="35">
        <v>1100</v>
      </c>
      <c r="F17" s="36">
        <f t="shared" si="112"/>
        <v>1.1000000000000001</v>
      </c>
      <c r="H17" s="32">
        <v>0</v>
      </c>
      <c r="I17" s="33" t="s">
        <v>80</v>
      </c>
      <c r="J17" s="34">
        <v>1000</v>
      </c>
      <c r="K17" s="35">
        <v>1100</v>
      </c>
      <c r="L17" s="36">
        <f t="shared" si="113"/>
        <v>1.1000000000000001</v>
      </c>
      <c r="N17" s="48">
        <f t="shared" si="114"/>
        <v>0</v>
      </c>
    </row>
    <row r="18" spans="2:14" x14ac:dyDescent="0.4">
      <c r="B18" s="32">
        <v>0</v>
      </c>
      <c r="C18" s="33" t="s">
        <v>80</v>
      </c>
      <c r="D18" s="34">
        <v>1000</v>
      </c>
      <c r="E18" s="35">
        <v>1100</v>
      </c>
      <c r="F18" s="36">
        <f t="shared" si="112"/>
        <v>1.1000000000000001</v>
      </c>
      <c r="H18" s="32">
        <v>0</v>
      </c>
      <c r="I18" s="33" t="s">
        <v>80</v>
      </c>
      <c r="J18" s="34">
        <v>1000</v>
      </c>
      <c r="K18" s="35">
        <v>1100</v>
      </c>
      <c r="L18" s="36">
        <f t="shared" si="113"/>
        <v>1.1000000000000001</v>
      </c>
      <c r="N18" s="48">
        <f t="shared" si="114"/>
        <v>0</v>
      </c>
    </row>
    <row r="19" spans="2:14" x14ac:dyDescent="0.4">
      <c r="B19" s="32">
        <v>0</v>
      </c>
      <c r="C19" s="33" t="s">
        <v>80</v>
      </c>
      <c r="D19" s="34">
        <v>1000</v>
      </c>
      <c r="E19" s="35">
        <v>1100</v>
      </c>
      <c r="F19" s="36">
        <f t="shared" si="112"/>
        <v>1.1000000000000001</v>
      </c>
      <c r="H19" s="32">
        <v>0</v>
      </c>
      <c r="I19" s="33" t="s">
        <v>80</v>
      </c>
      <c r="J19" s="34">
        <v>1000</v>
      </c>
      <c r="K19" s="35">
        <v>1100</v>
      </c>
      <c r="L19" s="36">
        <f t="shared" si="113"/>
        <v>1.1000000000000001</v>
      </c>
      <c r="N19" s="48">
        <f t="shared" si="114"/>
        <v>0</v>
      </c>
    </row>
    <row r="20" spans="2:14" x14ac:dyDescent="0.4">
      <c r="B20" s="32">
        <v>0</v>
      </c>
      <c r="C20" s="33" t="s">
        <v>80</v>
      </c>
      <c r="D20" s="34">
        <v>1000</v>
      </c>
      <c r="E20" s="35">
        <v>1100</v>
      </c>
      <c r="F20" s="36">
        <f t="shared" si="112"/>
        <v>1.1000000000000001</v>
      </c>
      <c r="H20" s="32">
        <v>0</v>
      </c>
      <c r="I20" s="33" t="s">
        <v>80</v>
      </c>
      <c r="J20" s="34">
        <v>1000</v>
      </c>
      <c r="K20" s="35">
        <v>1100</v>
      </c>
      <c r="L20" s="36">
        <f t="shared" si="113"/>
        <v>1.1000000000000001</v>
      </c>
      <c r="N20" s="48">
        <f t="shared" si="114"/>
        <v>0</v>
      </c>
    </row>
    <row r="21" spans="2:14" x14ac:dyDescent="0.4">
      <c r="B21" s="32">
        <v>0</v>
      </c>
      <c r="C21" s="33" t="s">
        <v>80</v>
      </c>
      <c r="D21" s="34">
        <v>1000</v>
      </c>
      <c r="E21" s="35">
        <v>1100</v>
      </c>
      <c r="F21" s="36">
        <f t="shared" si="112"/>
        <v>1.1000000000000001</v>
      </c>
      <c r="H21" s="32">
        <v>0</v>
      </c>
      <c r="I21" s="33" t="s">
        <v>80</v>
      </c>
      <c r="J21" s="34">
        <v>1000</v>
      </c>
      <c r="K21" s="35">
        <v>1100</v>
      </c>
      <c r="L21" s="36">
        <f t="shared" si="113"/>
        <v>1.1000000000000001</v>
      </c>
      <c r="N21" s="48">
        <f t="shared" si="114"/>
        <v>0</v>
      </c>
    </row>
    <row r="22" spans="2:14" x14ac:dyDescent="0.4">
      <c r="B22" s="32">
        <v>0</v>
      </c>
      <c r="C22" s="33" t="s">
        <v>80</v>
      </c>
      <c r="D22" s="34">
        <v>1000</v>
      </c>
      <c r="E22" s="35">
        <v>1100</v>
      </c>
      <c r="F22" s="36">
        <f t="shared" si="112"/>
        <v>1.1000000000000001</v>
      </c>
      <c r="H22" s="32">
        <v>0</v>
      </c>
      <c r="I22" s="33" t="s">
        <v>80</v>
      </c>
      <c r="J22" s="34">
        <v>1000</v>
      </c>
      <c r="K22" s="35">
        <v>1100</v>
      </c>
      <c r="L22" s="36">
        <f t="shared" si="113"/>
        <v>1.1000000000000001</v>
      </c>
      <c r="N22" s="48">
        <f t="shared" si="114"/>
        <v>0</v>
      </c>
    </row>
    <row r="23" spans="2:14" x14ac:dyDescent="0.4">
      <c r="B23" s="37">
        <v>0</v>
      </c>
      <c r="C23" s="38" t="s">
        <v>80</v>
      </c>
      <c r="D23" s="39">
        <v>1000</v>
      </c>
      <c r="E23" s="40">
        <v>1100</v>
      </c>
      <c r="F23" s="41">
        <f t="shared" si="112"/>
        <v>1.1000000000000001</v>
      </c>
      <c r="H23" s="37">
        <v>0</v>
      </c>
      <c r="I23" s="38" t="s">
        <v>80</v>
      </c>
      <c r="J23" s="39">
        <v>1000</v>
      </c>
      <c r="K23" s="40">
        <v>1100</v>
      </c>
      <c r="L23" s="41">
        <f t="shared" si="113"/>
        <v>1.1000000000000001</v>
      </c>
      <c r="N23" s="49">
        <f t="shared" si="114"/>
        <v>0</v>
      </c>
    </row>
    <row r="24" spans="2:14" x14ac:dyDescent="0.4">
      <c r="B24" s="42">
        <f>SUM(B4:B23)</f>
        <v>100</v>
      </c>
      <c r="C24" s="43"/>
      <c r="D24" s="44">
        <f>SUMPRODUCT(D4:D23,B4:B23)/B24</f>
        <v>2000</v>
      </c>
      <c r="E24" s="45">
        <f>SUMPRODUCT(E4:E23,B4:B23)/B24</f>
        <v>2200</v>
      </c>
      <c r="F24" s="46">
        <f>E24/D24</f>
        <v>1.1000000000000001</v>
      </c>
      <c r="H24" s="42">
        <f>SUM(H4:H23)</f>
        <v>100</v>
      </c>
      <c r="I24" s="43"/>
      <c r="J24" s="44">
        <f>SUMPRODUCT(J4:J23,H4:H23)/H24</f>
        <v>2000</v>
      </c>
      <c r="K24" s="45">
        <f>SUMPRODUCT(K4:K23,H4:H23)/H24</f>
        <v>2500</v>
      </c>
      <c r="L24" s="46">
        <f>K24/J24</f>
        <v>1.25</v>
      </c>
      <c r="N24" s="50">
        <f>SUMPRODUCT(N4:N23,H4:H23)/H24</f>
        <v>300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Revenue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Kivel</dc:creator>
  <cp:lastModifiedBy>Justin Kivel</cp:lastModifiedBy>
  <dcterms:created xsi:type="dcterms:W3CDTF">2018-05-06T20:41:18Z</dcterms:created>
  <dcterms:modified xsi:type="dcterms:W3CDTF">2018-05-27T01:13:50Z</dcterms:modified>
</cp:coreProperties>
</file>