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E:\DA DASH\"/>
    </mc:Choice>
  </mc:AlternateContent>
  <xr:revisionPtr revIDLastSave="0" documentId="13_ncr:1_{868A7C80-796B-4119-AA97-5FD0F63AED0B}" xr6:coauthVersionLast="47" xr6:coauthVersionMax="47" xr10:uidLastSave="{00000000-0000-0000-0000-000000000000}"/>
  <bookViews>
    <workbookView xWindow="-108" yWindow="-108" windowWidth="23256" windowHeight="12456" activeTab="2" xr2:uid="{70521DF1-53EF-4629-BA92-147E36F41957}"/>
  </bookViews>
  <sheets>
    <sheet name="DATA SHEET" sheetId="1" r:id="rId1"/>
    <sheet name="PIVOT TABLE" sheetId="2" r:id="rId2"/>
    <sheet name="DASHBOARD" sheetId="3" r:id="rId3"/>
  </sheets>
  <definedNames>
    <definedName name="_xlnm._FilterDatabase" localSheetId="0" hidden="1">'DATA SHEET'!$A$1:$K$8315</definedName>
    <definedName name="_xlchart.v2.4" hidden="1">'PIVOT TABLE'!$O$4:$O$20</definedName>
    <definedName name="_xlchart.v2.5" hidden="1">'PIVOT TABLE'!$P$3</definedName>
    <definedName name="_xlchart.v2.6" hidden="1">'PIVOT TABLE'!$P$4:$P$20</definedName>
    <definedName name="_xlchart.v5.0" hidden="1">'PIVOT TABLE'!$AA$3</definedName>
    <definedName name="_xlchart.v5.1" hidden="1">'PIVOT TABLE'!$AA$4:$AA$52</definedName>
    <definedName name="_xlchart.v5.10" hidden="1">'PIVOT TABLE'!$AB$4:$AB$52</definedName>
    <definedName name="_xlchart.v5.2" hidden="1">'PIVOT TABLE'!$AB$3</definedName>
    <definedName name="_xlchart.v5.3" hidden="1">'PIVOT TABLE'!$AB$4:$AB$52</definedName>
    <definedName name="_xlchart.v5.7" hidden="1">'PIVOT TABLE'!$AA$3</definedName>
    <definedName name="_xlchart.v5.8" hidden="1">'PIVOT TABLE'!$AA$4:$AA$52</definedName>
    <definedName name="_xlchart.v5.9" hidden="1">'PIVOT TABLE'!$AB$3</definedName>
    <definedName name="Slicer_Category">#N/A</definedName>
    <definedName name="Slicer_Month">#N/A</definedName>
    <definedName name="Slicer_Year">#N/A</definedName>
  </definedNames>
  <calcPr calcId="191029"/>
  <pivotCaches>
    <pivotCache cacheId="12" r:id="rId4"/>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A9" i="2" l="1"/>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 i="2"/>
  <c r="AA6" i="2"/>
  <c r="AA7" i="2"/>
  <c r="AA8" i="2"/>
  <c r="AA4" i="2"/>
  <c r="O6" i="2"/>
  <c r="O7" i="2"/>
  <c r="O8" i="2"/>
  <c r="O9" i="2"/>
  <c r="O10" i="2"/>
  <c r="O11" i="2"/>
  <c r="O12" i="2"/>
  <c r="O13" i="2"/>
  <c r="O14" i="2"/>
  <c r="O15" i="2"/>
  <c r="O16" i="2"/>
  <c r="O17" i="2"/>
  <c r="O18" i="2"/>
  <c r="O19" i="2"/>
  <c r="O20" i="2"/>
  <c r="O5" i="2"/>
  <c r="O4" i="2"/>
  <c r="A12" i="2"/>
  <c r="A11" i="2"/>
  <c r="AB22" i="2"/>
  <c r="AB38" i="2"/>
  <c r="AB16" i="2"/>
  <c r="AB23" i="2"/>
  <c r="AB39" i="2"/>
  <c r="AB11" i="2"/>
  <c r="AB51" i="2"/>
  <c r="AB19" i="2"/>
  <c r="AB48" i="2"/>
  <c r="AB8" i="2"/>
  <c r="AB10" i="2"/>
  <c r="AB42" i="2"/>
  <c r="AB33" i="2"/>
  <c r="AB36" i="2"/>
  <c r="AB18" i="2"/>
  <c r="AB34" i="2"/>
  <c r="AB6" i="2"/>
  <c r="AB12" i="2"/>
  <c r="AB28" i="2"/>
  <c r="AB44" i="2"/>
  <c r="AB27" i="2"/>
  <c r="AB26" i="2"/>
  <c r="AB24" i="2"/>
  <c r="AB17" i="2"/>
  <c r="AB20" i="2"/>
  <c r="AB43" i="2"/>
  <c r="AB40" i="2"/>
  <c r="AB14" i="2"/>
  <c r="AB30" i="2"/>
  <c r="AB46" i="2"/>
  <c r="AB15" i="2"/>
  <c r="AB31" i="2"/>
  <c r="AB47" i="2"/>
  <c r="AB35" i="2"/>
  <c r="AB32" i="2"/>
  <c r="AB7" i="2"/>
  <c r="AB49" i="2"/>
  <c r="AB52" i="2"/>
  <c r="AB50" i="2"/>
  <c r="AB9" i="2"/>
  <c r="AB13" i="2"/>
  <c r="AB25" i="2"/>
  <c r="AB37" i="2"/>
  <c r="AB45" i="2"/>
  <c r="AB29" i="2"/>
  <c r="AB21" i="2"/>
  <c r="AB41" i="2"/>
  <c r="AB5" i="2"/>
  <c r="AB4" i="2"/>
  <c r="P6" i="2"/>
  <c r="P8" i="2"/>
  <c r="P10" i="2"/>
  <c r="P12" i="2"/>
  <c r="P14" i="2"/>
  <c r="P16" i="2"/>
  <c r="P18" i="2"/>
  <c r="P20" i="2"/>
  <c r="P7" i="2"/>
  <c r="P9" i="2"/>
  <c r="P11" i="2"/>
  <c r="P13" i="2"/>
  <c r="P15" i="2"/>
  <c r="P17" i="2"/>
  <c r="P19" i="2"/>
  <c r="P5" i="2"/>
  <c r="P4" i="2"/>
</calcChain>
</file>

<file path=xl/sharedStrings.xml><?xml version="1.0" encoding="utf-8"?>
<sst xmlns="http://schemas.openxmlformats.org/spreadsheetml/2006/main" count="52317" uniqueCount="2724">
  <si>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</si>
  <si>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</si>
  <si>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</si>
  <si>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</si>
  <si>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</si>
  <si>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</si>
  <si>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</si>
  <si>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</si>
  <si>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</si>
  <si>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</si>
  <si>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</si>
  <si>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</si>
  <si>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</si>
  <si>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</si>
  <si>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</si>
  <si>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</si>
  <si>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</si>
  <si>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</si>
  <si>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</si>
  <si>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</si>
  <si>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</si>
  <si>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</si>
  <si>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</si>
  <si>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</si>
  <si>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</si>
  <si>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</si>
  <si>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</si>
  <si>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</si>
  <si>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</si>
  <si>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</si>
  <si>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</si>
  <si>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</si>
  <si>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</si>
  <si>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</si>
  <si>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</si>
  <si>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</si>
  <si>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</si>
  <si>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</si>
  <si>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</si>
  <si>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</si>
  <si>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</si>
  <si>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</si>
  <si>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</si>
  <si>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</si>
  <si>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</si>
  <si>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</si>
  <si>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</si>
  <si>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</si>
  <si>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</si>
  <si>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</si>
  <si>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</si>
  <si>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</si>
  <si>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</si>
  <si>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</si>
  <si>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</si>
  <si>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</si>
  <si>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</si>
  <si>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</si>
  <si>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</si>
  <si>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</si>
  <si>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</si>
  <si>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</si>
  <si>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</si>
  <si>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</si>
  <si>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</si>
  <si>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</si>
  <si>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</si>
  <si>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</si>
  <si>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</si>
  <si>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</si>
  <si>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</si>
  <si>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</si>
  <si>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</si>
  <si>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</si>
  <si>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</si>
  <si>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</si>
  <si>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</si>
  <si>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</si>
  <si>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</si>
  <si>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</si>
  <si>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</si>
  <si>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</si>
  <si>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</si>
  <si>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</si>
  <si>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</si>
  <si>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</si>
  <si>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</si>
  <si>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</si>
  <si>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</si>
  <si>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</si>
  <si>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</si>
  <si>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</si>
  <si>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</si>
  <si>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</si>
  <si>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</si>
  <si>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</si>
  <si>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</si>
  <si>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</si>
  <si>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</si>
  <si>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</si>
  <si>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</si>
  <si>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</si>
  <si>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</si>
  <si>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</si>
  <si>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</si>
  <si>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</si>
  <si>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</si>
  <si>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</si>
  <si>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</si>
  <si>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</si>
  <si>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</si>
  <si>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</si>
  <si>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</si>
  <si>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</si>
  <si>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</si>
  <si>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</si>
  <si>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</si>
  <si>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</si>
  <si>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</si>
  <si>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</si>
  <si>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</si>
  <si>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</si>
  <si>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</si>
  <si>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</si>
  <si>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</si>
  <si>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</si>
  <si>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</si>
  <si>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</si>
  <si>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</si>
  <si>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</si>
  <si>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</si>
  <si>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</si>
  <si>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</si>
  <si>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</si>
  <si>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</si>
  <si>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</si>
  <si>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</si>
  <si>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</si>
  <si>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</si>
  <si>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</si>
  <si>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</si>
  <si>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</si>
  <si>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</si>
  <si>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</si>
  <si>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</si>
  <si>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</si>
  <si>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</si>
  <si>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</si>
  <si>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</si>
  <si>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</si>
  <si>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</si>
  <si>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</si>
  <si>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</si>
  <si>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</si>
  <si>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</si>
  <si>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</si>
  <si>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</si>
  <si>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</si>
  <si>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</si>
  <si>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</si>
  <si>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</si>
  <si>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</si>
  <si>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</si>
  <si>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</si>
  <si>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</si>
  <si>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</si>
  <si>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</si>
  <si>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</si>
  <si>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</si>
  <si>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</si>
  <si>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</si>
  <si>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</si>
  <si>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</si>
  <si>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</si>
  <si>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</si>
  <si>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</si>
  <si>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</si>
  <si>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</si>
  <si>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</si>
  <si>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</si>
  <si>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</si>
  <si>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</si>
  <si>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</si>
  <si>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</si>
  <si>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</si>
  <si>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</si>
  <si>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</si>
  <si>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</si>
  <si>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</si>
  <si>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</si>
  <si>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</si>
  <si>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</si>
  <si>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</si>
  <si>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</si>
  <si>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</si>
  <si>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</si>
  <si>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</si>
  <si>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</si>
  <si>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</si>
  <si>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</si>
  <si>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</si>
  <si>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</si>
  <si>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</si>
  <si>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</si>
  <si>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</si>
  <si>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</si>
  <si>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</si>
  <si>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</si>
  <si>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</si>
  <si>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</si>
  <si>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</si>
  <si>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</si>
  <si>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</si>
  <si>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</si>
  <si>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</si>
  <si>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</si>
  <si>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</si>
  <si>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</si>
  <si>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</si>
  <si>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</si>
  <si>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</si>
  <si>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</si>
  <si>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</si>
  <si>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</si>
  <si>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</si>
  <si>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</si>
  <si>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</si>
  <si>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</si>
  <si>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</si>
  <si>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</si>
  <si>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</si>
  <si>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</si>
  <si>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</si>
  <si>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</si>
  <si>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</si>
  <si>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</si>
  <si>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</si>
  <si>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</si>
  <si>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</si>
  <si>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</si>
  <si>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</si>
  <si>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</si>
  <si>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</si>
  <si>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</si>
  <si>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</si>
  <si>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</si>
  <si>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</si>
  <si>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</si>
  <si>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</si>
  <si>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</si>
  <si>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</si>
  <si>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</si>
  <si>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</si>
  <si>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</si>
  <si>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</si>
  <si>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</si>
  <si>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</si>
  <si>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</si>
  <si>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</si>
  <si>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</si>
  <si>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</si>
  <si>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</si>
  <si>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</si>
  <si>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</si>
  <si>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</si>
  <si>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</si>
  <si>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</si>
  <si>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</si>
  <si>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</si>
  <si>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</si>
  <si>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</si>
  <si>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</si>
  <si>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</si>
  <si>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</si>
  <si>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</si>
  <si>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</si>
  <si>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</si>
  <si>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</si>
  <si>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</si>
  <si>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</si>
  <si>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</si>
  <si>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</si>
  <si>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</si>
  <si>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</si>
  <si>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</si>
  <si>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</si>
  <si>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</si>
  <si>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</si>
  <si>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</si>
  <si>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</si>
  <si>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</si>
  <si>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</si>
  <si>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</si>
  <si>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</si>
  <si>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</si>
  <si>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</si>
  <si>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</si>
  <si>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</si>
  <si>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</si>
  <si>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</si>
  <si>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</si>
  <si>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</si>
  <si>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</si>
  <si>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</si>
  <si>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</si>
  <si>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</si>
  <si>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</si>
  <si>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</si>
  <si>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</si>
  <si>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</si>
  <si>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</si>
  <si>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</si>
  <si>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</si>
  <si>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</si>
  <si>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</si>
  <si>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</si>
  <si>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</si>
  <si>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</si>
  <si>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</si>
  <si>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</si>
  <si>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</si>
  <si>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</si>
  <si>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</si>
  <si>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</si>
  <si>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</si>
  <si>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</si>
  <si>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</si>
  <si>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</si>
  <si>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</si>
  <si>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</si>
  <si>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</si>
  <si>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</si>
  <si>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</si>
  <si>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</si>
  <si>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</si>
  <si>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</si>
  <si>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</si>
  <si>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</si>
  <si>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</si>
  <si>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</si>
  <si>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</si>
  <si>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</si>
  <si>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</si>
  <si>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</si>
  <si>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</si>
  <si>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</si>
  <si>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</si>
  <si>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</si>
  <si>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</si>
  <si>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</si>
  <si>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</si>
  <si>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</si>
  <si>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</si>
  <si>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</si>
  <si>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</si>
  <si>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</si>
  <si>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</si>
  <si>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</si>
  <si>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</si>
  <si>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</si>
  <si>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</si>
  <si>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</si>
  <si>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</si>
  <si>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</si>
  <si>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</si>
  <si>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</si>
  <si>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</si>
  <si>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</si>
  <si>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</si>
  <si>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</si>
  <si>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</si>
  <si>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</si>
  <si>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</si>
  <si>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</si>
  <si>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</si>
  <si>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</si>
  <si>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</si>
  <si>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</si>
  <si>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</si>
  <si>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</si>
  <si>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</si>
  <si>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</si>
  <si>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</si>
  <si>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</si>
  <si>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</si>
  <si>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</si>
  <si>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</si>
  <si>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</si>
  <si>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</si>
  <si>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</si>
  <si>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</si>
  <si>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</si>
  <si>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</si>
  <si>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</si>
  <si>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</si>
  <si>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</si>
  <si>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</si>
  <si>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</si>
  <si>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</si>
  <si>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</si>
  <si>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</si>
  <si>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</si>
  <si>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</si>
  <si>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</si>
  <si>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</si>
  <si>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</si>
  <si>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</si>
  <si>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</si>
  <si>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</si>
  <si>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</si>
  <si>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</si>
  <si>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</si>
  <si>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</si>
  <si>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</si>
  <si>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</si>
  <si>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</si>
  <si>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</si>
  <si>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</si>
  <si>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</si>
  <si>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</si>
  <si>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</si>
  <si>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</si>
  <si>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</si>
  <si>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</si>
  <si>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</si>
  <si>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</si>
  <si>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</si>
  <si>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</si>
  <si>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</si>
  <si>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</si>
  <si>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</si>
  <si>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</si>
  <si>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</si>
  <si>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</si>
  <si>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</si>
  <si>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</si>
  <si>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</si>
  <si>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</si>
  <si>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</si>
  <si>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</si>
  <si>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</si>
  <si>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</si>
  <si>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</si>
  <si>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</si>
  <si>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</si>
  <si>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</si>
  <si>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</si>
  <si>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</si>
  <si>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</si>
  <si>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</si>
  <si>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</si>
  <si>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</si>
  <si>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</si>
  <si>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</si>
  <si>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</si>
  <si>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</si>
  <si>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</si>
  <si>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</si>
  <si>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</si>
  <si>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</si>
  <si>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</si>
  <si>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</si>
  <si>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</si>
  <si>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</si>
  <si>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</si>
  <si>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</si>
  <si>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</si>
  <si>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</si>
  <si>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</si>
  <si>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</si>
  <si>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</si>
  <si>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</si>
  <si>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</si>
  <si>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</si>
  <si>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</si>
  <si>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</si>
  <si>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</si>
  <si>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</si>
  <si>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</si>
  <si>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</si>
  <si>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</si>
  <si>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</si>
  <si>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</si>
  <si>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</si>
  <si>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</si>
  <si>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</si>
  <si>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</si>
  <si>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</si>
  <si>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</si>
  <si>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</si>
  <si>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</si>
  <si>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</si>
  <si>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</si>
  <si>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</si>
  <si>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</si>
  <si>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</si>
  <si>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</si>
  <si>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</si>
  <si>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</si>
  <si>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</si>
  <si>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</si>
  <si>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</si>
  <si>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</si>
  <si>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</si>
  <si>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</si>
  <si>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</si>
  <si>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</si>
  <si>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</si>
  <si>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</si>
  <si>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</si>
  <si>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</si>
  <si>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</si>
  <si>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</si>
  <si>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</si>
  <si>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</si>
  <si>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</si>
  <si>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</si>
  <si>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</si>
  <si>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</si>
  <si>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</si>
  <si>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</si>
  <si>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</si>
  <si>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</si>
  <si>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</si>
  <si>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</si>
  <si>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</si>
  <si>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</si>
  <si>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</si>
  <si>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</si>
  <si>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</si>
  <si>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</si>
  <si>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</si>
  <si>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</si>
  <si>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</si>
  <si>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</si>
  <si>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</si>
  <si>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</si>
  <si>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</si>
  <si>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</si>
  <si>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</si>
  <si>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</si>
  <si>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</si>
  <si>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</si>
  <si>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</si>
  <si>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</si>
  <si>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</si>
  <si>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</si>
  <si>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</si>
  <si>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</si>
  <si>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</si>
  <si>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</si>
  <si>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</si>
  <si>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</si>
  <si>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</si>
  <si>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</si>
  <si>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</si>
  <si>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</si>
  <si>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</si>
  <si>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</si>
  <si>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</si>
  <si>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</si>
  <si>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</si>
  <si>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</si>
  <si>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</si>
  <si>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</si>
  <si>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</si>
  <si>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</si>
  <si>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</si>
  <si>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</si>
  <si>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</si>
  <si>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</si>
  <si>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</si>
  <si>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</si>
  <si>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</si>
  <si>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</si>
  <si>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</si>
  <si>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</si>
  <si>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</si>
  <si>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</si>
  <si>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</si>
  <si>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</si>
  <si>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</si>
  <si>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</si>
  <si>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</si>
  <si>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</si>
  <si>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</si>
  <si>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</si>
  <si>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</si>
  <si>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</si>
  <si>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</si>
  <si>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</si>
  <si>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</si>
  <si>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</si>
  <si>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</si>
  <si>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</si>
  <si>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</si>
  <si>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</si>
  <si>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</si>
  <si>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</si>
  <si>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</si>
  <si>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</si>
  <si>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</si>
  <si>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</si>
  <si>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</si>
  <si>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</si>
  <si>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</si>
  <si>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</si>
  <si>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</si>
  <si>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</si>
  <si>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</si>
  <si>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</si>
  <si>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</si>
  <si>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</si>
  <si>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</si>
  <si>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</si>
  <si>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</si>
  <si>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</si>
  <si>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</si>
  <si>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</si>
  <si>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</si>
  <si>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</si>
  <si>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</si>
  <si>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</si>
  <si>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</si>
  <si>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</si>
  <si>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</si>
  <si>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</si>
  <si>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</si>
  <si>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</si>
  <si>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</si>
  <si>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</si>
  <si>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</si>
  <si>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</si>
  <si>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</si>
  <si>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</si>
  <si>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</si>
  <si>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</si>
  <si>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</si>
  <si>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</si>
  <si>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</si>
  <si>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</si>
  <si>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</si>
  <si>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</si>
  <si>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</si>
  <si>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</si>
  <si>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</si>
  <si>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</si>
  <si>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</si>
  <si>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</si>
  <si>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</si>
  <si>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</si>
  <si>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</si>
  <si>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</si>
  <si>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</si>
  <si>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</si>
  <si>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</si>
  <si>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</si>
  <si>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</si>
  <si>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</si>
  <si>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</si>
  <si>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</si>
  <si>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</si>
  <si>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</si>
  <si>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</si>
  <si>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</si>
  <si>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</si>
  <si>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</si>
  <si>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</si>
  <si>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</si>
  <si>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</si>
  <si>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</si>
  <si>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</si>
  <si>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</si>
  <si>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</si>
  <si>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</si>
  <si>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</si>
  <si>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</si>
  <si>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</si>
  <si>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</si>
  <si>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</si>
  <si>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</si>
  <si>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</si>
  <si>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</si>
  <si>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</si>
  <si>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</si>
  <si>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</si>
  <si>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</si>
  <si>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</si>
  <si>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</si>
  <si>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</si>
  <si>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</si>
  <si>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</si>
  <si>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</si>
  <si>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</si>
  <si>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</si>
  <si>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</si>
  <si>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</si>
  <si>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</si>
  <si>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</si>
  <si>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</si>
  <si>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</si>
  <si>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</si>
  <si>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</si>
  <si>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</si>
  <si>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</si>
  <si>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</si>
  <si>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</si>
  <si>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</si>
  <si>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</si>
  <si>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</si>
  <si>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</si>
  <si>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</si>
  <si>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</si>
  <si>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</si>
  <si>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</si>
  <si>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</si>
  <si>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</si>
  <si>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</si>
  <si>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</si>
  <si>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</si>
  <si>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</si>
  <si>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</si>
  <si>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</si>
  <si>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</si>
  <si>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</si>
  <si>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</si>
  <si>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</si>
  <si>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</si>
  <si>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</si>
  <si>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</si>
  <si>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</si>
  <si>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</si>
  <si>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</si>
  <si>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</si>
  <si>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</si>
  <si>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</si>
  <si>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</si>
  <si>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</si>
  <si>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</si>
  <si>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</si>
  <si>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</si>
  <si>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</si>
  <si>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</si>
  <si>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</si>
  <si>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</si>
  <si>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</si>
  <si>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</si>
  <si>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</si>
  <si>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</si>
  <si>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</si>
  <si>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</si>
  <si>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</si>
  <si>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</si>
  <si>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</si>
  <si>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</si>
  <si>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</si>
  <si>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</si>
  <si>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</si>
  <si>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</si>
  <si>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</si>
  <si>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</si>
  <si>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</si>
  <si>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</si>
  <si>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</si>
  <si>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</si>
  <si>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</si>
  <si>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</si>
  <si>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</si>
  <si>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</si>
  <si>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</si>
  <si>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</si>
  <si>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</si>
  <si>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</si>
  <si>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</si>
  <si>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</si>
  <si>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</si>
  <si>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</si>
  <si>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</si>
  <si>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</si>
  <si>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</si>
  <si>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</si>
  <si>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</si>
  <si>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</si>
  <si>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</si>
  <si>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</si>
  <si>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</si>
  <si>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</si>
  <si>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</si>
  <si>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</si>
  <si>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</si>
  <si>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</si>
  <si>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</si>
  <si>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</si>
  <si>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</si>
  <si>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</si>
  <si>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</si>
  <si>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</si>
  <si>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</si>
  <si>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</si>
  <si>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</si>
  <si>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</si>
  <si>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</si>
  <si>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</si>
  <si>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</si>
  <si>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</si>
  <si>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</si>
  <si>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</si>
  <si>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</si>
  <si>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</si>
  <si>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</si>
  <si>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</si>
  <si>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</si>
  <si>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</si>
  <si>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</si>
  <si>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</si>
  <si>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</si>
  <si>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</si>
  <si>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</si>
  <si>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</si>
  <si>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</si>
  <si>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</si>
  <si>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</si>
  <si>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</si>
  <si>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</si>
  <si>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</si>
  <si>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</si>
  <si>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</si>
  <si>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</si>
  <si>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</si>
  <si>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</si>
  <si>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</si>
  <si>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</si>
  <si>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</si>
  <si>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</si>
  <si>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</si>
  <si>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</si>
  <si>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</si>
  <si>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</si>
  <si>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</si>
  <si>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</si>
  <si>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</si>
  <si>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</si>
  <si>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</si>
  <si>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</si>
  <si>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</si>
  <si>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</si>
  <si>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</si>
  <si>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</si>
  <si>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</si>
  <si>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</si>
  <si>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</si>
  <si>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</si>
  <si>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</si>
  <si>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</si>
  <si>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</si>
  <si>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</si>
  <si>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</si>
  <si>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</si>
  <si>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</si>
  <si>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</si>
  <si>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</si>
  <si>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</si>
  <si>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</si>
  <si>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</si>
  <si>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</si>
  <si>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</si>
  <si>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</si>
  <si>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</si>
  <si>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</si>
  <si>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</si>
  <si>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</si>
  <si>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</si>
  <si>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</si>
  <si>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</si>
  <si>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</si>
  <si>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</si>
  <si>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</si>
  <si>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</si>
  <si>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</si>
  <si>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</si>
  <si>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</si>
  <si>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</si>
  <si>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</si>
  <si>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</si>
  <si>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</si>
  <si>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</si>
  <si>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</si>
  <si>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</si>
  <si>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</si>
  <si>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</si>
  <si>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</si>
  <si>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</si>
  <si>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</si>
  <si>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</si>
  <si>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</si>
  <si>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</si>
  <si>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</si>
  <si>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</si>
  <si>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</si>
  <si>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</si>
  <si>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</si>
  <si>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</si>
  <si>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</si>
  <si>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</si>
  <si>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</si>
  <si>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</si>
  <si>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</si>
  <si>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</si>
  <si>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</si>
  <si>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</si>
  <si>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</si>
  <si>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</si>
  <si>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</si>
  <si>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</si>
  <si>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</si>
  <si>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</si>
  <si>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</si>
  <si>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</si>
  <si>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</si>
  <si>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</si>
  <si>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</si>
  <si>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</si>
  <si>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</si>
  <si>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</si>
  <si>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</si>
  <si>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</si>
  <si>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</si>
  <si>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</si>
  <si>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</si>
  <si>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</si>
  <si>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</si>
  <si>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</si>
  <si>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</si>
  <si>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</si>
  <si>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</si>
  <si>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</si>
  <si>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</si>
  <si>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</si>
  <si>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</si>
  <si>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</si>
  <si>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</si>
  <si>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</si>
  <si>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</si>
  <si>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</si>
  <si>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</si>
  <si>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</si>
  <si>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</si>
  <si>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</si>
  <si>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</si>
  <si>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</si>
  <si>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</si>
  <si>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</si>
  <si>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</si>
  <si>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</si>
  <si>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</si>
  <si>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</si>
  <si>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</si>
  <si>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</si>
  <si>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</si>
  <si>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</si>
  <si>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</si>
  <si>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</si>
  <si>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</si>
  <si>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</si>
  <si>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</si>
  <si>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</si>
  <si>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</si>
  <si>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</si>
  <si>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</si>
  <si>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</si>
  <si>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</si>
  <si>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</si>
  <si>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</si>
  <si>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</si>
  <si>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</si>
  <si>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</si>
  <si>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</si>
  <si>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</si>
  <si>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</si>
  <si>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</si>
  <si>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</si>
  <si>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</si>
  <si>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</si>
  <si>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</si>
  <si>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</si>
  <si>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</si>
  <si>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</si>
  <si>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</si>
  <si>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</si>
  <si>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</si>
  <si>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</si>
  <si>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</si>
  <si>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</si>
  <si>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</si>
  <si>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</si>
  <si>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</si>
  <si>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</si>
  <si>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</si>
  <si>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</si>
  <si>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</si>
  <si>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</si>
  <si>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</si>
  <si>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</si>
  <si>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</si>
  <si>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</si>
  <si>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</si>
  <si>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</si>
  <si>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</si>
  <si>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</si>
  <si>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</si>
  <si>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</si>
  <si>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</si>
  <si>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</si>
  <si>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</si>
  <si>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</si>
  <si>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</si>
  <si>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</si>
  <si>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</si>
  <si>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</si>
  <si>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</si>
  <si>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</si>
  <si>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</si>
  <si>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</si>
  <si>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</si>
  <si>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</si>
  <si>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</si>
  <si>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</si>
  <si>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</si>
  <si>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</si>
  <si>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</si>
  <si>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</si>
  <si>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</si>
  <si>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</si>
  <si>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</si>
  <si>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</si>
  <si>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</si>
  <si>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</si>
  <si>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</si>
  <si>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</si>
  <si>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</si>
  <si>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</si>
  <si>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</si>
  <si>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</si>
  <si>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</si>
  <si>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</si>
  <si>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</si>
  <si>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</si>
  <si>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</si>
  <si>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</si>
  <si>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</si>
  <si>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</si>
  <si>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</si>
  <si>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</si>
  <si>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</si>
  <si>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</si>
  <si>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</si>
  <si>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</si>
  <si>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</si>
  <si>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</si>
  <si>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</si>
  <si>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</si>
  <si>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</si>
  <si>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</si>
  <si>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</si>
  <si>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</si>
  <si>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</si>
  <si>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</si>
  <si>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</si>
  <si>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</si>
  <si>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</si>
  <si>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</si>
  <si>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</si>
  <si>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</si>
  <si>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</si>
  <si>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</si>
  <si>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</si>
  <si>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</si>
  <si>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</si>
  <si>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</si>
  <si>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</si>
  <si>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</si>
  <si>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</si>
  <si>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</si>
  <si>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</si>
  <si>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</si>
  <si>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</si>
  <si>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</si>
  <si>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</si>
  <si>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</si>
  <si>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</si>
  <si>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</si>
  <si>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</si>
  <si>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</si>
  <si>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</si>
  <si>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</si>
  <si>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</si>
  <si>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</si>
  <si>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</si>
  <si>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</si>
  <si>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</si>
  <si>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</si>
  <si>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</si>
  <si>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</si>
  <si>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</si>
  <si>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</si>
  <si>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</si>
  <si>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</si>
  <si>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</si>
  <si>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</si>
  <si>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</si>
  <si>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</si>
  <si>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</si>
  <si>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</si>
  <si>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</si>
  <si>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</si>
  <si>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</si>
  <si>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</si>
  <si>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</si>
  <si>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</si>
  <si>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</si>
  <si>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</si>
  <si>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</si>
  <si>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</si>
  <si>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</si>
  <si>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</si>
  <si>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</si>
  <si>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</si>
  <si>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</si>
  <si>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</si>
  <si>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</si>
  <si>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</si>
  <si>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</si>
  <si>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</si>
  <si>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</si>
  <si>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</si>
  <si>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</si>
  <si>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</si>
  <si>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</si>
  <si>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</si>
  <si>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</si>
  <si>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</si>
  <si>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</si>
  <si>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</si>
  <si>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</si>
  <si>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</si>
  <si>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</si>
  <si>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</si>
  <si>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</si>
  <si>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</si>
  <si>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</si>
  <si>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</si>
  <si>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</si>
  <si>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</si>
  <si>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</si>
  <si>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</si>
  <si>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</si>
  <si>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</si>
  <si>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</si>
  <si>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</si>
  <si>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</si>
  <si>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</si>
  <si>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</si>
  <si>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</si>
  <si>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</si>
  <si>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</si>
  <si>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</si>
  <si>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</si>
  <si>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</si>
  <si>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</si>
  <si>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</si>
  <si>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</si>
  <si>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</si>
  <si>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</si>
  <si>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</si>
  <si>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</si>
  <si>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</si>
  <si>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</si>
  <si>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</si>
  <si>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</si>
  <si>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</si>
  <si>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</si>
  <si>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</si>
  <si>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</si>
  <si>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</si>
  <si>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</si>
  <si>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</si>
  <si>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</si>
  <si>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</si>
  <si>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</si>
  <si>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</si>
  <si>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</si>
  <si>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</si>
  <si>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</si>
  <si>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</si>
  <si>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</si>
  <si>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</si>
  <si>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</si>
  <si>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</si>
  <si>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</si>
  <si>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</si>
  <si>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</si>
  <si>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</si>
  <si>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</si>
  <si>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</si>
  <si>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</si>
  <si>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</si>
  <si>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</si>
  <si>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</si>
  <si>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</si>
  <si>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</si>
  <si>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</si>
  <si>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</si>
  <si>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</si>
  <si>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</si>
  <si>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</si>
  <si>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</si>
  <si>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</si>
  <si>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</si>
  <si>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</si>
  <si>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</si>
  <si>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</si>
  <si>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</si>
  <si>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</si>
  <si>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</si>
  <si>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</si>
  <si>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</si>
  <si>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</si>
  <si>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</si>
  <si>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</si>
  <si>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</si>
  <si>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</si>
  <si>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</si>
  <si>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</si>
  <si>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</si>
  <si>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</si>
  <si>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</si>
  <si>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</si>
  <si>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</si>
  <si>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</si>
  <si>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</si>
  <si>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</si>
  <si>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</si>
  <si>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</si>
  <si>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</si>
  <si>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</si>
  <si>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</si>
  <si>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</si>
  <si>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</si>
  <si>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</si>
  <si>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</si>
  <si>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</si>
  <si>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</si>
  <si>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</si>
  <si>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</si>
  <si>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</si>
  <si>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</si>
  <si>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</si>
  <si>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</si>
  <si>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</si>
  <si>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</si>
  <si>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</si>
  <si>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</si>
  <si>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</si>
  <si>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</si>
  <si>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</si>
  <si>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</si>
  <si>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</si>
  <si>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</si>
  <si>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</si>
  <si>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</si>
  <si>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</si>
  <si>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</si>
  <si>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</si>
  <si>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</si>
  <si>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</si>
  <si>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</si>
  <si>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</si>
  <si>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</si>
  <si>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</si>
  <si>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</si>
  <si>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</si>
  <si>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</si>
  <si>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</si>
  <si>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</si>
  <si>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</si>
  <si>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</si>
  <si>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</si>
  <si>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</si>
  <si>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</si>
  <si>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</si>
  <si>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</si>
  <si>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</si>
  <si>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</si>
  <si>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</si>
  <si>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</si>
  <si>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</si>
  <si>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</si>
  <si>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</si>
  <si>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</si>
  <si>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</si>
  <si>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</si>
  <si>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</si>
  <si>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</si>
  <si>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</si>
  <si>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</si>
  <si>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</si>
  <si>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</si>
  <si>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</si>
  <si>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</si>
  <si>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</si>
  <si>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</si>
  <si>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</si>
  <si>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</si>
  <si>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</si>
  <si>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</si>
  <si>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</si>
  <si>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</si>
  <si>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</si>
  <si>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</si>
  <si>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</si>
  <si>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</si>
  <si>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</si>
  <si>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</si>
  <si>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</si>
  <si>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</si>
  <si>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</si>
  <si>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</si>
  <si>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</si>
  <si>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</si>
  <si>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</si>
  <si>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</si>
  <si>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</si>
  <si>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</si>
  <si>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</si>
  <si>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</si>
  <si>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</si>
  <si>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</si>
  <si>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</si>
  <si>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</si>
  <si>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</si>
  <si>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</si>
  <si>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</si>
  <si>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</si>
  <si>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</si>
  <si>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</si>
  <si>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</si>
  <si>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</si>
  <si>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</si>
  <si>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</si>
  <si>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</si>
  <si>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</si>
  <si>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</si>
  <si>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</si>
  <si>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</si>
  <si>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</si>
  <si>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</si>
  <si>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</si>
  <si>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</si>
  <si>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</si>
  <si>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</si>
  <si>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</si>
  <si>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</si>
  <si>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</si>
  <si>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</si>
  <si>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</si>
  <si>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</si>
  <si>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</si>
  <si>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</si>
  <si>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</si>
  <si>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</si>
  <si>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</si>
  <si>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</si>
  <si>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</si>
  <si>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</si>
  <si>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</si>
  <si>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</si>
  <si>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</si>
  <si>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</si>
  <si>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</si>
  <si>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</si>
  <si>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</si>
  <si>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</si>
  <si>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</si>
  <si>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</si>
  <si>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</si>
  <si>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</si>
  <si>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</si>
  <si>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</si>
  <si>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</si>
  <si>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</si>
  <si>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</si>
  <si>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</si>
  <si>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</si>
  <si>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</si>
  <si>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</si>
  <si>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</si>
  <si>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</si>
  <si>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</si>
  <si>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</si>
  <si>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</si>
  <si>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</si>
  <si>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</si>
  <si>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</si>
  <si>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</si>
  <si>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</si>
  <si>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</si>
  <si>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</si>
  <si>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</si>
  <si>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</si>
  <si>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</si>
  <si>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</si>
  <si>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</si>
  <si>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</si>
  <si>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</si>
  <si>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</si>
  <si>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</si>
  <si>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</si>
  <si>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</si>
  <si>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</si>
  <si>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</si>
  <si>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</si>
  <si>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</si>
  <si>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</si>
  <si>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</si>
  <si>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</si>
  <si>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</si>
  <si>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</si>
  <si>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</si>
  <si>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</si>
  <si>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</si>
  <si>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</si>
  <si>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</si>
  <si>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</si>
  <si>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</si>
  <si>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</si>
  <si>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</si>
  <si>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</si>
  <si>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</si>
  <si>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</si>
  <si>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</si>
  <si>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</si>
  <si>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</si>
  <si>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</si>
  <si>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</si>
  <si>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</si>
  <si>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</si>
  <si>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</si>
  <si>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</si>
  <si>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</si>
  <si>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</si>
  <si>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</si>
  <si>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</si>
  <si>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</si>
  <si>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</si>
  <si>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</si>
  <si>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</si>
  <si>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</si>
  <si>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</si>
  <si>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</si>
  <si>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</si>
  <si>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</si>
  <si>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</si>
  <si>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</si>
  <si>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</si>
  <si>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</si>
  <si>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</si>
  <si>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</si>
  <si>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</si>
  <si>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</si>
  <si>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</si>
  <si>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</si>
  <si>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</si>
  <si>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</si>
  <si>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</si>
  <si>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</si>
  <si>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</si>
  <si>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</si>
  <si>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</si>
  <si>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</si>
  <si>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</si>
  <si>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</si>
  <si>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</si>
  <si>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</si>
  <si>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</si>
  <si>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</si>
  <si>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</si>
  <si>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</si>
  <si>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</si>
  <si>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</si>
  <si>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</si>
  <si>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</si>
  <si>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</si>
  <si>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</si>
  <si>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</si>
  <si>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</si>
  <si>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</si>
  <si>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</si>
  <si>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</si>
  <si>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</si>
  <si>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</si>
  <si>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</si>
  <si>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</si>
  <si>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</si>
  <si>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</si>
  <si>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</si>
  <si>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</si>
  <si>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</si>
  <si>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</si>
  <si>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</si>
  <si>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</si>
  <si>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</si>
  <si>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</si>
  <si>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</si>
  <si>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</si>
  <si>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</si>
  <si>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</si>
  <si>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</si>
  <si>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</si>
  <si>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</si>
  <si>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</si>
  <si>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</si>
  <si>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</si>
  <si>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</si>
  <si>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</si>
  <si>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</si>
  <si>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</si>
  <si>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</si>
  <si>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</si>
  <si>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</si>
  <si>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</si>
  <si>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</si>
  <si>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</si>
  <si>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</si>
  <si>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</si>
  <si>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</si>
  <si>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</si>
  <si>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</si>
  <si>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</si>
  <si>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</si>
  <si>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</si>
  <si>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</si>
  <si>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</si>
  <si>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</si>
  <si>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</si>
  <si>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</si>
  <si>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</si>
  <si>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</si>
  <si>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</si>
  <si>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</si>
  <si>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</si>
  <si>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</si>
  <si>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</si>
  <si>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</si>
  <si>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</si>
  <si>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</si>
  <si>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</si>
  <si>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</si>
  <si>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</si>
  <si>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</si>
  <si>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</si>
  <si>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</si>
  <si>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</si>
  <si>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</si>
  <si>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</si>
  <si>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</si>
  <si>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</si>
  <si>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</si>
  <si>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</si>
  <si>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</si>
  <si>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</si>
  <si>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</si>
  <si>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</si>
  <si>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</si>
  <si>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</si>
  <si>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</si>
  <si>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</si>
  <si>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</si>
  <si>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</si>
  <si>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</si>
  <si>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</si>
  <si>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</si>
  <si>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</si>
  <si>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</si>
  <si>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</si>
  <si>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</si>
  <si>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</si>
  <si>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</si>
  <si>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</si>
  <si>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</si>
  <si>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</si>
  <si>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</si>
  <si>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</si>
  <si>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</si>
  <si>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</si>
  <si>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</si>
  <si>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</si>
  <si>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</si>
  <si>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</si>
  <si>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</si>
  <si>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</si>
  <si>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</si>
  <si>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</si>
  <si>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</si>
  <si>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</si>
  <si>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</si>
  <si>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</si>
  <si>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</si>
  <si>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</si>
  <si>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</si>
  <si>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</si>
  <si>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</si>
  <si>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</si>
  <si>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</si>
  <si>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</si>
  <si>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</si>
  <si>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</si>
  <si>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</si>
  <si>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</si>
  <si>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</si>
  <si>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</si>
  <si>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</si>
  <si>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</si>
  <si>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</si>
  <si>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</si>
  <si>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</si>
  <si>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</si>
  <si>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</si>
  <si>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</si>
  <si>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</si>
  <si>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</si>
  <si>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</si>
  <si>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</si>
  <si>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</si>
  <si>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</si>
  <si>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</si>
  <si>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</si>
  <si>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</si>
  <si>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</si>
  <si>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</si>
  <si>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</si>
  <si>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</si>
  <si>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</si>
  <si>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</si>
  <si>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</si>
  <si>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</si>
  <si>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</si>
  <si>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</si>
  <si>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</si>
  <si>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</si>
  <si>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</si>
  <si>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</si>
  <si>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</si>
  <si>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</si>
  <si>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</si>
  <si>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</si>
  <si>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</si>
  <si>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</si>
  <si>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</si>
  <si>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</si>
  <si>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</si>
  <si>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</si>
  <si>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</si>
  <si>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</si>
  <si>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</si>
  <si>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</si>
  <si>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</si>
  <si>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</si>
  <si>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</si>
  <si>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</si>
  <si>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</si>
  <si>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</si>
  <si>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</si>
  <si>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</si>
  <si>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</si>
  <si>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</si>
  <si>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</si>
  <si>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</si>
  <si>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</si>
  <si>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</si>
  <si>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</si>
  <si>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</si>
  <si>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</si>
  <si>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</si>
  <si>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</si>
  <si>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</si>
  <si>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</si>
  <si>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</si>
  <si>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</si>
  <si>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</si>
  <si>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</si>
  <si>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</si>
  <si>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</si>
  <si>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</si>
  <si>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</si>
  <si>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</si>
  <si>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</si>
  <si>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</si>
  <si>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</si>
  <si>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</si>
  <si>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</si>
  <si>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</si>
  <si>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</si>
  <si>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</si>
  <si>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</si>
  <si>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</si>
  <si>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</si>
  <si>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</si>
  <si>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</si>
  <si>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</si>
  <si>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</si>
  <si>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</si>
  <si>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</si>
  <si>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</si>
  <si>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</si>
  <si>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</si>
  <si>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</si>
  <si>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</si>
  <si>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</si>
  <si>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</si>
  <si>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</si>
  <si>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</si>
  <si>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</si>
  <si>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</si>
  <si>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</si>
  <si>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</si>
  <si>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</si>
  <si>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</si>
  <si>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</si>
  <si>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</si>
  <si>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</si>
  <si>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</si>
  <si>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</si>
  <si>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</si>
  <si>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</si>
  <si>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</si>
  <si>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</si>
  <si>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</si>
  <si>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</si>
  <si>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</si>
  <si>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</si>
  <si>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</si>
  <si>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</si>
  <si>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</si>
  <si>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</si>
  <si>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</si>
  <si>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</si>
  <si>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</si>
  <si>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</si>
  <si>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</si>
  <si>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</si>
  <si>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</si>
  <si>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</si>
  <si>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</si>
  <si>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</si>
  <si>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</si>
  <si>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</si>
  <si>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</si>
  <si>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</si>
  <si>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</si>
  <si>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</si>
  <si>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</si>
  <si>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</si>
  <si>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</si>
  <si>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</si>
  <si>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</si>
  <si>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</si>
  <si>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</si>
  <si>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</si>
  <si>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</si>
  <si>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</si>
  <si>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</si>
  <si>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</si>
  <si>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</si>
  <si>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</si>
  <si>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</si>
  <si>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</si>
  <si>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</si>
  <si>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</si>
  <si>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</si>
  <si>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</si>
  <si>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</si>
  <si>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</si>
  <si>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</si>
  <si>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</si>
  <si>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</si>
  <si>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</si>
  <si>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</si>
  <si>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</si>
  <si>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</si>
  <si>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</si>
  <si>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</si>
  <si>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</si>
  <si>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</si>
  <si>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</si>
  <si>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</si>
  <si>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</si>
  <si>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</si>
  <si>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</si>
  <si>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</si>
  <si>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</si>
  <si>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</si>
  <si>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</si>
  <si>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</si>
  <si>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</si>
  <si>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</si>
  <si>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</si>
  <si>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</si>
  <si>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</si>
  <si>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</si>
  <si>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</si>
  <si>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</si>
  <si>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</si>
  <si>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</si>
  <si>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</si>
  <si>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</si>
  <si>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</si>
  <si>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</si>
  <si>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</si>
  <si>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</si>
  <si>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</si>
  <si>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</si>
  <si>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</si>
  <si>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</si>
  <si>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</si>
  <si>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</si>
  <si>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</si>
  <si>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</si>
  <si>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</si>
  <si>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</si>
  <si>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</si>
  <si>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</si>
  <si>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</si>
  <si>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</si>
  <si>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</si>
  <si>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</si>
  <si>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</si>
  <si>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</si>
  <si>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</si>
  <si>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</si>
  <si>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</si>
  <si>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</si>
  <si>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</si>
  <si>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</si>
  <si>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</si>
  <si>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</si>
  <si>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</si>
  <si>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</si>
  <si>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</si>
  <si>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</si>
  <si>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</si>
  <si>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</si>
  <si>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</si>
  <si>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</si>
  <si>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</si>
  <si>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</si>
  <si>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</si>
  <si>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</si>
  <si>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</si>
  <si>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</si>
  <si>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</si>
  <si>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</si>
  <si>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</si>
  <si>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</si>
  <si>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</si>
  <si>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</si>
  <si>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</si>
  <si>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</si>
  <si>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</si>
  <si>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</si>
  <si>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</si>
  <si>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</si>
  <si>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</si>
  <si>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</si>
  <si>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</si>
  <si>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</si>
  <si>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</si>
  <si>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</si>
  <si>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</si>
  <si>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</si>
  <si>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</si>
  <si>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</si>
  <si>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</si>
  <si>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</si>
  <si>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</si>
  <si>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</si>
  <si>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</si>
  <si>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</si>
  <si>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</si>
  <si>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</si>
  <si>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</si>
  <si>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</si>
  <si>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</si>
  <si>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</si>
  <si>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</si>
  <si>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</si>
  <si>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</si>
  <si>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</si>
  <si>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</si>
  <si>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</si>
  <si>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</si>
  <si>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</si>
  <si>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</si>
  <si>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</si>
  <si>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</si>
  <si>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</si>
  <si>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</si>
  <si>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</si>
  <si>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</si>
  <si>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</si>
  <si>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</si>
  <si>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</si>
  <si>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</si>
  <si>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</si>
  <si>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</si>
  <si>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</si>
  <si>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</si>
  <si>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</si>
  <si>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</si>
  <si>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</si>
  <si>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</si>
  <si>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</si>
  <si>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</si>
  <si>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</si>
  <si>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</si>
  <si>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</si>
  <si>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</si>
  <si>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</si>
  <si>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</si>
  <si>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</si>
  <si>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</si>
  <si>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</si>
  <si>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</si>
  <si>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</si>
  <si>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</si>
  <si>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</si>
  <si>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</si>
  <si>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</si>
  <si>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</si>
  <si>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</si>
  <si>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</si>
  <si>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</si>
  <si>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</si>
  <si>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</si>
  <si>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</si>
  <si>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</si>
  <si>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</si>
  <si>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</si>
  <si>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</si>
  <si>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</si>
  <si>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</si>
  <si>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</si>
  <si>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</si>
  <si>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</si>
  <si>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</si>
  <si>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</si>
  <si>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</si>
  <si>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</si>
  <si>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</si>
  <si>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</si>
  <si>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</si>
  <si>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</si>
  <si>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</si>
  <si>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</si>
  <si>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</si>
  <si>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</si>
  <si>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</si>
  <si>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</si>
  <si>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</si>
  <si>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</si>
  <si>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</si>
  <si>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</si>
  <si>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</si>
  <si>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</si>
  <si>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</si>
  <si>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</si>
  <si>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</si>
  <si>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</si>
  <si>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</si>
  <si>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</si>
  <si>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</si>
  <si>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</si>
  <si>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</si>
  <si>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</si>
  <si>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</si>
  <si>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</si>
  <si>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</si>
  <si>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</si>
  <si>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</si>
  <si>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</si>
  <si>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</si>
  <si>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</si>
  <si>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</si>
  <si>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</si>
  <si>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</si>
  <si>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</si>
  <si>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</si>
  <si>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</si>
  <si>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</si>
  <si>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</si>
  <si>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</si>
  <si>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</si>
  <si>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</si>
  <si>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</si>
  <si>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</si>
  <si>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</si>
  <si>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</si>
  <si>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</si>
  <si>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</si>
  <si>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</si>
  <si>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</si>
  <si>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</si>
  <si>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</si>
  <si>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</si>
  <si>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</si>
  <si>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</si>
  <si>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</si>
  <si>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</si>
  <si>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</si>
  <si>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</si>
  <si>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</si>
  <si>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</si>
  <si>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</si>
  <si>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</si>
  <si>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</si>
  <si>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</si>
  <si>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</si>
  <si>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</si>
  <si>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</si>
  <si>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</si>
  <si>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</si>
  <si>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</si>
  <si>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</si>
  <si>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</si>
  <si>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</si>
  <si>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</si>
  <si>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</si>
  <si>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</si>
  <si>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</si>
  <si>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</si>
  <si>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</si>
  <si>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</si>
  <si>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</si>
  <si>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</si>
  <si>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</si>
  <si>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</si>
  <si>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</si>
  <si>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</si>
  <si>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</si>
  <si>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</si>
  <si>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</si>
  <si>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</si>
  <si>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</si>
  <si>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</si>
  <si>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</si>
  <si>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</si>
  <si>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</si>
  <si>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</si>
  <si>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</si>
  <si>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</si>
  <si>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</si>
  <si>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</si>
  <si>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</si>
  <si>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</si>
  <si>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</si>
  <si>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</si>
  <si>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</si>
  <si>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</si>
  <si>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</si>
  <si>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</si>
  <si>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</si>
  <si>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</si>
  <si>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</si>
  <si>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</si>
  <si>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</si>
  <si>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</si>
  <si>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</si>
  <si>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</si>
  <si>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</si>
  <si>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</si>
  <si>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</si>
  <si>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</si>
  <si>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</si>
  <si>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</si>
  <si>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</si>
  <si>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</si>
  <si>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</si>
  <si>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</si>
  <si>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</si>
  <si>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</si>
  <si>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</si>
  <si>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</si>
  <si>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</si>
  <si>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</si>
  <si>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</si>
  <si>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</si>
  <si>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</si>
  <si>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</si>
  <si>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</si>
  <si>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</si>
  <si>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</si>
  <si>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</si>
  <si>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</si>
  <si>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</si>
  <si>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</si>
  <si>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</si>
  <si>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</si>
  <si>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</si>
  <si>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</si>
  <si>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</si>
  <si>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</si>
  <si>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</si>
  <si>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</si>
  <si>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</si>
  <si>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</si>
  <si>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</si>
  <si>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</si>
  <si>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</si>
  <si>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</si>
  <si>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</si>
  <si>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</si>
  <si>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</si>
  <si>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</si>
  <si>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</si>
  <si>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</si>
  <si>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</si>
  <si>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</si>
  <si>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</si>
  <si>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</si>
  <si>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</si>
  <si>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</si>
  <si>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</si>
  <si>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</si>
  <si>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</si>
  <si>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</si>
  <si>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</si>
  <si>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</si>
  <si>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</si>
  <si>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</si>
  <si>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</si>
  <si>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</si>
  <si>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</si>
  <si>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</si>
  <si>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</si>
  <si>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</si>
  <si>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</si>
  <si>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</si>
  <si>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</si>
  <si>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</si>
  <si>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</si>
  <si>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</si>
  <si>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</si>
  <si>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</si>
  <si>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</si>
  <si>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</si>
  <si>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</si>
  <si>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</si>
  <si>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</si>
  <si>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</si>
  <si>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</si>
  <si>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</si>
  <si>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</si>
  <si>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</si>
  <si>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</si>
  <si>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</si>
  <si>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</si>
  <si>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</si>
  <si>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</si>
  <si>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</si>
  <si>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</si>
  <si>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</si>
  <si>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</si>
  <si>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</si>
  <si>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</si>
  <si>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</si>
  <si>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</si>
  <si>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</si>
  <si>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</si>
  <si>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</si>
  <si>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</si>
  <si>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</si>
  <si>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</si>
  <si>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</si>
  <si>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</si>
  <si>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</si>
  <si>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</si>
  <si>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</si>
  <si>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</si>
  <si>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</si>
  <si>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</si>
  <si>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</si>
  <si>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</si>
  <si>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</si>
  <si>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</si>
  <si>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</si>
  <si>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</si>
  <si>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</si>
  <si>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</si>
  <si>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</si>
  <si>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</si>
  <si>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</si>
  <si>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</si>
  <si>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</si>
  <si>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</si>
  <si>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</si>
  <si>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</si>
  <si>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</si>
  <si>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</si>
  <si>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</si>
  <si>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</si>
  <si>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</si>
  <si>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</si>
  <si>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</si>
  <si>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</si>
  <si>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</si>
  <si>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</si>
  <si>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</si>
  <si>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</si>
  <si>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</si>
  <si>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</si>
  <si>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</si>
  <si>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</si>
  <si>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</si>
  <si>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</si>
  <si>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</si>
  <si>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</si>
  <si>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</si>
  <si>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</si>
  <si>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</si>
  <si>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</si>
  <si>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</si>
  <si>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</si>
  <si>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</si>
  <si>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</si>
  <si>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</si>
  <si>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</si>
  <si>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</si>
  <si>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</si>
  <si>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</si>
  <si>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</si>
  <si>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</si>
  <si>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</si>
  <si>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</si>
  <si>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</si>
  <si>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</si>
  <si>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</si>
  <si>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</si>
  <si>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</si>
  <si>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</si>
  <si>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</si>
  <si>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</si>
  <si>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</si>
  <si>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</si>
  <si>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</si>
  <si>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</si>
  <si>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</si>
  <si>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</si>
  <si>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</si>
  <si>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</si>
  <si>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</si>
  <si>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</si>
  <si>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</si>
  <si>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</si>
  <si>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</si>
  <si>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</si>
  <si>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</si>
  <si>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</si>
  <si>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</si>
  <si>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</si>
  <si>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</si>
  <si>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</si>
  <si>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</si>
  <si>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</si>
  <si>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</si>
  <si>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</si>
  <si>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</si>
  <si>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</si>
  <si>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</si>
  <si>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</si>
  <si>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</si>
  <si>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</si>
  <si>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</si>
  <si>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</si>
  <si>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</si>
  <si>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</si>
  <si>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</si>
  <si>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</si>
  <si>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</si>
  <si>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</si>
  <si>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</si>
  <si>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</si>
  <si>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</si>
  <si>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</si>
  <si>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</si>
  <si>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</si>
  <si>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</si>
  <si>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</si>
  <si>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</si>
  <si>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</si>
  <si>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</si>
  <si>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</si>
  <si>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</si>
  <si>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</si>
  <si>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</si>
  <si>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</si>
  <si>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</si>
  <si>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</si>
  <si>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</si>
  <si>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</si>
  <si>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</si>
  <si>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</si>
  <si>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</si>
  <si>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</si>
  <si>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</si>
  <si>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</si>
  <si>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</si>
  <si>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</si>
  <si>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</si>
  <si>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</si>
  <si>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</si>
  <si>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</si>
  <si>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</si>
  <si>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</si>
  <si>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</si>
  <si>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</si>
  <si>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</si>
  <si>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</si>
  <si>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</si>
  <si>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</si>
  <si>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</si>
  <si>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</si>
  <si>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</si>
  <si>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</si>
  <si>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</si>
  <si>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</si>
  <si>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</si>
  <si>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</si>
  <si>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</si>
  <si>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</si>
  <si>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</si>
  <si>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</si>
  <si>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</si>
  <si>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</si>
  <si>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</si>
  <si>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</si>
  <si>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</si>
  <si>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</si>
  <si>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</si>
  <si>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</si>
  <si>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</si>
  <si>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</si>
  <si>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</si>
  <si>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</si>
  <si>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</si>
  <si>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</si>
  <si>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</si>
  <si>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</si>
  <si>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</si>
  <si>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</si>
  <si>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</si>
  <si>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</si>
  <si>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</si>
  <si>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</si>
  <si>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</si>
  <si>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</si>
  <si>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</si>
  <si>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</si>
  <si>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</si>
  <si>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</si>
  <si>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</si>
  <si>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</si>
  <si>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</si>
  <si>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</si>
  <si>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</si>
  <si>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</si>
  <si>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</si>
  <si>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</si>
  <si>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</si>
  <si>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</si>
  <si>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</si>
  <si>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</si>
  <si>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</si>
  <si>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</si>
  <si>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</si>
  <si>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</si>
  <si>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</si>
  <si>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</si>
  <si>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</si>
  <si>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</si>
  <si>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</si>
  <si>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</si>
  <si>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</si>
  <si>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</si>
  <si>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</si>
  <si>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</si>
  <si>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</si>
  <si>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</si>
  <si>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</si>
  <si>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</si>
  <si>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</si>
  <si>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</si>
  <si>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</si>
  <si>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</si>
  <si>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</si>
  <si>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</si>
  <si>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</si>
  <si>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</si>
  <si>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</si>
  <si>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</si>
  <si>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</si>
  <si>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</si>
  <si>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</si>
  <si>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</si>
  <si>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</si>
  <si>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</si>
  <si>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</si>
  <si>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</si>
  <si>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</si>
  <si>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</si>
  <si>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</si>
  <si>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</si>
  <si>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</si>
  <si>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</si>
  <si>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</si>
  <si>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</si>
  <si>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</si>
  <si>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</si>
  <si>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</si>
  <si>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</si>
  <si>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</si>
  <si>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</si>
  <si>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</si>
  <si>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</si>
  <si>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</si>
  <si>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</si>
  <si>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</si>
  <si>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</si>
  <si>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</si>
  <si>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</si>
  <si>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</si>
  <si>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</si>
  <si>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</si>
  <si>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</si>
  <si>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</si>
  <si>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</si>
  <si>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</si>
  <si>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</si>
  <si>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</si>
  <si>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</si>
  <si>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</si>
  <si>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</si>
  <si>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</si>
  <si>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</si>
  <si>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</si>
  <si>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</si>
  <si>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</si>
  <si>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</si>
  <si>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</si>
  <si>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</si>
  <si>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</si>
  <si>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</si>
  <si>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</si>
  <si>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</si>
  <si>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</si>
  <si>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</si>
  <si>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</si>
  <si>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</si>
  <si>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</si>
  <si>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</si>
  <si>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</si>
  <si>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</si>
  <si>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</si>
  <si>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</si>
  <si>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</si>
  <si>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</si>
  <si>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</si>
  <si>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</si>
  <si>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</si>
  <si>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</si>
  <si>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</si>
  <si>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</si>
  <si>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</si>
  <si>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</si>
  <si>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</si>
  <si>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</si>
  <si>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</si>
  <si>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</si>
  <si>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</si>
  <si>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</si>
  <si>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</si>
  <si>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</si>
  <si>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</si>
  <si>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</si>
  <si>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</si>
  <si>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</si>
  <si>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</si>
  <si>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</si>
  <si>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</si>
  <si>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</si>
  <si>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</si>
  <si>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</si>
  <si>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</si>
  <si>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</si>
  <si>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</si>
  <si>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</si>
  <si>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</si>
  <si>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</si>
  <si>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</si>
  <si>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</si>
  <si>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</si>
  <si>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</si>
  <si>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</si>
  <si>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</si>
  <si>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</si>
  <si>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</si>
  <si>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</si>
  <si>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</si>
  <si>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</si>
  <si>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</si>
  <si>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</si>
  <si>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</si>
  <si>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</si>
  <si>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</si>
  <si>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</si>
  <si>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</si>
  <si>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</si>
  <si>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</si>
  <si>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</si>
  <si>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</si>
  <si>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</si>
  <si>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</si>
  <si>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</si>
  <si>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</si>
  <si>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</si>
  <si>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</si>
  <si>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</si>
  <si>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</si>
  <si>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</si>
  <si>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</si>
  <si>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</si>
  <si>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</si>
  <si>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</si>
  <si>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</si>
  <si>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</si>
  <si>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</si>
  <si>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</si>
  <si>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</si>
  <si>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</si>
  <si>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</si>
  <si>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</si>
  <si>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</si>
  <si>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</si>
  <si>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</si>
  <si>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</si>
  <si>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</si>
  <si>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</si>
  <si>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</si>
  <si>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</si>
  <si>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</si>
  <si>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</si>
  <si>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</si>
  <si>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</si>
  <si>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</si>
  <si>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</si>
  <si>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</si>
  <si>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</si>
  <si>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</si>
  <si>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</si>
  <si>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</si>
  <si>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</si>
  <si>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</si>
  <si>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</si>
  <si>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</si>
  <si>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</si>
  <si>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</si>
  <si>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</si>
  <si>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</si>
  <si>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</si>
  <si>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</si>
  <si>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</si>
  <si>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</si>
  <si>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</si>
  <si>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</si>
  <si>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</si>
  <si>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</si>
  <si>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</si>
  <si>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</si>
  <si>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</si>
  <si>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</si>
  <si>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</si>
  <si>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</si>
  <si>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</si>
  <si>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</si>
  <si>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</si>
  <si>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</si>
  <si>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</si>
  <si>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</si>
  <si>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</si>
  <si>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</si>
  <si>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</si>
  <si>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</si>
  <si>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</si>
  <si>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</si>
  <si>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</si>
  <si>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</si>
  <si>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</si>
  <si>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</si>
  <si>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</si>
  <si>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</si>
  <si>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</si>
  <si>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</si>
  <si>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</si>
  <si>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</si>
  <si>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</si>
  <si>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</si>
  <si>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</si>
  <si>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</si>
  <si>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</si>
  <si>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</si>
  <si>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</si>
  <si>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</si>
  <si>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</si>
  <si>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</si>
  <si>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</si>
  <si>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</si>
  <si>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</si>
  <si>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</si>
  <si>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</si>
  <si>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</si>
  <si>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</si>
  <si>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</si>
  <si>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</si>
  <si>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</si>
  <si>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</si>
  <si>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</si>
  <si>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</si>
  <si>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</si>
  <si>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</si>
  <si>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</si>
  <si>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</si>
  <si>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</si>
  <si>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</si>
  <si>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</si>
  <si>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</si>
  <si>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</si>
  <si>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</si>
  <si>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</si>
  <si>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</si>
  <si>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</si>
  <si>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</si>
  <si>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</si>
  <si>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</si>
  <si>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</si>
  <si>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</si>
  <si>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</si>
  <si>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</si>
  <si>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</si>
  <si>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</si>
  <si>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</si>
  <si>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</si>
  <si>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</si>
  <si>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</si>
  <si>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</si>
  <si>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</si>
  <si>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</si>
  <si>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</si>
  <si>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</si>
  <si>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</si>
  <si>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</si>
  <si>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</si>
  <si>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</si>
  <si>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</si>
  <si>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</si>
  <si>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</si>
  <si>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</si>
  <si>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</si>
  <si>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</si>
  <si>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</si>
  <si>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</si>
  <si>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</si>
  <si>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</si>
  <si>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</si>
  <si>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</si>
  <si>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</si>
  <si>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</si>
  <si>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</si>
  <si>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</si>
  <si>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</si>
  <si>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</si>
  <si>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</si>
  <si>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</si>
  <si>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</si>
  <si>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</si>
  <si>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</si>
  <si>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</si>
  <si>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</si>
  <si>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</si>
  <si>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</si>
  <si>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</si>
  <si>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</si>
  <si>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</si>
  <si>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</si>
  <si>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</si>
  <si>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</si>
  <si>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</si>
  <si>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</si>
  <si>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</si>
  <si>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</si>
  <si>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</si>
  <si>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</si>
  <si>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</si>
  <si>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</si>
  <si>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</si>
  <si>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</si>
  <si>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</si>
  <si>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</si>
  <si>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</si>
  <si>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</si>
  <si>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</si>
  <si>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Count of Customer Name</t>
  </si>
  <si>
    <t>Customer Count by Year</t>
  </si>
  <si>
    <t>Sales by State</t>
  </si>
  <si>
    <t>Top 5 Customers with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</si>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</sst>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9" formatCode="_-[$$-409]* #,##0_ ;_-[$$-409]* \-#,##0\ ;_-[$$-409]* &quot;-&quot;??_ ;_-@_ "/>
    <numFmt numFmtId="170" formatCode="\$#,#00,&quot;K&quot;"/>
  </numFmts>
  <fonts count="3" x14ac:knownFonts="1">
    <font>
      <sz val="11"/>
      <color theme="1"/>
      <name val="Aptos Narrow"/>
      <family val="2"/>
      <scheme val="minor"/>
    </font>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2" fillId="2" borderId="1" xfId="0" applyFont="1" applyFill="1" applyBorder="1"/>
    <xf numFmtId="0" fontId="2" fillId="2" borderId="2" xfId="0" applyFont="1" applyFill="1" applyBorder="1"/>
    <xf numFmtId="0" fontId="0" fillId="3" borderId="1" xfId="0" applyFont="1" applyFill="1" applyBorder="1"/>
    <xf numFmtId="0" fontId="0" fillId="3" borderId="2" xfId="0" applyFont="1" applyFill="1" applyBorder="1"/>
    <xf numFmtId="0" fontId="0" fillId="0" borderId="1" xfId="0" applyFont="1" applyBorder="1"/>
    <xf numFmtId="0" fontId="0" fillId="0" borderId="2" xfId="0" applyFont="1" applyBorder="1"/>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169" fontId="0" fillId="0" borderId="0" xfId="1" applyNumberFormat="1" applyFont="1"/>
    <xf numFmtId="170" fontId="0" fillId="0" borderId="0" xfId="0" applyNumberFormat="1"/>
  </cellXfs>
  <cellStyles count="2">
    <cellStyle name="Currency" xfId="1" builtinId="4"/>
    <cellStyle name="Normal" xfId="0" builtinId="0"/>
  </cellStyles>
  <dxfs count="222">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70" formatCode="\$#,#00,&quot;K&quot;"/>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70" formatCode="\$#,#00,&quot;K&quot;"/>
    </dxf>
    <dxf>
      <numFmt numFmtId="170" formatCode="\$#,#00,&quot;K&quot;"/>
    </dxf>
    <dxf>
      <numFmt numFmtId="170" formatCode="\$#,#00,&quot;K&quot;"/>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70" formatCode="\$#,#00,&quot;K&quot;"/>
    </dxf>
    <dxf>
      <numFmt numFmtId="170" formatCode="\$#,#00,&quot;K&quot;"/>
    </dxf>
    <dxf>
      <numFmt numFmtId="170" formatCode="\$#,#00,&quot;K&quot;"/>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70" formatCode="\$#,#00,&quot;K&quot;"/>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70" formatCode="\$#,#00,&quot;K&quot;"/>
    </dxf>
    <dxf>
      <numFmt numFmtId="169" formatCode="_-[$$-409]* #,##0_ ;_-[$$-409]* \-#,##0\ ;_-[$$-409]* &quot;-&quot;??_ ;_-@_ "/>
    </dxf>
    <dxf>
      <numFmt numFmtId="169" formatCode="_-[$$-409]* #,##0_ ;_-[$$-409]* \-#,##0\ ;_-[$$-409]* &quot;-&quot;??_ ;_-@_ "/>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numFmt numFmtId="170" formatCode="\$#,#00,&quot;K&quot;"/>
    </dxf>
    <dxf>
      <fill>
        <patternFill>
          <bgColor rgb="FF156082"/>
        </patternFill>
      </fill>
    </dxf>
    <dxf>
      <fill>
        <patternFill>
          <bgColor rgb="FF156082"/>
        </patternFill>
      </fill>
    </dxf>
    <dxf>
      <numFmt numFmtId="170" formatCode="\$#,#00,&quot;K&quot;"/>
    </dxf>
    <dxf>
      <numFmt numFmtId="170" formatCode="\$#,#00,&quot;K&quot;"/>
    </dxf>
    <dxf>
      <numFmt numFmtId="170" formatCode="\$#,#00,&quot;K&quot;"/>
    </dxf>
    <dxf>
      <fill>
        <patternFill>
          <bgColor rgb="FF0C769E"/>
        </patternFill>
      </fill>
    </dxf>
    <dxf>
      <numFmt numFmtId="170" formatCode="\$#,#00,&quot;K&quot;"/>
    </dxf>
    <dxf>
      <numFmt numFmtId="170" formatCode="\$#,#00,&quot;K&quot;"/>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s>
  <tableStyles count="2" defaultTableStyle="TableStyleMedium2" defaultPivotStyle="PivotStyleLight16">
    <tableStyle name="Slicer Style 1" pivot="0" table="0" count="1" xr9:uid="{BB513A92-703C-41AA-A414-E6F295466987}">
      <tableStyleElement type="wholeTable" dxfId="213"/>
    </tableStyle>
    <tableStyle name="Slicer Style 2" pivot="0" table="0" count="5" xr9:uid="{1CAF745C-3550-4AD3-BF3A-69214640A0ED}">
      <tableStyleElement type="wholeTable" dxfId="209"/>
      <tableStyleElement type="headerRow" dxfId="208"/>
    </tableStyle>
  </tableStyles>
  <colors>
    <mruColors>
      <color rgb="FF156082"/>
      <color rgb="FF0C769E"/>
      <color rgb="FF6699FF"/>
      <color rgb="FF4D93D9"/>
    </mruColors>
  </colors>
  <extLst>
    <ext xmlns:x14="http://schemas.microsoft.com/office/spreadsheetml/2009/9/main" uri="{46F421CA-312F-682f-3DD2-61675219B42D}">
      <x14:dxfs count="6">
        <dxf>
          <fill>
            <patternFill>
              <bgColor rgb="FF00B0F0"/>
            </patternFill>
          </fill>
        </dxf>
        <dxf>
          <fill>
            <patternFill patternType="solid">
              <fgColor auto="1"/>
              <bgColor theme="4" tint="0.39994506668294322"/>
            </patternFill>
          </fill>
        </dxf>
        <dxf>
          <fill>
            <patternFill>
              <bgColor theme="4" tint="-0.24994659260841701"/>
            </patternFill>
          </fill>
        </dxf>
        <dxf>
          <fill>
            <patternFill>
              <bgColor rgb="FF00B0F0"/>
            </patternFill>
          </fill>
        </dxf>
        <dxf>
          <fill>
            <patternFill patternType="solid">
              <fgColor auto="1"/>
              <bgColor theme="4" tint="0.39994506668294322"/>
            </patternFill>
          </fill>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Profit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layout>
            <c:manualLayout>
              <c:x val="3.2332288346985025E-3"/>
              <c:y val="-4.19321590494496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3.233228834698499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664576693970049E-3"/>
          <c:y val="0"/>
          <c:w val="0.98383385582650762"/>
          <c:h val="0.75481298091976701"/>
        </c:manualLayout>
      </c:layout>
      <c:barChart>
        <c:barDir val="col"/>
        <c:grouping val="clustered"/>
        <c:varyColors val="0"/>
        <c:ser>
          <c:idx val="0"/>
          <c:order val="0"/>
          <c:tx>
            <c:strRef>
              <c:f>'PIVOT TABLE'!$D$3:$D$4</c:f>
              <c:strCache>
                <c:ptCount val="1"/>
                <c:pt idx="0">
                  <c:v>Furniture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TABLE'!$D$5:$D$9</c:f>
              <c:numCache>
                <c:formatCode>\$#,#00,"K"</c:formatCode>
                <c:ptCount val="4"/>
                <c:pt idx="0">
                  <c:v>805.45999999999992</c:v>
                </c:pt>
                <c:pt idx="1">
                  <c:v>-3014.1900000000005</c:v>
                </c:pt>
                <c:pt idx="2">
                  <c:v>303.97000000000003</c:v>
                </c:pt>
                <c:pt idx="3">
                  <c:v>-39.449999999999989</c:v>
                </c:pt>
              </c:numCache>
            </c:numRef>
          </c:val>
          <c:extLst>
            <c:ext xmlns:c16="http://schemas.microsoft.com/office/drawing/2014/chart" uri="{C3380CC4-5D6E-409C-BE32-E72D297353CC}">
              <c16:uniqueId val="{00000000-A57C-4162-8DB9-EC5D7408BC89}"/>
            </c:ext>
          </c:extLst>
        </c:ser>
        <c:ser>
          <c:idx val="1"/>
          <c:order val="1"/>
          <c:tx>
            <c:strRef>
              <c:f>'PIVOT TABLE'!$E$3:$E$4</c:f>
              <c:strCache>
                <c:ptCount val="1"/>
                <c:pt idx="0">
                  <c:v>Office Supplies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TABLE'!$E$5:$E$9</c:f>
              <c:numCache>
                <c:formatCode>\$#,#00,"K"</c:formatCode>
                <c:ptCount val="4"/>
                <c:pt idx="0">
                  <c:v>788.95000000000016</c:v>
                </c:pt>
                <c:pt idx="1">
                  <c:v>589.91</c:v>
                </c:pt>
                <c:pt idx="2">
                  <c:v>1604.4599999999991</c:v>
                </c:pt>
                <c:pt idx="3">
                  <c:v>3260.4299999999989</c:v>
                </c:pt>
              </c:numCache>
            </c:numRef>
          </c:val>
          <c:extLst>
            <c:ext xmlns:c16="http://schemas.microsoft.com/office/drawing/2014/chart" uri="{C3380CC4-5D6E-409C-BE32-E72D297353CC}">
              <c16:uniqueId val="{00000001-A57C-4162-8DB9-EC5D7408BC89}"/>
            </c:ext>
          </c:extLst>
        </c:ser>
        <c:ser>
          <c:idx val="2"/>
          <c:order val="2"/>
          <c:tx>
            <c:strRef>
              <c:f>'PIVOT TABLE'!$F$3:$F$4</c:f>
              <c:strCache>
                <c:ptCount val="1"/>
                <c:pt idx="0">
                  <c:v>Technology</c:v>
                </c:pt>
              </c:strCache>
            </c:strRef>
          </c:tx>
          <c:spPr>
            <a:solidFill>
              <a:schemeClr val="accent3"/>
            </a:solidFill>
            <a:ln>
              <a:noFill/>
            </a:ln>
            <a:effectLst/>
          </c:spPr>
          <c:invertIfNegative val="0"/>
          <c:dLbls>
            <c:dLbl>
              <c:idx val="0"/>
              <c:layout>
                <c:manualLayout>
                  <c:x val="3.233228834698499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57C-4162-8DB9-EC5D7408BC89}"/>
                </c:ext>
              </c:extLst>
            </c:dLbl>
            <c:dLbl>
              <c:idx val="3"/>
              <c:layout>
                <c:manualLayout>
                  <c:x val="3.2332288346985025E-3"/>
                  <c:y val="-4.19321590494496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57C-4162-8DB9-EC5D7408BC8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TABLE'!$F$5:$F$9</c:f>
              <c:numCache>
                <c:formatCode>\$#,#00,"K"</c:formatCode>
                <c:ptCount val="4"/>
                <c:pt idx="0">
                  <c:v>855.7700000000001</c:v>
                </c:pt>
                <c:pt idx="1">
                  <c:v>-856.69</c:v>
                </c:pt>
                <c:pt idx="2">
                  <c:v>916.39</c:v>
                </c:pt>
                <c:pt idx="3">
                  <c:v>3919.4700000000016</c:v>
                </c:pt>
              </c:numCache>
            </c:numRef>
          </c:val>
          <c:extLst>
            <c:ext xmlns:c16="http://schemas.microsoft.com/office/drawing/2014/chart" uri="{C3380CC4-5D6E-409C-BE32-E72D297353CC}">
              <c16:uniqueId val="{00000002-A57C-4162-8DB9-EC5D7408BC89}"/>
            </c:ext>
          </c:extLst>
        </c:ser>
        <c:dLbls>
          <c:dLblPos val="outEnd"/>
          <c:showLegendKey val="0"/>
          <c:showVal val="1"/>
          <c:showCatName val="0"/>
          <c:showSerName val="0"/>
          <c:showPercent val="0"/>
          <c:showBubbleSize val="0"/>
        </c:dLbls>
        <c:gapWidth val="150"/>
        <c:axId val="1393901664"/>
        <c:axId val="1393902624"/>
      </c:barChart>
      <c:catAx>
        <c:axId val="1393901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3902624"/>
        <c:crosses val="autoZero"/>
        <c:auto val="1"/>
        <c:lblAlgn val="ctr"/>
        <c:lblOffset val="100"/>
        <c:noMultiLvlLbl val="0"/>
      </c:catAx>
      <c:valAx>
        <c:axId val="1393902624"/>
        <c:scaling>
          <c:orientation val="minMax"/>
        </c:scaling>
        <c:delete val="1"/>
        <c:axPos val="l"/>
        <c:numFmt formatCode="\$#,#00,&quot;K&quot;" sourceLinked="1"/>
        <c:majorTickMark val="out"/>
        <c:minorTickMark val="none"/>
        <c:tickLblPos val="nextTo"/>
        <c:crossAx val="1393901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Customer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2700000" sx="102000" sy="102000" algn="tl" rotWithShape="0">
              <a:prstClr val="black">
                <a:alpha val="40000"/>
              </a:prst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a:outerShdw blurRad="50800" dist="38100" dir="2700000" sx="102000" sy="102000" algn="tl" rotWithShape="0">
              <a:prstClr val="black">
                <a:alpha val="40000"/>
              </a:prstClr>
            </a:outerShdw>
          </a:effectLst>
        </c:spPr>
      </c:pivotFmt>
      <c:pivotFmt>
        <c:idx val="8"/>
        <c:spPr>
          <a:solidFill>
            <a:schemeClr val="accent1"/>
          </a:solidFill>
          <a:ln w="19050">
            <a:solidFill>
              <a:schemeClr val="lt1"/>
            </a:solidFill>
          </a:ln>
          <a:effectLst>
            <a:outerShdw blurRad="50800" dist="38100" dir="2700000" sx="102000" sy="102000" algn="tl" rotWithShape="0">
              <a:prstClr val="black">
                <a:alpha val="40000"/>
              </a:prstClr>
            </a:outerShdw>
          </a:effectLst>
        </c:spPr>
      </c:pivotFmt>
      <c:pivotFmt>
        <c:idx val="9"/>
        <c:spPr>
          <a:solidFill>
            <a:schemeClr val="accent1"/>
          </a:solidFill>
          <a:ln w="19050">
            <a:solidFill>
              <a:schemeClr val="lt1"/>
            </a:solidFill>
          </a:ln>
          <a:effectLst>
            <a:outerShdw blurRad="50800" dist="38100" dir="2700000" sx="102000" sy="102000" algn="tl" rotWithShape="0">
              <a:prstClr val="black">
                <a:alpha val="40000"/>
              </a:prstClr>
            </a:outerShdw>
          </a:effectLst>
        </c:spPr>
      </c:pivotFmt>
      <c:pivotFmt>
        <c:idx val="10"/>
        <c:spPr>
          <a:solidFill>
            <a:schemeClr val="accent1"/>
          </a:solidFill>
          <a:ln w="19050">
            <a:solidFill>
              <a:schemeClr val="lt1"/>
            </a:solidFill>
          </a:ln>
          <a:effectLst>
            <a:outerShdw blurRad="50800" dist="38100" dir="2700000" sx="102000" sy="102000" algn="tl" rotWithShape="0">
              <a:prstClr val="black">
                <a:alpha val="40000"/>
              </a:prstClr>
            </a:outerShdw>
          </a:effectLst>
        </c:spPr>
      </c:pivotFmt>
    </c:pivotFmts>
    <c:plotArea>
      <c:layout>
        <c:manualLayout>
          <c:layoutTarget val="inner"/>
          <c:xMode val="edge"/>
          <c:yMode val="edge"/>
          <c:x val="0.24560999667504022"/>
          <c:y val="0.20297146455566167"/>
          <c:w val="0.46346232472142807"/>
          <c:h val="0.76590987472288774"/>
        </c:manualLayout>
      </c:layout>
      <c:doughnutChart>
        <c:varyColors val="1"/>
        <c:ser>
          <c:idx val="0"/>
          <c:order val="0"/>
          <c:tx>
            <c:strRef>
              <c:f>'PIVOT TABLE'!$V$3</c:f>
              <c:strCache>
                <c:ptCount val="1"/>
                <c:pt idx="0">
                  <c:v>Total</c:v>
                </c:pt>
              </c:strCache>
            </c:strRef>
          </c:tx>
          <c:spPr>
            <a:effectLst>
              <a:outerShdw blurRad="50800" dist="38100" dir="2700000" sx="102000" sy="102000" algn="tl" rotWithShape="0">
                <a:prstClr val="black">
                  <a:alpha val="40000"/>
                </a:prstClr>
              </a:outerShdw>
            </a:effectLst>
          </c:spPr>
          <c:dPt>
            <c:idx val="0"/>
            <c:bubble3D val="0"/>
            <c:spPr>
              <a:solidFill>
                <a:schemeClr val="accent1"/>
              </a:solidFill>
              <a:ln w="19050">
                <a:solidFill>
                  <a:schemeClr val="lt1"/>
                </a:solidFill>
              </a:ln>
              <a:effectLst>
                <a:outerShdw blurRad="50800" dist="38100" dir="2700000" sx="102000" sy="102000" algn="tl" rotWithShape="0">
                  <a:prstClr val="black">
                    <a:alpha val="40000"/>
                  </a:prstClr>
                </a:outerShdw>
              </a:effectLst>
            </c:spPr>
            <c:extLst>
              <c:ext xmlns:c16="http://schemas.microsoft.com/office/drawing/2014/chart" uri="{C3380CC4-5D6E-409C-BE32-E72D297353CC}">
                <c16:uniqueId val="{00000001-CB5C-4407-A8D2-784EC937C8BF}"/>
              </c:ext>
            </c:extLst>
          </c:dPt>
          <c:dPt>
            <c:idx val="1"/>
            <c:bubble3D val="0"/>
            <c:spPr>
              <a:solidFill>
                <a:schemeClr val="accent2"/>
              </a:solidFill>
              <a:ln w="19050">
                <a:solidFill>
                  <a:schemeClr val="lt1"/>
                </a:solidFill>
              </a:ln>
              <a:effectLst>
                <a:outerShdw blurRad="50800" dist="38100" dir="2700000" sx="102000" sy="102000" algn="tl" rotWithShape="0">
                  <a:prstClr val="black">
                    <a:alpha val="40000"/>
                  </a:prstClr>
                </a:outerShdw>
              </a:effectLst>
            </c:spPr>
            <c:extLst>
              <c:ext xmlns:c16="http://schemas.microsoft.com/office/drawing/2014/chart" uri="{C3380CC4-5D6E-409C-BE32-E72D297353CC}">
                <c16:uniqueId val="{00000003-CB5C-4407-A8D2-784EC937C8BF}"/>
              </c:ext>
            </c:extLst>
          </c:dPt>
          <c:dPt>
            <c:idx val="2"/>
            <c:bubble3D val="0"/>
            <c:spPr>
              <a:solidFill>
                <a:schemeClr val="accent3"/>
              </a:solidFill>
              <a:ln w="19050">
                <a:solidFill>
                  <a:schemeClr val="lt1"/>
                </a:solidFill>
              </a:ln>
              <a:effectLst>
                <a:outerShdw blurRad="50800" dist="38100" dir="2700000" sx="102000" sy="102000" algn="tl" rotWithShape="0">
                  <a:prstClr val="black">
                    <a:alpha val="40000"/>
                  </a:prstClr>
                </a:outerShdw>
              </a:effectLst>
            </c:spPr>
            <c:extLst>
              <c:ext xmlns:c16="http://schemas.microsoft.com/office/drawing/2014/chart" uri="{C3380CC4-5D6E-409C-BE32-E72D297353CC}">
                <c16:uniqueId val="{00000005-CB5C-4407-A8D2-784EC937C8BF}"/>
              </c:ext>
            </c:extLst>
          </c:dPt>
          <c:dPt>
            <c:idx val="3"/>
            <c:bubble3D val="0"/>
            <c:spPr>
              <a:solidFill>
                <a:schemeClr val="accent4"/>
              </a:solidFill>
              <a:ln w="19050">
                <a:solidFill>
                  <a:schemeClr val="lt1"/>
                </a:solidFill>
              </a:ln>
              <a:effectLst>
                <a:outerShdw blurRad="50800" dist="38100" dir="2700000" sx="102000" sy="102000" algn="tl" rotWithShape="0">
                  <a:prstClr val="black">
                    <a:alpha val="40000"/>
                  </a:prstClr>
                </a:outerShdw>
              </a:effectLst>
            </c:spPr>
            <c:extLst>
              <c:ext xmlns:c16="http://schemas.microsoft.com/office/drawing/2014/chart" uri="{C3380CC4-5D6E-409C-BE32-E72D297353CC}">
                <c16:uniqueId val="{00000007-CB5C-4407-A8D2-784EC937C8BF}"/>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TABLE'!$U$4:$U$8</c:f>
              <c:strCache>
                <c:ptCount val="4"/>
                <c:pt idx="0">
                  <c:v>2021</c:v>
                </c:pt>
                <c:pt idx="1">
                  <c:v>2022</c:v>
                </c:pt>
                <c:pt idx="2">
                  <c:v>2023</c:v>
                </c:pt>
                <c:pt idx="3">
                  <c:v>2024</c:v>
                </c:pt>
              </c:strCache>
            </c:strRef>
          </c:cat>
          <c:val>
            <c:numRef>
              <c:f>'PIVOT TABLE'!$V$4:$V$8</c:f>
              <c:numCache>
                <c:formatCode>General</c:formatCode>
                <c:ptCount val="4"/>
                <c:pt idx="0">
                  <c:v>596</c:v>
                </c:pt>
                <c:pt idx="1">
                  <c:v>573</c:v>
                </c:pt>
                <c:pt idx="2">
                  <c:v>638</c:v>
                </c:pt>
                <c:pt idx="3">
                  <c:v>513</c:v>
                </c:pt>
              </c:numCache>
            </c:numRef>
          </c:val>
          <c:extLst>
            <c:ext xmlns:c16="http://schemas.microsoft.com/office/drawing/2014/chart" uri="{C3380CC4-5D6E-409C-BE32-E72D297353CC}">
              <c16:uniqueId val="{00000008-CB5C-4407-A8D2-784EC937C8BF}"/>
            </c:ext>
          </c:extLst>
        </c:ser>
        <c:dLbls>
          <c:showLegendKey val="0"/>
          <c:showVal val="0"/>
          <c:showCatName val="0"/>
          <c:showSerName val="0"/>
          <c:showPercent val="0"/>
          <c:showBubbleSize val="0"/>
          <c:showLeaderLines val="0"/>
        </c:dLbls>
        <c:firstSliceAng val="0"/>
        <c:holeSize val="40"/>
      </c:doughnutChart>
      <c:spPr>
        <a:noFill/>
        <a:ln>
          <a:noFill/>
        </a:ln>
        <a:effectLst/>
      </c:spPr>
    </c:plotArea>
    <c:legend>
      <c:legendPos val="r"/>
      <c:layout>
        <c:manualLayout>
          <c:xMode val="edge"/>
          <c:yMode val="edge"/>
          <c:x val="0.77579429285667434"/>
          <c:y val="0.27376519255283888"/>
          <c:w val="0.19596022947782563"/>
          <c:h val="0.5932031454350210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5 Customers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89133908008644"/>
          <c:y val="0.19073463279587977"/>
          <c:w val="0.73336850429691514"/>
          <c:h val="0.73457398376678751"/>
        </c:manualLayout>
      </c:layout>
      <c:barChart>
        <c:barDir val="bar"/>
        <c:grouping val="clustered"/>
        <c:varyColors val="0"/>
        <c:ser>
          <c:idx val="0"/>
          <c:order val="0"/>
          <c:tx>
            <c:strRef>
              <c:f>'PIVOT TABLE'!$AE$3</c:f>
              <c:strCache>
                <c:ptCount val="1"/>
                <c:pt idx="0">
                  <c:v>Total</c:v>
                </c:pt>
              </c:strCache>
            </c:strRef>
          </c:tx>
          <c:spPr>
            <a:solidFill>
              <a:schemeClr val="accent1"/>
            </a:solidFill>
            <a:ln w="0">
              <a:solidFill>
                <a:sysClr val="windowText" lastClr="000000">
                  <a:lumMod val="25000"/>
                  <a:lumOff val="75000"/>
                </a:sys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TABLE'!$AD$4:$AD$9</c:f>
              <c:strCache>
                <c:ptCount val="5"/>
                <c:pt idx="0">
                  <c:v>Ben Ferrer</c:v>
                </c:pt>
                <c:pt idx="1">
                  <c:v>Bradley Drucker</c:v>
                </c:pt>
                <c:pt idx="2">
                  <c:v>Maria Etezadi</c:v>
                </c:pt>
                <c:pt idx="3">
                  <c:v>Alan Dominguez</c:v>
                </c:pt>
                <c:pt idx="4">
                  <c:v>Andy Reiter</c:v>
                </c:pt>
              </c:strCache>
            </c:strRef>
          </c:cat>
          <c:val>
            <c:numRef>
              <c:f>'PIVOT TABLE'!$AE$4:$AE$9</c:f>
              <c:numCache>
                <c:formatCode>_-[$$-409]* #,##0_ ;_-[$$-409]* \-#,##0\ ;_-[$$-409]* "-"??_ ;_-@_ </c:formatCode>
                <c:ptCount val="5"/>
                <c:pt idx="0">
                  <c:v>694.42</c:v>
                </c:pt>
                <c:pt idx="1">
                  <c:v>788.84</c:v>
                </c:pt>
                <c:pt idx="2">
                  <c:v>1343.4799999999998</c:v>
                </c:pt>
                <c:pt idx="3">
                  <c:v>1455.55</c:v>
                </c:pt>
                <c:pt idx="4">
                  <c:v>2602.0899999999997</c:v>
                </c:pt>
              </c:numCache>
            </c:numRef>
          </c:val>
          <c:extLst>
            <c:ext xmlns:c16="http://schemas.microsoft.com/office/drawing/2014/chart" uri="{C3380CC4-5D6E-409C-BE32-E72D297353CC}">
              <c16:uniqueId val="{00000000-94AC-4583-BE92-C4C0B37B660F}"/>
            </c:ext>
          </c:extLst>
        </c:ser>
        <c:dLbls>
          <c:dLblPos val="outEnd"/>
          <c:showLegendKey val="0"/>
          <c:showVal val="1"/>
          <c:showCatName val="0"/>
          <c:showSerName val="0"/>
          <c:showPercent val="0"/>
          <c:showBubbleSize val="0"/>
        </c:dLbls>
        <c:gapWidth val="49"/>
        <c:axId val="1393905984"/>
        <c:axId val="1393895424"/>
      </c:barChart>
      <c:catAx>
        <c:axId val="13939059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3895424"/>
        <c:crosses val="autoZero"/>
        <c:auto val="1"/>
        <c:lblAlgn val="ctr"/>
        <c:lblOffset val="100"/>
        <c:noMultiLvlLbl val="0"/>
      </c:catAx>
      <c:valAx>
        <c:axId val="1393895424"/>
        <c:scaling>
          <c:orientation val="minMax"/>
        </c:scaling>
        <c:delete val="1"/>
        <c:axPos val="b"/>
        <c:numFmt formatCode="_-[$$-409]* #,##0_ ;_-[$$-409]* \-#,##0\ ;_-[$$-409]* &quot;-&quot;??_ ;_-@_ " sourceLinked="1"/>
        <c:majorTickMark val="out"/>
        <c:minorTickMark val="none"/>
        <c:tickLblPos val="nextTo"/>
        <c:crossAx val="139390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Month</a:t>
            </a:r>
          </a:p>
        </c:rich>
      </c:tx>
      <c:layout>
        <c:manualLayout>
          <c:xMode val="edge"/>
          <c:yMode val="edge"/>
          <c:x val="0.43519116750822534"/>
          <c:y val="0.147500445518244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31377889204727"/>
          <c:y val="0.40292827708238388"/>
          <c:w val="0.79258821977875538"/>
          <c:h val="0.4156298839444687"/>
        </c:manualLayout>
      </c:layout>
      <c:barChart>
        <c:barDir val="col"/>
        <c:grouping val="clustered"/>
        <c:varyColors val="0"/>
        <c:ser>
          <c:idx val="0"/>
          <c:order val="0"/>
          <c:tx>
            <c:strRef>
              <c:f>'PIVOT TABLE'!$AH$3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TABLE'!$AG$4:$AG$5</c:f>
              <c:strCache>
                <c:ptCount val="1"/>
                <c:pt idx="0">
                  <c:v>Jan</c:v>
                </c:pt>
              </c:strCache>
            </c:strRef>
          </c:cat>
          <c:val>
            <c:numRef>
              <c:f>'PIVOT TABLE'!$AH$4:$AH$5</c:f>
              <c:numCache>
                <c:formatCode>\$#,#00,"K"</c:formatCode>
                <c:ptCount val="1"/>
                <c:pt idx="0">
                  <c:v>5620.0699999999988</c:v>
                </c:pt>
              </c:numCache>
            </c:numRef>
          </c:val>
          <c:extLst>
            <c:ext xmlns:c16="http://schemas.microsoft.com/office/drawing/2014/chart" uri="{C3380CC4-5D6E-409C-BE32-E72D297353CC}">
              <c16:uniqueId val="{00000000-C0AC-4569-8522-2405BAD289AC}"/>
            </c:ext>
          </c:extLst>
        </c:ser>
        <c:dLbls>
          <c:dLblPos val="outEnd"/>
          <c:showLegendKey val="0"/>
          <c:showVal val="1"/>
          <c:showCatName val="0"/>
          <c:showSerName val="0"/>
          <c:showPercent val="0"/>
          <c:showBubbleSize val="0"/>
        </c:dLbls>
        <c:gapWidth val="53"/>
        <c:overlap val="-27"/>
        <c:axId val="1393979424"/>
        <c:axId val="1393975584"/>
      </c:barChart>
      <c:catAx>
        <c:axId val="1393979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3975584"/>
        <c:crosses val="autoZero"/>
        <c:auto val="1"/>
        <c:lblAlgn val="ctr"/>
        <c:lblOffset val="100"/>
        <c:noMultiLvlLbl val="0"/>
      </c:catAx>
      <c:valAx>
        <c:axId val="1393975584"/>
        <c:scaling>
          <c:orientation val="minMax"/>
        </c:scaling>
        <c:delete val="1"/>
        <c:axPos val="l"/>
        <c:majorGridlines>
          <c:spPr>
            <a:ln w="9525" cap="flat" cmpd="sng" algn="ctr">
              <a:noFill/>
              <a:round/>
            </a:ln>
            <a:effectLst/>
          </c:spPr>
        </c:majorGridlines>
        <c:numFmt formatCode="\$#,#00,&quot;K&quot;" sourceLinked="1"/>
        <c:majorTickMark val="none"/>
        <c:minorTickMark val="none"/>
        <c:tickLblPos val="nextTo"/>
        <c:crossAx val="139397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                      Sales by Category</cx:v>
        </cx:txData>
      </cx:tx>
      <cx:txPr>
        <a:bodyPr spcFirstLastPara="1" vertOverflow="ellipsis" horzOverflow="overflow" wrap="square" lIns="0" tIns="0" rIns="0" bIns="0" anchor="ctr" anchorCtr="1"/>
        <a:lstStyle/>
        <a:p>
          <a:pPr lvl="0" algn="ctr" rtl="0">
            <a:defRPr/>
          </a:pPr>
          <a:r>
            <a:rPr lang="en-US" sz="1400" b="1" i="0" u="none" strike="noStrike" baseline="0">
              <a:solidFill>
                <a:schemeClr val="tx1"/>
              </a:solidFill>
              <a:latin typeface="Aptos Narrow" panose="02110004020202020204"/>
            </a:rPr>
            <a:t>                      Sales by Category</a:t>
          </a:r>
        </a:p>
      </cx:txPr>
    </cx:title>
    <cx:plotArea>
      <cx:plotAreaRegion>
        <cx:series layoutId="funnel" uniqueId="{6F7D2B2C-80F6-4CB4-B8ED-873D1105A574}">
          <cx:tx>
            <cx:txData>
              <cx:f>_xlchart.v2.5</cx:f>
              <cx:v>Sales</cx:v>
            </cx:txData>
          </cx:tx>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Sales by State</a:t>
          </a:r>
        </a:p>
      </cx:txPr>
    </cx:title>
    <cx:plotArea>
      <cx:plotAreaRegion>
        <cx:series layoutId="regionMap" uniqueId="{C5CFE75A-117A-4C53-87B9-030EE0C367FB}">
          <cx:tx>
            <cx:txData>
              <cx:f>_xlchart.v5.2</cx:f>
              <cx:v>Sales</cx:v>
            </cx:txData>
          </cx:tx>
          <cx:dataId val="0"/>
          <cx:layoutPr>
            <cx:geography cultureLanguage="en-US" cultureRegion="IN" attribution="Powered by Bing">
              <cx:geoCache provider="{E9337A44-BEBE-4D9F-B70C-5C5E7DAFC167}">
                <cx:binary>7H1pb9w6svZfCfL5lQ/3ZTBngJF68R4ndtYvQsf2kShRovbt199SbCe2jpN4ML4XMPB2AhhuNZtF
Pqy9WP7n5fCPS3u9q14Nmc3rf1wOf76Om6b4xx9/1Jfxdbar9zJzWbna/dXsXbrsD/fXX+by+o+r
atebPPqDIMz+uIx3VXM9vP7XP+Hbomt37C53jXH52/a6Gt9d161t6l88e/TRq91VZvKVqZvKXDb4
z9f/truvu2z3+tV13phmvBiL6z9fP/jQ61d/LL/qb9O+skBZ017BWEr2pBCMECJfv7Iuj27f95TY
UwxRShDRN6+7SU93GQx8AiXf6NhdXVXXdQ0r+fbz3sAHZMP7x69fXbo2b+bdimDj/nz9PjfN9dWr
82bXXNevX5naBTcfCNxM+/vzb4v94+F+/+ufizdg+Yt37kGy3KvfPfo7IpWZXP6ciLA9oikhCrOb
fV8AgzHeA8S4Flyg+YUXwPyeoJ8AczdwCcyXFwlMsLPmL1fl5jmxkXuEMyE01t+2ft77+0yDsd4T
WBKJGX6MaZ5G0+Pw3B+7QCj494tEaHVtd/2uur47v88gzfQeQkoKQvl3oXUfH8n3mFCCUaxunvO7
uW+E2lMoehydHyMX2KzWLxKbj6a+dHlt8rsN+u/BYWxPUK05FehRcJTek5RozjW9YS56N/cNOE8i
6XF07g1dwPPx4EXCc3rdv/rsqvRuh54BHbKnqSZs1vjfXrD7C9YR8ISLO7Uk7ua+QecpFD0Ozo+R
C2xOP79IbP5dpbu83oHB8mxGGtsDeaUQxbdiTT3ERpM9RjXmnKsb7BZi7SkUPY7Nj5ELbP797kVi
c3Gd52CNXj+nzuFgKIONjNTt5pOH4IAhTRkls1lwA87CXnsSSY+jc2/oAp6L0xcJzywKDq+r+np8
PuZhaA9TjUDv4Jv9X+AjQS1JxcGHu9VK7G7uH4Lt9zQ9DtD99SwQOj18kQjd+aKv3F+vAmfb7Ouz
2tdqTyMmFaYAwgPtI/cQFkQLemu4LUD6T8l6HK7Hv2UB3Cp4kcABWK7aXbm7w/3fWwwUwNKKc8R+
CLb7mGHE9ziAScXCkHsKKY8D9GPkApTgzQsFBdTRZWMu2+b5cGF4j0uOOaX8u8K5j4uEkA9VEF8g
CzMhcE+i5mfQ3Bu8ROfiRaKzAY4xV88YPiBqj4N/g9mtg7MMHyiw45SkjKjHPaAnEPQ4ON8HLoDZ
vMyY2/baVdGz6h2yJxiwBNO3NsIirqPoHmOMSoZubbyFRHsCQY8D833gApjty4zoHD2346OAIZgk
WspHRZlWe1QhDJ7RrWMEsdIbp+vGdvs9PY/DcjdugcrR+YuUYwfWmtyZ+m5v/nvVP9vUhGFQ7bcx
av3QXINQDmZKUK5+xOHu4/IUih5H5sfIBTYHL1OUHeRXZves6QO9B9FpzdRdLABE1X3tD+4oqH6p
IcVww1ILI+AJBP0EmbuVLIF5ma7ogeufUfMzsockE1wydrPrC1Q03ZuNNYHR7fNFdO131PwEkm9r
WOLxMlXLianr+X9RmOeTY3P2k0DC4LuY+rscgywbAQ/nllkWsDyRqMfReTB4AdLJy9Q0RyDk28v0
GaM3VO5xIokS/DYNvQh9Kg7iTEpJ8a3JvBBnT6HocXh+jFxgc/T5RVoBx6419TPrGrSnFVjMQtzF
zh7qGo0hbo0V5LJvMz6LqM2TSHocnXtDF/Acv1D5tqtGu8uvnlG4QXwGeAdM44eoSLEnEYYaA31r
vIEuum+cnTyBksdB+TFygcnJ6kWyzMmurneXcVtfN019t0nPYD2TPUgGgDcpb2UWXgAEBR6IQ+2N
WrgzT6bnZ/A8WM4SoxfKN+YyNtHuefPUCrDREIa+yQj8XeUAcBpM6NvnfzMKfk/RTwD6vpYlNgcv
k3/MnG1zze4ZeWfOpmmIoEE69NtrwTua7WEN4TMooLqb9CYUcPIUWn4Gy/dlLHF5mb7NbHm6tjJ3
O/TfizTIBVAhweVkjyfZ5gw1GGkSk1ueWZhpT6HoZ+DcrWWJzctMCZy4vHnWgACD1BmkArCG6OW3
18L1xAhq1hjHRMxJtweGwO9J+QkmdwOXkFy8SDF2et3tnjMNQPUe5YIxDlrk22uhYDAWe4JzUP+3
JQUg4+7j8nt6HoflbtwCldMPLxSV/tX+Livq2DxnCSGje0JBlZO+y54t2EXO2TWoMISKght2WuiZ
OeX/JLJ+htGD4Uuo9l8mVK5q4lfBrnIQiH5GY4BCgplqKr8z0qJUWkIYWgEfCXFTKY0Wltrpk+n6
CViL8Uu0gheJ1pvYPGOVAKQKGFSmgfp5XNhBzhOeUMh63qZ4gN/uC7vfUfM4MjejFni8eZnc8ya1
u9g966UP4BtFGcSjb0TYMg+tIeiG5hy0BCfn22uByRMo+gku30cusTl6mbxSXUfuOX1PClW4CkrU
qfi+8/ezN5igPajyhNIatogNvPktJT9B5HbcEo93LxKPi+vhWQtvMdwXoIop/HhdgAZLDgqmIT39
Izp9X3j9lpzHMbkdtoDk4tOLhOQMSm7r0Xa7Z72JA2pFabiIcxsF+HYL6j6jSLmnqFJz4cANI4GN
fR+Zp1L1OEAPRy9wOvv3i8Tp3LX/O0YaiDQEsWZyx0MLg1rNSEJhDdxru0FqYaQ9na7HsVqOX6B1
/jKNtA8GKqCelaPmTBsmSkMc5zvHPOAotTezG9fo9vnCUHsKRY8j9GPkApsPL5mTVrv0eSOfDC55
wO0b8D5v8Fk4O6Ch9ghFEBwVizjODQf8np7H0Xk4eoHQ+ctM7Hy4rjKIUd2phP8+/gl325DkBP4t
pBsU2wpBhBYKrr7Nr0Xg8wmUPA7L94ELRD68zBjbxx3EcfKoeVZjWoLriSmX6icc882YhsLPu6j1
Is72NJoeh+f+2AVCH1+mVNtWkJ1+dQEyzf6Ob/4Xr9uj/8O5L3/ZjeDGmrwRHQ8++Z92YNDgbMMh
hfLiR+Pz4GNAhStcorhL1y+k+6JJws/JevygLoY/WMn/UQeGnx+X750rVrtmt/7W8uJeg4ZfP/22
XOjDsRh66wU8KvJv9u7g6s/XWHMQBt87aczfcTvwJpv4417kcsz1rm7+fO1BBSwkVQQCN54JsKrm
0GN//e0RpCgFBo0gCJPgy3MNgOZzJBG6cQg4C0ITyTQicGtQgraoZ7scHlE4BhDN1GChSa2gWP17
p5EzZ0eIQnzfjtvfX+VtduZM3tR/vuYKwtTFzefm9XEwxuE/RVxiiM4BpUBEcbl7BzIYPo7/X2lK
wgrSsgNulQpa7nWnVd502ymMh0MblXx/8lwyBq7vxyvuannMU1ZGPtjx/TvnWuS3deHtrLToJOVM
n055SC9EkpjIF4XIV1HN5Glsu/rdmHTmIqu53aZtZw6ySOAvrgjV2iYyOVRErJuxLr92dZLsD56q
jG+Sfqj8ui2mS1SkXmDCSJAgHFJyXtUmPdS5zY9CSe22pbVPhyY/cZyYQNswW3lJFh/iru4PcpNl
WZB5gq6IF8nDrGwL64d2eOMKZbeFVfp4rKMu8aUYyNvBa/WpNCk6waNBJyMdvc7vHC030PDBbrEj
0SesjT7FXnqGB9GehARfTGh0KyzC1s9Lpj0flQX9i45j7PfZKAKFu5wEVVY1Z3rEzMeJpGvK+FD7
lTXtlltUXPU9TEIrmvqlqew2b136vmSJKP3BsmRbZEOyr+umWfWsz1ZIjjhoMGk/OmXCN00b928b
Z6ZLPfbjp7xq6dsoVeM+HZPqVNBkeAs1jiZAhJhNGfL2CA2i/JrRdlh1eSQ3RWe7rcQpLCMaBp+l
ud3v8p74ZcraK09T31R8DKgujkgeHbDQG9atschPkctXNQ9PsrTIDjzlHdhUpquodNNH1lXltiw7
/lekE+fXSWOOGsH6LXQHCA9IFmdneJIT2WgvSQ/jsQ69NZ2S9qhgY/IhGo3+LEuRrRMjisOwEP15
0fXlhQ6ZOZmQQCd9jYbObytqPoYNq4+TFtlz5lixzeCqh/b70qF9PliZ+Kml9O00SnMSRWzajFJa
63uFku9yU+DOz5tSwd1A2h2L3qAzXcFZcVEjwiCZmL1sh6E4DYWw++PQ0iPRFHabFcJ8bpU0n8oi
xqd5VPC3mbLT/hCPwynyOnpEeu72q9ZFbxrm6otkojoYstoeZF57UORhH/o65+qUlAX5nINZf1JG
LD0w2Bb7SWJZ5mdpbTc9i/kbW/RHJO4ZHMey2vdQs27jqNnFrUKjPw4pXpMilLuS9te8HLKDaCw6
PxszfuDKkG2kKtRqlDn5QFl6Ofa0iAIvYuSzVPmF6+j0oa6LcTuhHL11sRC5P8Shd8i9GsU+BCzR
adxhjoPeE+WuDqvkTEZpaX3oJqAvTajibd7BoGgy9r0yKAs66lVr1KXZURIBiD2l5kC0VqwUs9m5
pHXzFW56dpXfpPgCjMKDiPTi0PXlNs+VCCYhs9w3NknfUoztOx7afTH2zaEIp/yApZlb1UWb+i0I
y8+N0+ZA8izcjIaWK1k3gx/mQ/KuqBG7nobSBTRN4mCKx9RPCp5+ksgb3su88N4WJHMBACqRX8Up
WZUCF2deNWx6K8qjsupUEmi94U2SbcO6RycQcrLb0r7twrD75IW9W6WC4rcJiuh+DhdV6sD2qDvN
UVdd0mYEShha9WiQW4f7Yd1Z3HrrGO7nfWrkWBZ+gSZr/F6Obp1PY/Rmql269YZmMv44chlU3SB0
oLze+VE4rtt8qmt/cm2rVlp376NpZIlvU12sbBWVIOZqY31dVOgoKsriZMxDtMbY+5SQtFJ+FE10
bayWPkgAFOgqF4H1zMdU9ejAohqtHUpKnySp+2pFPB2FLtZveabEQV3zIfOnyGvemsZLV1LmAc+L
eicSOWwTxNUZqkXWBEVG0WmnHApUmE3WJ8qKdUad/qBBa5xOLI4/VoqZ42zqvuipEfugEadgTOru
tI6YgaPUJ8d1IvKgGT19nLWsOmuSsDxJUF9+8EJjT+s0K9YO19EGaxetJhIXa16X9GPaZ2RfNLDK
KlRuEw8JuZ5k1J70XBc7RstZubQT+xRn1rxvCO6sL0yqNzTR0bad4nTtxqgPPBzGZxgbEOKacb+L
yuEctbD1ecyn1Tg2xboeiDqCG2U8WQ3WxW+oTHo4aLgPtMd4Cci203aMaLvNzdAcpHoq3ts23Bpc
JOt0DKeztKNsXXQdKvyxQVMStF7OfB4NG1G67hR3ETnUOEq/9CVJVz0Ryu8wqFsDLH5Uh6TYl1gN
zk/LSn9OhTCrLO/RJxtW4T5IpvggbMhqJIKfTW3iXRaQgTssGuVtskjWb7DJ7QFnXrgRLKrf2rFX
76NehRuMSnQedwbBdDL0gnH0xIbGsjqtxvJrXk/jJZpaEP9t1Uy1bwcWbQfa49VEFfVJ7R3xHJGu
8fPKDKXfup5nno/zFhmQaAa9hcxTBbo/SaKLloMh4idtaccgp7p5W0al3XcxsLQ/FDJN/amu+tyX
oSr/0lWRHnQ2Jj4beu/YkGw9qjw767o83W94+5lXPPJB1paxr9q+/Zo24jM38Q6F7V/STp+VG97l
eMoCb+oLmK/MDqpcjuuqNBekjIrDIpbyoitS8iFN+vySajF8rEIY2OXCg6NuxqZKD4sIVtEeFmVd
ds3WiqGcxAmYWnkk/ImkiK8NcQ1bC2fi44FwuWr7oVVnZVOO4lMtwr9aM1K1b7segPPGmBQbr5u6
IHRo245g9WyzuHAnpig997kAAQq2l+5WeAjTTZmOUXaovLRa1X1CVmDkpUc4GvNDKPiSn/nIyy9I
hlFyFg6xPZIxx9VFG09xuLVTaqc8GOp+crUfNTy5UvFQe+95GQ58jeMuzH3nmdQdlNLQVe6hcVtp
l286UX+sZdT71RDZFRoBySZiHweP9PvCFDIYs6Y9hU8OG20lmJM2PjQVO241UZGPPMf9NAIt48nO
2wdb5H0+xXYdCyIPQYN457FnouNBWhxEOR5PuzgqTytA83Bqer+JTb9jqR4PKy08v2Zeu8X5MPp5
O5tbdCKtD90fqiNjDtJwk0oxrjoXNvvKUhakpTLbGjKhwRiyt9kU16uk9KKDiUXNQRuG4WGVEXPY
oOhYYGsDJHFxHIeiWY2RLL+0VNhADXzcmrIzm6Sp9dqLULiujHXrPmTF4Ls4BUUWFnXAAeb9FhXE
byzJthyF6C/WhmBGF2lhBuND6SK+EioX6mON2lzWly2TZcrfhyUDiyMwpTWZ9e/3vXtg/V+6YqxM
FN+2Gvz+678uXAb/vzXC+/Hm3Knwx28ndy0Of/kpuLE6u0D18kOzE/f9u3603Js9p+/99xau2E1T
xJ/4ab98+DQnTkIW9VdO3I9uAj+cuJsxt04cRnBti80tJ6BpFaZwb+67EzdXzUEzJEihw0VHDTwM
+aVbJw7u30N5PZTdQxERZkjM1+zvnDgBLROg9F5BrSSHakik/xMnjkHw474PN19c+hbakgqmY3Dn
76EPh0BKoNCbvCPVhGWiQRlqNbafqk6zvDpMUCZBuKbgTMbJFswiYfgx1Tbr11EGWk02PncjK6JD
pkOV0pPcIxSJ0feaOEJJ4StbmXrbpkkzhNtUGW7MMY/6DsTrBO+G7X5YTjDXe8TBNJ8iP2qzdoiP
cZfxcUr9XknPj8F2CbwOznx2CCXxtA1S2lsz+iVYUOgzyauwCZxoqmI8T8oJ4nlrxaJevgXR1Mb6
jTHNum80C62fKeJlAW9zmvu2rSZv9OXohWkQcVeq4v9zzc0xfzRk9YMDCINQwM8jH4t40WLcLeMI
OOeSUrjvCIGrb0xwxzhw8WFOM0G3JCiwg1aK6gffQGUdnGIJka7b3hS3TIPhHgslUEEEnCOhjgg6
ld7JjAeyD2I9t7/fj3xQCMjfY5p5RiiiAN6kRApwXSCO8iDwYXFS5bhP+bXCYdNqcJxY4YHcLzoz
feC8LdId8ypeb/JyrEe2asjA4yHwXIi+RnnFci9wZEjloY752K5S7eXlfq8zW59YnhVwKF068OIr
T5tkcCsP/MaEBpGUDF/LwY3tOxuDqtspxYvwkma0FKeRMBA18DNsaiCFFbzK3sQYNT2EUSyv0sKf
jajsGIPPACRHWYbHI5LRPPnLqzsHY+5B+sgmQSrpwR5BcSMByxVud8+9LuH+48M9kjgzbSxidQ0O
Tp6U+03GLNu3rKsruT/VUWP6YDIFNOC0KDQk3Px6evwwOMUEpO2hIgya0UHWBO7E6vn5veDUlFBV
Q2zNXCU4pakJGkc5BU9UE69MNtXQR1WzqmKwQWLfY95U5Gc9o2NNAswm0dPDRsR5nfrOlbTCp5qr
Ep79hsjFQYLAmYArvSARtWIQsFlG0FRJaohbCfc1t9yDU5HAfky9342oGfkRDTmcpDpqoVtclvAc
MKqKrMJ8X3mJ10GkJwb85rM0xjAqN5PtjtiQFi77HaFw3+s+mkDonNQl0OWKSNBZYnHiwTbPC51P
9Cv4DMKDkEpTF7Y9K6fGFHnQl2MJxHky6+CZG8vMjSuVTqN33hdFeFDryiZRkE0Q6DrK4jJvQj+H
eCeI7ZYjz74TmY7ApiZUD7DJxEtGnB+iSVv41tSEfVneSOabNr6PnE5Q4g/WA+XsFLoLwKKgF+Es
EB6ejiE2Hokr6l0Jr+oQWUXg4clyYxVrKAKvoxHiSwq2VwO3ar4LukfmXXCFhHlByUpCOPREVnQ5
b9GOTjqPqqtoBG4XPjhutv4UsxCiYn6fmNa8yUPoK934cewIEb9Z9hJGBOoRmgJD7IpBOBek18Nl
R7wzHhpieuVJK0sa8B4JvgMR5jUHbjLSnhoPO3xC03Jsz9MaoSn2IetmYVN+vRFgwDwEgBPImkHs
er4cDSnPBQBgSKBkTPPwMtRTzqutK4sMghNemNV63I6qGgCVX0/598WDsTObW3CVdK4mmU2hexIh
lnFokxFVV0z0IF83IxYTTje86tuarY0KmfgCsTZCSr8WUL/9xaGxq/S6Mw4V/W8OAl6y/lwFAT39
ZhEJ1iHEvx5SE+kpgXhC432F2nSZefsDWEwgirLBxdDDuu0TNrHAZPVICn/QhAJV3KC4PYewITgD
uYer/FxDDLTKVyV3FXmXdSavv/56z2a+/hHiZ8D3UA7AENztgHZQwC0LKd72oapQOQ1fh6qp4BCg
NkWwWWjoKff8oaKdd16QtJyZpund/MMUUfu7zQIj+QEZ0PoQSrW0QJCKFdD/aHFuYX/yssu74ovk
jic8KBB04yv9MGy1rgIIAnsg2sPxhodty+BZ++1QFzhU8GjoGyrKTdvT3x8rtpQlcOsFjBGuMVjs
83Fe7FE6pHUWxq74UlSAZbmmdarYCcExHY9o3Y4gvHTY2elDFg/jKP02rvoyDkDs9OJdVE6ht19l
LJk+VF5bi1NlxGwgDKzLrIZ0B5+FqaupBoE/dpJ374oqSacPkxVpn/rI2llpGZCVsxWc6xjepODh
TR9UNgwgaSlPRvhRTyhq1KrgNa03QrazpE2HyICBUX6bXqvIG3sfIhwJfIUD4wEoN14+2wZNwbN0
N9QiL4sNBF1xd86om5rjqkrDyrc2qwjERKIwG/YjCK1En3OVh+xDhzoMKkGqCOyMrswdmCi/PqFL
QQK7L6HIGNKbTApo0Lg4GjQc8wjrwn6ZcFZXkT8QJIva713i7AFtyx6O669nXPIEpNYYIhi0BwYz
428z1hWq4z6j/Wc6tfNh7Fs2MyGpZQoqRHQlF1/CBGIKpd+TtqmjEwlmAJzTX5Mx+4APmIJC130i
QXxC40nCwEp+KEEm2rWlp0X2IWN51lC/cZCCu3ZlXILtEKd1jiGCKZ0562oVgX1QxNxF60g1pHM+
NETobec3JCqPbKjE+UArq0a/7rHo3kGED5mg5NPgjuAQQQQ/QSw0hc9CgWfVHIO/9s51Mei4gzBJ
m1lPd3Bb6c38VwKK0adpRYdu++sV44UEV3CdGTJM86rnZDY4xg9XnIowzvuylu+7NkdgxPKqImDE
duDG9T4DVc/2YwiRw7EdUk3hR9R8s2w9UcxHmrZJT8LzcBDzkSalmbJq3xSEzgZNOdUIb0rbFbXZ
TnxMgevCPpttajyqDLhT4hLY6NdLIgvJpkAPg+dNQKoBgpBOXRhWJc2zySU5ea+amAJvNUU0E9B4
tJ1Z9xsfQ2OREWiDrOrM4iArZ5FSFSWYhV6MwYzHEFyCt1yZ1unO6kSyfdPbeR/KsXfiNCwH+JSJ
6bxEiP2JepN6sqKbQlUdrYMRrDtY7m+WtrB1YGkamnASuK8JJX8MrI6HaDWQUpK2deN7GnWzpGqq
Eo7WZCfjLhukUpJDzNqV0wdJ8tmazTyHAZBBZDYa11MmcBNtNPXa/j3YShVsRy8TCqePdhNIk9x4
Go4Y620xS7cWxOa+IUUPYq0BvQgTmiZE8Bv4WBi2IosYbEXTyNhrAm7bBFgi1iSB3272ZxaF6e7X
m7DgUQXGPeh4SbgCtxP9zeDC/cTEKErvosukA+lwY2SRWA1dGoBnGUf578TCQh3NUzK4eEYQqCUk
QHc/3HaUODBkikFe1C2GE9KM0JjAbMFSh/1hScEcX4e95yB5LCwdYcMtxGzBwQChB7vUV4NtzqSo
VZhsICmqQBgAQ3bvKij0BA2QecD4zZCDorqFLSr7HLZysCoHXgEumuGI0mEGwksMhh96THT3DrnM
ASU8TUE3paKZ/dRf7zbTC6sKFj8rARASGP58wt/tejBKagitDuNFHI/Chn7TprQIwh6FyakgE6vG
dRlXolC+JkQnsV9B4L48RLalA/cL8E28oyrKPHYSZpBiC8reDdElgkz1fh+2TKxSmTt7xRI7Ve8y
JzL48y4Ttv0b1mE0TCuV5JoXQQneXt1u+p4rqIko4xBSLCJDGT6GvAXWqzyvNA6SoWmr0HeDKqfE
j/OuYkMQDWkHzNBNVT9af/B4wpKNJrhl58I2I4sCNGDITGwL3cc4BG8rhCh0E0NC0gZysv00gVsL
R7E4GCBF1PplXSRi02kZ0RVkUYbpoheOmA8ts1G4ogwyWAFUFWg3+iKC2PRKG9LPATEb7UMLimYF
SfAe0ng6R2iLexyTTeTVKkbrInUZez/yLkq999qhYbgYmoE2J17d5N470BiyveKVENX7SXZR7vzC
ORzXb/Uw2XQbGohubCbHVOZ8nTpK4kBWU12qrzhLVH4FSQ3XDZAdbcbyWrdN36MgtX2Nk/0mzEuu
VmCNciu2Yeal4lRj6aXpthMFqW18HaucNrDLA6aqYicTdR0c6QlXdRG/hT8w0Ai0znNWFPKg1aGJ
7XHOh7SM1kkXNX133PMwMmYTsqxv+bswJ7Q8EAmLI7WBsyKg0KLoJgRq3dbK9NqPPCbKZhWH1ZSM
B31Ue7HZ9iYDbROkumcgYLvCtPyT81rB6wM4HL0XBj0FswWftgVYXdpvIKkziDeWSAk/mps3PWMs
PIMrcAymg8QLK79ObalJd5iIqojIPh48T0IKJeFpK7dDnmDIAHDWzXoRcc/AciLKQanshnCE6okg
4bHm0ZuxL/pCniWhl/R2I1PqkeIgbUetujciodxov9R69oxl1fA4/SCjEKLFR4zZGnbKG0sQ2Scg
tcuYH3k0rKQ9xqaE+oOzJOkTFa77BARBtHYGGmxXAYismaSx8ywiaxTFoylXUJ6TVGqVN8jj+ScS
kRzmyxKr9fs2UmUZVOCNwc4S1RrQIAEW8fwlQD+YLH5Z6tmmZ3ENqw+gkCKnYpPE/bxj1DYp/HB1
3HjneSZnkc+6JlIy0H3j4ABMOdgb20ZXGXyuuFlq3PAJtq9MoGeUBF1ShzCbjTG4Ojk2Mzy4YDHh
H7Ed5n3OmU4gluS1XgVQeHmqYnZdluDQlJvKGLC0gl7hUZaBUTFvPUCQtWX7oUny1uSwX148uW0M
KWU8nKhEziQbQLqYzgWcLJiBwqPyK9TMzAdMVN6MPB89eM/qbN6arsPwUVCxquyBhg7+Kges8XY9
VUVp+RUCbjG8x4fCiXOotgo1DVivIQzhFzLGsBe3pyecag1fKRNvXlzYjN82o4VTUwW3Nq7mE59/
ozVPIWtpKu/8dqu9m4/fbfLN58BfJemJJEUGBODci7uvKZTkmGprcjrCoksywV/V8iNCI4POIVwW
Oe3zG6Dc1DVw1CBO1lbRQY71GHIfp3E3ijc6ax3sUkcyCx8hBUR6qgCc7bDTUFg0zkZvlEFXMOBR
GaHyq77ZQVcAB4Fcu1lTTAz4aEHhctHj/bFVcywN3UB7czxEmFrYH8EMjFhzaefFD2KM4ZxGuJqn
iVks4M3RlUj+D3lX1lwnzqZ/EVVih1vgLN632G3nRhUnaYSEQEgIIX79PMT5Zjrpqe6a67lpVzvH
h03L+z4b7HkLusTOl7jSeL+9HwNpAy2Ls8RF7t8Sdtrg7yDqjDG6zMz2U/+4oWCWN/zP2Mdjkh8C
kMKCX2zgj1Z1aglwFXJwHSjx5brk7d5/G4fn2y15NL2HWTtg+JgUFSsuXi8odu8MsOz9C6Nl/5Es
bYEf/UD26SC3dD//wWYtc8+2b/u2Ow5tge9lUxxCkiKMz8P5Kv4YKx035Zyfft7yki8ap7N2scCX
YAcYcXCuOoF9fgnBaZNnVG68WBrw0PMAAZlpKQ6ecobXLjVzr4Cw9YD3ABzgMTF7kY/tPp0t9lf8
Tnib8eIoUCyu/jIuTb+OZ0ihCDR5fZn0cqmogZ7kAjSaxefZPBn8QNGY9reQ6uG/XjpAOSlxIQCL
CVh+f7uImQIUcJrj6CFrx+UlG+iKLoD6bR/7EGxkAInXeIqwwhSa9RZKQ4ktVh7WYKCluUhLbFXr
G8lWjvWm7cdRiPNPOJnPPdP8aFmPfverTww0TmfFGW7HKf4xZ6YROi88duoE3V5iVoxufobyirns
PH9c+lq2BrcoVusmcEWidSY9ZBsJscrNOtlvX7iqfdQAXd6H+AeKVxjhcAdCG+3XO3ddhB8aAxyf
nzoAcgE0URvQTbitxFBCstT5TN7EKtT4RObDvYddUmswrj5Ali1Me02Pdpg0jS5a8HX4ju0DAKJo
y4FdTenOrZ9oKND6SoneCcKbHsBEeiUFNEAg4BPXAYRvRTFjqYwz6rHnGY+Vhh/R6+03z3bxDhVE
thDA4nk/tPhzBJ7hKt8cyjOIyRw1Wne3Zcx3qGy02O5uckHjbH5IADp7elgphxjimDmV9qYBdAGn
S5UDBMo+J20coiXHZlji4W9BsuGqskHu24ZM6T7cdKTB5zYfd5LPI/DQuCNdvFy6DeKw/EFs1gVP
GsU0UIVNTWX2Gestxlfg1IY7wBOyXwNVA1RuR7SXO0rVd6hXUVmXcnTqc1Z6NoXvydpn/W2WTcrT
YxKNZg7+dF3IV3rAjhb3aWV6oLBBXfRhrl/AHzgxfyLtxNu2pqmP2froctQ207dy6ZYpejO0ADRx
0hDIyrIOos2Ily2xUTJWFrsDhI5zGI6oKfM8LW1oMcolL6N6wS8hqqhyB2ZqbX5eyceznBQHTFmD
iPb7Zf1Ybvp+2de/0rf7aoLqf5+8nZH7J4YfGDLl0f67NCQBPuFbv3+QxkAn5AGd+46wdz1VmMot
qkV6u80+VAeOibrPylLu//JzyKKmxEpUwtCEf/pAZfflNGhrvXod51UYaVLcWwZlyVg5MgDDTfxG
y+jCTVATM5Rl2w4HGvBE+AGZElaLaSMY3wkBCn4LlmE/c9GBafz880CpLrGlTRgqwdNHxzZ0fMsh
/RuUTR7Ex4IlPoDGCVZrjIagn3YQ0uhMJ0kjWzmNtGJTZoMn26UK1zw7sHjLZRe1exnHkhXHyJd+
Py37Y8IFo8A+UkFeu09yFe00YzO4dR+TOYUsqKtSZgYpD4z3mI3HjxsC1mZf9AQc4fjexIQBv2JR
DBHNvwBfvzX0wHKwPmAER1jcID//nQRiM5BssEvRExvHDGedt+2K2eBGLLNTkOwzqF8AvLBq6ab9
3P+lu0Pj+hcsej88XloImc2ef4/j/9bYaruOgTM5oKqPpZEDA8ZZoA/ATPrnQ/0GNGE2ETgpcCxA
Vvhvtrf1f6EKXAHJD0Up+Z8xQsQ6jvWkaJLcIfVtH91lxvaHajuOJzwmOsEj+7k4/vO5/AohpHgZ
HVAhvIoBgo84xjj/jSmhSxwBvuXtE9KZsIx1abjX48bgLQCHbUTp/G/3+e8HhBMdwEEGUQrAxfI3
XFEwTcJeEvo4rQM2ilZgx7/IPURRgDV/zOx/vsDwdw0K2bHb3UYQFRHSi38HMteeJ+0w99njzxXD
sW0H7X0W+zQ9rokpliNXdNMP1kGQ3kgLge/nJNZYGgKzJdiP/uWMfh3puOdopfbYUdgkUoQs/U7O
+JIE0NPG02P/Makc6jrM8dUKinW9K5YOj4Al1mNmljE2B5QWAdtPhKt4slu9TOjsjyk0qympViwt
vsZSP+HjmB80vIV4D/1k7T5YFfWxzP7zRfz+GPHg8PJVkoIxgS8abzT8dQxj353maIUngxmxr0zb
j0JImXSwDz4obII09H+iNv+346V4884PB9Iel/Pr8XIo3PGAib39ue2tLZt4RUasrGMFy0X7f4LW
UojoihDhVpgYSBlJ/rYcxI4CiV46fvuxLaFI3p9GLnrMi8FM+4bxzxe4ry//s/4Any1BP+0RdNCj
JEA0f8Mznd/WTm+pOOdDoEVa51Lm8edMY8L82xT8+6Hw6Arw7XgtGJrM35c6SSPpbZu1549SZEmB
jmAcRZPEj3++qvBXBBrfDoUGdF/RHiSKF8L+TqAMZGaUr6r8Sjhg6p/TKsrEXirqWO7tpIN4VdZE
JjrKq1z3YDqqfiOhqed4WPNn7ggWwX85rw+JyF9uODBM3IIfKfM7bY1Ik19HFCHgi6BBNie9RYSZ
Q5SuO1dvkbVtxz/NNoDurUfTAvMtK0k3dLHVnLZzKK9QRUAa1NajUECkrqMEmAi5lzRt2/HsUbOk
4y1dOxGuvqYRqLA3M00S7ZnmUTJMB9nbLZprMpLMyKbQKSDA63gNxziDB+cHzygyNEnxHR1kOK03
omVLCSmPXbIuBFbDISE5owHKO9n0AVcYIj8LpzzAn7FKfJQ76BwKbGLZj+X1owUSP+6mYzLCloKW
dS9P3ALdWnAeowL9yxBZ3G6UfpnNb2PT70Vm8LEyK0gs8NyIKkLI/4WZZbhVg9Hl0DWZyntuq/9A
MRO2c1b9LLB+VHZg/Bzu7zYVe3GRTwsQL/Q8IosOqhhxSCnQ7SyXBCxK19Y9nCjo88Az9Lx/jlGO
l/Ft5iG0Uxc8I8EOUphFA/+FqWLvD0vnDdwVTFgJOBjIUA72o+JsLkZaB3C5OCKrCZEcaXRfTqXK
oTKcYJGbPqW+XLbxE3iQnWlDbUqi7HacDciNT50CCt7CTJCAbD8yPYUhr2WIYvhPj5bYFJdptrro
c5iufi5uAedR9TCUJRfRgQ8mIOjQkU+9zjX8dVDkHIbR49k2bo027aE8BmKy1CgZw7SofeKpuxYw
UpkN5ivuOnT5ZaHB13aMmFNC+tm9Z0QKzxqaoBEYKpkPUr8OQIQCC+9btlOBP9fICaqaNrsuJPYT
fhxYn0UW1f2P+g+A/F6/+mHeN8OPodH/qFKHvBdoJXUJvYiqFk0yGWKFbcccpxEJEVVOBEv5CZvL
WDypoQz6o+zSNq1Y27qn1HcwHPjOwUiQLPG5g/75Qup1OQNhGR9zDZ/cWqYMPra5J8CyF/2JYlCf
E4gkTYXZx965Vv1rS7qxWcsQukropOcTmnBAXdGQXhWKfB4FpuPgVLY7olSTw7SBp0sCfYTbIznw
sbN3G+9nckBNMR8KT+IeIzaTX5myT1GYqCudBO2VXMwMZwagccg02vMy2rJhpSsecsUmqINU960z
E216ptrKJ8PQpLScLostkkdPB7DTg0oTfHXhhzrhQ350+MqLAn3iu15He4J6in6bSgFv4Rr2W+VL
nh4ZJ+OTgi9zq3pAR6YK4rF9dutWfOmDIQXEYOUnV0TdgUQzuUxIyToI34P4OgF8eNSzQawtz+kD
QM0Oap45Lr+FoKDQZ4UqfFwizrqj8kNwCI2cH82SAAjBUtAYGMQuY6NhNEqlK2qal5QVr90Slf4C
ygj71UQJDw+jVTPar04yXy14i8r3Yk5zOBdpoC9lCZlEk4Qzf1iXWKB/k+NVauZwqmG0Gr8QbhS0
8gm5Mlm4j1Ca7txuu7jLFWX2DcnFcgFUPrjsRMyipsDq9y10DqLZbStChnZeBW9OTe77FARrHXXh
9sUYPkZQOijIGrfNYOSyHlZJ6Im0bdTmxHqZ2Rb2TxKq7taHORZitHr14uI+voTDvleXep30MVI2
ukp7uVZAoF9SB68IRPa3SYjpsxg7N4A84R5oV7nkTerH+JDk83CrWKLfvFpRKxLQ7q2prIA2Q9R5
16aqCmycfAFjPlZx1A+nEQBGFRE5P6zhIB4M87OoxTy3zxPz06telYR5cbVrTUOteMVxfmCCC2CB
mHgr2+pkLdx9GRnW18O28C9cqq0C+SRf8CIdeHfUEj6UIDcuVKRhZ9CEXibdkHwxRbZec/AQC+iQ
BFrmmc4VtcGETtnCQVAEY1f1oSi/6ADFVlOgbuRVys10n7lMHLHQZ1lddlt+nsOR3UPtB82JY/o5
Ggd1Wuwanrhasi86ps8O/fvzNsmtOE0q8RWfZPvd44ac2Jxbe0B56p9mXaa00skEJlm0c0XYslxk
pVCnCfVxWMHqUz6Xw1y+x6uKP3FNx3d4TbbvFgO8WfIxukkgeDgR7BTNtE7zE+reoErdsFwH2ojP
G0yep7gPKXRLgLlvmScJ9rIVKxLhXQGcKhXZOQdhVCsz8JNIrX6G8inG+S/RZUiG+Miz2LwBL5zu
y4Hpc+j78klKvV21hk+HNceSi/ZcdrdDQuZLbRN3P8Bm+EkXRfI1FgsWh2jyy23iJSYPsLa7MJ7t
1apzd9G5NR6BJxXDiWYyadC2Q/kJOKa82AJNryll+mGLCvZcANJ5m7Zi/oQNvz1jsuU3WxjMUEJm
3bEvaXoN5j2M61mWfVNsfogx3vVwhOttvBegBu7bdVRTDcUKOWrHpzc126RF079t17pM7BXkjgKo
hRw/we5SSqzZcj3EuSjOIbjIelFbclcsbQzGQAffAhpBoXXt02TrSnhoVtTgTW4BtRfXIo2XfD4Q
vAS6n6u+VPTaBaq9B/rT3waJH176WX/B37QAoLvwxUhUMNzm/HYtOcSJqQq7y3JU0WcbUOvqnsG9
CAmSfe6iZZlOLNrdMSUL86uEjro4lkQO5aVkhWrALydbtYCHb4pyk3nFt7mEnzSmw+0YQIdw5YMp
x73OiJv19VQuIKDCVYewXCeTvIvXJHjIh7JTdbZqNh4YHImPvO0WeQAV7dmVhMmoawI9wFjjKQ2D
U74Ysz3Cz6UtO+2lB2nKacVLLQXu2uhacSmAFei+DnNULnUqLV1ugOJwU8c2bD+5fBvhVid9dg0x
Gw0bF6JEhOU4zeYXmMC2QmMd0WpOMxRO7QC503mZs/wyjVYy8E9b7Gm0wEs7kdJeRljsyEWRgKmA
29MPumGLSe1TGbSCQxnU9qWudEDbXtRBUq5PXQw1TxWxpH8YfRhsJ4cGmMNNNEXk2pV8HepIg1+4
yXsspw1ktlszAnG75NHc1Xh5sLicA78aftfDblduMW7/QFYJf1ckxa4eU1Eq7+Y54QWsSRnP+gjA
vxkxHwrQrrUNPfxwSQjr1bVgYI0rOQB+rrd5nYYqlh6EVG65OA9dko6H1qXuRnSAbxu+dus5bvG6
ryYrCMsB1XEdXogWdrtK2TT3VeTAymdzNN8GabnmteQ0MVWeiBgQIbDEl1AF+tuyeyFjGDmi0zhS
GDnahUU2qlHCsWCsoRmARM5VOcsefZCMOQozW/iur7GSzvjASAJ4pL5iEZqK7MBUr2CGnMK1PAiZ
hzk7qGgd0/QmhJ3EPoNklvTMpyL50i7L521j7XPL1Oe2VCmv0CbIJwfNyYEWVJ8INg+CRSLToOXy
7ar3UX8L67g9LkyXtZrUpip4g2DFlDKVT3qAV1lrmGFs0SVYX5dZfp1buh3zEd7xqV3pDZjPgtQh
7HRTs2GzSe5Lw+KnHMIm3XQLMCiMBwyYCjo99y0clXhQ02CKg8nz9tqMw/hkJzO3B7u2C70Amt3m
VSDX8kKOHFbeYeqPAn79p0GQ8FDObLwSNA1uIrEmV5ECmTq2BqR6ibaoiSKKBD6b29O2RlFfIa2o
R1JAuUzmoMJshGW2cPOF0rvrHEbmtZ5Ey+skM4uqylDC5zlCqGkvTIaLO3iA708bxesxKfj46cTB
+zUak9JVmxf6Frs8Nv8uE33TcdQXOAX6iF2nO9q8zGo7KPaCJIjwMxDB9QgxUXkaSSmPucr5fcCJ
rheZsVcyyOeeQ6HWonE75hHlb6OL5rFK43F8iwnVlzaKKVzUeuVF3QG0RRZAhIuGBe+YdOtSowmP
7zjaksvFhd1XweL8s6Bt+CrC2F0vYJSbVE3jRQwo+wWkAJy0WNNWVcWcTDcZpTHqViyO+yBMvsJa
jibdD3LftdfIvI9LEXSHPutA0ALkHrOLIR26sTbwts7gwLYRIGbueFjHPdaRKgs6nt70ykTvjLFZ
VFGPc6h4n7OiFvjeGrAcxgTzKr2QmY3yBi380mvUWqK9lGqc/1Do2lgtVByTz9h4na7KoHDLOZhF
1syKB+duSqPnXc9wDLdF2KrzgbpL05W/26VQ2B7QeR5HS6HSGmkaX4NS1FfKQ+xS6RYlzfWKbI13
Ec1rVxvAn0vVLf36dZ495gomJfo0q4CuflvApi0VmMLlMPAlvgR43kLK1a0binnIWb/jRQ0LPcqc
zVeJR/9WBShH5qanU5AegknCOUC2JX2ZTd+/5WpZa2Fi0/QkmMitdXn4BNavKKFWQg1XZbNj/cmh
qLrE6je4wzoxxlHKlSg9oS4JxtuYuTCoLd0Vgl6SVB20QopFBaUMBlGdMMl4IpZju2SgeKSouUCR
pg97GwuHrZ+6CDV1PNDtdTB2EHcRjPmmQVdBBZa0Mhs3VevQtr0/BSTiQ3KX2ZgWlQinLv7SQ84a
DPUSFCunRxB5YkX+CRuzsazRba+JquAil8bWOTbc1DcMvFrRVxaekMQ3w+KpFFe+oIB0amPRgKn7
fgFqFVcrzCKlPWqrpu61bQUMoY3DVAG9A5dQPOhqQZZBNh9b1GrDhWU2kH+ayaxLemDQZcnhkE7g
AJ8oicAJnRQEXPPQaJ8EhN9zqwSeQxJAxmU5FNbgJhaIwHH532VQ5gT30fDBN6Via/oK823Enj5A
5EDtRMjclztkG4V0VVcIOtslBdAx7PwM5uGWf2sTimCRE/TeG+bbFJoSCRnKsYBVQwEALkBnS7nL
sEVgOZ5fLAOgUFzPKCiRmMFL4pPatsZO4rSBdcPTwpbHR46kCDssskn72frhKra4vK3qRqg/TA0x
TizpUzynqsvguJ5YF18Sayc/Qh/Vzahx0Du001GpgmM9DmYkNkAddRNBZIbSXZVYMT3c5mYuklM3
59J7BXR4AcLb1ZB62d4lh3ZYk64/KAclUAnsYBiL6w2lX3GgQZ9RsHMLLZWtwmQqk0Putzg5gY+U
L6qw/XMA1c9cRSNMcVViMXcOUMHIb2QQqLLgoWEaqQOZKVmzaOhn1mqLJpCiW2b9D6/OZdm1y30K
1e4Z+HR3PRIa1yJC/gwPvZcHFUuIyJYSBLUK+ideri6/mFDC5VU8KJ9U6+DEcNIzgbpyLRT89JB2
i29qI1RgaU0krTLso7aZ480/mi5AUkXrgv6AChQdIuUqTU86S2bZUFms78FGV6+qsHVT+FiITqSN
w+tXvmq8NQexPXxBazBsASIAiOYhO6Cc0OZsWSqWb22w7ogLKupoqDfB2iP8YwtFKIENC4iGoqkc
akqScTwknphzaMb8rV/6BIBlTqN2rAEodik61NybWyRTENtEJLXzKyQZkHNUWkH9V0NrMiHYxYYR
9E4At25bdN6ySibU4TcriMC1crHID7nI+sugNUiogSAcFi1o/pSEpCTy1jTFkJagymCIRTYKwjy2
fG2DKobm7zypfkJiAwCz9w1CCowNWj7YgIy4zk0dkSOy3ns87GY315YHDs3H9wCiKoCHXLXXAZZh
8xnNpWMPOZd6r7riqDujgskuNYKjuncskbE/xUvCH0cX0xvIN9tvrQ5x5wu3rZDRUQtkZNu6tVId
cc+wqdt7p3uGS4C9Dqx1LkesprmEiUKk5WMI+DBvEMfjLkKAFl3joNn5w8UJ/I2pMMl5SDiHbFKn
TxNtx+McDeQ10yasyhz6SKb7Dc4Bs/kK7iB/C69n1DWRNQssTz2yQKqyW8rlos00VHNm2CBTbalb
cbplv0s20A3XCoEL0RHMFfhfEsPw2LRLvGDpDeDDQKyAyiF7jNs9w6EdvLmJrbLXLYI6ioakrcph
we/VJ7fmM9TQMzIcKqgU8s+JZkgakCjA76Zgr3gNUp2HCjW176pM0BIyGTF1rMGGzqEIA1xyv0kg
ANWWKZUdxALhXxMT2R22acXftClkfpCzSNUssfrTGTYcImrW2s2pf8uxWixXyJ3SCF6ZluLRpHq2
OFyaTmgIOqBAMhpv4p5GVwVDKhLkS9TLSoe0vAoCFr37HjlWa6DMPTSEvIY2LfoCb50dwH/kpa+7
1HBd5y7pfGOd5wja0LB5I/enK3qsvzrur3gY+fQ4Zy5FLApT6y2QKxEDDBilr3olw7euhBKjkhCI
3I5QvpBD7mDNrrcygttioiSVBxly9kmkq3Y19k1UdajPGxbrqdjvW3bnYgcYOo5Gelv0Mn6doP5o
q8X2b7GR46uex7FCtCOwRyg9IeBqFwz5Xr+1gSMtaqs1qANUHjfawiRogLt8HlobXGiOSd3oTuQI
sJrHyzmd4EHRubgGLpCfA0qKFyDGXY5h0GbvKkKmy5oQ87hoH10IvHUqqvmC3BpUa0RC0jMA4smN
Kc4mZkPWbGWAwkl25Xoa0mjpH+Hi7RoNcKvRGOpJPcWpPaB8Ca8GPzJoFl34yqhfX0s6h5UylsBY
mIoDUp3on5A7kyZJk/m5QLl/ChMavo9Qxr8S/ElaBStuHKwIr/ACFTcrxAcntcyYdYX9AuH0fK8s
8bQq5pGEmAfbfdkGAhVNmMgT9gM9oM0wcVPkEM3gr6/dFOk/OMCOpljRqExIedsQyRSOL0HRJ0+c
xYmsE6D6F0oNISg6KEBFHH/1Fui/PggFPEi/Y4MScmnAzcNd9YqOdpTqUSdmTNK7mbMJq7xBnhE0
U3qCLxvihdVzOYFrABE63iUeEh9/chE8JFETj2Sd2QWxTPLtAgJzPz/TbnXp13RIRnHmYyHnpKaJ
JnPQFEuaOI3FS0BlA64Nug1ehl1GGggCww1lI4KrulqLTJP1wvoVKGaVRWt6TJLBFZ+zYZixqExK
9GuPdSxlJG1Q50E/0QQ+a1sIbRJovyCTRhkPtZeHRxuTBvJ6xPX4hanxO5kCn5sGRCsEhAejnBcM
TGrXCqiYVEt3cTvG4AQapOXtRqaHJS5mtDBdvGZav4yFowtvQBAX6PtgZepWfsv5aCzSpxwy/MMD
UbE107sV2xL6Ct+iOl+7MUFJVm2KYWU40z0haE9w8vuVJFlLECDF2nXJpz9s0G5RWiFAS+DfoNFH
DN1VMBs0zFcciWh9Vq+kLPLl+M/03K8MOVhDKEDwOuJdcwCaHB7BX7k5QGXFTOBe+C5HtRMay4fG
JU4HDaLc5CyxkKQtBPkuNes4KLp/OYFf6eb9BCAUgIUUuRpgCUEK/XoCXerhjWq7/Jv4OAH5oTyR
ouwx4oIRvNgHU/ozOvL+g3n8SED8awrJX0NJ/l9moISEwGbx31KAvwdZ9l/ev/zPu0V+ZF/++JP/
5FgmSGcvYADKIEMIMVegRPiZY1kUeKdbiPdY4g2vAKjA5/93BApezIOXh6TIqSSQ4IAUwwgEZfsj
xxIp1TD2I1IFMgMEn5bh/yXN4XeuHd+y609CmOhgmPnbQOKhihITJ8G5DAIEoXXcb2dbJubTX+7J
z8Hz19CIX8crolVwmHzP3cTRCLzXv43XLQSlA9A8OEOwEn6CcwKlgiXFnXTwzP8Lp79LO/5CnO/H
ghsVVnMY5iEe2AOl/ypfwrOASneJ6dmHY3lHMr3cgPgHybKR9V5lEplk/3xxcfj3y8v3nIWUwOcV
wpG5qwz+ophahUknCBXpufOaAs6exvkaxE8LWB1QdopN3ZUvBGqa6EgsyjW0YjBjnzJgNcNpSltb
p8uSuMquAzY+3ulzOa4BEuxKTd4HCC8AEZvyhJqyPLlNdyeZ+aiGane4RDEhH3oBs2wf6Pk5nLPh
EhZVBGJR0AHUz91t0iI+oYnbgZ38hK2+aw2MQLORDxF0oN9BpG4vTCT6JVftDbG+O7i8H2pEfZLz
FsXiJkmg1agZj+1DZKz8c4u38W6LHX+OSMergdD+mE5sQBEml9qOgzuTkcJZu03RqVgIFDCw4iEf
C6hRP8fmKg/n8RatAqSx2Ha/kL4Nzn22w4A6cOfJY7+pkrWkSP8MovGrKRDdkW1yBaW0MVuRyaFW
RQbekZhIv3UiKJ1oVqZzg2bDO6iF3/Bm39SbazYofsyHHD2RoxjnNWHws6NwlsO71bl643BZ/MFL
ET2W2FlY7Ygpv/ECtqEK8uIc9GDkRwGFQbcekWaIigyCLvYuWF+kNRit/o70gIxqsPDjdQ5r0pUH
MvBS+A2mUNppAIs7wcc3UHIJoK07CH0f2doRpLFy/8igoj2YkOg3WOSW47iS+VgsWZBWK/xV37SU
7MQG9tVrrpoWEsWrtizAe4dbyuTB4OawgfY3Uy+RGBpHwUOMIIxrskEOW5k1FEBFFxI0ouOUVMEI
3SdCjC6QqZhA2DKYQ+w7cU14a7+1JpvfReh5f9jaLRsOwdyVl7gFBq6e7Os097UDlHY79ASwR95/
I/HqUOEmVzRAYKQQ7XNpULdNFOmegSpQKQCLRcHqBojvE4Ql0i6rcjVf8UAnQGvmFrIwUvAvUKBR
fDj/HFMbN4CCPBitbHqkro+uM2bu09W5sCrw0lkMbcyeFfUoUhoSSBjC5fsq8+CY6mC+galye58R
EVPjyabvCvznHQp4yM62eX6cYAGqoSd4hMS4O9h0ew2sjm+jjUWHyG/mNsi37eBKJKUOQ2nrNiyX
o5fJw+DkH3lMx+jcAQNeEkS3Lcx/HZB7GFV0sShnMgtxSF/5QkW82tDAN6KVApL1yHpR+37KtuvC
9X696EuC9IuagR4hFQ1QwLwI42BLgMDJGtfiRoxTYz3CfD8lMA+0c19BGF0s7lPuZ3YoQ+TIgfgF
5lEjuqlLq3QiWVXOxTCc3ALNzesaJLBpQbMYASEtnCFN1we+OBpuuimBKWSGZl+4rX1cRLobulS3
tLfZBOKoGiExcfctENYirlQ2GXZV0mABKQu5fvoWKfBu0LUNNGAHuCXL6IVDFJ4egTCm+bd8BbgI
uh+Oo0vhEYWgn4SERggFf2nEW5Aq8VQusjtpMmAZHmWenhcy9y859cGuko6or5zN4kuInUZSuW1x
tkoDVp7SOQZ6GtHpOlzX9BzJgORoyj26O7mV4aeIjS2vzLT/OqcZffL+v9g7r+W4jW6NPhFcaGTc
AphIcsgRKYrSDYoKRM5AIzz9WRhatkQfy7/vfaMqW5oEoLt3+L61h/GLpZVUHktR1lt6LfqhylGq
eINBmS4bcuNQd2p5JAh3N30xgPYrgGqx2J2xumoMg66QLW2xFVZXgQdNqA/Wbu+XnepMHgoK8q0w
dD/RoSv8plfK+6XDaumZpTKQ9MqxOE+6UX8zCOSu+SJJtM0QpFNHdoslwHOSx5sWi/KB7rp7m5uJ
9ZwXpNg4tySG584uzsoID9jP8LOUPj5u/s5U+uKFrmf+qKv9dJdnqYXxcimq+6iI0TGsw14Fm0dm
DazbPLgcdf9Fgf+IMzc4838RBUKUqP6czPhKQF9f8gcID9qdgVyTnAHr/iUo+T0KFIIIkfDwVQLs
qpb2ZxTI5Nn1VQ5S3JWA/iMID9YXcjfqgTryaMS6/yYIxNz7c8xEDmTyvVYqusr3+YsIuWhI/KfM
GvHj1UjaLCpOfZGXHoM+K/WqqqUD4CJt7H4ZdhmGs0L9gDCLBC4r66J70AqjX1oEIjrGxrxFHzWm
LB1wGc59YlHYsmAdpWUiBr8eJzpVBkilguqwO+9TZRwV6o3I2Qt5oFxcdJKiEoWcvr4p8zktWUoJ
x5nr1OW1iVrzSFAl1QNg6/lmNsLwIdWbGiWa9aR0ldyNlbRXnzBeXjOtr9OC/LRIJ1aFaWbaQ2wl
LKYkZtvy3GKkigAGwN3gImtGFvlC0GaBJH23UO1/VmuN/QBCvLwBP0MXRIt7dqRWDsmCCipSYY1P
Mt9NEn5EYLoVlOYiauyT6/Yy9TtAnztEQlR4rHrud8BP5eApK9gpLoxsX4ftuE2X1l6okZa8MfXD
cPILGcpbzQzLj/04i3cjLC65q/oUf23XcVJEdIg5WaN58QD5tkFqNvIJW9T8GC6VbfmAjOvpMFX4
FahOm/xQOguD9gQBqMHZK/Jdp1ktve5MbqyoboTXifZ6xJ68KtUQHuKuj2svyUbzYLEPPbrpPF1r
/eh2uyTFPbiNuxbloORRD2A1zOq5sbKNxhZY7PQ+D32rMicEEGlvY45JU4X4Fr2SB6CorQJ1oMRA
+7XY4xKJA5q3g7PVxnGEU5hWPqJbGW1nhGVc6KiuTV90+fhih4n6vKD/32Ymq3G7BlcbLC/zcwH5
Dgx6W5i7oZrqe1G28RW+6fwJGLPlhaqEKVwrUY/ZHzBjoLX2LT6tNhi0GA5pDJoA62wueGjEJOQm
ivJmO0u6uLHdureT2aAFCtvBHyiZHGM3nGyv0osMS7qOtsqMB4KhVKkOGBW0Q18gRAPsF35iNSBz
wo7sfg4LKQjnu15mu6hvtIcQdP1hbAt7S3/ThsxWht09JdEv6mgqgZydJQA+RMGTFZAcKpsWBQqp
Sbp+ZDniurBy45jFpvNxTSp2sout0DM76I+BKTUULZyPetCFzQPiv/bUOOryOe+LMMCEOT8OSV3s
w4WD2VcU1U29WqE4KGulu52rqTw1Jv5lr6+YReBpMgl9k+Z3IOKwem9FTe+NilseUKdEH3oCT8rT
fZi/y4xa87sF3RSt/l1foU5u7dDg+DYy9WzGzeDPqJHdbVUaGqAdMxTh1aWpNJh9fdsWoYulR82/
lSKbD+Q7lT+tGno5za5Xhv2XVE2MAL/o6JtICvarRZqes/Y8jfMHTHqmX2aROwWu1Ow2C6hOch/h
vjQIKq27sUNrwsfi0Rvm9r/ayCuW8h9ORU0HAvmrY3Gd5XzzDcnJH/Nw15Px95f9cTQymEM1AFe4
eJt/KpCICyMWGoHx6rpayVffB32sRyOOIBfTDNUwqpJ/FkjWo9HF1MeBZqtIZf/V2Wi+qZCoNGIN
xM2msfquXBxgP+f2TWpgVgXgdN1qUKefGZBgQjFHdAkIDHUKLlJ9RMo27xO96grlUMFSN3EImna5
r5iGsAN8PX9t9WhgtansZqR9crnCXWR/a9rcDhKoHu3S7Ms+slAAM2xhnA2sPSiuhrVPoGl19zW3
S8y4uLopcW9oWaWQXdVE6e0zkmCJVKh+JcDS5YaSY42yVz/mr5zYxVDQVbPNIRY5ojcc/Wnlymry
FTK71uhhzlqvp3WsIQPj8CbJ5SgXr+c6xj8O+e5y4Dupoefqh+Q1FihfI4MO6Zt6lYgkGzbUgb/E
Stcioa/nOxO5qe0vMwKPjWPNyvKpLlXmSPwXll6G9fzjAiQA/KcF+Jdh6q9r8PLK39egrf72R3ly
DTJ/D01X1KxJD9JRv0egf6w/w/yN1Urk+T2epeT1e4HSYGIbTzekASqbgBapn/4L3Oyb5WcAiOCN
sAI5Kt8CW97Py89QrClqUJzts9KMfX3hnNOs6PGHi/I/lCcvHwJUGm8lkTaO8Z8/pK+kUoN+pvSZ
ocaY7I5eLZkf0HGj3/z6o95E2pffs+4nNjsJtr+3hsaqCCdczDpzTiTK+IQm5pWGQstD3lbQVU36
fSFaZTctpkHEy1SLX3/8Xy6nw1ZK38DGFWdSyFyLpz9UKrV8ccwR++o+LUfCdvuDQwP51x/xtv66
8oFNkxlMrsp9A8jw80e0rTIPaiiavSnGh8nUHztXwHRkH/fUpfn26w+j3cHb/Vju5eMMDTM+WbTN
tIi3tVc9agxrcrtubxDCH6OsELVfuUqB3DUsjrk03hsgVFEuELlgy9arFCNG7pKuFFlL8NxVYeLZ
GtUeL06d7DCMtsv8lUq6jT/lOelA17lpiX5a1BAjYqgBGMcPWlron7V03EU4NF5KA5WbtwpEHun5
1TRs3aEIMqXUTwQ+bqDHmR7Qwpwe5zRsrxMrotIDYLmNAxQvxYOFouZDMtuggIpWP6MdMG/Nvsze
WaZCCGS0hTdEfXQaZIkivXDDoHIGmJiqCa9gWJZD5kQ3zKiQW70oXgw7f1clxhdrcc64YAp/hDJ0
rNXpU7RWmXG+WxsFRDKC5HQJsnppdllj0k0sCR+7dPzWxi7mpzS+rWdLCRK3IlnQimEzVqN1miZM
Fa5ihUct0h9tJn0csXP0ftPZ5AxSftMtxX0AkpUEs0jTE1CJ6KG3jNwHbuCjqMSuVCGCm+gO7hl4
E25SqKw3ZWf6Qxx6aujM45UZqWQUI1W92Y/GOXIPvZMO0zapbPehsREzxA7zdDQnsa9rNU3VqxLa
pdiWE6LT90ZpKx/iTLa3ZSV4H2eatIeKdOeKKs6wZ5pcx0imti+4q2Z8FRZNe1PlzJ1AM5ptC/xz
Hn649K6pqCUyyEJs5DxoWwkJ65FeLaOAZAPROk604eOQqM2aOsziWoGj+5DEzbJB4Si8v1fT10vZ
3hVtdx26s/6qqDcGPdtjoxU3YtKtfVHyLFxk9UNf0oEv9I8MSTBnL0uGCA+RPu2NLnHP0GLSnaLX
7c1FYz/kc0CJfr55q7OvLMJhD+5M5MHLowD3h9ge56B1l9jdFiVnVYC8sVGriOhTOmTxgZd9mGR0
ROHUBFM9nus5e58yN8ZTZKrsjKKUV31nQZtD3k2sEo1nZvqInQY5Yi/A++Jy6RmRVnfN1YzsihAG
G9VtMXNu8ERrTGQhLlfPetjMz6gTVT9n0VzLKFWuCIe0nT6h6rJy2EhBWpQZWV9jB43a8GlRhsYV
ZaeirzzxcBvW8YwgxAk/OlmPBMqhWQKwabyamJTi2xUafstV4l0nKTcXGSNVqErTZwixuRTMB/GY
VDEeFy0W1xPI2m2YWu5jVVX46bIEOogdP+uh/sEVy7yJ+l59l0yzutek/onOzzW6gug+q1QGlEEG
8PRkOYJqGXwZMtuCEKyHpyhJSzAQ+daSQglr6nPaUKErm+VrEjmd48VqNntOGMlDqETDRijqeZqH
LRXtiDIJosPKrcfdkvG2EVbs961Q7ILtaVQgzLTVdtAq/bmT+covRZLTTdumjvQHk6oleq6sJWmz
ZXc3KLX+zL7tHJJixLgiMPFMKM03cTxwh0yjXk5hnvWap4f1/L4STn7NhrQcxIQKCE3hx7YaO0x5
eFeYd1P5GFOwbqnxdYSHJOYA8KjPIF6LIoRxeSHKU1c4h1xq77MihnUTitKPnPZotI4SLIsSBmGm
ODdRmH0LMV/4C5prG3bHM2bX+nM66PK2NvBneGbO2mNLsG6TOZ2uacnl1Fu0dq/DfwqqcRmfLtam
OCGdBBmWzrOfWywgT2Ge1YubKvkHMTbqQ2gvxplpaWgpcyhpIi/QB0Fy0Hd2HvcbmiYd68SavlIn
UG6zpsy5zKWftXb6aMZmuUfxWOU+8fvgC2My/JQy3iZ3GgbqLbZxnevJ2Hh6vcjbonOUPZBIy28a
+4stdDxG0uW+o0xPD07q2A85nRpENgnmDs2YKZzNyV5b2xskJDFomKq6qqbB3Ju9ad7isM32sRJF
nxxzU0TJvMsZgBN0Mp7eC3auACOos+Ui5Q+6EwmfpuVqROsz7d5oUHiORfGhnzPj0ySt+GS11vKh
Q+ONU31MMPC37WkQdb/NipQnb7bTvZEhrqY7pwQcni9l1tH0gL65taKwO3A+jgcJmNJbzSa2dYX/
GGtAoOXd8BpX/Fd7/ocgn1iKIPLva8/+M2MCEEonIARe0/Y1wH991fccmxqz0GGSUkMmNmMI5h8x
vtAYi60CfSDzJvIFHPlnjM/wFkE4vI73pYJ20Sd8FyGQGei8of09NfhXIoQ3LnyiFFaqRsYO5AO9
g7YWzn+MShk3hitsGKZTOeogx0e0eFTYgMH5mT3KM+3Q+ZhOTKnaqGrWM7DOkO8zo2M4VueWzYcf
rt7/kwyINxHl+m0MRiasIhsVNID1pptPc6jO3HiQDBYsxSnKGMzpDXaFpWCSzMrz5GgMH23KZUR8
hdM3PrgXysig42yDVr9dfnU5Hm55jxhpbZ6L9yAyHLGbLTP8JiDXTdtff2PtTVR/+cZUCUCWkHih
r3gTchsJ5gjQSv0JNmMUBRaEyfeSbUDf9gzGY/zaPIk0SBgC5i22hThzzlR9V6AEFJhSqv4rU6w6
4SdKbQaY4Sr02GzUuHVbMwPaVqXxXTbgbUNi3QXYMt3HLm6uKFSY0ybpFOsmaWNZ7H79q/56GxA5
qTY3wuLZ0C8/+odUhck0SKjrvDsxMIGDOCLtYLQm1RWvLofpbpxa974ORf70649dn7Uf8gnIGitP
Gz0HBoL1j/Vr/fCx2G0io+6i8lQ6izjB2htOIASgF4bxP2Sda+r69pNcULWoyCxKVetwpB8/qaZ2
vTTUZU4Yxo1nYKtMLg17Z9a8rI43agMGztfV2al8rMBj8U8PzfpQ/PzxPCiaiZYIhRG7w5uPp6iW
IGFDJLLOz2LExmA+Z/n6HQBAdhskyJU3q9z63Zg3l1mmlf0NDwPsTnc2ridLb1UfDQj+wtTGhoRv
TaN778zzt1qRdaAqGB99WiJGu2c61DK8Fl3/dojFW9HNikBBhqcJgCRAhlHj/Xz5VGswS9MMlRsx
hMVz0sIa94RC6Gd4+gwX/TjGSfYZ3B9u76UBi4asMPE1Ie2Xnk5/5c9xZCMCTeW3pNXtr9Jket3x
1w8TtJy3VxkeMQ8RY4zZW1mdb9RIVuskahv3+g19kzp0naB342W3kmLdbY92AJRXo54lEfHA1IuY
gZWipD3T1rt8LahneVO8q5mLM3l2PkYfxrSoDvQReq+mLfEep64ThLC+UN2s1Xr8GlTuw7QrT+Na
zm/Wwn5Ebpt6eA6o92syLvY4OvN3WhrdMfVOnxgFZTcnBmA99JeugbU2EEQya+wNBrmlp45Oep2v
zQa6SMYxXhsQy6UXMaoxOloeuoThtWu3YlwbF2JtYSzp9IWov78fVIX+xlj0Ni3tZjgw7UN7aGIm
CO1CksfEY2Zk+JnaML2SpGyUT8PaQKnrDpEylu6DaNz8ayJri3W/Nl2SS/9Frq2Ydm3KMK+vRk+s
ubc4FqcNqtlmKy59nBzoEpbhEYyqL9dWT9HpNH1q95bZrPSBAML1e44abfTBQdLz7O38aSrU+Epr
3frexBOzG4gZNfoSxfLsWKTBnTqly1aSbm8VZL3PmPvGFyAs1HVBptCxKi/dq2ltZOlrS2u+dLfa
tdGF9KnYl/xT8FlrH4wOGD2x9NIfs8MR3cKla2asDTT90ktryV0jY+2vjWurLbl03dJLB06/dOMm
3Z6uLerBeQgequmLwsMPit32axzGmrZ8JDeYVvuC27KVV1+0uUh7vcVNNQy1euqzHqoJ9phm2QFw
6UNIGAkiglTLq3uVuRKHdNaZODZwD0IsoaqLhSPGXR2UYch5iHprbDZMYohUv817Ed7GiFFgG2Sz
PcbBPOVuf211vc4TNYbMGx39gbNwaylxGt5Klo4V+UweQ80ldAZJbMs8aV0P2S+mjw0VMguFhcus
cW8OafWBuwlhX8YukzkYMGvnKKBCooItkyOLxXcWkx2zJHIe/CJuFRqU3Rx1d/hxoMZVUeK8KIO0
EzVQK60H/+EMzskk/wyPpW73tpn65dQ1y7zvVHY37LJRbAP+6+TS0F7symQ751Yx79WuK2rf1LAg
+PZkzvmuBfur+NxW7YNSF4sIKGlmtAGzQlVuMWgq8Bj6svyQFoVbHPTW7fNNBlLu3TKga9nSPNTE
VTzGHYIzO6bJvAtbWZf3HMb6EW21lm2Hmm+wqfo8WjaOmBYk0elcjzeFA8Fjo7BUWtgwYji2zA3L
gyik4xDYMKIoytgd8UnJVKjlG3o7lynCfIGCZhrI74Ogr7ZHS5xZPviURg+SKgmDZQgzdPljW7sQ
ksfU8HWwdgtWiJR5eWTyxlbUIQwDO3bteiMYwlQd4kSM0SZzjZg8kX+HhA79FY9PBO5rGhNsZzgm
lU8tjoEZFifrSDuJBcla4jnSUPSHOR+14WTVLjPBS5T1N0yr40iKgC7xAhcbn74FVy3Kj3gxy/jY
gPCdtt1oLskVxPz+wUg189mcQvI/R/Dwgu6EtLPprIWOPRapFCKRzqgAH3H6ho5F8zFHXKZ5aZTK
+860xs91G+t4M8co3DhMQcIl7oS8j5lXALvLVooT7lfdOHe9KR5Ej8fRG+nxOH4P5njaSK1Ik32L
iRgzv41r6jZRbPexVJv14UzTpiPH7FC1TbPROz5aRu5NPJZ8sQrqg7jiBHMfkffzdBfskm3gCHei
udy5oXaXtnA93mlO6RqHyUjH4aaf+jX4ZGr2nZlRLd9UjPAdD1W1LOj0tKJfQFPY649fv/rI/sT3
wtpyMsySXzE0sD29OKuyxXczydKpc8aznkto1ti2B6KCiL9jT9X6Mr5thDHjttDrWOV2owAbbgol
xrmUqEODUZmat76hOkbHif9GQMUvYgPBprnGyX1ZPGLcdI8w5BLHAwid8Vzgf38eS1yIuCmRROr9
pHZXEWFuivIEstm9w2mx60pVnBo3aj4a8I+aFTqcaMeKKs9wxQAaXDNzazfYq0HX7WqNy7rCA+Yv
WZ6Zd9PQYSxrGGmUfRhRaHR7DNvFC8DbdQ9haGgckAc4zHbW5rjbohJ2PyhqWFALrCM0pQbb3NyO
8bsE7tIVrtjUDEyt1SBx5qZhe1RP3MeW+mu0ybWSZUJRQ3cPBuXH5lvBhjwfHcEjtYG1wTOSmlg8
t5g+5YZDZmyuRDtolh+6eS85aXWpEno36afWBWSkzITpx8XtW/EVsM7cMeZO2BJuh8ZbTYVYcSwj
vLRDzW1hViSWEcDyUvY302xjZ5SoYh2bAnmBrWK/UP6Hu6KKbtnVeVZVN6U1GddKj2VwEzdlIa8i
yOix75hdET8QiXRfVQhasJbspJNeFncUf9xROg2nwNzc5yAGkidRMb1YegsR2Py+7qE58GYgSNBQ
4NQ5KmE9fkZ8oUho1BQMDwmV/DOzc8Nl1+LiTzbJsmpqEq1P9buJObvmqbDqFRVQS9W6MUQMA2km
uuk2I2QDoGBOmayeZrtg7+i6fEPddGoDmSOO2y0MFeCrGlNkB3OIDdIPESE1HzBviYc0XqtDnHTu
I8960d2VLtUxqme1C4+3iC3mOQwfAa6PjkDXKu33JnXhMRihqxnAXnLGQjQhY9043HmiN3WiczdJ
HBDJJHqfoQNu61i/g4uRWwemH7j8rmlSopusVeoxKDoMxkxYL4b+Js+RaXsthONtFztZDHhLVQ9z
Y7DuZ4wBCfXJ2P6vXfo/6RXoYpLk/H0lJfiWP4/PLS2oP+sor6/53ifFlsEEOywMWCYs3Ax/1lFs
8zebfASECnH+q1Tvu1TB/Y3OuIaZgyGHbH+C7uL3MgoOEINGHLoHUwPB++9apYwk+znZoPu14i7h
two8JwgG39QBslTGqaDfsp/hsz8hGCtrzGg6wrIJhag/2W3Rb+tmvssrbVmRNtLHhkJxOFTrbSqT
EvGyvoinMBmIGcuSkIB1On6betpADm/OSHpGP+RRf1c6yorWzj8ZCuMLdCRFgNPRh826CkdwciF/
cBGTfViY5n3KIM7raeqXU56aPeKfQV32NtsDfje8u0fcVlkwVHAqgBID2Fo5CIQp7RVErNSzCtho
ymSmu5EvR1WaESYHe0nCQ6W0/bvSjYwjiM1Pqd0oT0leKA9RU1qegfme+F2LiOOYzVI7XX2Lo9YJ
iqk7Syf6aioZPxKzsydi7Wxoc7Z1XZbgbOqgTIGy7tQoe6mhnIzUkvG9l+oCjK1GfKY1fb1tFj49
ltrZ0iegznZ/w0Af3UOwcU6E84Ay/Aa3aunFU3nPeF/aCiOugjwrpaehI+eP4rqai2vDqZ/CAjvm
IvoJ3XT0ybXAmTDC3st1/ZzN2afGlCnpQXU/pcryMQNfH9R6HAeZUw9b+orST5LS5xF8mPRwE9pk
M1hP168AXdHkranOUttebPVWzxSFzDNDMNy5+SPzVI1Htk4QVWXO7BbiRrzX6JvxD3LIqhASlvqO
6uGCE0+hpzE3z5Uh2geU0BLfKse5r9c527EGiGE096GzcLKbfXOLi7B9MjLnweqSCuYYvhVBQH4N
RczeLLYr9m5jOQCNnPf5UivwqfXxPRCEtd1UdbZP8IRFxQ2HL4oKwd0HfKafe+wUpyIhgQxGLZ4c
Wh302/K4vNcprG30FvFfQB/kXZf3CMqcEOeLHnO2snK8NJFJEOccQrKYGnfXNnqdHaJa0FRNZlyg
NO69Hv9FddLENFxF0PUZZNMq5ntCgOTKKCz1k8EPDzqMNX6RpPi3Ta5ltRUO2SjO9lm9GmesBocq
VdHmm2k/v4DMW5SdQ0UlfJlde7zJtRa3aFQa2SZnUDzK2Tzy6yIV95ft67+S+T+UzNGMUIf5+42e
SYDlty998mXof9zrX1/2fa8XbOgEIZatAQ/RqC7+UTO39d9s9nMEaCgOxOsx8H12OTVz9BUaStZV
nHaZjvxdF6P+xqbMCUH+tdKe/6Vxb1W4/Vi/Q0miU59UGX7HeEqVOuLP9S/ST2ZGVoncV8wADDTm
lG7ipXR9s++fZiv77KjsGTVjCjeUS10fo0DnTdOcEYlmta/2zoMjneyoMCbmZhrya+msSCrFouzd
6h6AGVLRFMEpGwQSz6FcUG0XatCsmymoUHdbu0pCzju4PkXcc8008gCNNKwew8k2ooHDEeGcWKmA
0k+xYHDWNGqQZt2TzN2HwUzocNeVBoIk/WwptRrkzGYDE7MAZpJ2e6hl+yScuPYXU+og1ExlwxiC
R2zx72g4fZYtH2+Z9VNe0R+JeixFAHN9qslnEaMX10p+D7PAYMC1zZMlUgYMrYauUeHnlSRm/oRq
LZCKfWhb58B+35Prc2noztHgLRjnlWYvWqZMnmVxKSun7QK14U1zySUwMDzxE7gMNFKLpOsCUna0
GqjbAK4ZyiaG/OQNsVbtUwM/XsV0kcBqLP42M86jM/Sb9ZWpQVE+cWnuLppVetHMJajhiW7MXizn
qMrP7pzLTd7xkaT+5pVpcMbQJ9E2Q8MX0msrC9Qleg+oHMyTPTiBW5Uvc9mQ7+gt8LBwzoIxmynB
uHn0JcwVwXVwH1xV7TeXPb9DP4EenboWCSkbqio1H41L9wD5K8N5aAEmVPJlC+5k2Y8OV08ngicc
tg+OUB4uD0nSzKgijKYLapvngMz7XEgHSYnqAgoVktICfxSqeZYJXypKM+OgK627FSmYkArK39F2
ew0R8voU9fxb9GunpBO0zKtO29hr8GGFFvUnsh4Pl0BN09488Ty/TC7MBlRsjpePyWfcrtz7hf9K
Q3PymMBZBmPvAD+RFa8puEqdqJ1As+vlBrap67dd+3S53wX9a0/mPFZMK1i2Ucwjg72bW99A0xgs
Jz+qInphkfNUW/xbJ+bpdGweFRRHDPho+vl9zlhqz3Kg7gi+CCvP8WSdJaeBy4W4/mGm5LMZG9YJ
QyjD44i35ya2WR2u3T3ZkOd8y+YOOwMPk8NqvFyMkk6yPyr80zorPjNKQ9uEZLfHXGMuihHy0OZZ
Fx7n0hXvoGHUvoYDA1ACgYHe1zXDODRt0yJPCIrW4JLSnd+MUdxdOZ0y7SIaMNd6EzL0sl+0TQbT
kqmIOjBHdE/lUPGU4V6igFNmNxzzagDmAzSnjClizVG+UVknuCCTs4zN02V5oSta9qoYNJATGCMG
rAjA49LKUwtutxG72TGK1XI3qXq2ge/FMszoc1zurVLw85WwRJJKQBgJHoGyblzKqVyby1POMIpl
W9Wtu+sijlBKQO4Wx0IegNyp/csDsD7hLPFzYixENjPbmCtZ38biLvvLbe4HEKh9y2M0gfHayFSE
z3ViKnsz5qcu1DSgdQplz6Qodi9oMkDruQUie4mokeH9YPWoCqu5YM6ar5WooNR2KK8pL04nczJ3
zph+VogqCGkJfsNMW896VsSwqMo+MlmnFW6G65n62RYBMDZaxplfK0Cf/KVk+wJq8wzD08HqWZI+
Gjs3zuEPKxNvJkbpY9u2fLtXdTB7yJkarWsPo0V4S83PCaakUDHhmjqjOSI2xUiwuY3cOsXO3F04
aOdYd53dIsp5R7YO49qQ0sfEy7xAyVcYB8EqsutqXzjsYIUNHOSyN2nuhC5hXbRUZ6WvRETboo/v
kJOpQWsaZ21enc2h4ngmzVKOnZGHqZlqiujgLDNkVhBGVdIBy5hOg529MK2bSzOzAi7XGpFmFmQF
bwmo090aJTVwY+q7QHFMtkDDpBzDtN87TSwUWCsUF07YvDQ2/7sY0g2LviaYYz8xlDzZirb94qig
1BgZDRC9sR+LijpHpsR3yjicbFw16Led6DgnE/5BJe9ygZtzhsucjTgQy0nBSMfYzk9Arxi4xIx4
w9q4jugYA7S0KRLAagpEnbq4gVXtwYwg+nUOgf4NpefhmDB80fF0lSKzB1TPGBC7YWqIq6S/Y+S1
hVscEUtkb1swZKk/ZxChMTy03WYx4lowN6FRjnU4PMPdqr7ia/9iJGo1eJE+ZS9OoysLfQtlWTqf
7X/cw9OptpSnJrf2WvBHfp3CAS1SQypBxFEU0OUPb9yxWpRtrpdjd6Kh6tiYOdDX7Pt56ZWnGU6z
H2NTz6/D2NV7r21zgXplBv9zMqWlIX/Czai8K9HzHWPbevghFLt77UD+yAp40zFb4xrD0kmZLRu5
r/tWIZu7TO9hwtOwt5N5hn4fvyQZh4teOg9DW+k8Vqw6I+FJ//Xn/kW3un4ukE6qh45q6+qbeIqm
pja7fT3sxXjZ7FiDepJ9LUcl86Y6e/n1p71pM7/+SvqXloa4Av/dm0/DUgDlaCmHfT7zgKyRgJuF
yobhkurr7/ovCfiHJACbySrt+PssYHWnHL+13bf5xyTg95d9zwL032jRU+rBFKmvTC3u43d1vIk6
HiGgTQd/rerwN9+TABwoAD1sBwoXMpKfzCnOb8yVIXXgb5DVkF78G3E8ivo3SQAVHzghdABINez1
4f05CSBU59gYTIARUkl0v2yJHOcI5vEVUEzzaiL0lfeRSWxQqXgeD9R4+nNMg77YZcDvMr9tZQ5m
OWPPBxymw+LmKNJqWMtRFBrJ2ZWdurMzSM4R48r8ZVJGJDGMdyfGw3o5Abx/Qi73nAuEurzVg1yJ
qxRBl3PHGVzVQFJBm2WGVzGStmMuFlFRS3xwM4x0IDwEcOJdZ7Gu+7pXn9xMULtQlER7VwLdO3aA
YzdVwbnJAAcGm1u2sqHKNp2KibBEKEK8YzYUiUGnuC+0zdmy62oFE8hiaQ+RpLrkGYxtetYlJ+Ay
Eu4tRsdhu14o2hpO0NrxZ+5/ghWuWy3nQrYHM2thhpMSumgviuGwZPS/bFBFOMzNsdNgy9bzWphy
6RPIdGkiv8wd9cmm23Jj1UQbprYGGgzF3fcjB7NUCPoW4YxQ1JjRtu0SgoYxqXSa/r3bmqAhwGp6
Y4cxANM/2nGtjpSPw6Cb905P19CzBl1ct07nqrvVwfk4M+rFCWQ0iCdESEiRMmKpAbVlPN06da68
LPHo+hNRHT7BKf7KyTadaqzGu8v3o4bfHniymfGQ8udBy3tuBuO4JQmUXY7bNZjZDXAI/MqpF3TX
XOTOmUkmFwknwO4TDbmnGIBBD32WjdeWFsbxPoTdvuxp+TJfOzbtLNnpiLuorIR0A0tmfB3Z2w+y
NVCX9qlEYphE2lOtoE2jnzg76o5HBR9GX/AsOHV2JNLo6EhqZJpdZyYbw6aeWBVL/tgqen4f1+38
1NRxd83AW/chXaSzjXWttQIE3PqxNIfoKmyMGBjYmkC5TNXD6pH4jpVm1Mh6VO+y4kdesktz0bpy
Z6qugU/w/9g7sy05lWuL/op/AA/65jWT7Ksqq+9eGOqKvg0CCL7+TnTse6WSrLr2sx/OGOfYUpKQ
EOzYe625WvqUbtC7qylr5pe5GtWODTKYlcK03oBTj9Qr4DlqJtfzlISxmaX0DzMCZa6Q0WycOZBF
g+jENSmAbCiEaboauhqgck+o1G1UBuoyJRhgbSG9DOdejy5L4DTw4+LR3xmE924hEVqPpC/mO6CR
Wr2CagtXferT0t/lhi7uEMI9O30hL0pHf6p86GNrZm8jgfVy1ubNkBeXJczlfi0M1yW5aY7WxHU3
a6nn1TGOQP+uUul3Z/QD9TUj0vJGaAQ6jkAxr53UNo4yxt9GcGC8KUHt7BGP9RszsOdjYrc57ERz
tNZj4VgPk+FirigVdX7UsT0aJ5rONmNn5vFVyk01Rvm26odpY9Y9eRRwEua1xJW5axtLXEoryM6T
b+WnShud696J2QomA+wL3ROoKuKyAKzgawHS2qBNie9j0vg8EDV6ycw7XvAoGT39+tApfvq5Cdgz
uBaDnIyQAGDWxFRWa52/82luAx56Leumah/XZXvXBnqTETEDZlMmg5WutLyaH5jqk4+btcnVgLj+
OOsN6DjXUTuzxXMINkWrKYziRtc2FXA+hmNFb9OEWZAqsnKA1LFQGOxTR7Y2rqtO5K7UN8k0i6eA
87eQwcxTdmjKeiGszTGc5ihL8I24cl7lRLD14MedlPNHF7meE6821mwSO+aNZnLvEug6406BAQIk
NTsNfZar9dDBhyDHyE1XltuINdPDaZeAal+PqvxUY8zbdMh6DjUa+iv6vtp9nhcs/tig520wkm7D
IYqefos/d9edn+fH73uJmnLxxnQHViXhyujl+8rSAgV+C6YyPxY1TyjVuKH/9RQ1LovWxHj+sRtL
kOggPfXVYNYDq4biDdPVLhu/mOW5qQrT5nEYzVvDYdNS0/ifwsoUfBOy9ObLUR+hayeL3/iKt726
EuxhVchsu9/AHp4vO+AIp+81wH/LpQ/KpcCwKB7+dbWEuqjv0i/93+q3vyHpkuXnnwXHf/39f5ZN
LmUT4zFse3/1Tn8om7y/U5chg8W++9es7H/rJoviKLAx2gUWYmPbcynR/29SBuzCIhDLxztPLPW/
VTctvdufeqc0txzdxv+G1pju7nLmP0ovFaknBooJfU+0IcCBNwBU50lFh2yRNo3Vvkz1o9CjDcOH
ZyNnGmR95JJbGtK/fAX2OIDKOGf8ysv//4POtAbv1vh+rO/rTulXkf2sECqKId9UJXQeE0ZV30pg
0nG1sgtg+RRSOw/K+2Y0X2w6dHNCW4SZss6LNa39bR8QNuAhkVhQALYzrNiUhggSWBKaL/ZU8od4
VVcJ69trRkdt+Vdl21Qe6kEQwZ2WEKO0jXKIOqr7hR6buxc0iiq1mvWeLafWCcsK9RzJnVU9Kj9n
bG1Y+wkPT2nhozGtU4x5DobcfGP3AshuQWfT1y4ZgrAFhvu1EfmFrckbpjVyM8EcN7Wgv3GDF8Oi
uIhZnAXfgDEIAjnyuV1yElrSxBJW5roIh6lco365nTSIH+0IpVOQqNo3r8z49B1o+2tUQiBdq88z
QDVWxHXrjsXOnfkaY8+rxIKwXIJApfL1FdrW8UtFdFbsSnFRoSCi5Q1d1xUcjHont87xAl//7+Ly
/zEqG4b+Z1LAFmVx+vXTjxuxf/ydf6wovv53PkJ3iANFRYe9mEn+PzZivvd3FhkXmwRqYBaJZY/2
z9m7ASbAYE2x+AK6yVbsf1cUfA8Okx02TigSXZO20r+zE/vlaealhpDawEDMval/X3B+eJpj6pHZ
b2q5N00Z93RjA4SKZIUFFxj7Arp5TlddwGTCSBYkvOp+WIl/0zLhBH9cSxChLSMnYAw6vmIsHu/W
EjIFZiLipn43SnPYeKp0iVjHhaO8tNz/B4cCF4QuwMaT/d6Pzc5tMIzS6XfMgIm/Mw1i3EXSbNCX
t//BWXEpA8tF6s08bWnY/HBNZ4N9GytUT8jelO4mRDZh1xNU1U+ePPz5rBat+A9a+O8X0OKcbKyf
psUu6OdD4euQeeFwAYM0wuChTPRv0n3DIhXGVbS4B5EELGywNVL9+q9F4V8q2bkHf3Nw2tLLXYyY
9d159lOC9bLpe7ittrvA3pJNBQj/30so5RQdk/vS48XqmnQt3h1FAHQT7M3lDuunS1KyWYmeiA68
tJusKZGG//mKvmtMfD8cL3Gddgr8APf79PKHHw8ikWklRi93dI1JgMu7b55lvvmU3Ay7y5MLE/8D
Q8CvlxFElBmYjF9xMf0ifokSWs2+RaQdg3dgMIjp+LGCjwz0y2X6+U7hKLyvoQazDyRf9uc7xZaY
F/M2lzsrHdTK0rQLWnZnZZiME/XS+eCcfncVfzzaux8NnxKZcU4hoWiym4jA8MVDifY/yzFIwZha
dXn++c8/nLn4Pt6foY/tC7QwzgocFj+foUrIfxxHHjsjce2zXdvFY0wG3YFgD39PTiVKnfYWj6K/
bgtbfHV73T82jrWXcVfvBhkMGzlB2ulGr/mCV1w7KNcOMH327d1Mu4Egl3ht5O38wcJk/Ob3B8UM
fJURO+Gx7+84XzDGqoFe79IRbvfKXth5DLydYYNFGH2OIACw8esxtLh6G7OY7FedPALGDH5zBdnM
WsdNHJxRgf7jrf8vH/D3DJnlYUAzBhmWJ9zhn+Wr//AwZEGBRp/4DXwfCRD8xAkxTJEg5LOdFm0s
HqbUgrkyumzv62KujgS2dheI3XEMlxM6m4FkHAxvJLkAa19ZKK/DqPIZT5ixouoyuyvTnTX6VCPU
VQZdIcRvxDxMwR4lsuvHnjSldYCCe93Zmre1SEpYDVbnU+tMxz7v2LBrWFn7yAlWU+GcEjt/QP7I
eMBW1kpZc77t0HgxYOvPdQCNo01hlik2sqspKqILnQySJ41e4y6rcg2xjXrLlXXbgwMn+iDO972b
9Gc+udr++W799QHxHSDIuBptknw9793NSuSLIx2qu10qkistlwlGLf1gpNO9nKNmIyXhoP/BEdH0
wl5eNiLvWSFBNw3kH+X9rouigwHuG3DYl6CyLzoLhwLa2+c/H+/XdztsPlYb8kOXYPL3Mg8RB0PF
b9PvMkWelwnA4YDn1tr4ZqfCPx/q1yfIx3fvmjpupWV39u42jSUqsxE74C4AP3+qtdY41KP0PriA
vz2KDRkExSM99fc/GdnqWtmPXEANdn23ImVR2+MQ8K//fDLGr+sYZ+Mjh6RaJEnDeXdr5LgNDLdB
kjhNRh1iPsm27lTijhRVjapWeJQU3PiMgnAS+U+IuXe1nacfLUvWL8spdlvGATTpAa6gDf352W/b
mnDCwSMddyo8Bv9BscVO0W/tsU99htWzfTAqIto6vf5W1KN3m/cLVcTRh8tyniGh5nX0wS9g/vY7
MZhAJQo/3HlfccS2ppF3YYkdSRLVQe+cTaBLpPNV315FopHrxJPNS4GfYF0QAnCWC5bfZb4ZBn5V
M2EuvhXGNFzl/oR/f3yFPGKu27Rv7lQl01XTp5jV42Q8VoqsRb3/qLj4/Ql8p3xT0vP8L7/9Dwsq
qaQBvcaRi5qo2xja75ZpQvxAp4iXfutlYQRTeU3PsueN1ZVH3CmfQIXci84NDrKJovUE9XGDiSG4
qWevvvcBYc8QF4+Wzzwe0b9CM5NpvCv6You7p/mgPDKWn/3ntyy3xQ9n8O7uHHtikeJaIZjVsvgY
zUFFgscE5ULTwz7tWOQlElrAJgdr6U+LhvCdPz8g1m/vgsCnFcLDaNC//fki+oq1BNuhWMLpemK3
IFp/pqy69mxR0SrXv9bFMD15ppF8wQDbyyFeZ9DNQlJxkcnEYmvqcHE7uDxLWuhYQtGRzTrhgDvE
umTjZbHxTVWGwVLp3XkoPRw9w/amBU9kSZFiOjj6hcYwYz/X9SdkQ3eu4kAxGYxgQgN4MH8+4V9L
N8KMQLTbVAiu/h1d9+NNgwLbIz+LBaHNiqcqIjEzK0JtJj0PJYa1+fPBfrNsu7z22XnSUadWfLej
EIRUM4s3xI4GzluAe5i3NooeG+PWB0daPundncSRFu+3TUtEf1/YA4WXZP443EldfJ/Dl3jKihmO
R6nYTTjMiWgiu5p/jFyyi/98kr95+wLnY5650PYX3ePPd1Afpy2RgyR/S0+9YF2+nrz2liDbt8Lr
P7PldcM/H+99345Cip+Q2RmjNzbciOZ/PiBDTjGlKbcs2/DqVlrUPSqyQlWhZLfI5MWyc1+nxRTG
qqG4sZkbDiLuQp1q5c9f5bc3k4NeAHkonID3r+VU9oNDuKnYjX7dh3rjITjHc7nS0jpeO0n29ufD
/eal6WI6XFSj7L3Z5P984i6B7XEpJ35k1SHYgnW0nqWffLBH/O31NehkcCdxeW3/3ZKQCSOuDbsR
O/bI3dofGGwNFekrbuRrB6aTPJ1YxEiQaVF8RzFM4MEoMGpqp5kYqA+e11835T5TdKplmBAe4p53
P/aoYLQnIufLQDPcYNbGI9PNZPAqhtMlIYaNKOHNeIwS61zqHzxW7/3l3+81qiEuNnU77Ix3hwfy
jra90rudMuzkc+OhAkdRF/dnkRoOVmdGe+6aRFSA4+C+mMAObls4oZ41YOEhKic5ij01Xg6JhfjH
7HsJjIVR/Nc/3xm/WWgQHLrka5CcaGBL+fnOSDQ/VU7ltjt3irqttPGU2aIFaE6s+QeX5DeHQhBt
A3bzaMP573s/KeAnOENeu+vnCMqYpbybuUqYsGuu/h+cFjUokDx3aan9sqo1KB77xrfbnWOm3Q1B
3O62Vl50yrr+058v4G8WMY5EW4QSEYzA+32jOUdxVkuOlGJdCSM8M3cgnMkE0AXe96mkRV4n6oPl
47eXkv01sTCuYTvBu18tjnUSxROn3eGPRBdLwgF989IMO90UHxwq+J548u4NQaUByZQcGSxQ7ytu
nyRMGc8Gt4jd6e3WVaoHaJHY4xxi/qyKtduhaXCpyUEaWcOobdk5ymkzT55V3pS+w8OVWvQYD5FQ
xaPZDPglSe70ibYviHZdAQ9IPtXY/i9zIioEytligfFXBgPJilNisOjWjFaCgaHodgS8oU7fqf7k
pXjzBkQEQ9o4T4x7V5q4pwubiIdtZpSTu7HI0zSfA7Jpy29uRrMkXhFg6yYn8j6saAlA65IHUdSG
OhSEFpLtnoIt3YBaNY7ljO1uJ2Q+iCunRK92afdSRTeuwDy85b+1EYcnIe0oiu0gr8IKB2x86XuV
44VyYQVupdMWdwPZ1NGxQ7+wN7ocHIyKO5NU2SR9LAWRWfgF4UgcPKh+6IFlXedblaeKqXmDF/8i
G9hOomAJGuYR4LqYTuPEVBNZevjaT6WGIZC+Q9mYYVM6S3GVIvf55GGfVIQZ9BMTWRRxd42DlRgQ
uMjU9Rh5wx1R1B16H60NvFsdlQxRyHCr5YEiFvaXPwUp+skYcoLdxPO8FiILdhWy+XpTREv7T9dM
pkatcPwH4syggBVlba0Fqd14ZZrGQfwpb+jzbuXgNE8EBxfPhebrt33lQpkAqr7XlrwQqw3OkOe2
VSu2E1rm28ijiWonWMHxdu9MOx/DPMiZa8nhaA1qRJ4sPiHAsFeONIFSZ5O1xdr91ba0ccPECTWj
3Xk7V4z6JrBTd2cHc426m7jPDLvXSdjN9Nnr8WTaEh0OVDPm+i5ZEtZCHZ/Uisn5I8ijjau57bUD
U3FjkDhxnVsjqgM9NU5+WSSXABqKHbsFwi3S6HGaLWfnaMZNmsKYYToYHaLAzuH15pKiAkNSwVsi
FMKbb0hVO7S9DcBzJr0unfMz6bYIpO3umMMaDGc9bzdTD7I3Q4cFxSgvT6OVkGqd+tfoLm4xTU8b
Y/STLSrSea3wGYWRSfD3TOl6Syx684oIWL+oElQ+qm/dkGSY7s3VWoIgevAqPg3rHY4w59ABs1x5
hAEdLD01D0J5eKqm4YiDaUsumQEvXT2X2LOfqzTae459l0r1jEWeUaIO0K2T0XNJ4EfHEwimbZBe
tR20FgSAg0Ig8KOjiKw0dOPaR+lta/wO7byyswBIKvuG27TThus27vxbIRkzjpa4IAbZWxUTrn6l
Vd9EOzZ73+rTfSpKCBilP7zZopcrlRLwgdgXEuqsIJi0FVohBol6h/e+ToOepCg/mVcmN89TiXty
Cr2WfQQvUxYJQmvGF8x4+VU7cpdlCkm9nxsHEpYUPIS+xsc2+yf+pd5MPBCb6K9IIPCS8SheSFBZ
4oKUGdmEB81ox140w9qShQONQsM/3uy8JXxo8mCa7628MGVY+h1hwqpmvn2haS7a4dzzu3hVqMHR
jrRndUGTtsX+33GlVn1eFeHsl8N9Qlf/2iwywO9QDNPDmMHfd+BuXBmj6W9x8YzkE7Y045JU6J9d
PaKepL/bbLxZL04NL9kvvfBjF6E0Ca7Z6KQWhkrh3tlDjg6D5j4ZUhX6odV3H86MEOeBOVP51jUd
thJVCuMVEAJxRLJxzmTiNC+QGcYQEIHa9VQs976ys5dB8DlKK6AI9GZ7nGv20+lU2QeT2NInunCL
MxIy9YKu4U5AQ94+J/BVvrSNDZxx0tpnryWFNYNCXRws0ATbFPf1k1MDasDAOI6hGzllH8pZ8HAU
puZgRceRELuus84ouA4ACfLQo4W8YVcadNucfVO5J9ebP49YbHhso3FBYDh4LFdBvGh1oS7iDygZ
DSIpSVC0jKwjxzjIkju9TIpV7XXQOwWXU3tE6cwpegvh6xSbM1/VzYfHwZzkCIAwis+pjz6IjKj5
ssYNc2EnNp9KRM7O1lP3buhNZ15RibRHt0mSM3705pXWnYmCqHbOccejuqnQp21nOeXbsZ5IqIQ0
Fp+LolmIwtADzzxELQ8Vvy5N+PaYl4F99rCSfO6GuCO3uDPuRcr1TlH1EK6MRN9PuKjEJimyT832
pnG65rOz7DDXlTs3pA21WYro3kn3zlTysRqALKOz22OD7eliHkTzuVdN9wwk0MR66bVfaiPGZDtL
MmlXmP6jIwn0aieDXnwN0C6d7bnVUFHWQXyeUgf3P9iEUn2FIWKj8WoQfqHiskYjUhcGr+UmHAOm
5RrGsBZjY0Jqhy8les+WxM77xlAEXzl19NC4CVFDjqxfXWjnYU/Wb4IMYI6M1eBTRDoSL0Lc+y3B
ZnoUxgBbTl3JyROsMj34Wsa6GEfp/rvtCfVVfJaYSGcMaQ4VeIVx+2xbbXHo8oUA0pMLBvcsx2eT
lD1/AG+DD5ZyLPowmxtEDTPPOW2sSjwpRdPah4/51YttZx1FqjgYXb/c5ZIIAWYupnOXlskAAbaX
HimVfMnC0fNbv+/Ql2aJe6cFc1uAJxuTs3JLUL3Crrrnop2na98V8lEnkuo2XX5us4v8CwfTyW1r
DxwoRxQaeEjLFpFkcrYFV83PEnWtx5p60+c63WnTopelaR/dghixD62e4JGxRj6xnvNbSvbpAZa9
+DqPoFSOxMSJZKOViXrzSGICiApdt17RbxHdqnI1YrlcrcYPRzZZqcF+c6NbO2HLtWqkaNWhHOBD
cu7cSbPWosuigcSdxpqVnEkdQo9WGnN9rVkkrDMxXbS9uvCT4eBatV+h1uzfajziwOf0kkzkcmzf
tDozHu0YBMIwCuMbpjq0bTx67Q2rxfxWmxkCNyKbFlly5shvIBhmh98MG7nWNFwWlze52OljbnRo
Mw3jfjYL7TbodVYzzyUKrPHbmz6qaPy3ZnPVD6p5IWa+vTF6Pz6DTE13fYDzBvMAaCORLAgHn+e7
IhzkqcVCrd90mi9Y4+u8dA61qrl4vuVdsieOto1E8LlCS+DRN+0R27aR5b/Owu+vorKJd0NRDHvb
LflpeG1eWDitSL/w4vTatUWzhfcmHrpmgKqCp6GPa/4n0TRNGA2N9dkJYrJbGxgxjQ37xrQm/NyD
5e4MrteKiaYd5uizmhUQKXVrlN10TRGCnJjEmEeziO11odV3pGlfDiSlMIvUU/YyXReOIKyuWvo/
JM8Ox6xsOg6bu2d9hAGTQM/YudbMeJ00gcsJG+a5Uk5050ZmfQgmYMMsuuW8MiqGjS0kg4OT9sdB
qSJMeTYv9XjsLqrYQ06aoBSi1KcEDBj/0UL9FDjghXKvmm7zerC+kkF+bFPdYEmDhjhbot1ULrTu
qbdP05TZT9TbpBHrU/05GJc5U03QDJ3lQxvVHtMychX2Q1arJ38a41u9SsatNzV7ty7aMBg1aCAp
pkeivT/R/ytf8hK/O+8cLhI5hzELPTuctaeUnayzPBeHXNOtFcnpoBpLG38SrJtTYizRXYSMXGNi
JQ8+y8SdbDWXpS6Ib6XgINKJvGsJEmVFYxodESEnn4I0cB9RPRf7NPUep0wvd7RLE+pASjlClPGW
1+mYXKY+jZvaMA8RJIPPiR6N28HX9F2PfjL0U+LvxoGHUTQJKSs5rcJYKfdEcWE/ZbYDI3aqtzxO
LMB1xu40djGxBwShvA25NJ+mxjaugjKYUS2U9n2TTNl6oobdOqxdpzISxaPheN6NGviVnEFM7daj
Llx1fQflcZqabzOjJnPdxKRGthm3QVrhHoO9UIGQbRqVrGxAuesJVxFgLqhiM2gB6bkU9IRMfiIl
CF8f8rk+bwty0GwNvkE23cy6+dQD4dryKBIOPOMqZKpHQebJq9J2ogcwNJQZ9rDNWQIxLft9euvr
HWzy0vJPQsE2iPRkk8D/XeVW55zLxqnrNQp3g6FFMR+UqpeUT43XDmL4nAeOGMwmnjLgW1aCzziD
kIaRqWJbWpDliEWsHodLkqqz59K03Z1j0ICntVbzxpobWhoy1abrILLaC0Uze3F5Dmm+whyRHwNS
PW4dwgi7zJv20dCvB1/klwW/8klUKOCEXZMFyIAHn67oL+j7qpUrsr0xacFzwMyUfc6nrq4WTJkz
r1uykBaGYoJTdOiNZ8BQ3aE2vc/G7H6Lurp9pWItXgvSwlm0hPbgFTDULGjbm96T5Y1yqVgKgkAZ
egf9vI4noHaUQ9MeFtWQHjWrHu1w8HTh7b3cgKBR2W591sZ4oYIBnT/TvkGja/oZtHtZFCxCteFk
r2WZVTdm65c3bkofeZUqFtAsGfuvhTAJJhVZ8pUM9Bm7qcYHtqgAjk6X1XdYqfzxuaPi4XdL2eQA
1QEiPGiudSganzdKMDUvvC3pnc2FAY8IK5yFMDk176mP2ZkCiraB+U/ia5nDJxVS0EQQivDR3F6i
A8XcR6+6yAySOBeaT23DvxLtFL2aObLstR2lWrBu5kh8JXWQjFlzHgKoE7lT3RXtxMIgkmmst17c
D/XWDkY6GnJKuD0SUy5m1QoCXkKsI7C+uI5eHcPh7wQNmuvQIy7UCe1K5zaqLNXn4SD4llCdkEuF
FSotj03MxEGz1K7EKZ0BN4ckDaIxX4/NSA4gxSufPGs+YC97pP0YJnagtB2B25QAPRNSkLNTGVxk
iW7DHu8w+ayLiDA2OI686tbFJKPXoRsI5I4lGe2YCx1yAaXkqLK14LqOthW8/nUxnQGc+MpiPIm3
VOgo0zxjnuoV+4l6ZwVOvLZaSJJrekFcekiD1Z2DfqzaFWlGuwdlAQkJVT4RWGbQBTqbrTMZ297B
ja66vr5zRhQV/ITMW0lZbZecQ8+hH9I1ep6dBCqGYVcS6ppcYsId3gZQ6jxKJrzNS1czkvtcDeau
kvDxiPLybnIvaLGcN75+j+VXKCSmNmhBW3LSe3PQ+Y5U5XzrtIr48Vw1VRrzP/DdcBxTnl16/4kK
6ctwFQfiwHsWCVN8Tdm9pCu+bHChxCC+paAXi10gO5BsMgDmASgtJVit0Hl+ViM/57yv6P8dRxi3
+or7kIrOSewmO+huRxOlY7aCp7lNnY5H3WbDzUuY99e6JACD2DigCRA3Z2i8Z5wFOpxgSkiSfMwe
H6uZPBgZVoK2qPUjM+luP5YS13zsT/gu8/RxRmf/MJqYMb/3O/8rcP9A4G65yCN/aA3/EuX99E30
f3tMuzh9x9L+x9/8p7bdg/5Bwx1NKfpxGJV86D+VqETfLNMpurrBOwqUTcQOYkYdSBQCUUjXjBP+
qW1HEY+sHUWlS31uLlSpfyMwx/Xf9ZZtrLMIJnHBecgN+Jbve8u8eYoqi5ODKD15ohh3AEbQcTvB
e7Tprfa85HLsZLfC0OgMUKDo6ZSGhW6Me1ZTLdtEkcSRzO77jkkc2EUg+Y+p3xc7Aq+WbAMZLER6
skekWyLInEiiO4ho9pg/ZDKa19QrI/0L3ylwthG5Fg4BEAqnKad9G9nHys/lsOpoomLs8eMHo4Jt
uBqcDo2Sm9HrHR+J/IuYqNFvfpj7YQHc0V9Mh2U4bmfyJh5r49jXy5uAoJGRYYdWDLj2o/bW4SV1
wV8hy7DTvWHX1NpNGjUZMcZTNu47q60v51FVq0lY+tOM//GUQVm+J+rA2qpOJNdmACqO2mY584K3
0cYs3TRMjazYup4zAHQaVXkXJ46zpUxv1hnOdqjYrXEKjPShzgFux34/XPq2Isu56Ndaq9dhTKQM
wXyp3d/lTeZdg0O1biJYY7xs3M42GG9IzrjAzR0GEhUqFYe9oddurFzGbSHfOQ8t0dsgi8knMTXP
W0WT9QQPstnTaL/wbNqHhkzOsT8PfWgq3S5CuBm4z5zRJkgwnu2LXuvYgIgKTabvzj1N3H4fjFX/
YAuVUXmls7HRBhN9KOTXctUJ7J3B6MiL2Tf3faa/gDxyQsm5bPKof4wqpVMPdQ8qV/Y6UHr1umSh
HY2k8RhA+0no5NjFDd5/RRbHt+yHLfI8vbq49LOyvQLhWXKpcS16K7xQ7jmWwqVNSySElnjDS9RF
5o1q62zjxO50oebmW29asaJsmd3N8qq5nsdMHKegIJYH0wAy5OkCtR25E4ZLZ7nSohvD6p9jUbOf
6r38kLhEtJ/GHmDFzcS7vf3UxbF41cdWvqWMM29cistTFrfWHQ1qLBROJS8cIVp33WMqpS6nPLyU
pv5Kkqm80hqMkeaof7Or8tUbx1owzalaMhGIPiwYKZ158RkC7oYirDFO5P2sSTp4Q1RsXOI/MHeV
qNT2ui2dbMsbnnFMUY3jaxLP4DoMBVltI7RWELGddZS7/Mobx+vLTVqJQSf+bQka1xP9AkaGZ60n
bLk3Q2Nej47xMovgRe+I0YR0vuk8vWz2ARSGYG17SdvtBnijMM5M98mJ/Ps4ar7ppiSBOfOKZtOh
/t47xTD45wQU9aoKGKbT5DD3MWvOLZ8Qrzyk31eiTU9MusbDZFR4SGrXRtooYzGalyIQcwyfYeri
teyalxLCvLzteuXxlQTYWxldDxI5VtfmDYNdC7DW4E4QzYKdsq3kkOfz0N6YM6i0PcrbEugtDf9T
boEcgTyPgWw1Qbm4FA7YM8+qk0NSRsambRbzpqdpkBlc/8nuwGuv+vlE9BzsjV4ku5y4FgJ6TJLD
IzWsAl2NW7bS6GunIn+eHItYaUwmJ0RDjFAICmoiZUhAkyhLc5oTN0ld5hvYOyAhRuKffaA+BOSW
7THLrTmspSQH0xbID4wyvhyZe3EFgKLct8QMHZze7y5p6GuPYxwmsjhhyIzDEsgPRfbSZ580i91S
c6K2eTajyQ1rJnSHaY7mjcOfOtF3qi8NQLbUM7Y2oaKrW1MP0UJa3iF3McG6XtfeWEFn3aOSI3IG
s1GYOAZ8UNXMahdp7KnXQZHnL3MWYNWcPEKXbAMERje8ErNCIYzPd6J/QQ8WUSuZ0vNwVcyxeqNn
B/lt8DwcvjFdQC9t5G6KxBebDsuSk8NMKXHJkqpNXR4iKr815DNSrwr5yosFf2lPo6Si9cZTGtUL
FLgZRxc2T9p/MSveNhtAOeKC8i3YDrFxF1Mg7y2tJGJQ9xpiqvxsV3hUusnc7QV14srgBbshMkmt
jUob9mZX6QddeQZIEVKM3NGeNpA79JPbj4hm687fikY3LySqS5IYvXQzmcVt5DKF8PAh7UZkgz5G
1vSNyEcJBx/qB+Rj1l7s4UWIT60lodSgL5JBgwn1ybruyDjT6slUa4dH9DJp4vQKFIwPwb3R1mrO
g5BJtnFklgO7WranqSzbjQ6Q8KtTdxOChmbcZDSJLwBCkwIv7eTQzcFnSM3lIXa6r6Bv5Ubm4+ey
hCKiG8pA3crrxuiSA2SqeC/HwgrLyL8a6CoCirWurNJkp83s7ma003LbaeIqVtmt1IV2MyYZah0X
WRCjVp7G4ir26FpPbk5jY0rRH67cQbhbh0Z9aOcBNjRnkD364Uk92Ln6ntM+2retTGP3OGe9kpdK
6HG9wflOe85MJ4tmFR0SHGj2WGOndUlUQMcRBc18h8Eu0J6x0k+KXAoPanzqQOTSh7xCqjPlRlHY
G683DLVn6nnneJ2bhfOATovI48K+GmgBcls5BuQn4p0ACxld+Y3JzOSsdDm3ZxPDehLSqJifrEZO
T2Wtg5jqM+Mk2woJmNJG9u2lN7lrMAjDkbixkaW/AHM2DUlPbpU+b4ySFdOHqvxJZX5GVJzMjoMe
YGJFSlDe+iBrj6VewkeynA10uZHYYsCSrSmZOvcYmYXy2+3ot8bW6nraHiXE3FXeWlwgsI7TFndu
/GiriNzlDF1/1+RwZaBc2/u0m+0BsJcjVyOJ7jiZadON7HMb69Q14Dk3vdk1C6RHSXravLn0rSN4
t63ggftET3sIMee8SI5KGFXMGEoM8oBOW56KJNcOWtu6FH4Q/fMV+ht07w4DrXXdz23KxBABSY3M
uQsTdIhhHrf6i3AyoIv0trIbP+na2yxg+IFTTzGAWebuzFCnbYcXZD8byTSs2nyCY6z/D3tnshw3
kmXRL0Ia5mEbE2NikAxSFKkNjBIlzIBjcofj6/uAmdWVUnVlde5rI7O0lBhBDO7P3zv3Xib8yJ86
PXymTxUBZkbEF+chUomSm/8yO5m783vvxhliWlEZwd84h+Jvxr8nebhvHIk5uYFdppH1ydbhWH1x
tZ8v4sGAkXXl2+HBzVzzcxxjEYYiO07XyeiExQ7xEFabPZY666wbhhcW73nrcJFOTWR9dYOi4MX2
zGrFHY1bjDnJ58Mov0i3ahhp2XSjZ6+HgQELWsS0umO8HeLIQyLIdvDSW+EpgWy6Gs4w0gRlp6HQ
6xr+4aEv0Slue68ub7Av6hhhC+cY0lWXm5LQj/cpDtMvETX3Jzz8glPspjVGq1oG596kNNtgFJRE
t5ilOWtbBy9Y0TGeiGnW+Inn7kpjTtb2RCu2s/XcrckP8F8d/JvUug9FRw5twDpQ2tFtSf7VdxuD
+/XQZtYb62mGIZFhbfEX9l+kLHpNpFUVxDujzVKiKczZXuGE1u10PTjX0WqcLY7o9TLvKraFm9Fs
nIgB9CYpT3Mg1UX3ibr2ARFn5ElO+GSBPjWkl7zpVpHOYzcNNvF4ZvsrYYlu29o0y6pmQqCOHGRr
+Km/40AfvNu1PZ1Fn80XjJvFo1BYHq5Zz/MfzWD1T1Ftli+JZZbJxtN5dGw0nv1ZUJpHU9BSDHhe
T2ab+ER6DWqtTNEc7Bm5u8EIe2UFrtjqOrCo/UECiAwZ100wgGcVZVXvlC+8m7w06gM9cxqrUame
mDU6O8PstoNo87ss6XBUyCt5yYPAPrFIyA0vIC9LIJfgLVY+p+iydWq0Yktulr/VroXdbiF1u2oq
xi1F5+YnbKLjbVmZLQXUUH5DZuNhglumapu1aM2IFlLvfjWl4VqU0XQrbRsqQnVus/vv+f//o0FF
b7D4Nf97hfvl+9furS/Ax/5p//zHP/rj6B+Regs/7IL1gmEQOcrP++Pob5kuzp8BUAn+nj9pUN0l
35oMGM78C38Fqfa/J3/EAH/jpG+HC4L4J7CLaSYiFItGHmJ6f6E2f2b/Smc0TB2n8uxUCEDT27no
kM4XK8dtc02MYpC5WlSHTMbp93Q0wpb4yEI9wXb6h6WD+lhWYTwzNnXs2w7jHcaSvX+eyDcFXigN
+ro9HtEr2+mMXT1n4wsuYdWlC4M230g7GnfREGYXG+OOdeGBRq6ExD9QWGm/9rTnXIakYpLK0Xhn
wiLcF4VZ3w9Kjdeo9u2cfnJSPHcMW/Bq60JMqkEVXghEiJ9HMzXsVRs20bVMw+ra2cOzHxbzgRV4
ugGDTO791puvplV21ylx4h0GIv7dDCu1NZQzHAsRYZChSCqVPrbA9AvZhTLGEk9jlk9vQVC10CgN
9mvu7E/3bSv6ez/w089tVYx6Te6R2DiJtHdRGliPAcZ4V2/y8600XU7xhllP5w7finPY9p+qMhsI
MEF7ideQdKhiCP57qpGUrk1r+goQhMzEYbXdm4bMzi022zQHhdd/yeoZs5aWe8gIJK8uoZLpzhjS
+dhVZKIDITnJppRhsEZW9eFoaWRLeyLf4+p3x2w73wX5BL2Skl3So+rZm6pR5wl9/RnDu+ySWhXy
/KFS+pHCc4TQiNDP+oV9F3ZTv9cknN0GranOIP96HxLD9Za7TnPMyWt4RDVQ0sssDDwJbIGSq0vZ
ayvhjrfAhOautQKDCICyfiA8wHkctDu84lhb/tB2bz7ZEr2YX0w1CYiecXE4SFFUDi9cK/ZJvLmj
e/bT6sXpMol7sgC+G2xzi8fkfKNMvF4Np5veW9X3d9YgmnM+wcFhxpi1tNU1EZuREUXfHCcfO3IY
LQwLyDri8DxR3mwZ/6QPy/m4YE7cgsjF1OqV2chdCL2yCiP3TdoyPNWjBOxwPHFxO/wBx9okpN2e
EcD0CWkWlhER6GFE+VnMrrsvExHuTemX33MGSfemoFTOimS+K5gQkZpDGNW3sHFCUlSTnjzhVvkl
1rmBN57qzMf6E2LkCK8IOFHFOVKP0nsBVjQ/d1M+nf2ooDp2+/E2CwTOpY1oJePoZH5tS2GTxVKK
6UQxnDxBpXl3YeuuunAZO8ugvoc8Gq42zZ5t4TmDXo1yLlDaWnWwgr3BUyYdJg/pEx2QVa8w2cGZ
AZNx5pvxAXMKLK903pcrKlUYOyKqp3FFLVk9s4yIe82IbV9TA27xgPG2HOLN24AMFsWQUwh8uTOI
s1S3d1VSJXdd6gKTtr7zpcxKjoK829PnnhSDZDVxen/0/QKFJUd3A4MdK917PjnN4yxrymO8MuM1
8JkndzhsmXd5TBN2TQumqFD3hclzYNWtYAbfxBRlbRuzkmRi3uBu/15aphni0lpNt84cVJpb42XF
JtfSeE5k30db7L2jmBZ9Mm0c2nn4jeZ1a++mqZ054IdierBpgn7u+pjRXCKor9td6TeeOd0i7won
7HichcK3d4TzJDQjEqV9oMvJJF7kkV4l5dwnjlFiuA5OOuLMTEMgq4+zsHtjXpNgXE1ig3lHoR67
fErCb25SxGmN3Ko0lfepQn7XBttQ4Ey/M8ZxyN91IIRV3CAL6Lrfuef/zgH+wxzAsk2TjfLf1wE3
3xtmAD+VAX/8m396USwZCxFiY9tCJPHnCYD3m48unBEfWt+lDc9w4B9eFPTp/9HxN39D+Ej5QBZn
wKNj/50yAB+cn8sA0CdmBvwwE5Qcit1fBgJ/UsNFdkNEUROWewJfXxV2b6uhZx7pB+ZLbfiPnTT2
9cJ/hpX1wm5r7cYACzoQURpx4Ra6xz44qtKHfiFJa0t5h2ihS/Gl4Vy6EKeDjLofOsYNoVl41GYh
U42FUUVaZl6ND251IVidEr5WhFm2iwnc3Y5JcCVVIrxXc0ZUwVCdapUpftq4oGNtS1/Ttjd6oWaB
W9etrO50z0pHo2VY5SC23cLaYl7obZpABRzU1fhkZ2xhyULnpgun6wLsqoXc7Yfks+9W2cpeqN5g
4XuHhfTNF+bXXOhfy++BLhciGKRn64IIj6DC48IM64UersCIOWrj4Q0DT/YdjHG20MbFwh07C4Es
yhZUYKGSu4VPVguprFxoSXIa3oeFYnYXnjlbyGbghjcbkmTBddlPoZ9JLVBgZ7Cq81AnW+7qSi20
dAU2PTDegLa8ixeeejTaaS8c2NwpaKxrtHDXg4TARp+7qyL1QFBEdS1YkuiphfR3CREuCgCv8rYT
TqK2diiZNpJl/jJCjj0g2MNtuzeGtePU4DAikd1jS5P9EXNS70Q3h9m2UeEimQx+y/RRZJeuKdVL
HDE2pRSOnqfKKTgHNiMAZwP9msqI4CSFizcxleEDjW9KmtLhjFra0tsPTihegyxnUp0Hsnyuixrn
8jKNbky7JHqq/pj8WyWgfGKK7gw0Gm44IFlcvMgerVU6whH2tqhJ9oixfqMXXh9JM6RF0IZ1QKOA
6DnOdg35lbgTNSeN8GFnqyD/EthwBpspTuotHbf4OV/C7EInrrZTlTWPVtFYF8efmpO7TILBXvIv
QsRMhiMrYHSdFbO1q3Jj2lLUTPfak9kFh0P6X2NCG7HPeu6fqsicHtSSlo0NxKZrQwI8TQdbRnDX
r90YOAeD4Dz6EZhq7TFG4O+kcrrnAhprAHWSjrCosp5gRhH7D/xItJN63Jh1ou/thEfToxFf7L1e
8su3OtFXtgi+49LGuuIjA2nSeD7mgZr7IMKSH0h4SNpuCbivCeCqND6BlXhNef9uMuaOixUC5Fs8
Zb1PZttQPgurzi50AhiMt7NkcuSI794EVxaPjbj7+GY5Lh3hTo4WP7607eAhmVNQQa/z/LUTp+GD
O/EMusZQ/WCEw2CPWclTn7tq3fikF9F24Rf/ANbQcg2fAnqeP0g8yu2DJ1lENth16K0Z9dgGKDf/
8vGk5d7Ap83I3seVpeGWsklF29CNmjsliNRdAWnAOgNaPoNt2J8pZhjFD5UbPHS0ow9NEU9XC7Zj
03XQSXYyBu6ecwmr3ujWRzzUuWs2Xti7kt7N+xCk2aU2GT1R/epTG1v2NTbz8Kpao9qmPJHFao68
+Etkw8sqr0rBTOOJH0RZ/tAFmvjBMkmNx2bG/WD2oV/aBCqrIX5k+3G3KlU1j1miSYjri7ge1hZu
DOsGqzHMv13vbLW9G68wl08lkD0/flQI3IJy4qnHI5BCjcER6O/abpuMbs986WtsCVt9Pxo9dqsw
O9JrvtQZZGvl63UU3trDCN+X3KdLAVwO6b7Kux+eik6RA5k0QMbUdnBlALpzZHpDh+s54eC3odAJ
zz6gP9MOD3stAyNY3axDu26uA/vYyEkQfxUrs/wrFMSn3sqtC3Gh9qawwoTOv3DWVoALQlbpSzZF
uDTSNI2bo1MH8T1RedOdNdlkbDW0oVcq9NMbvynwdYyYdBK6DFyJvmwvJS7uQ1i06cborPc6wROz
tb+3tWxObZqJUz6PPUeSyjpgt/Gts4Z9TdeNbZJJmBwd+JQkfjXwFe2N8Bv9+wr+g3DJklksQ8ka
Q5CK+Q4AHTiZ3dlyLXy/eRzx8V0TMzC/V9ID20CHs+gPd2KYHut8FMcoKAACh3TtYe5502S+tZva
MV7lTGbxdrI++Rp4B3jlUEy6OhBg5+wVi/DGDEeB3xlDSTqNYGmz2BlN89qaI8qhujHPxDEHx44H
HxWDzxhHxq+mVbVrrPBXo6V/OFpcRRYG3zMbFpYwOvNLALy7sYriif5Y/qa14Wx51znjOi2hgmON
EAHg/UiOptuu5DyzHjiy3Cf57ACxhKa7nqFMo/ixrfr3VA/x1qxDfUFUpTBzSpBkrJfzGJPWuRu3
s7Trc2P5l5I1/4HHqtuafmzdO7N2t8pmhAfzYuT7oi4ocHuDtqtli++9h+s92QMHXTV0JYR4G0me
2rTY2G5yS76YMX6zZsNuH8EUYQgxfsOi6bVNnRtTt/EnZQk8dhyGbB6c87pxUZh1rvcp1rW59nkN
OQrWyQtBmP267p3NYJnhmWiNZEuREL7jFSuvAazVp4JIHmoIIrpQFvn6qIZYQSbbccjkReaf8oA2
uNu71fee8KTvcLPlMaIzuuSExMi0DNBE31U7OqZHlVREHGLYegnivHkAEEFunLZUVs6iEBVdeBFS
qC+1qcsvyraciz/gGeVRYa06P5s3GMhi5FMNGRR5WnvtOkZ3E638KU/OEsmEdezt2JpWaT8TxhJx
bA+TtjJ5JZLnwZ+MO9/qmCs5gNPcxMbEhzYxMHvNx3PgdS5PTE1fo2k9QWD2rNgGp7G5NMTIHF30
fozNvSXVtI2fsVIdrnCmWb6d+5YD2BDVBl2b0DtQKRQ3ltm022wij5Zkp8bdYs/5o65s+46h5vBJ
dZnak5ncfvbbAXkWa+EGPAzGLVDY9bsiI4FxPhQVVRg0uXE0GxYwgZ3svkGvvhaMRNB86Bj9ixXy
tUrkkG75Nehx7Ou7WN0VmIfednHdYVbfdDetjcx7VEW8pma4nVDnYWRxk9gJPFw4v+Zd14hNXkua
AKrtiNMqrFWW9uWuck26tV3h3szNfDtlKb7ySFtWTLuXYM9e3s+4Dq8KyfS+YXp6pxWqvzbvFbql
wnh1huhCgE3/XQW0H1pfD7tI+MluLGOxMpyWHEJyczdjN/OKY66zQstwZQdt7uqAk7SImGn0nPCe
HTHdTGpKNhg9P2rfCS5TZpPHEjLRxCnhxgc1W5dWt21kk3xvJ81YhC1Ptk25lVmOa6I5TcdMWj3T
5D4+kCNyzpL26saetyHePT/ARUynOMfFAomDkRbWlrnRNSpYXa1TMJJYsfh9paUlbopK5cmD4+ft
hle4VwnSHrW0tyKDrsNzwoEf6i0yEw0wCH8zHSbq3/nsUaoQ+p1UhbfVfS43Uyjo5nljMeXlin17
bDYQM4wC+kSmmk43fS135TtxY+/ZDT/D1D0YZiR3VR0t6OeoHmMSubeWnplQ5l5DFp3n3gIYvrTM
h7az8K9Z1Bj4yw4krqFe2pSRl9+19Em+9hNT39yu569Wbw23qgqMXWbJ710CKKE8Gw5HSmcDl+Ue
3YnTDwhffw/waZ9V4LfXhFJla2N9vtFG8AXoIV61BEm8qSHRqCI6F3gqjo+VkfmrJDfNddH29VpK
nJpjOEO2SlHi6+RmN2YYPUXGwMy8cE+zQ6ENHvge2Myu3LbqLr5VrMvG/ZaS2gKbn0VHncx+TVti
KfoTUMqvJtDwO+OM/KwUVsI2I6u942eI/PLo0cRcy1y11DIGmrmhOMxzTEjBzLz57KLCeyAWc/5c
Msu97dPqGwfQhNhjux2BGYeF1azjZpPV6be2qtj1jbZ6D6S/rFnxMOxGbJp3nWV2r5Qv/tYGbboO
MV1UaqCrk+XenZPPSY8bdOkcTTdqN4EGPZnGWj37oxpPGDnX55luJcZTeijvirpliDOHTvqVyZkJ
bpFn0464UrYCM1qSmDgaNtQBZRS+Y4TKwiETz7qiOQg/D3i6vM5OhZlnihgLTN9xDZb8YIkTNlVN
exVZn7cI/OJF6tezMBKLPB+yRQYoFkFgs0gDswSRoLXIBf0P5aBXp4QS5blqwJ0bHqGEoiT/UBnW
i+AQeHcRHxLk96FFpHpepInT70JF6CtYmraXP9JFyBgsksYOAdF+QuVYLHLHfhE+Qtefi26kpZQg
ivQrU94nKUJJZ5FMEphNdbvIKL0F9OgWaWW+iCz5Yp84+MWbIEqbnZEjxSw/VJn/nf78v6Y/cJDW
X3V9ljSIV/aAn6Y/v/+jf4Cf1m9Mb+wQ2MOi40Lf9n+nP0H0W+CbCAVskAm0OMtg6I+2j+v9ZtLi
wVySdtDP4CdMKG7HjIuwXsYNaDEu/RvjoH/BPj2IZswqHGZC4KT+L0ZTlvRbaQJgHFCUFNm6qBNe
Waq5y1yq/2Q4uiCkfxo8uSGfRc8Ru1Fa5Vhs/WL8QiYEAcahVR8CJICXWWrrko9O9Ky5Aue2/bse
N8vnuaCxNh4XALKEX//c4cLq3w7gfPi8yqLHwIQXtDvHZPwyTIt+a4h9BzYgtJ6Uj4bgT8/B/e+/
1p8DaX4xiFg+HMsV38UqFkiIht/PH94aJntM39WHGYrgvSqR/EMXSo5vUPTXCe8mQq3N/2Tr839c
YuiVkEwaHGVDBss/fyrUet6pMKgOXWUtWq90eJd1tTQOMs7oian/9gfiUUZnlIeIdgAZhcsX+lMX
MSdaij51F+1T2LBTEAKMaRS42yp0jC8Ozb/Xv76s1r9cV+AKhyESPlhcXPtXsxm4FHLr4knuMSFs
EQT4MWHp84zn9CpU4JQkD2bWJQSZOAS6sK6t9OrnWohArVP8FAnLC/rgOmjbZlWWHkixWIIgrCma
XuBw/sNTAD7NBfjpoQ88hni8+7R3I172X6atdRWFCZTOuPewjHOfjMr24lOflIw3wUjJlW0TSx0J
HNCwhf2SDs87qK9GVHZ720x9//ihO6y0IFPdwYoMSq7kWerR2p2qObQoBtMqhTCyybf+SJpH9M51
aAuPDWy0+yWhqsvIm9f2HO4YElkXowuMbjsGZnMShqbzwUZ4H2cRTY65owT9GhJgoFGQzJMkz74l
VL1zvOmeKpcuWQa3GO1zUxqYRqURalR8LXjk4rx1CKjrtUEzgKOwZX3nKQULW1kZ89PbweXI/jDV
Wp1rMy3xtvBy1MI4VNlkT7AQdLriPZ3QmJGzNaCkKlrOLFPcitcRtfDrDJJ68GVBKjwwiXgNK0fe
m33fVOuonVm+JjNfBjad9xZ2tLwgMpiHVjIWrw6jrKvRGtaTNyxazjnz3ryIiO5DraPp1Ue5Pq59
14Jyp3M8XUe34zclVkStICz5QEZGSCaRAHabMVTeWzlyHWGmuW5w2E9jxE2bwzZ6Zqv23nzDn65Z
wviodZQHIk50V7iOJhLiVnTnpuvvz2qaJ0h0UrKCmd8tuiWUIfTrsBUSr7aWWCr1SiKsMjpdpLQS
4qw6FC012LDyURSAFKEI+ZxKFT2HgvV0MxQj8e6YePGcyNp33xrontc0Ebz8LcqgSGPuScUHCYUi
iicDt2Rj7SY0NjsGynTYRYO56agXua1vc0l5u5HDTjn6n6QpiCyXY8dNilIL1X26iOKUWH5X5UJT
49Tb7T+uP+Fr3toZQ45/yPNwADQY77d1ZF4+/s4Qx/W60mbOujGnGIJI8YAnk9yoJIp2I8VytU6X
18MfCkolPEji+GQxmiVos1cj0vUpjK4OlkMESw6hQ9rHQJZOfhlavxfeKqwKe3oUPk5MlJDNFMtd
mdOXiJ2PHM8ys8yDsoZATrS/jDo99j1awxttjrkirNTQ8VWI2ivJXPOIhqvTcYjP9hzpV9xv1bvE
PYVcP5pB2b3Shq0+91z+9Kava3nTE+iBLaJZoJsOpYHRQIEa0qM95Cb9k6AFup0yVJFxHSHfdnDP
SdvpoJzW3eFw51y8sEHgLBUpgno6IfmdnvwK+jsVccZtN/SF7DsfVi+1XnrTbjci1f5q0JN1BxvF
0TxtewS4sfS+DDCYLs9XT+JKAjt2kgGgq0srDcGXadPWMxvoqW4EP8Sg6oIVRHBEH+FfhFmjrhiX
UwIj24obPpF0RA2aZDeLy9J7lKUMJnpjTLIND3d0dMEo8Cl3ZU/4SxDEzw66sJq0JffTkCY0gLv2
rbaC/JIDM7v7FkMf4gYCh4eug+BMVrrA5iq1+A9ak+N0ZZvjWbZjaty9b8Ts0qjTb3Q/iFePpJvn
SqcEoAbJQgV6Uk5XEnUwZEmpLZC0ileNQ0+5koV6mxqaILnns2A2dvGEW2L+GcaTF4toH+cQm7TS
M+zqDqGIMPaLIvKf2UabJ5+eB32OeoPoxU12loOt0dErZzP6PPfC+lJ1hjEf5tQdw4NTdbOj1pbo
J7hNHH+Ovu04xApIz9/ie3QsIxGflSGS+w4N5CHh4Id/Q/tcDt2brqZl9c+s576Kxk0+cp2mCI3I
Ci+W7Bg1wv4yGvG4xK8r81ZEKni0YVsCzGHUwQPpkRuGY9aa9zI4ufECK3Pire+mEZOK3ezazxWo
4aaZwBmJuUoxwYHjYIBDNqIkiiGuL3VguF9Ly+HvC3as7pOXRnb8NQpVBireirjZzSE+eSs7KUZM
a/vCOEOxjFy6io7GTP7OC6PBZo9+McSawiG2l18J8EYQOYNlSv/aTCG1iBi88OyozFgT78ptbSMk
9VnZuywWbpl0sEK9PmgnDy8GsYbPXdXk1cYo/f7dLJm+eDEmgeQazTw0LVYD1z4xw01CxAOPEuFD
5Cqly7jGXvzVWvyd+1Ue8XOkzbfxB+z1kRk4pMWUuE+sOLbznYJQQzcI3CexHa95BCcnic5+KbKK
lKaC9b6T3V6nknVQeknf3zB3CM8RoVnrPGz45JzNpFoT/jzdC4eP9z3aQTeBZh9vOj7YiWf3bSZU
aFx/LIFBijPANjAWPa1WZpkCOdUhAyOhXODQkQC10oOZ7wajf68dMl5XFtazPjtr670FJftjj1OP
2lT4FnUb9C6oUQnkCqgYNEeUm9+/llV7HX5FKUL2Y2wYbF8BguVTW3b0zDU+DYOk9q1CxiXWXNb6
aCvbpxE8IvuCYPATJLRmFzWvyiYx686mzczNqgS/q5IzH1l3mQ6ubitKhAti6VpWqzJNlqQnFZoy
CJAWu/5xLPq8XWetpx9jo/Fe/dRiYdUIx850P4E7i5LmFFuGlTypYKY905ilf3ZnJ6SbzkD8sWwM
8yjG1PgxdMxK0lGhYOU7U+XgcBU925PisQjLjp28jQbryenaRbNNaBNG1IFbLCLnbLmijEQYTXnA
TetRhGjKMYgY6sd4uaN57nCbxoonruy5jYbVcmoYIEM7euy9MLItlqex+WwZGuSP60Rp+eg7GBs8
okIpMTREs5+k4RU9REQM6AKVAbXTjdXZYvBlJNanPKRaTmjqDd6KEcl0LdGjbDOTUN51XFbZhijh
eKV8lDYV8VUKk9TUPBY4noHnD5IOU4pbEfDMZsIm7lhiS3LL7W+vDfYfh0KmxguqcUTcAyaCsk/Z
ejRiGEQ71kpP9LrKUXn8HjhE1aDPKzOITq7u43VbOQ9YGWUbp0vGnWWSEd7NFpIucJdDIyHWkqG0
rrXLEkPHawDhlV22soheXQ1+VfwwMtdDv9bEe0bfFSZvrWRi0PRqzarwo+7w8yj1XTRhSM1zTWEw
tuYdHjvmnVdpuZGgVH6vq/00eu2W2jh+nPxR73I20Q3BWmo7uZi1mIN7OzFAeOBusy/XU3lk56tu
XLgz0sidYR2SZpFE5e2IATqG+6m+M7VIPgmmBa9dYzuXRlawPE5iUkBO7U2JaG/jy3unsq5UfvXW
JjH8B5SRd3R+j2Gr7CjHUL0OFOHbeyOfv3utzw1xR17hncesId0g4S0bCm1DCib4MZMVDSvGCoJp
A+L+dGQ1HPIGNYFtYHmiW3GLMIGHtEpZbTIfI6D1jMiL2FeItP5eFypHDUTZvfnrY9Ry6vjpVBLS
iAhw68SIlxbEr8d+JjN5xI4n9gK4iaJfTgyhuqXw/evP+ZfTT7iYaSNh9Tj2uxzcfj4eRnEKFN8M
Yl9iHsOQMgisp7bv6KK7+GufUH1xdPlYDv/6c5fT9S+/H9aWgCQ+J1M83n85dXEkLx0ydmmy5aX/
NhhM3qt+KqedClLWr6aq9dX3kSnAjyxV7l9/+q9oDb80zrqcinnB+RK/amlpb9M9sfxmrzwmw6s5
7Own0MnmlAeE261gGfmTaQTHkqXyJqeFxf3jK/yX0/pPnBa9dh6Gf89pHcoyqzHe+3PHju7M8o/+
AWoFNNgC0GvAvo+WHf/rD147sn6jTwasjQd6ZHv0df7ZsbP5X/RAaPP5AT/P5VX4B7hFrpmPHAmS
HF1JZPp/i9yih/Xrww0UjMGCCTJG5w48/OeXKvMzNy+tPj1OwLQZ5y+0wx4z4JNoA4MlZ7JcLA7p
/YuixVlq8XRl+CXZ6DaQJU2776wKM/OwKdFgzYGLwABBqEJ3ZU4PDLQr98bKA208FFHefW7x/fDW
EkSInMiY/Y0JaC/PcBCQ4WWMF+NqRPYEu4St7RmgOmiARTvKYmseUBDnTbSdy8DpiGwnpYZE9gZz
wD4WDDhCo/0a5Tr49sExDGGEo8xs0kRIRTn0ax1ivrexEuXa58ge0k0fVf6tcuFSKjlee5zgdkGP
efVKl5JMcwSH2aPIc/0wpeZw6RK7ui5QTr0NpsbAwCecEm9Ve2YSrvxcXEtPgLAkqqX0afQ+IUrj
aIsuO1lpeMOMrcPGq8manVeDrth9SkkzKLtAz+QhIHGHwP4Mq0ocptOVj5aN72iUul8SqcWd1+ho
wzTAuR/tvDvIRrub1LLvU3/uN3juBVtDMxuahFHeO4FRXsjVvnqmgoEvS1hfMQXpN/yUxI1LjNCa
wUdxQliGgZI/tVfZOQGXPc2S237s3YtKa4fvNs7j2VQIZprmEouu+pFLP9pJ4jh2pKCG66QL+qvt
R9+8mKGOFWMr5Btpu/J7/sBU5nMEGLfqgqpGTeIdpaKxEuD495h3vXN1aJGdHKqd+6w3sZMr0q85
cT1vXuOrzZxMJ851euMtUcDEusIZ+8JAaTxVj0ROVuu6KPuLTR27Hrgii8byoSvzgRKfcLiMN/YT
wxBC6FD3XTSejxuBxnBreXxTA+umjSnj5GkOFwUnhQs1Xl4jaV/XeQ5WAO96ctLWPHKCfy/5+2jC
3fIhkDUVKthfdA2olR9C25V0uOI8Zswyzxd3KRVyIY2bAgOpG0TW9dW0eaIDfxzOduG6J13aK9E5
KJJ47G8bAqVeZQcesDWGIT26i7oNF8OyhTiQ7qYl1PZmzOMEcdR4oknbH+nh3UrZc9ZibIdtHiXa
OswnYw93LuGqeQax6cTocIxh7ZDXPxtGuWOMf8Wj2dzFHOckhS6TdmCBMb9Pne7OgMSyaOVsotK9
QtWX2zoU33oRBAeqmme9eO0zL/xSBV25w55k0Osqs5HqKtxOljul3w2U26sGSH41j+Znd4zgZXQU
74WSxq0Ko2gbjyLZ5Kb7ymLY39n4MOyMvmuIKUu8g4Y/enYxhMPplDDSKiZ8gH47r5VxDMiqWeHK
84qpWEuXseoQ3oKLIrmfB2wWqgH5wgA/CUpWxz39Lj+iRelWxNbk1VYpgZhQ5dPaLfL+GsZO+UCV
nqCO5zIjinUO9Ianh2oq55t6KPC/FaK7mYvJv3U7iSGTo4h0pZbeKKtXyFiH59HSxt5otXdRrpXW
vGBN7yoTRMdwy2jTWp2d3+tYOdUZS5hL1YVfm5aS3Pdn8oEhaXauXSNQDrP4Xjthdsc4+K12hXvw
oLVXM0I5EpI9Mqs6c/jSd/zKmEhiJiFK+5SUpDOatscjbSYl+lG3xJEzLe81y+4qnVjvCLrDmiqo
9Zd5jDAFj1mfGYkP50xP+gt9IJqoqF/bx7aDKzJxmkjCurpr4OcwzY3KUdwn1BoHR6iU9ADbDQQH
HJSU/Zw3B1FIyvWsHggKEnV0HfLgh2hMtU5sLHlUGpZYzoUWlAJqznBF26z6H/bObDlu5dq2XwQH
kOhfq1Atq9hKbPSCoEgRTaJHAkjg688A7X2PfSPOvcfvfvIOa0ubpAqJXHPNOWZN6W9WDjR61yAG
cCNknrG3FiCegVDlfkay4hGvYBPr4TktkOWd4zxW6lwi7TLh0gPzIY28njcp6A1zhywjvDvZoW1t
uJgFRzkE+XLRCJUPmhf2k91RMEuJLR+9U4dv9bW3su6cLuXcE8K33d+KT3+2tYY2SbeWEfsO81Hj
P7awhUUUs4I+kxwPzu0cG3sVkrU4xq06zZmdgCIYiicwkDYEgREYcipjPrghMZq3hnrm3SicEhpG
kr5zsTPDDcRWmiiSWTmXBCkHjpHT+N5mmSi0GhvKKSd7HMcNHmDW5xztX5V0TCrtHDFdFaGB+1mL
1ox8gvjdZsEDgknCxTLMpXcZXkz4YO9tZ2ZvvJNxiELwueLsKO9Q7MIvU6cDjNwith8NEEgvhiyW
29L0T75FhKQsbe/TrUI3w6NitwNcuREXALjjk1uPJ1KS5Za0k5gjdAciJWHMT5EYYho8D+PsArno
i0+DNC7ehEFADfeabHqg69p75j0S7hq9YFCZZ4Fs6ftNTOeWlSanLtP6Q2ZZ6HAYJViAZDXea79l
P48KZ9xnOarrRiCBvUHUlbd20ZC1GWPl+FsRlgvW8FZ+OqqVj2zZn4q+oN46W6r4JBkdcaSlPKwN
BaJ3S0v5+Jaicco2BeHgcjeLEMEL2evNnebpDynY9lfggH2rjDyEIp+ECfVTRLPPhNHG+8rlvNmw
KDE+HHPu72bwbdRoAGg8YmAn6eobU/MrTHQVELCPh1NjKRuHdZa3M61TZf7SBpnjbIjkqMfcwR4N
yc5usWM1xYlnDuATGA/CSLOjWwbfNNzZfme+xaGKnV2VmVJH1mi4h6Fwskdi6+YBspa/rYahwpQb
OHh27DQPNq41IhdJ4V/mSbXAT5QXeY1jRvM49Ni9+MBB1CCPho1z15o4viCmqh2kb5rGrb55sIZe
Rb3rhpfCIGID85tOCe3nzan3nY5cTFF1b2AnlA8eYuitLU0Q9auc8UezNwjnFjppu/wBa25fY3Mi
uia8306Shj/9tKL6GfrJ3k7xPxLf9uNyM48SNw0cck5EV8/mKWPxeg0Xx/81ojFh6mqwoIrEZck2
27P925+69EbFlv0c4kfKEOVt7WzajrG4qkV9BFrFP8plkMER4N78GMgYWV2L1HofQ9pqUeCbXwnC
8oMbYjLb5lqYb8PCBXKXmAQCm8nswWuQ0v0MW9GCICq9xDhj0Yhf8WVUPzHcef3erlJ9M/TDfBhz
g3z/0vUtNT+2PAFiuDfJ47+2lQ/lYCSpUI6A+YwdfsB0W80qpJWWpQV2YEpfw9LPIhdn/R1gOmMT
WFAfWow2zcbtRuc3FWcCGE/dJM8Etn2QKOWEZcMybAvERJ+ZUBeT5LZHTML+uJChygvcv46roqWx
i/1gmsPFMtKdN4AlSHNBSC0bPB+CPc1v6Dgom9JDmE1cP/7tOXW8H2sTsjV/m8vqjCNjlwotT2h2
Eitn7OKBgVwFVDqRTv7Z4J6qNhR843Ux0oKjxZ6u9HqnLwVyw4/MNdODmbkG80E8XLoGAZoPuBfc
EPcmtmRyRyyn5BxAfu33SDnDMchCInT0ycnXHomu26QxYcRNmrlYQ5tGeLs2XpYbaVjNeWK7duE7
LC6CVvuPeMkU4QaljiWRtT14mOrUFokdCbm8NDNN8FtLWB07z9a/t9vW+GOZWXf6z5T8v/G1MPCu
seD/x5RcfWbv1b+mmf7+e/4akp2/+aHLBoYWG8yq/n+7WoLgb3jWuIHZaN3rsMsv/eVqsf7muyG6
jM9S3Pl7U8xfMzJ8NH5h/W3/GK3/HVeLs07b/yoAWbSB86eFLqfW2hr3rzMya+80W1JtrMxUgntt
Uby77BABsWYmNdnAaARM9n6m34DdybSVibAuHlTI6+LFjt5aFHbuwFCOn/5glWSEdfUrNHOQrEko
oZvyu8pI1zGf4WqpfpVubMP3s8Qd9laPHBITGnlXDKZbIro46vqw8IhUBE8+/L/HTg/jnTm+l3XH
M8Ng+axwR7/VMmNfuIzwRBhIGv3eF6rUlFAa88LtOiElpMOKe4StqEcEJNTK3ylPMXS1rmSZOwOI
xrs3Z3jJW80JUITDdU092ZwtrB8it8NQsSvqAOZTR/iZwgY2joc2XIHabM/Si03yJtjxwsrYDVUF
cCySvPXHyhx+q0E93A79bG4Hu+hvkrCfPuDUV2+OysAocpmZb7JJtg9zkyfvIhVMxrmoqbUZ2BqX
zdbjzYktLphuF5i0964916SZAt1CXywn/1DoTN4Gdqkf6IhcQHGoaO7rk+9PEIWpT92O1QDD2ZkP
k8j8ezIQIc4Bu/zQfWFxHSuDe8+1mhOAVvVkz/iJs77vd84028d4aawCTraszq5KfBKey3ADEziL
Twsln+d1l4HFMAGpvMnc1r8EJiCcbWfMxbNdNsPT4KzAisGCuU81iPWa0Qv2qoxGn5oJrbqqQuMy
LVhaFbFdysFAm03YfC5LYg0vhZybdrt2SlymuGtv0oA6g7ALFxpMZmXIqC+c9G50qmIHkavK6ZMP
24oorj9eGWdBeLFKkO/tt+cTvdo9JFnJokVAU/mVQwAqVoYmIVcwMcl9FYSVdUQvzR7TRtovIimz
h3Bx+a+xMu+eLJy3LNlT58YSIGDITdXs4G2FUXPGDC3U2B6n2Rofk7Sk5wV08JtRJd3ZNsvwz9RN
IPs8s0y4hthTkO0I5YWPCD8LLBHW1cYrrgbvPnUyJiYqRI1qA9FLfjhNbYeIFrj7E3Mpo9BVFgsH
q0IRDiW2fSh6vs77a2/N6dknYsFKqp7aSxpXTmR4c1JGfFyp3bPZGQDNr/GLt/y6VSfOtR2dod4B
2GpucxggGeWkJU/5q66s3IHfi6/A4cej6R0mlDFmJv9TV1ai1EaH45x7j30darPAmmLqSnH5NNSC
8ZiGw3iEyPw4T6M9n1M3zdlde/dWkHNldfyFeBzDGY6L8EkXPD27Xg/FW8zyns7imNuTPzhhv5WN
qLegztwniNGYa+fMUlvlzC1u/sy8dRivL8ol3AKFwd30dU8sRVIGE8aj3AU2KPaO5+Ux7jXqV0ba
5af+HlcRKsz83s/IpYSR0zDMPzlLT9QMxJZXubfCao3jNHTPDlfoB+LQa4/MOiHbjMpjUnnXep2e
ITLij14najBB8wMqhTgN67xdr5N3MPfFw9TZ3WPxj7mcsKYdgtxq+Iu0Gd/hRLMGatPbMuf5WCd8
k1F/zM/NRL3IYBvtYVjVgBBZwFv1ARehIM8RsWD9b6wA2J39rSasukJKaTqtQWgN1qo6+Kv+wHLs
LVwVCXKbYIZWlSJfrPiYrKf1jIRRrVpGvKoacv7s+vFGLfwMY2Xe5N8CiEVSfm/26U/9rY4gkwT+
jF6CcELUgT6yTDyaq6YCVv6Zse/Om/L8XiG74JPXGzHf+KseAw/gacygHJbaV9tpFW5Ay4+R+FZz
Bk3YH2MG++5V7Bn+rvugAIHS6c+d3d+oVRyaw2A8iFUwsvpZtoB/fcZFqGPnLvGdjG+vWd5S3ffX
UE+QjvCfCz5GN94qS5lJJyjhWaUqyj8O5NyNg8NNd6tmzBzzt7rF5hI/3Cp5tfOMUWYBUBQlmSoe
5CqOeWH36dfrSjFLrJulDKHe9FNQbld32HrMEmOjFmVOfvgYaCI4xjQEr3LcsgpziZfMtxS10Gg0
Wt1P1vADaXsHdS/MHtzOaHkkkPk6VC+UFKS/Dvvj01jE8YO7CoPOKhG6tTlHlIvfhMwekVyFxELH
7+kqLYpVZBSr3JitwqO3SpCgesutsr1zv8qTGj/YBh/Hi7tKl7RCcTfN9UoC5SsV0v+YGC0eAyP0
abzT896eF2xFk198eeT0b5dp169i6aQcdNNulVA5Y4xLrjJ01Ra85CO50yJqV9nVXgVYd5ViQ92n
H863PhvWfb/15fDIh7C4DdlV30NycDfeKu1mq8hrWd+lmE60yp2ncpWCi8AOI4ON8Z07Wb/cseN+
bBnyqVxFZDiTAM9rp93jTkBj5jhc9ebRhDXm0K4zf+vR7gr3XyVqA2n37PbTTIwt0ydP8YrUcvFO
BgxL6+/rwv9sk/4/2yQbcA/X1//5nvzjD5ewf14l/eN3/OOWHNoshUJBXe66APJZRf6fVZJlerB9
V3Mycgwm4fWG+lfm32MB5fFLgj5yE+vyf6+ShPs3SEF0Zjrmt43a9P6da7Ll2Ksh+J8WpZYlXLDq
rLscviAEqnWV+U/+XWiSBjmhGjdcK7qX0XBgnBfzRwDa8HaxjHaXGuDiNEm8R38Krj0+t1cqONon
CLlPrdn152Gm8aMN/OXqkFM+0azpxYexztP7gWPknZVvzeWlhmDlBLGfblxXJP195buz/eA4BH7K
9aJp+eyLukDchs5i1lSzofDjW5VLbR8aqZrmGjSd6dN3TumRBmsajqR3mXFl7tCGlZjUbzRT17U/
i6BSnNd+VRbWOQ21xwMtUGd2fmo6/T4Fot2clUNcmhMEQA5xJQCMGKMzXl3WGRykeHbmpMdcvNRW
7fKSjnVwCIQ/u6chA+wR84bJ/PxHPBu0WeBhk2MbYRSs3/MqDj4TOHN+tIhe01XREUQZvW3Q+5n5
pJcOQpDiS+gPUtfiJjBtBvfBo1Yozi1ijZPyacIbzTwfd0udz0GEmHEsqf1401UGUbSobHVkpRXs
JtIBb1RIIVXZSQqXKHtKIEHylzXk15b07TEX03NeZ/YhVxOTfBkmRzklkGzaMklfIMlNCaHv7IRl
6Vo73U2K6+ilTzheh6LHCQHZflONIQu/xPtQXDc4KSfIn6TwBNVJUtunRMtnPSoEn9DKz9Ql/k6y
utvZsRyeFuB1BEENWi34kRo2xFbXb6YDxkUfFbk6iDB8HJfs2SvEVw0O6Wbp62nDeHW7pK1PNlS9
AUI7l2NdHaXKwEpkdqRJhpKYadh2Nqa179rlPk3KeiOFfKbaZ83TGTVAtfGPl3G5Kb0lvp/CGsO0
qaEkDkRvexoA5TzIgzM634TSO5Hb4KbxEG4TKy7gRo/pBeWvuwbs+3a+65gnrpTZvtKLu8HvkULE
b4Pf2SBg1I9u9htRUp91N89c313jEVjRuvlM/sTE1+5cQz0R00W4h2p6IIVAGDxrsmMlPW+dR+kJ
qWeYc5U77FXg0puFL2LfdSLcg8Jytm5qhIfRm/7UrixPKlV1FHN2bHjvrh0XOvtd22RFMbqXuyTB
8BqudMm65pLSV6x+3IUqEqrBi51lcEsLhP5huZW56Qr5bBTMPwt+1bJveJEq48WlXXBjk8o7p60b
bo3Gyb7swe1+DQtEKYvZFrQFe6uxhVcxzKa8gOpn14WxDuNwF7SR7SzGF/i+iqIU7CEuVVoBJZld
PpKKwuloHIU0h0cGDFyMhSObeywqZUUzTpfdNoHw9kRdiXb6sd9vLWxhP3qI4VtlWnCBM9qkz9WQ
dDj9bcV/jQ+WhD40qY+haPGqxeN4n1P2g4WWjwVEAEbDQOv5k7Yx09xxv5rPg8qqo1DoyeFB8dHS
W4MINW0xfLWS1dCkvqy2nQD7TnGz9/QwpF9z3iO84pNbe+zMtpluReD2bz1LtRHolsNqBEXXvEGf
LQ9TRqAtbQ0BuqLmO5MTaYTcO/gppdW5Rv2u6WjauTa8ArhfqxuktXcE57Dq0VS1EcHyyho/fAaT
q2+L3HjnkXqheQwQLb0nOKPUmSyec5ubQkZdgUEfosFn3AddlIkmey67HCcSlMLsKjquadgcFzvC
ymXd42f72RZCUoQW2uGlcYr6bIVqDwFyvMDfah4dOzSeME757wJzYZTIEFtSGXJrG5KUx3jSQuzi
utL7uZjNqxfPsBRi1UdMU4q0d1rDfMqqPYY9MrPrUyuh/D6Uy2jvyRFDW2uLFHvjeF8wJe6yuT9O
lpmKTazQIdpgCTZz7FUPkz2/VUPtHp2xDD860T/42kkn6JzwPe1AvXpzXm4Y5YBp2+PJKawgkoNl
Ywm3GvUV1zhKc0MZN/PgprjSBgu7GzEjPO6UDOJz28d0RGzYNdxmUyDvFsMcr3OG7FnNA9baSguA
79jERkAbq9c+OaSho7nwC8z8+boWs7oDcYeOM1hdWXJw3bSh3IbEkbYmfuiTkg6XwqmD7m5Nj0MA
K1MGtdzVWNU2fG/hsdX6QDUyWy823Nva0iaDW1h+zA24dHNdUA8WTGrql9ooL2u8YWEgoFtmeRgB
LJ2jdt1gElE4wTYjU2w0X7r1f+LkrndLOA3MPGSqp5lQpuE4jMiVTvfAw/XZkO3nKJdrAUT1xtJU
fi8oGVtWD9UdQRbzAmq13pFIz/dTpszTQvznaMB2Jk66jvZVlWFl5ZJqBHzPgyTHK6g0uXNb79ey
rBQANGH8/+qXqKW8cZs43lhgwXDhT/OmmXPrwmeAjENGudIk5dfgFeFeN8svDFIFi4GQsyynWOoK
9j4mH03XLS/+5HfZWNPWxDd9H0sRbyke7dnrBiMvd7Q9z0zeaKL5asL2D8pUsS9cLgyjdl7KDlG/
lD2e64A/aumcbgPmV311gyO2FHvIyOEQJcIypfc0g+QPUJKalcmwXEid8GPw5a+hjE3MCDxdnFLj
SzDXvDCU/ZRlHgnfhOR2rgPOdS8rfgtoCNtSzPVpcEqPgLIP7DU0qj0OsfIiLEEJwbwAkLDn330K
5XcUnr+ZQr6GKZUSykkbPOPxX6Db9+xSK6AiBID8gZ6vSTZ8+SR68zcee6muq334B+nZtcnQnJ9o
6DxBkgMlVITJw8DK7R5VPn/zc+8J3xy0lSK5dbBmHolpJDDg07zZgU3iBw0jyfkZupLlvuuhzalg
5yyxJ7Zt74PRH8ZpjpZ2haV5Y2iRCxHsJHXlRjN/z+A/rPpuxPxzBFRNeZB2g1+T7NncmPojb2J1
h8WHvohxTMdj3igb66c3YsHJNb1yZqMAN6QQSdB/CEnQl6Abs3xsg9B9nKiFNLecmgZXDNGILVNn
8dV3NqRtHtSEv1NE5hW93XkHPCEuj0zlqfrY9SF8vkHwmp8T+6kB0L31lXlh3Zu/wkCklyihmG9K
4yXK6zTZton9ybLUfaqIBn5YSW6U2wWfgoQoPKySXw3YJZNpPmAGmvWHWQQFG8yhf1qmrj3FHJ50
eBs0xVTePcYPAse+8vG3ilofLWNhfMXW6X/GiU/SRfQ+Jlg3e3FZ4lytIXOjrpyKHYWdzbapm6WA
FuSTy1Z2/YgZBW7szI/iVktBmNyMMYD5qhkANncAs6JR9/MdY2FxSKyOfgB/UnvLp26y4es6qM4z
DjlqeHlo/SJ74TSTL7zihtdi0uaTzFV8NHM/O5nuxI03br0zFBUDpgyVw9CPvQl9RGT5fDMaqB/h
knbn0ICXtElRQnZNVuCiYsu3TUtNu5R2qgZnbWLuFrPvHtSi1YsJBPsT7/p4DFDdbuo8V3dsHruf
te12kuevzhWiPQxpmo3xTqft8hx2ihwA40M//UgsTliIKs4QRkvY2GsFRjOPO4DWSt5QtVKWuwCv
2s8pDhbvNZEGBI0x0LxZA9Q4HsROK8znnk52jnS8Ww/BArvK5BlcVoanYqkIU/VpZVyLSmdvMe0M
e8oXaUKhHbo4scsl3EDzVbBxHGkAnlgJBWasaVHgXz3qkuOVpdkTsKCKS1g7/K7KCiNT6ud7Ty3J
TVdxJS2qscU3XY7lDxj76SrOigMyjLzkdd/uZ2S0qE7gVTfGUvQsGRt3PxHHeSC0QUmfS6E6m4ZM
7sbcGi4sIkDyi7xi0a2Te0HSiJWqn3f1nU5SQI4svc0W/FPgkyLKPssmDeELbQaMAE3/yXUzA4Ky
kX47OU+1ommTsMEwsyzo+mMepiVaPVzE5abQa6q+z61dsTRVh4qTco7qAGxlTbH1UaWe+yIC7CPR
Qre1f+wkz+JvAqtxZBroXxf0S8wmfIS7fAf7HDyYGLBMS0iOnD6qqy8jyvpxAPv9qFvFLICKubYc
p9Go2PS3U9ecsHLk0aDs7NLkbraNxeB/lR2oBBM7xrLpMkghB102P3oZxtmbZTlUp0F/uiqex03Q
L8vKtgyCPzVAzKMHpJJdrQJV1Wad/7zkANsyj9N5F/aF3PeiX95NLtY3E1FM3FXFbe2z3K/5Y8+L
aNVD02TNa6qd8hFehAu/EWqdoCMwclOLAICVQoBJJL1SNQ6QrdnK/qBZJGw7ys9uHWAPEdhKBz7S
WO6U1uF2QbreJbzruJy3M20D1HYPhX8ymopNNYP7o0qycN9JU7y7jnaOpeyQQCUnU1E3wcbP6vSQ
JfRjdPWauMnYjm9kn06/i9AYD4Vw7mydhp9m1d1hNcH5p0yW7kLMx9aiHlEOQ3KhuDwgZkEIYcfn
pt03oXZ37SyZb/hQIt3mWbqbYtDyeNFSphFD/qLvAm8ZZoqjkcV2ZEy8SaoJkj/pDGydhmnMVMXY
9r6OnZKOEN+4U0CB2OenRwpwi6uW6N1uUtl0/UzGt1sq/dM0nnON4yzjoG1x99QGz26/1qg3OFOR
67ZLRwS2k2rkpTPND6kyw9tRsynLWckcJZv6HaxODsy+rs+Zad0HrK82rIh0TRAkee/9dfNSz1Br
G6sNbiUVpltdmnKHku8AFwzttwTP8Mae1oBiSfD2zWj6t9YGkJqOwcFBPjVhsI6f2Al71uMmLYOr
FG8xeGLrInsKuwkP2AyIh8aUBMvHwmYytFNILTWltpV+JbJ+kybkqJf2s8qLV2Ap6+dtMOvdoCpS
hdq2d16AYb8gsXvOs959l72ON2WCVsid2TK3gBShg6xJmJU/115qL6/4tPT+wTIlnpzOyS54EeQ9
+oNpRoMD5m03NuaIO4H7dm7CKEeapI486JtTiI14txD3gQQVmH+mihEtV/l4LB34jZPRigdcJigC
DYXTqVZnCkLzjUk87cz6N0rTuSFa55G2EYY8C78cHxaZJvska38zr3EVwwo4R86Sl6dqaEZQjbTM
vIwqph52nK425NtnrlI/MgoItn6n/JuUDtstlXxcHOlviael7VljGV1UjcOv0GqvkzXbaMLiGZgl
3JnRIV3pkSYmjRu8pJpMi9125BXNYNxC9HF/LDXleu4ixU01p5fMqN5U4/fHuU+fOs/6sjlJ99PM
7ahKmuoprcWbnVrUVY+V89m7JLDQ5e2I1sBn7Qf2V9OUxrJPqoBtMKoHl29NdgkPKA0Qs8I4VSc5
ed0moJGPOgUCZ+OIpyScp8fWwo6MyTWOkZ0gX1PR4MwAP0rYZXAj3YMkLP1YcWDBzrax3/LtxT5G
mC5VtIbwDHim7M4CjC8MzUQz6sQRf1WNf5W5C6XPc7hY0x68prRlRlWUIPm1GwNM5Tsg2g1LIy84
8Q/8kqyCL5GIRyevOTyCjBgyBX3n2eXlyvrvI5bN0B5YEkO09UCT+XRSRG6hzzQOSh516xlrZQWe
iO3MIFYtsKmS7RwOtKxa3hr1ZFcUZ5Z7EHSggD7EiwfVqiP/mtfD0R/bX1RTnTUf+C1JGfMkE+Ma
hz13nYK1a9761FWPag+129/50ivOjYv814YmdC+u+hSca7GFZwZ6e3wgUvlpYqSMACW6u1BXD62z
QqRLNkGVgwrvGyo9MLsgIGJzuZuE85JZDmub2KCtGhLXNins6pCaDbiwurQImDCcde7Qw5NITJQL
oFamdD+bKQ4fIK0jw8UTmP96/iUTCExC0RhG90G2yZX9O3ZH62kKKC/39Dx123yopz8uXcJPnH24
aT232/pmO5y7FjHKtPKtFRvOFW+fgc6SZWLXmVIeQ6+6Oqrot/FiO0Mksikcdn5iwSLLzVSeW96P
FoEsvMBz895bcOTcwLHLSBrL8iFFGuN4mKXxXntld+ebhXHMeeHho/MpKw3okLr4khGJTVyeRphR
zx152J1dzvNv7lk8WklTvme5FdzVkx1fF5UOH7CPvpLOmhvC4kZ/BtYZPizaibdu5tMj3WTm9DPQ
7nAvROost50OasLkflkfUEFLYrjKbqJlCb29BerLBwue6agRGf3l2YIjN2sEJTFmbNzicXTHrcvL
4JjF4485cX9yQ3Cf2jip9+Tu1JHnYN55XW8xXAXPUwDuvkkr8ZSYUAP71Ibj2MfvJZ2Q25w2HICE
QlBut+bJbibBpeZSQPLCtTymN9whlN4nHuvJLs+84exUnD8bT5lNfkjiCXj3FBbpZkIL405Tkrmr
GG643k11427BUHfPXeO0N22LC4CEgQ+gaTDR+PBNxNuZcwEegQ7t2wlL1o+RP8CLAnDctLYpNkKN
HyMaIVDT4glL9moPDQw3Pj3t1mwmdZjaKrssqyca4BUbd0UmlhsTLsONJTBf85pfb0KcMm+l9KBX
dWnAoz3k6giailifobEe9IFDGDVZG/KcwNZP7KwV4pMpG4+AG3nbRhjhMybz5NNNkzyJsFmCyEZT
mx9nOWooozxou6WFW8qFnsEbX19BApM+sQi6xNfE9XrHiuBhpuF7s/Qe4U7cbZHbDBPuBvq3dTKK
F8wNlY4omYLH2LnWfd/WGHKLdgweexo0ufF2SX1fLAZWWScbznbaosvQbBBcu9lQL/ANzFsTlv1B
NAF4dVay9kMPYfkxNGLGF7xu4Q2uQPF7LjJ5Vn0wPglhI4YSMOQphZKM9650g0pwZ0zTKHN74guk
AHljDROq4MbuwiS/ReEn7k6U2S5uchy47l55wNu6psSXqHDhRVr298CwcCN4cyN2K2rhh7n4yTmn
VmZLUmH+KprSeoutnovaghU7QunobtMwxGGQ5Fn7MrDf3E8Gb92kdniZ8ZGKGHaynZn0+aExSNwS
eC1vulj7p3Ey1a7pPXmB2kqkV/qWeamXevpJqxDEMdAcZZQak7P1OifmOFHYmWXb3LrzFBzL1Ep2
/bg0h6kH/Gg3kNRx6U/qGhSl/Yp6S6sji+ofJve7S1e3035Q3P6RM31UGiN9nGFLbsn0kG9glwEb
vS+vgwo/jNGyqPcr46OX4n3E3GTR8cqjYecipdeETt/UCu4r7YFFAKV79gyfeJIXF5FDFxMfGta6
6M3dmTL24QrMRF7IXv2uAm3txpglfR7M7wDo0q1wCPdBuENWtOgUi9pufjaoVNn7nZXuGrHYO4MP
+iGFtbEdu1mcZA8KZFvLahYIbTixbQ0GzMJ0odyau6y5dG9ZAViVUWE5zp32CI9b/XAf+DU6sBUW
RVQBkCsetZtmwHB42dBwA76MVjp5oX4omlzWN2isFjeNOt1bMoDPw+relQv/vxk/9Lae7yZ8RBsx
yuewF692wmHtGtUucyiKQyl5D6uOssyEhcdE3BgQQ2FGJPjrvbCkc5wcwrBJDpGEdAkETHcbDibV
39QO2Glmb4q8fWn6Nr/3kuEYG4JsRKsO4+KMvwzNGkTYxiupTgwTCzdk3RrZoRl5UcPify/DvH2Y
hvZhqEVBe3sd8Gq31kEwLYw7Vtwz/c0iPbWVKS7OaHw6hj9ca1F1dNhjAM5YgyH0hM6rmqDDJhhf
xgYbVVe0L/+xd/7v7J1hwM74f15bn+rp//J2fv+Gv7bW5t/WRndMov9i7AxZWDskxMGVUagsvJX1
9Jexc91zexY0RJKRq6+TPfc/jJ3gykDaYxU1PdZ//vq7/g1cGU/Bvy6szRBUmWN7mE5Dkxikbf/r
whpNRI107wVnsy31jZH3XMvY/T1q25WfZTUuJ8CExA6AJxBBkN9phO9cwndEgY2ScY9tm/t3imB0
71Ag9iwXXCk37ZpxSFWWJ6e6XUMI9DnYiAHfiQheEjs80v7z7KrpYegau99AKyriM1b+4nNcsxVj
OwTPqa5zMh/f4Qv1HcSo1kwGEYMTq4PsNK55jfw7uuF9xziqNdEBRbr4Q8/kiQ3ucpuHenxRWes8
klMhDII0En8xIJd3iTFe4SSQ7mJgyt+WNUnixMn4opOW0mhmlS8I4g0bwMQFhd5p/75BosWpOts9
BpVEXxdOPpasoKG//NIwHuoqBzXpj2VyOxoCydhpSB4khEhIlrJXvIg0l6zd2Y0Ts5iG9H1pkupY
wN3awYJI35izYC3TXxKw2XWJ2JDRLJ5mK03vMLoRSxnq5JhNRXIA8xqcXSJ4B5NoNtuosvSeSL4v
sNGrtPARhLCvE0oTa/WIxJwXVdTWfjLQUpg7B51vbskjsGtEC9yKWLbngf3/Lu8tDmFCjxBdWx3e
dBy034HYamOGTUDzWx3iVxv94XH0qfBJ5rQ+SgBtmGfjQG3DrCzqrbN4zVNbTOps+QHxF7rYH2pO
c7VBbynuLLaRJhSHhWovb4bQgwl/fC0G1hyMPSogM1rjbkj/i73zWo4c2bLsr8wPwAwOh3wNiQjK
SKrMfIGRKaC1Q379LPDe6ckMcsiuO6/90GXWbdXlBAJwHD9n77XniWEDXV0PtaQdqE0IL3WbtbRY
gAhRuY4xPhNpV/XGHEaqLT1uGeUluYxWdkTbjs30N2kzU+frS6reRgN3/ntgymJSP2IrX8XmrH4U
DWo5nwNi9hh0Y3LoZVEz7YEucqgKu3+uiLa8ZezE5o+JYucRi8NRQNaSWtpDLzzGYriZFWywx1qH
fc6BXHNjeLFixte4d0Qf02x3oluoB5PIfvLrGtQJUU7uzmtLl4r+kk8hXKtrEIZ5cE096m1yUfIJ
NFX/bbAGG9mgMB5ClzUAB2+SbL4zWzquQyEFsgoh+sIPCrFwrWlkYuS0171nOKRdmvTb8jTn9ZbN
eiqbdRWmQDAKHAZ8N8ptyxB9XSsR7JIonVaaowyIwySSNst3MkvFhaE8cVXq9GrG0vwCedTPBt2i
LOb8QdsRQ5pOdpE91tz3bhyrfNWTqLih2OMJNItav9aw8Nqbtu3IB27IFI2TWR2NvCFDF8fyATfs
cNlJMioG0p/2tYVbj9y2ub6wW85rRtLlTLgLk7Cf0rb29F8UULf2hLSBQC0y6mCcPgiNxJzMTX+6
9C03IFqiVRkn7b3W0V6kG++s6R1HfDEtcdeYKbuWmzM/87BqrXQbhyTzL1LmhtBd42FTq76jo2MW
j55JzmVIx2alldJPVPjFJtsIsjwHyABk8zqJdZpKyKZdv6ElQRi3vdztcrjXpYwYb00eigeSD43M
7tG+JMYXu1psSdmcElTXWAdEEfQZQKhB0DLb7spCXrmtl0iiKcdJLDPT/OrkVrKJluiicQkxcjrl
3DsOwUbVa8aR95p3hLoOo1q8xCAxL+IIGC3hSHpKjxZMd3I7L9FJaYiuslzilLolWGkQS8ZS2BK3
FBgMdtQSwTS0VrgO47S+zoFu7J0mX5wrxrNuI8UFU9XvxiXQyVqinfJ2gdzLJfBpWKKfODeTAmWH
GXfbeE2HQjvo/YhfM6NcuXSr41GN6wg182WM+fMmaV04YDqRU/0SPpUrYqj0JZCKYr7bNa2bf0VE
695Gr8lVIT//18Ql+9vqNAo9Aq7EEnUF9E+/N5b4q3YiCMsRoXnnEHN1qusIcQ7W3l1WYevpZ+Ue
8OK2kPnptWxJhyFli1Kuu6MiLI9u1MpnucRxSVmT5bVEdLmgqPxRs8RN21rkrS9RXswppjtKb9sl
NomoL9V7CErRGF/SwmLss0SC9UmbUjO6bJnkhYklOCwm6eJWgy3ngrsmWCxkz99AtUfhHyzBY5yi
o12+hJHFRhY8RK8JZSRit99RLcYIqZYIM2rZ1gdSTqduFuMLTMSUaTmhZ7In/qwKEpLQgDfAmHHI
R6tDgtJm/ESX+L3AS2e2nvC81dEXy+7EncHZkOwT5FRQt9G4QNeOnqq6QrcEy/o2ek1pY2Oqfb7o
43O0hLgRaEKeW2cT7TYsIW/QGmeSRjp15CB5Uh3cDmTlUpD6yZxk0WQy6xKp/pUJf1b45eg08ZOJ
hJU4BlXaHV+iVHeTm7mMqPwL2eXbThBmPMl+JF9DH+efrupJHE8n1NvMI5xVJE2EuU1DiHFIqiqZ
Zfn9AFtnH6PMIvoGNwI/ZbbpiiI7gWDkOFw4xy6k+VTbTP3+pz7+b9XHTACBavy/6+Or57j49aes
k8/l8v/x7wLZBughbYC9JEUAA7G8/yvrdATuJ3iznoU3g4L4D/MTWBHaCpCAKVxdaehUrv+nRpZL
CqQDL1YX3r8En/+gRmaJPyWdJthXT8IaBT0LXlOcs28mD78WQ7IZXv4WWaM1XfGM/nE3bv+lD/0T
bvt2CSpSC0u4h5sLtg/X/6dqNBg68tCIbPYhbHOudVfaxETN5pb+1z3/D1ZZ/oo/tKl8dEfO0Kzi
FN9b7Xs5/oIp+f+3xBmfiAmZWZQ9S3TzydFPdNnr+eXjJcS/KEd/iGwxzgnB2YeeIU8Gktuz29US
ipmEfd34nOCbHyVQaOJbGbtvnYGlrQBHGM2ygG20C46y1bvdSAtgywde7KexH/Zx1TSPRkQKB63P
NtkwATnBE+itTdSPw6VHX5pZGoAyqUZyEcEH3MVwLKKVA93ufkqZ4DmJk1y0SA7w5lffcT0wv3Zb
vGAClC4NLT6LEQgHj14jY9joKquqJXSaHHObQJ4Lu+mSQ6RnzgWze/ubllOMgQyZoiu91uyLLMym
9axrLXphC+vFEniH2QbgAO7e7rLDA/6A1zPbRFWE0sapf9hG7hzhmcotrex+Q2YXHQuD/PbUUA8w
Ys3TEHRir3VOti1lkxxM5nCrrBPmrk3deuWMlaAjnuZbgG0jzbqx/yKdhQGWuurSmZNpW86ugaQG
NgFjQ8n7kHgUCGUXnYKkH354CqNLP8uuXdu0y9YOU/Q9QgHmW3bwNapwKWxyL5sf7MG2JL4T8atp
Ri1bM45RvxHfAbNhyqYePSN2I0LQlXnqe53/0HKD6Vheoeo0CI8hUonvk2XTzQsUFvxAKqp4TIEB
mzsHmxa7CGYoB9ltol0noflLtRp4g0l1P5N5fDBn45fHYfHbaFDhmJ0Wf1XoMw+knXBLmqgW+2Iw
f82qbLxVNNSzn9SEEicZ2qaVFUAUobtMFD2zcCzUTnrMPat9jLXJWWdIxS5yvM5XVT4E5Fw3Yt+h
fqIqMpIDA9h+4zVVs0PwxqjbYFy0QjsUrj0COLYuJvBkPWdueLQm0/BnAfwuMWZ7XdcJfejcTX10
Jv1dWs7dneILz4TWa3kwcKacshAzpZ4F6RHcEqYQrey2PSatGxcdAirAJdYrbypjY7B3XqsBvd0h
Mex8R54a5diIoyZYd00gvphdEJ6mEIF1UnQpacz0zW+MTCT7KAz1vTCb4CXgaMr5lVzrawM5cLBO
I4eRmSkK9FpBYN5MUUOqXDjZaw785hFSQH1Za474IpAtHmyvsm8DTZLQXkXy1iHK5HIwrccgr+cT
aVDw7UZwG34X1bZxqBv69F03UqKlcRS8KPxFzL2GUq2kRsp7OUXubzNJ3d9QWNS6xXtz0dB0eYk8
nc5oVyNLxjKgY8pRHlwlb7kfASXxBnb4z6xuuZNtP2ZbwL66L1ry7smCMZaJrnmv4wLZBpNLnUG0
jNi7TtHsrcEcvrpG0H8vAis66Xmt+3AfMxtQ1BivYyfu5Yr0WPeHQKFwrPMuvwZYMTw3UhZXyG29
m1HM8j7z1IT2t8UhP9akwA0G0WMSEeEurBr3Fp968TxF1nBCCj3ejkmkrse2tsFrO9MVJ0TrIiXw
YS/I6lxT3dh3FTSVDWkJM6Y6aLlrSzdYoKYFEDHzxvnfzDqhDxjwUnJ1mIdBn5blrg+g85mxjSI+
ysoILEqf/LRmu/VpS7fbVMvbPY+GtRlxCO+qCZIySdkYCNFCtii2IpNBJyOYbLAxRUIaju5nI8ce
HPZYbnlpIpuABSdYo4WcGZ/14b0hyvk4kQl0YSXGtM6sIK7XCYRhNEl54h1cKoYdSiZ7AyvAO1it
VzIBGEsKwVDbN1Eac8a1Jc+ESybGjipBbfGbNQeN7A0uo3anXcD5Yst4B0SdoWfeGoIG92EsZ/xn
dLdvi6ypX6h3FdtYn57IBaF1nejTWrELfIfPMZMB4zg+lqP+l6MX884glufCKESxH0C3IsDQEgaA
pNm9KKdop1XmxcHv1usIoWsxhnnIAxgc868bhW3RnDGbwzSGi1jScoabgc7zDXJZxbA4JYWNZ/jV
putuTBHmzep1yXgGmw1TyiR2B3gH85FM6S9pqtonh9S6TW/RRmBsI7UtmsnpCjxKAl1rmTEXY/At
MaPyEWhivldeV+yJzQq28YysItGWQ16te2t97KDrlt2z60l1QJbipquwS6yNG6S6j/g7ZfNs+mtP
6dy+IuKQ1ggvviJYuL8SQDG91STQ4ZWaR5ffrUBZNwiIUWG7fX6knTSiQSuxVG3MZJ59VVT8wTqd
ft8jpfFOjK3+VTEaOcXID0nsyN14bVVusV8EZPFqrtCLIw4cguM4k7Uimq5fl06t3UPRGQZ4Ivz0
rpzFZenI5tBlMvrpCf7tNEObmTe2dRHQptmHdttujDqEqFAHmrunGm0OstLSx8GLvX1R1PadV9vI
yDGfrl2lij1SbZJKlo8d0ql2pSXOeDvYDnJJ0Xvr0mvRRAScjyR8pGfCwgBHVTzgWN7T48wTzbDZ
5HRs6sUvonq6g9HqLfopst54kIjPjrTwRiWdBzgJUIZttt4+bqpi79KP+qooSBWGBiOADgfEft0S
1bM3Ag3IrEpnWkx6/6svAu0hX9AyxPKggAAo/+/fKcVi8nvS+WNHUw473azENWhb7T7kAHWLpXA6
JshgtpqFIq/oWvfklT1MKr2znmQ3mU/oJ8wnBA7TNV8qexfVkbaZ4ljb4GGIfAfm2dUcas0XIB/w
PRvcEnjnx+vXu67I6NsAS3dv8Cbs9AKxngem+cJqSgGzK8K7C3hkXfIg7ka8ixdOzfiy8BJ1yCcl
txVG5vXY6KDWAsfDYWBM2U0AIeQg8ojgo9dnGVr/fPI0k7ke542LGePetdMWwTbPnBCXH75r9I1F
eqPXKGGgB9lfvSDo9yrQUZG7DLw3gPb4+ed6vmJQNV+Jul0ChT2Zr3UQ8WyBQnyJtPilSafxmk1h
OhhVUNw4zTxv8C6h75vaanpEnmRBwpvpTc6ce3eOSMHI0D9Exu0kN6ghtV0njfRoojK5SLBc3Qpn
0LZBU40kKLV8uoHE0CisS02u8OQ46QZax6KvFBBx+Db1B9TbTO1QnFZXg8oKsS6corwntqHYdWw4
1ECF014I01AE6uB9ajq7X4dRNl9NA7yQOrCHnTSENmGfKLR7dEo0AhFsUTGbtN+znm2DsSevprKq
ZYIc021y+1oiT++LvRJF9qh3PE55NVNWe7F40UNzujKJTqX5Ougv2HBJgRjjUq40s6WX3/JiIkUx
jvM4zKcGcv3RHsxp66qpoZtp9NVKTj2z4dyzQcervlx0cMCbTjomEcLEZQa4OOB/uTe1OiShLoj6
y05ptN34V28TCVYCNkAd+MQgmvtYl/MhcQOboX28X64IbjZyFWTe0bWYYwNzWJzfwXSBWeomxXau
Im3PIFIhzbAm4/tUTG7Ct6G+o4kyoZmPtYsw6G+7anJWeEmRRyXaLxcJ5U6YxVfZYYbJQDRdchnp
BuowOyc062bnus2wRRFu7FHY9WicAgVG3Go6Wuo66dId/btqtphkRGSNVnEJ/9vOfziF9qOdrZvR
IBYSAHO+1G01PQxstM4c3yPOmteIVUKf3WrPjejXQjdJfAvyZkfa3lcNnctaJbKET0a43MYdlqmN
bNRGd5V2AAAEr8KpuN6iskyqKrxR7NjF1VgFV1WBUjvFxL5FbF8yq8dOs5+RWnwPu97y01FkUOY6
MixGdy7vKhOhEyQAnQ5UbkQXMLGr24Lwwa8QfIsVX/X8W6tV3Y+qd+w7cDbmuMncKj2AzpqPBumA
e0z0nU9AGihNhLnmrek2822CFuSuovO47XMYU+txbHJ0fba9pWPEHKmJoj0hycmur1OO5HoWH9F4
TCSVKvCXzZxfCBr0/pxmltdshjKU5Iy6CCHTi7Z4obwX30bEk1eICJW+bgyrPPV1gljMIFn3Npix
F6iJlFyS28gEdjtexTwH/bMM4ZeQOX7FzRhYL2Zk1gNhlfN0YwqVnAqLDKwunppvdkN9tRpFZFxP
rqe+ERzjgJuOi6dgcpZsM0Zhj/ryhbRFXq30yI38sSi6iyh2zasob9VToaTl02Mcjgze+otBm9If
ykyAS0fIjVZlp4Lb3qnyn3nLGKe3hflMqkPJkD2onKNIDfOyURFeGY0DNsbywuSs25rdFhGH+SAL
1O9pYKEnRzscXZfa9CvtHferUToFNokZuGWYzSjlMtIBe6wJ1Hgzn0L4wkDS8Lxv7KlhJ0uyBM9B
D2CToGt+Xr62x4lTBeQnOa8GDERhSzR8G+f3WhZDj1Cg9tjlGeyjeSGxgUOxqJ4amWBqsjMsYrrp
1B2KN0/tS8/O78s0Ly/VnBmHpgkopbZhPgX4K9DEuh3Ux3bQcp/jkq39IvAMEgRKpYPobPcRQ9dC
Pu3cPaeYYYVGO3jIpKYu+SgCC0Qn/DwKWT4kdVp/rToQoSg+rIm4wqCOUzy3iwEdaAQBjpoqTqYU
yKzaMh6/p40N7qZrhuTYG92vcHAHyHGuuBw9t7iQVLY/igrxKEFk7cbW0uu5XAwurcTAoBCE01tP
ysu0R6C78upK4Rtxw+uEYmiVmFnSbl3Xqq+a0Abd1jAr4P3/SU+e0QrfNDQ3jkGzHXMXQQYoJVKd
JoMZZtHj2LQooSdcQqLI0T0Azn+RWvXdTNrhuzmNdzMgH3Pn2KTcasUg9gDL2NkrTUJR7GD6ec6g
1lFUN18sPWvzdQDuy446fTf3OOssnnhfc0tzH0W2A88ThsiKkDXngJids2lihC/WZOFSZSdcWVIL
Cc0cnXuOOnxPwH19D3LADFXoPSGvHi70Shh7/itoY1Gl35mx+dMhSpvYYzW9hDMhI6RNuMCB5JRc
efAF96BCuWPMAbD1JSO0uiVfQgbOk9NH5n3cl80u6WJe2Aavy1BQU00RyFYLfpySkXHLGeSRDTm9
wRWFDaO2gSEOyt5WWRE8lx5I+6xBq6PVMrm2oc2QPqtxijEaqtuxxcwV9kPxpZhbGH6GdsrzXB2U
O+WnINbsW6fGlmkntnEtol7+FiGToTIhyrXpkPgRvNHdFNYYXWZWat2R3estys2ZmfS3pNBWQYSC
PWe73fbVotRTo34Kgs5m0lZ161Kl5X7qZXan2HGZsRXV1vN6fd9k3X3YAY8YHd0+yrCc9mpovhPQ
6PhJGPHFohCETuhofi69/pJSzjmiZwGcRqgA9W9Z/O4QHyPPU9WLrJPqW+sq+IKrsI7SlxLvtH4h
qi64cIcAg4AWk3WBrPQe8fE4rTW4zt41iQkhKp+iroEpEQBq7Wq8vRzNosa7LqYmuye4CYSeNRE0
ECM2rWhh3dtG+2sc0ZzpM6VKU0si6OfhB4Gx+dHKjHxNUcUhqe4nJhxpcshjTyzTaZ/E+uTI+28x
ErMf85DaGIB+6FMVZhvaHT9aI+42EDHgNCd8X6dhQAhvPzscQUYwmVajn6ihllx02kRa54ofxO0M
F2ZpIQWv5SI5ZcIcBsLvkbX9Rh1t3Vq6Zpza0ftd49d4DHn1HmAONBEpBmVNcHkzBhvG/AvnySr3
ujd2WyOuoeCrEHYI8uLrjxuhSy/17y4opEaH3HeTEDjs8me9VrIRDGxEboM4if5dj1lxHVclz2S9
5zye7z9e7U2L2l1Wew3JQ3NiL4qUP5vHuM5IICodMjtKmM96yz/inDyZLKyyzT9fShiAuF3LsCy2
vr+X0lu7ov0ouDCElPdjYvLJSHpxpStm5R8vhYrnzT2E/o36xcScS57g30uJ1CIfWLJU0RTdZZqp
1LebhJKTh3dVh2O+Z1Y2/dMmObfSEBLfrMt0C6ja34tCDxeGBlHJnyD/rgyTf9gNLTvOpOYn13em
7lkQcx4vNCMMx9RtAPp/L5Wy+aNc1aD1T5EMwIsTD63VbnJIDTqakFfq22oi5RgoanTVZUgtPr6/
y1Nx/owaEqodZqRlRnP21EyhWUV6GmLdyDUa8AUXaNfDw8eLLBdxvog0pO5aQDx0xgJ/XyTBBwqw
pNH4StG6dYZoMZoThHSdGfrszxMKhB4e87YEI7z7eOn3nh+AeJahewxvxDLT+vOt8CxiF6BDEtI1
pLAKJCg0+io0gh1NXxjWIRUY+X3B9uNllyfkzRWbOrU5vywSMkZffy4rWwAg2MCBr9ZJdhR5/8BM
HjeJzVPrOTy/Hy/33ruPfNLVTaRorniFnvwxOAqbWhd4klmuVdY9ZNA9h/8RFqWjf7LLiDcsfh5Y
WPwGnBbLJfHx/IbO879/S3vuhh/t67M5Bd1PxALjSmszAX/P1ve2O+vPmEtpJg204j++3PceWqiJ
NmmT0jDdNy+NIxU+O73xpROaJwuY21UVssV+vMp7N5WfcBlfQYoxzqM8THjPmJjZel53gR4b3xqI
LNYwM6k++f3euyATiCT6Q7ry3jJE/fNxSYkH7qdsYEMlQmljDOV32y2/f3w5n61xtqnFljJsPtSN
jyYe5mOzN9389PES7z4cPH+CH4fHw3nzcHiJOzSGavyK2vUq7HTjCA2CQVk/xF8jjR0GY+2CsmPM
Qr6CfoB1/tmO9vbVk7oOqJNMUN2jdXG2o5nI6aVWeqjeBDocBZZjjaahhhmc1AeyiYrNxxf99r6y
HuBPjzrKEM75u1dzrHKnStZ+XowUKPZ0AofmfFJKvH0WJTN0sGO0dpegjrMd1AuFgmiW1T5qkW7d
ViTEY7q7dBJmGR9fzjsrcRGu5Zi2sCT61b8fRa+N8ZpMhJqxtZE9rbUXsDHvqyZ5/Hidd36m14hQ
wW/FzvXKM/1jy7KrPJVe45Q+iI9tkz1rbrZO0oLArOD48UqvSKe/N2P511Jn31h6VDacZJbqeo/G
fWEC8R6cf3EQu23dF/PDhLhrD8k1aDY12saN3tTBN5sj61bNMKgTpr97o6WNluN2AIVnzunRchO4
ShLkajhE81WQcQ40axgwJHNrW85VapsZgDmPTp+N10PZ0cGeID6sabOR523H8ycXahLGcvbV4QvO
XE/nBRCohs/2ZrRqmvRgbPhzG6knDzL9NQG8Xybbjp/zuUNXk2XMT7PgWzOmIaYsrEqECBxsG40f
qKK1qKsUc+BDHnAwUjZA6DLHpOpezQGNJZhY9bZNB/qNMbLXoEnwdIaIlYDMo2LUEq1bj2Zp+sy2
h41SrrFmnYS4Rs25TE20DAnGZFB2ZYQ1e1jjBBkhOJaZx90yNM6NeDNfnGAoPvlovfOsGUsAMwoW
dGKGsxQJfzxrQd7XVB8T9yVBxdkLTx741UfMnTiRV9BiB//jR+5twSOJWjaJQyMVSaId/3vBujT7
fqjy0vdcZR7ot+bbOmzUpS0rtQ/cUF1GtF7vzdgLLz5e+Z3Xl2pOt20DLc7bM0cD01uLOhtLfDxN
X2Eoie818557S9jJr4+XeuciEXiwG9Hr4H/OS0fmopw3p67w875hKtILhnhMgmCUJkVzsNuUAJaW
Afu0wlDm/fNtiroKWbxucTJAZ/L3HXZAQdF2Kgq/Dcp4XxN1H44hUo9kav5xGWDi+7CEg8IIWf9i
Avjz4aEH1IbISDPfcN2naSqGjeHCPGkyKf/xY0q5gWAKYRSnD/08o6zCpN2FfZehK+gImLFpvMrk
Zhgse0fj6efHv97bB8XUF0OLIchvQs5x9ohCg6sKM6u5LCuXvlZNC+ZoYqbTZgtL/ePF3r6ALEZp
Q2lgMdA+/3zVaEMieANcmWbeR1J7qmf3ZzLK+3CwP6lBlnf5782epTiW4lAyTJ6Os+tCVh5PhYYQ
Q1bZVtIr9eDaECzQz6u56I+0KT+rRt9f0aMU9RYB3HnKu4Z/wC2XFWvRH1Ovei4nQRQjlNOO5GpM
2sblx3fzvZ+Owhs4BlUHK549kRZ8HFsFTuprXXckCMoHyYFGX/9kmbeFjalbOkdDnN5UH+cNhd7V
x5hgiNTHJqHdaw4B49XIF/Hji3m7i7AKKEbBzoww+TyzftSMESG8SP1G0tGi07POku63U9inBPPp
GoDUWk7lJ7uk8fZLyapsHI5FXAS75dn2gSxaeRz7MBJbkMaHzKMNV1SgoXChatu5YIjdTh7ARK00
Ibs6M1DAotWdvRrr8JAxR8Ya79zPk1V/8bo03YRVRXGwlAV1aVgXyOLsB88YbD9UrfXJX//uD7PY
jhgGup55/sMgSYjAiPHq0p0utsnkJUdtpM/58Q/z7lOGrpKWEh6ENyVnbtZ8RsIy8wvlkB5U9r6e
invXUZ9VLe+8sBaYWlSVto2l6uynsAguLKq6YCPCIoOQJYgOI2i63cdX894OZFMCgB3lUM69+3sX
n8HGjWGnpYiH2mSFM2YRxXRq27bZS5+Y/7yK5syITJRPBtF4OMH+Xs5VgKIQXKWcHYOfy71rYvuU
N8HTx1f13ssD98Im2JL+zZtUy7HFMzSXvDxZbLm36SQYsQXWT4Yt5a4JLffHkFXJgW5h+8mn6r09
D0WsSV1Np+zNoYfWqY6yu0/9MDRuVKE9k5NNiPJjlcx3bNefrPbeA8+xB7889jj3TZMs4xodGx6c
j+s+3ee25ZwGI9E2H9/M15TK808HN9GBECskMuezfdXrjLGzaLn7bjfoj3GklzvMSOjREtlnzOac
4QHDP+SUUvU39VSk1xYxf/vIRdOJPx/kZIg8X9RBt81w3O+irks+O92Kd++8wwmbN1Na1D9/P1lN
0EKpynO+NqPJmEDVz0J5JWhItyWfxn3CHFWtHdwnGPhl/JgOfXsIvPJ7hKIDw5c6VkNuHugieZiy
tQVVwHV8fCPfedeYaVOCOo6EBXz+Qcwc/oYYkp4/FPPPahZqpy/coCBDvzI9f7zWO7cDKzIvNhRd
GsTnZYwhJl03XYBncyB+6jQcNrmlP7cT9gWHWAEMFLb6pMJ456UTgokdFQ1frDdt/b7JSLkKSy4v
sb6SSKitDVQ7zDGaeSWNqX6om6HeoMbo/X9+rULQxaQjRYF4vlOaGIHiBn6Yz1ntusbsRlc6O9GN
XyK8w0fCI8N/Xrex4NIGMASnX/NsG+NdGVRr1qWv6WG9xgGPKgEe72movdzPbQ7SH1/hO98c1qOG
knzYKBbP3kBC9cwoLrm1I1zBbWY2w0avS8AfKGL/k6U83LUueaP0+c8+CJVjQhcm9s0XXlncWhmQ
08ZR9kXcCfHJ9vXeMyp5oRYfwtLpPytJeyRxxUxnwG/z7r6Lyl+WVd9nLb9fHNYnt8Nd889vo8R0
YVjCMKgQz342AXOkhN5V+LOxkFad4UvTNZuKPsAnC72zMdNS1y0p6Tybhrf8nn8crKt5QAEWcATM
QusphOvpzvX9J9ci+W+c7cp/rXH2THgablzTZA0E/WJFklJ1bK3W+mJ0NqnR2dByF/VhZQ1NtWkh
UT+UQwOwCjjKvnOblOZfhxqyABxcmriUNJhjhF1NmR9LgAo47KKTASiO7Ks++BZUerHPW8RZnG4B
CZP9dogslyGFPo63lmjQ6mKGFF9mL0dsVYg23YFsbvZ6Xwfg4pCO3iSZTnUIPXlVpHFzExFsuhdN
Ox0yC4lmL6P8qteaHsqMdx+XabvmDqe7nF5Rs4oQCvqIE3NAE3NFImVkIRZOh8vSlDBN46TbfXx7
33s2+YrDQmRyyJzi7Nm06xYzmc2ziUz4uR7VM8nMN6bUdjIvt4QGlv/Ba0fNTbFH+56B0Nl6cC4L
Alumwlc15Av2scFID5AfPile347VTHqlDLaoTWjTeWfLmGMayYboIB8R+QlOXYNm0P1Rpw8Moa8Q
pKw7y/geNsUnR6Zzsz7jvGVdurTcUQ7X5+cKr8rrvBoseiLlNMPGIz+dNDvthNGFzFI0M5xxaisP
tioFoZ4ViATJtWAjr43+YKHyt5JBO0i9I3tSmbCuEYbywFV75p1MsL3khRS9hUeMFDB15nDjKUHM
Uu/MG0DedwS4tmt3tjDcqgRmtcK6vk34ezYqq37h+RC3uPeJPBmHeoeji/97PlvrqFXJ1tEc47GW
1mc/xXt7OqB94XiM4fhBlp/qjz0i1lsrL1Kcz7p6nhiHrqZB36cC6OnHT/J7e9Ef65wXRn3VY2r3
hsJ3rUxfF/Qb1nkUbT9e5L3SxpYOp1WDeZvtnn019NqoypqsQZ+hE3GKFtgg3XgqwaKuIhCk/8Fi
S5QXhS/utvNDhN2wGRUZ74oW2WQGlPO+N6sdClC01Cr+5Pa9txHYtP35WmDZe1P8ZtMkibJVhd8k
zQk8KyEcwfRUZs0vFaNZiOxP7qR477lYZt4cYJEQOOdzmrmtMu4vdVoyZhEuL0MQtNcMB0BC5qaU
WuSbVa3WY+XJL7EeRP4UYmoIyxijb+imO680pwcHSxD2jCCEf/nxzX/3z2NDpI1E/9Y73xhJsmo1
si5zf6irX9ILHyOjv8skOpL/YB3H5aTI8XexzP39erQgZaMKPZ7PSbSim6Oei0kbNmXXfPIhfa9s
pTmFaENf/uGcvYcSRJcVoL30FZ6RqEXiOhQnOJnHxBU3WVnf55n3SaPivbfljyXPC9ZkNslZt3So
mMO4D7vyl2dmiNvtY1P2n5w55HvPLydShmSUj5yFz85FanDJghohcOrKmL6rCN5W7MFXAJEOYzwJ
11qlxeucHRng0uI10MSizGwQ/Xl9+2TSVHkKapfQVAPHAq42fEaAWe9geJQbtyBvjMQndzc6g/vo
WuyaJN+0CKa0dtzM6dLaLI3f+mBgZyndDQTn79D8rpHiVFtFyRe7PVTTScZb0qYMeMykBES5YX3y
NL13F7zFqbvkqSzBg38/TUscBuSNisqvIo9ezWKldPPJqqwLeqYgVqbhkwXf+4kXZxZCGYdm6/lt
rxIRTjXFkB/XHmSAqmuqHdAOdyPDAHJ7u2jSP35hXrUTZwUhihmDC+R14Zh5do2hNmVMSbPct4Ge
raOhs+/MSPTrQk7WRVRm2WNl5C5YApSTr3YBNyLgijgAtVVI+vbaANTlk9vwzn2n2Fgs0B7GwDdH
Xs+eXIAIMvOhtZvbqJnsqyKibJzgGj8ljZh9dJEvn9yId5qYqBLo+iy7NmQg4+8fOxytuSKqja0D
VjkdgNAE0kf0YRs07d5zbLniSUE5aWVbL2wiErraFOeFKTYf/yHynb1y8YUjxwChxKDt7A8hXDkk
ryLO8S0nktHI4muIZTaf0FYX1gV3xjmoBDUyFqt2FWY0kYVGRNYqbqL+FqabvpsI4fgKFRE2qZr1
r5TFMCcHHikcU7BRRs/aI8n/NSHGZsvut6adRFu0wuam0QrlR3btELlNhoEbXgDfl3epLMYbXltM
aESFzU+R23nHTHe+6d2UfnIwf+/6mYDhQXeWCf1544h2W5K1SnL9WTreRcjS/BHWHCBNLdp9fK/f
WwrhNVoD3Oh8Ns4KEIZOdZ0vnyWvBFtSER1B5TFW6dGLsvDp47Vef7fzN23p/kpOr3wGz4//gGSz
bshjDge9FbgrxcAYs9dsin1AVgP0tUxcCODOt2o0SAcxtPBkKM1bkzFW7atC/5/02v/167+FbyBH
lZf/v1ACm2f1v9k7k+W4kSyL/kpb75HmmIFFbwIxMIIMzho3MJKSAMfsjhlf3wdMZbXErJYs97VR
LbIYCCAAh7/37j336ftfXj+VX//nvy+fqvbnWC4iz9Y/+Qtw5vyBymIFLpCms3ZsefmPX9vuf/4b
c4EFi4FJGZutwGQvRv39F+SMlfWvtFoAENx2dOdZcV4bv/8Eakb0LUvTD3cWbZe1f0mbh5KAluvb
NVzFXVBkyeRdlhaQyohGk4lhwYTZCTO5NRpMCD6B0WRR5qVdx9eIiCAoaRS+5BUuHeXGA1sWYZSn
FlapJmBlmUA6XgRY6L2otwfWGV9Ba7/OUzbW/r7UQ+mM153Anwwf2PKBOzmtgfR332Fp9K4GR7Uv
eTLedY7EBosA1I8cRPT7AmHqvG8VkmhrmR+MYMHHCO9VNpEKzUqoDQrPbDngBmvFVYUFB51DK3Cr
gJFHQ1qooFe3mRHnD4hKwk9tsdhkBcJMWknoQ9ZcepVOibGdw4+GTcg1h5i9ZTcxfgJC6GMxxYOF
d2/NCLrJVeV9Ur4/bo2wHj/LwQEYhJV+X/ezG7Ge6jWL1wL2z/oAp7+rjeaQL2VxzPoi/ewhkf9o
tTYhtTBmwxec1i/FNF8HgOnBdeflfOSf+Dz0nn0jXSkuUKuZO/xKYTStfNPNYIeAELMqJZAEnj38
02SQG2agIT2LvoZoQ/INI3/THS4Appe3vdm376e0JP1bzyNuJX++g/A4n2hnrjm4Eu4YsWaGvEiL
TH7hfnDvsnwY7N1QW8YN1sXgMLmevmjrySRMtqse08WHoBb09S2EJD+CeE5zmy6wdXZcCKpGXUBJ
p6S2b2on6bdhA+2sRIF7HKQJzb9zCT6XPVYb06qwV64wm9GIp7094iMt2ArST4/V8pm0B3xJODIP
GPCXo5NaywshubgpWrN5WFCvX/eGqq9qI+nhMCzGfDP1KOVNcz8NDno7LEbf/7fD7zOkZ8O1GrwC
UhCsrjZqCJ1KnzIUBmN1Yn85FvXW72KVhXtLG/eBYQaj2AwjzcJlJ9LYFC+vy8R/cg5/k3PI6Gqt
Rn6xorIw9y/5/BMT588/+r6mBuYfIbNRzBMr43EN/f6+ogbhH2zI1mXWD/1Vs8fi91fQYfgH9s7Q
RKBlrxIdwTr8fyss/JpVWrsKMmDM/CNs5CuQ5ocF1qEAei2GGImAxPnbvtz27FQHS5yckOV0abQ2
yu5GM1m4x3GxSuWHp0E8ZxRmx0Y5Dk2mOiCcrh46dqrlcLCVqQ6ik0L8pmXMWObntZ+vxsnxJmJu
aRHC+NY9gEtndolx8Y7+4Db1TQhH7QbECms9iyRpZGZfP0jTMZyd1PGmS5jAGc3QUruFffwloGd2
16ImUHrXzH7pf1gaI7meU4UxyuHB/ETXp/P0rhiaBVeUZwTbAoCBuCGKOGiNreN1RnAx5gTfOJhI
SBwxC/Ld8DcCJdbv0nlILurJKLMRRkmh7oOYfMgtIC3S5QjTDk+B7s01dDzbTTp8ZHVPdb8Lx8C+
hQfSvwvrpsDipsDIsoIXBLCPmXou51LcO7EN+XlwNPkNkpzEmchZAhSAO0CKRkpYE7shEQIXxG7b
zl2F3hBK1rivdPx+ileoglz0CWMVzJLebl+kSPVNWOLN9DKMxUl9amqvffQriXs5nOaD3/bdZYwl
9zQZg7GV/sKKW5Bcfa0ce76qknRvyIzsirQ363vDCT8JO8NFL5EiUdUW6Ucrxq24wXE+ng2Sru+g
24RT5KdzuxvlMF0l/vIg+qS40TN5D9OCqWnTjp6JsSw3nGfdlhkgkJSQRowkC29mIb17ghKa+0FW
NjV1UN66w+KnA9BBMz9DpWvtdxnlCu5MQ94si9rBKbT2CvvPI8O+CbyBXSERaNxDUZTVvvG7NI9M
Tb+vRVSFeMMHUm/HzQ7VhrGxF0Gog2jqo7N0Y2SqxLvjqqtLkOh40fxCnBKmrae123dKTVEk27gS
xcemM9vH2odbqEbTd6O8N5oH1crl2q6s6cqmQ/Al8VNv78SdIp6Os9fW0EXFPMCykMiO8YsNRHWq
cVKbJm/Sp5zbngmhniJ20jBTWfXvhT+M1yHvhkt3bJkbIwkkEDstdp2Bt80aJaNlnKb3aYc1AqIx
gkstU25pXfrxfoQwh7paOd5Hlw+JjKngXRrAwnfD0Xyykoz4r2yevwJViM8UDs6WZEBNZ80ZRlzI
mfeJN/GiI3JKzaM1eJnewrOfiXuEljHjsMTHtfFd+CcbS5U++VOhwieJ5nHegkBKoMC3sfHoAojw
MWEW3TEku/0ybNza3U1cxyOtaY372CzSqwTE4eWUjlw9CDZL5AwrynRI98VsuUTQBbHzUsJt8TYS
LfzjMjbVVViEIZdvUfnZJcGJuAEUpGvUDk9XGiiHatIBGAAy0UY434XjnV8J6R78vPaOeaffhem4
PPvDMu3isXWOoYfiEwgHiNjGNOprVsLx05DCWt00gTcLMkVIodkyuMlXzkBFblvdah+KjB9ielV6
yuC1msFwbZcN0k4TWB/meLIyNia86PJqJvYKj+88DMc68Wp3C2cQVG0GufTGhdhKgplEM9EWznjn
aYLckKXBtIJv2xY3Dg/GYSTiCn1wPdTGHoA/POtGL961x3JwSelXyE0fF+V7NkLqXvZ2V+8wmtnn
WI3qylBrSLxvkxcv1+R4ny1UsSVfy9mKmv/ucY+GOzIK0tOwuPo8Wml6K60xfweHvXoMXBLqk7kv
ITeRbMXyzOLrtnn+kiUdsfbyNeIetqp328q5MD4i4gcSMSkV3ls2TtCdL8qEH6XRnt47ogy/6sVW
J3SF46ckAIc/MES+p/mvLiBfbsnpNEi86ev0QkBwERumQs5lGg7Z3h8H/eDaNfVtbHrpHR15Gu1D
Ke/9eSKGotVtcstQsiGtlfyaAnBN2n6uZ0GUnGPinT/omUSY2Ovzp1SFyty4JjCUDp4CIZnm6KYb
NBNr6h4gxRtj6ox86w4thyuSbvjG+h4CzE/HvfK99rNnhBwiCcVy5bA277PZzo46tzA0jIRysDZM
x8zP449rrBD/cNOxzvOQ52A8NrOo12z0haglkkotaKSu8q/MxCW+0J+tNMeuZ6oT0efgEIdO9Zdd
4ME+4mfDzUsAA9UE1mKbkxxMf9em3ktmEyK+9jyjXE32e0nayDGjWLglWcfkqOWLBSmDG9HN7ZvJ
aK6ymKV/cYurZA7il6mtj6HfEzziGmsGbGlsA4FhtWmc7HrGRnhwKBz4g2Wybsjv4Tcl4XO8dntL
RJbVI7NIsV33AOQ3MhDGZ+xV6k5b9nTpuOQzYlFIq0+OGw4vOGLby9x2fRLe6umw7kueCyOvX7hL
XVzisy9ZOjJ/CHZzGqdXbY3ffcPrVF/agZpIAbNT347MdvFhGM3G7GzHUof2ftaGrCHt9+K9l8GC
2SlP5c9O55N/NIcVxpLESax4m7UA9zcdmCOCKlJ/pJZ+nYHlcmAOOAjw9iSPv2cLx8+VPhlONtwY
wsnvZ+E95HAEDllWAi+zHe0vUdWm9rmVIyk3aw1+E+foItli1Z/nOu72XW9gre8Ev1eMs7WGkJFV
n21XlXymHL5Y8DB2cJKd9SWqy3OgWvMK8z3L8dTOCwzbAeM6+y6rIRCnw9rMyCB/gk8OqQEXOe53
24FxETb07WNjTWYK8FfZ8xSn4NTQzu+MWpHIlYruGjjTfIfPQz6AJxE24V8mKGRdWLBO2vY+CUde
1m7gnlMXST6EFMu6krjZSE6bCImKRkfaGKxLkk/CAkd6zOj7Zcwm9Rxgikf2vxjhyXfAp7HBdC29
K7M63M3m0jkbPerlGGTYLrCD995VV0Jy2ZCV1xMxaiw+BT6Zz1fKXFyIAKwjWaQrx3Mjtif6g5X5
s3E32E7pHHpe+nc8tbBVCI9wYhS9hXcaMs2bADlApS5yxfXcTiM0KV6tDvuvurCDh2kymSQp32i5
v2bvEjUAC20a2s0hqL0iO2tANQz+Y7+8zqBNEdwTqnsyfvzPigiFQ+2h2YcwkhsvpKYapwCkUXVQ
rYZvbiSlAC1kLrwylJ/2B0lyxa0lk7Q8BY0Mb5Leb76FlUBaWAicTk2ALgA/xWBsWrv3xHbqVWp3
lx6Ulfq7LuM/Zd1vyjqbST+t+f+/rPsw1/Qrkx+ruu9/872qQ7hGOwzzhoe0S9DPp5f9V6fMBHVK
2GtASYVR70fSqfvHqqRfpUQMJGhuMXv7i3QqaJzRIhGC9jAdL3qs/4B0unZ3f6jqqJlcYaKBRNfD
qy18bcT/MEunH2bCjVbjdV9+SaDmpsVvZgpv5hh/O8Dat/vhAHrC3dRMHIAnd4OwcdOHT3K4lsxZ
yi8/XPjbP7/1T0jVdSrw08kwanZtfOQ28FgHQfvPx5rNllYZ04hz5hKqnDXM0vAQ0zsCUpQr93Ob
TUnwktYQ68VBNFZrLES4urOsTmjjVVJ+qQFO+wmPmpPSmj/EOhGHGSM/0zbBFvGq17T4nEvhMQwr
2jCL9WOQifnSg70YP86q22eWdE+oH9BFqJoO2MxrEjmWVVmQx23tdhs2xQYao5G+F2xilN9p/oCb
KBk0NLBq8OstX4KMIfaUFlyN3jpps5Hv5qnoL4tY9QQkr9bOfTnIwi4v/Q5mkwtZ7TrA2z5+NmpB
rjmrCSCpztIR9i7HviFApFkus44cqYeRjHen2sGiiUOjiYi/BRtGlrSW30W9/1k1frNqMOEI6Hr/
/6vGVd3LVj5VTz+uG9//6q9uUPDHOn0G14mW8LUh9K91I2RFcXweXebSCKzWJeBf/SA4yMg7BOJt
hKREuPI8fl84LD6QiQv3LRI+2kWh+U8WDvvNyoGq0naAKKziJNPBX/RmbgTzaOwJFdNHl9cdw9HM
MO8FKbPnYJDNvlZZ0G3cxhfPreHHj34agkEsq/hkaBmfWqoG8kV8+H3Cqw6EjTKmG0wGeAFV/mPQ
lNQcKdHru1p0YWSm2XRjVkb/NdMWyJ00Kd47BIbuXrmBvCFjggqcdNpWlk9UJ1SRyEyEHg8dCYIX
7F68h77qp98oBN6MHLgCDrirVWuyGvKQTv+83GSUeLS3muZIgTrdkuaBBmDuQ+aN3XpefO8fbpF/
t779vLy9Ho8hh01uOAMGU7wRYVpMXkjizJvjaGiIcUkBMGdkLhrDTvz1kd4s2uuRUOAT0mEGLg3J
t+PHBcA7hk+vIAiGjpHFpo/60zUOgR3Lh8EqnAPBVPH9rw/6ZhD5elD8M3QZuZmwOKz//Yc3BX6K
diypWY+9xy4K447OVi2U7277afX8/fOjocpnRoVV2PubxyoJg1FWZVYcTTG6+bnS5bKfPIJdbvoi
fPz1sd662NdTwxi0CleY6K4j7Z9PDWtskZa5kEeVTgVhGCkdwC1jV3QgTPI36ZxONz1NwKuxzYeL
pSCJeidbSEW//h5/v8K8E5ELO1hw+PetzaswW38ue+pMhdWR7Xk7g6pK4vgx9Jpa/OZgf7+H2Fms
NfTq5UTK++ZlrGmv2eRkZ8fGXJa7OtDttjN4gpu0ydPj/Ioa9CsAdr857r87SeR0iNo9j0b6WxNp
nmSjTDxMKhUUIUp5fs3R7lHgVLLP/tmx2GXw+TjmBIsqlrO3s3NHGqM5pKE8SrqAEK1mQmwboefL
ZB7td7/+8d6st6/HYpfGpQwgiGJt+vkeysqOzgYV3xHS72hua2qMUyHt4Xfai7fN9PWcXEayocci
w+1q/Xwc7OStJjtRHmPhDiTujXQhNs5Mdl882O5DKiV7k0l3wAIX2s7xjv5Mev71ub65d9ZzJS6A
hc7EO+OJt/cOLZ1cKrfjOwwrOMocFF3KxUjOsT2XpxogL8Jse/7Nev56CX/YP66HxWPNiYN64B36
Vos5JB41YUxsewpF4oPOvPKEPnS+bhhOHrTdEADYGcA3X1XZfgTDfx6OhDJPXwifUhroYVie8riK
L5J1kBzLmH9wiN/9+ur8u+/p8sNQBbA7wGz45tHKXTseF98wLvBaes/z3Ds6GlRBc4bAdhyCFYRi
oqAyw/ep3cf8LAZYqhu7iuNjn9fOZdiFMSbywL4ODa/1996Q1hn8vtAfDr/+rn+/a1fxEqAeJjR0
mN5+VRFWtA9h/B3LELpqlCcBsZZV23a7Xx/nzVPPT4ddnJ+M3sWqRnz7bpSGxUUxWnmsxxpArFyA
CBP07F4yuHUffn2st8v568F8vPC8HV0mbG9ViHOAXcDBkXRUtcaoGcTDlvgWOJ88KqTpNEmEHHq+
NPvJB/NfJQcaId1vLiyG8fVJ/Pl2pXBENhjCZ7D5Om/eKoVuDIsnI77w+1HPR7+wWEy7cLKbY9I3
yx2zf/HspiCJpexhvM5NimpRylwHG68U7mWbDPGJWO35FsQgGFfSDBsdqaLrZWTl5XIu0hXpKpV1
vxR2/G0Awv4eo8NyJp0NvGKoNJBPNcG7LmFkD1qw4LblaN27PZBnLwWt3pkwEtPKmfutaOTq+gUL
S5oyqq6CNvVNqVFxFyROPi8G2ziUGrTWSBWOv5WB4TanCv37sqnIb4NBQYwwA5YUsZ3tr8YJAyIs
iarKcp7SMDZfIK7Z70b7NXqUUGwjItPb+VYMnTNuy24iIrwNsvSc2DzZjsvSYupBPkOcTwAXJ+43
5lEgJiriBgyaOCJIMEiESb8XqeccRkewGar8qf0S+L21qzLlfwoUGbX3yEG533j6k3yf1yF0W6Jj
jbsA1fPaie39Twsk2O2Elu8MM9/atbTHwBq5trNTcmwJ5kIT8IgCaz7znineKzVDEl8vLwjfbmdV
qbhrbCrFU734BWndZuLZJ0uU6TlPwhLmyJJmzKdeV6venC91t6zwAnMyPld1zh1Zi4lQ8wLnIyCH
hms3u4FsIy1E+uhM0vnQw1DHeJaI6tbOYbYjd+RzxlSmZ69riMdUPkxkgR4eToeek0O4kOywQf7j
PmSJbb8LqkFjb0Z5fCptSz4XMM/3pq6dJ5rTRkFfsC00OdXlcueOtMcpPPV0KwY13cgZKcMWU578
XGBEP06LWbzHiOdguF/vw3Ks41PQk9IF3BEr7HaZTDYwZlkv+2oouJf8slvOyTijEI0pvebNK1y8
dA3GzUvJPqdPgTZHGSfA7AgaM5hNbrCdaNPmKQX9xIQ24O51c2e61TEZhBd9SsVAWKzx6JGQxu+4
ko8TowBDGKB/XGjvoxCabmqjUPsuY0aYjEu9I1rAjQjk1XcJkp6jCHR1ycjViYjIk1v4h+Js2gDD
eyU8cFNu/Jh0/q52mCoor8rPM0eL4tj1b8rFP+Sg4CNVxdNByMz+FAQ8dg1kGVHPpOqRYr4VxrQw
qrCsyET2sw+nuozwExR5xFW13odyuJFJBfjbDPdgPu09WtX6xJSfGa0BOzUvx3CjSk6ryAMdpXle
bOcBQiPYUIblrvNJM6k+00+40VMXbNDRTNthDhz6qpa9d5V858XgXoBiW5e0XyKi2N2o6arxkIel
iPLFXDP9hIdqBk29DNP7Np2fw8Z6anqCBjKjtLcznQ+S1AfraIjgI4zOGFKQ3RTRPOHviPvG+lza
zmmBB7EZLHmdeiApc8d7HIb4sq785GOHlmqXAjw9pUXJAuyse6TSmq89advnbmnVnSmL9mQMJIUv
i3cFk3UOmo1TZn4b5usikrRfSQNpLgDbk39cxUOsyH23s5NZOyDMYyPxr3q34AvVhWOjopmt5R2J
6/Z+Ggssut1ghZedaaobNkpOuh3xQm1zXxTvdDMn7xh0jA9z7bJ/qNuGJOBmWOYznht7t8KE9k7e
gbAopT5OBbG9jJhKDsouGiqsuA/ccbz3iYbe2Uvf79b3D+lzIJtwOkBOv207Rgk+T1pxROjAVsDK
iejQM3uRNbumyiuPkBbhS5aiamSQAT564yehf9FklD5ol3JoA3O1DxdBh3zEGBIRHVLetKJ77xeL
2pqM568dOBvkEBegtLedlzvZHiUEuXd4qfdVlru3op/gx/p98qHLkvHS7gm0lvF4ysZe0Psi1/uz
nU1tvHErq5XRwDp5rEKdnghdI6LZGhHML5Bpmw2s1C7b+oVxV8za35Wz/ljV5L+JknDE3qmCbx2u
LLIjK9N6tErX/wBxPFwOwpVGNPeEiMd1z36smtRFQwj69WQo704XzLdhZTeR0Sn/ggo6vAgnk5CZ
xuz11wYny64Zs/mkOvvsg/E/h7Eei8gJzSumTxVbmMo/EKkT3tGMg80c27FN8Z+lDm0KbT4a0qD7
0BXhiR81fIAJsGx5CQNrr4zBeZkW0d75nUHXQFXtNqiVtQ08bgHiDZsNmGP3MPpGsffIPcNVKJ13
+dzWt0AfSBeJzewYZ8o6cwXl1oZ1q4bYPAyuy40dVmeP9kEUl6F1m6jCvWAmaF+FSULQKuDxh9hV
5rYMxvpQiKXZF0sbPPUdp8RCo6KhRRpABEJNYjeY6DXQubKKDdg1BNb4Yd5XYrKvexHUN2KJ2faH
du1tmhY2z27OoVpsZDYUhyKv/E9u7tHEqVVyORluUG9JhymOM1ERXzvK8avOHntUkcYUbOwGr0SE
CoZ3uhOOep1nuNdU7GgMEdhRAJj1qTCJy+iGDgp+Vha3jed2N0E7TRe2Ir46kiFR2yQiH8egMjbI
k4LLWk3xOesR+jnJUD7nFTPXHag29QH0ptp7XpZ/C91SxlHjI+TAMUcvKSv0e78leIiP3mmQSwV6
ncVi9Bgvw5NgkAmL32ihczUovnm5ii4iwsBdIy76S8xNMhI1Gh63l7u8tF5GI2xQBTZwwd3QbncV
0NozQ//62cfKfVomgAMBDNlbxjbLYXYJz2Rc392iRm+fM+IHTplCbV6wCOg86aIBTHbuviORA+r/
C0HDoDUhwU/pt9SYVdTJtiDP3ukqyqTO+Ka8FMa721jXcnT7d+TkDM+OlsGnpA9Jj66qkEH+JJaA
cZk7k59QRnRE8IZ5znxCpREmu9IbPswdIYeERClyVPG+bDK16h3G3IzYRSGTsmYfL6Ciq2GpmKza
YrL5Vt104VSZODujLEgTHXlnMACfy6joe0zDLE5Axc1MTRdmvObF6rLptx2UCZazeUkeCHghIWZy
LeJvw4nXiEl3iPuSWV6UtIvxKItQgL+v+d14KRxssYIIFgl5ntponamSIW6UXAUdyM9AxLmV6SiJ
c+o3VoUUWE8X+PHj9+RL2U+G1RjfLARjV3EwJ49utWSRWfOxkzOF78wKnL/Vu/pz3DiS7ST5Keh2
3rExxnYZewKzvLr37PdkgxMrvLC84lThpirfC7cSRKIY9/5AIEpGEg79+GCPsNPb6IrQRRJJy83E
5mTr+ykJ65VmTECNTRaiU0fhJJ/zwkqrCCulB/2nq3lVJhcIXK19741fu8UOIWOGTqQYNe5zXB1R
Xnonqy3dyISgBX+5h8gNKBhajrH1Y25nQSja5eyWh34xiSLmg9O6Dw6ABvJNWc7Fwenk9KA8i/D3
PkjOWTV8MxqGk2opq403DNZJ0tjdtXSzTlJjfA4F7QFrAtpsN7o/NOmaVtORdkyNz1uHjRApGLWz
a0Op9iUEgCvRTdlVbk6H3EtWnHc6RVidPcS/082ImHGTOpN34WriF0Q5BJQmzbboCXECZRnfTmaL
sqPI0NJ27ddOG0QErW5G05NoZ1T4Wc9GudcQNC67ht7Bwrg0G9s7OI5P0nMIektn9ilwqsv2VBrq
01guN30en8ikfNfo+MySS8OIJE1S25ZvmUrek+N371vVoWE3HVVZ8RQKifY4p0npd+Gz6YqWaK5V
G2yY7ru6kHonaut5Ck02ViT9bYPUOhYeqQwA3iCWN+iWfBDyifdSDrCArJKu9sY1qAiSse8/LPby
Mg3y6GU9UjW/kGM0h3PyQSDtBSygA4JFNBPzGZy+rKV9MJfdoMDtDxOOsy69ctU7EQw9ckIV7tJW
PvigaS/8McwjrYb+o2HpYDeNyDMHapirvtfGBVqk9TGfxcm1pf+RAKKKMbTygm2bjvoolUd7dMzW
csIP0+lQkyK7EyibHGjd3nLVDa6h92k53btYqL8Ij5n7yWgKGjpEKbSBOFiDNdqXaGZWaI5CpnRb
WHr9PEvl2dNM03mkcYHC9Jhg8gkR7eSIRuhqOlm3EVlh7s0WbTb5Z+544dsgzq87MnHltjXqTAGH
p2nqtSMl52uMT2/Fn4IkJ5+JyB7ubiyRazRVQCECN61IIa/VlEUJtz3wcJYX+kzrTGOu+/jTK3Ux
NhQ1xkpgyuQyXSvece8DFc9nw3GpkiXhKN2sPHGdGa4cdkCgljvI6yxLAP/tqDLX6sSU0/A1W6zx
JvNm80qYZD6Zic5PKQlHn5LSoMmdOD5Jaa3b7Txc/Q39LuS0dT167rlLh7XkDTuSUVK3aT/APGXr
UBhgcUle0kf29ny04VXGLq0p0BF1IMz1TaKLBLqSz15RWlup2f5tnLS5dfUS5eZQHV9zo9bQu6OV
A9STrU3KS+rSFMBTcA56nx7BOql5Pd7QOMZuRm92jD0CyKgThgMglfLj6/8lDErrXniU/bWPJQ5M
1nJh2TlJWWVHDTZpknAYmo0EYLHt+TOwK1gq7yHMuZjYDCCMp53avzaKm2JijDJhe+xz+sZFKRux
kZKADiPkK5bpSHjVQliTV7rth1p2nIDM+GlZR5a7lsbLLQAV82PZC371Ksc3FAOWOGq3mm7zif3u
YqSCuJAePlczz5iCBefllPTCG5eyTw1pU0funKkDWzVq+74vfL0d8ngkPmOhK0LzksWgN6lOBA4S
+IwuMNhYlCX3v1iMq7BOGiBGhjwIOPZpECyXodYt4d7kXNCSwbFCsFayEHGWj6NzVahOXLvIyC7r
jLCddnFpXsXgv17vO0OSRAZWihiqBe9hofHCpV1LwvMwGev3Swm4N5Cc0BShzLor+vWaFKRmISxf
7vitpuvaH7hsNCkjx2yW82tGWb224tq+Ws7+HJNnvhot61oue8/hDugcRsWbcFg/cA3WSiz8c2E6
BFsMEPTz/QZjauWLj6XgT9At6aNfrf+17rhaJtFtc2Ta5NYNfNAOWWjobgmpw5dnuk62zbsczGPL
fZ+Smnll+vRZt6+NJ9Ow4m+L6dBUyrib7IUPzSajfqKVWNlbXufDu87CvfEa+jWkcf0Up2K6nVHI
Nhsj5RF27J7Z5NjFp7gx66fcb5GSqomspbkdCoHWqIjNe4oDzrBCWN4TOZ/k7IBXWmhYSeuKukV/
6ML18paiyE99zWUa2tq6J18hY6fFF7daIqPKpWyeVCA59NS3w6no5viIaZgbsg+M9mmZCc0UdOQ6
xd+FWuaXLL7PvdsOUWpKSo+ueanw6EVEyQWHdtAEmYL7OXRdzMM+8QTG/Rz+GQbW6aHbJbU3n21a
4OemBDKiRxTwwJgWkxhRy7ypbC8mTsHmm3dUPu62Yjk8CNul+cFYNNi6610wYpS6chuXlgIeryEi
9ZOacIQ+d/L8RTwnSCieGEUaNcqyhme61m68ralO0Q2zPoYOVyrxEuNxoSD45scNJxx26z2oxcyd
5zbxCWlqGbMPgFVu+H2w9QOfsi8gjuRr4FEnRxQY08fXiJVpCJhCtWzINa1UOBMp2wrejE2mrsx2
qK7TsesfpRiDL83gxN9kPeE5cNNihhnLm8mRMChm1yehJCTn/jiEIHczQnhhKmgC6Ld+TYN7WxC9
NP/Zfv6P0OE3Qgcba8kvXS8PpBKl/xU9aXY8P6sdvv/pd7WDH/zBNFb464iAUYFFf/8v84v9B6N1
F2D6nyoI/stf3hf3D0vghgHkhovNYr76L62DjQWRGTLaBCZJ7OCZzP0DkRTK9retdoyOLpoLPtMj
xeGtsohAPsJBMrlipPAVsgTm9hhVFdL6tFLN3qssp4+qJAsYPbBYbSxZyeuR9W87FCz9W2335mMW
S/uDR/Prtvas6mFovfgz0+LptlmIq2JrtrgXjbZ5XEA7uJfSGPBu5VXN1njKyVfqjAkrRUqmhX3F
yz+9zs3aINCXFuypX1ShdiqU6+ZwJv0Ne4GHIGIZsuoblCjZbMjUc/a50To3qZnxGkxj5P31NLCD
U4Z90vGM0BkhSpVtDYJz0iM7SeanNc5zy9AxQiErto902O3TuAQ2unwJ+mAq1PBJlHyprSrj7itH
WePZnSo0WbQquhZBoyQxyl4x7xAR2Mcprjwd5V5X5zsGqO6FZOXzea+J8pvkByfN2UVOUbnEuRPg
Fn9ZPFfBnzHH9kOzkCcbxXyzD07Dq78aRX6P3We6jSeZ3ox9XD02LS2KrtXDfDmpKaE8p/NGnyb1
YXAWZUHmrTAVK82SNsHdlPO9lEck5IZtZ1ziRJDxhLxz8u8Wmq+fzSQIbuOCuRJmFC3MbQzWrNpi
Hqn3PvvYjbv4x6kpm5vcVOGt29Ixv8qYIV20XL/9UCtiAT2pDkuajldpH1r7KR1Kim23qh/oFgZ3
hsPdkuVpGYUg1y5KgkDxsdBLWhPvjnLm1yFJC29A79c3Obt342Fxynnn+Zl5Qiw7MrPJe2crodjS
PTPKjnM27b1dSbJOl1J90n39v+ydyXbcSLZl/6XGhViAoR/UBN47naTooiiREyyJktADZugNX/82
GJGvQlJWqjLHb5SpkEh3AAaze889jfgoTe3Ym3BRrrdxE7f7imQ+2BEZhrIkmHT4MEt6Ma2d8L1o
s+RhtpcZnu7cIsB2R/tFxHB4I1aeK7Z9akyfg6UICLGzwouUBCfsB20mZ4DJOjvGvuqXE6MloQ9Z
PBgXMixhJE+CEDLbnIM6hbS6Rj+mBCMBR05yuBLf6xaX1J7DdxKhoh1Zred9qC1NPlpnmID/dukY
ZhTkeYPHkGehBDgkJCiHMTGd+SR1ZHAjiFdwsyZ4VpBzIgMBh9qk0rNjno8xjaBM9qCmHVL4YJ/A
vhDDMW5aoz/3nhzMU8noJfsoZBf2ZxTzLv50LJ9PPmKp93pqO6CLGFywGm+yse8+pqq6i0M7uZQD
UUWvuWuglY0EXleOcYbRyxzFF6X5gRFetscHP4Vx3BMuzPRqb3r8sbeRtKglmZ6yXmRocNPmtstT
bNFlf80HK93iq0yL7ueMI2GTp9OT5+GOcOT1Nh7rxI4P0MyXNhpc9CMbBrFgTrlQW5Jak73Riy75
Ska2KI/azHCZHgcxbDXRGjdGYOanZjDdLdz2K0nflz7v4lOOgmQTBs18Xs3Bdv6clTunB5tQcO1J
3jBIyGSnKWMmhfFymANCopHcWowXe/+uI3EMsD3Z+sl0CPrcfbIYFqE+G4Zo0UNzPwUmhGhbRGNL
gJXRhSmdj0rgacSSrcJL9nHdbbrcrW+QD3TfIIjfIVKKn1VbTMeZNIv3tTcG9/nYdFiqMVFwym58
Zw3YVJCkiVAuS/XBgQ6ZEQd8KB1AOqzRyz2cAgueOD9lMc1B2Exm1bYIlmeYFAxsSv9+ke1tj4xv
IwXiscJu2oOKGanknmHekkQ33Xsd+b9I2b6gWVKHOrOCXUaM975p+5yBodthDCMUxi2kKZTjaJyB
84FaUHBFg5+8NKRR4qqVZjht6XorgAKjku7rI3q+6QiPov+QDy3mlt5kHJJ2/j60XrlSrfSubyfr
cbRE/GIXrgFkFKcO2ADTi4iRpQlnijn/0a6omGsF/y4M0TJEEnMjmpTCOcPsLzd0Cv7DIGmjaGWb
bV512YEBT8Wq8Bb/Tneqpp8olizfBSrrryFxkk8h7mKkmuMwBs8wvVvCQH1hpNgU0TJnxSfpl9Xe
GvBxjDMR7MkxDA/NMspnOcXmRwJM6Y/HAas8rDvv6kA0Nxq4gVyyKngga7K+7bzZuO+C5MlP1Irz
hWrYg/B5d62IiSka5r6wzu6cJ5ewIKI7Smoy2co+gwdbCBTskSL3YOtMBBa6PZjZiNHlnY1EMVqq
dM2Lk3VG6Upd7UuC2402KbcgDkOkyBF/6qXZfWTF1QqkdpI3pt1eAfObh3mhHbPJj9iuhvveULIM
HCJ1ZwJFSXl0jkKgJR07xzi1sZ9/szun+saUndjK1K6WzdjHk8s56Olz7XNib3Kt3K3nZtYHoM/x
msJ8+joHQ7IDlQ4uKhYvRjh8R32QfMKhheQbXZsbyAsfasc11gEWOQp2MYJvs88tWsUfktY5zHb+
giLpNRDKPSyN00cLYPXGzvQnPeoQZLYRQIvtZyZ8BSM181Skc4FeS8hvSeyPUZEbDSiInR9HMdTN
Riza2S1ebL0rOzSvRTcVD7Xl3dVJX1+qBWEquIypI/jKWb+Z0pasu46A97tEk3kEb/PrkKePugHK
NqkvssW2oskey6Nv5QxCYlOoKFw3VxSTazGjgk3vtKg5OeV2aR1nn0VRPDJFbrb2pMyXVPjZEZ8C
/1trtddhtL4TGI8FHsnhoeE/16Vlbleq0GEuTP8c6ni5SHNwIrRAz03CmGMJh/NUFzF7p5S7sVYF
ji6jjUmYrk72KE+uNkWUe9aHbNLFpWTNQxXzAJpaCJ0iR+sszfzQjphpNf383lmICLWWtCY+190M
ab58xT3C2fQ2KuM4mCFkdgv3Oq5sFI26HneuR2o9arxqT1BFFbVG8Bon4hOUsfjZRLF0D70UMyhc
CpTVs67c10pU1ilbhm4ncYW4kfXY3AxKfPOriSxU62sXFCrdDnyljVV30zGQMVxJNJg4UaH0G2mv
DlQs/pXo3wRO/5TvTarHe1H7MdPt5gxiusWJ7YAl8R3KW2fj+pIlagXJFi6i2LZWbt3ZMv8wF9K7
xvjgHOSUuczZRd1cmYw3OFLgRzF6XF3SRA5HOlLBzoOXtTz1eXZYi01l1feIF0k5msIbfO6+u1ly
VIKJRmqY96gnwRuyqATHwL3Cj3JZvbQlmYFLNz+iXX0nrf4ekSARzeyn/GIi4/t43kB4YkI+DpAB
1nBUN1iVRACW7hqI6LiXOg+Ci1epepMijmQ+gXWHAY3gHYHVxZ+GZP/T+P2m8RO0V7D2/t8M99vP
AP+f669/J7j/9UP/aPnQuDiYjdDx4UeKuyyMxr96Pj/8A16biyzFZRyCI8L/7fnCP3wopQEjjdX7
UZjQ7P/it9v+HyvB1qJF8R0fXpT97/R8P5G7+XiQDXBlMjrIYfol/LA2h7yt0mI5+onlLnAfnfpC
IIj+UCH6JCnXdX/Duf6FKYeYBxYXNC++OQPOn9hcDIxTFNqePs5z3j6Yxkg4vDdlv6GN/cLu5JJW
sjq2PHhr/eLi0LsdhBs3nY+6Jy57ErN6KJqWPct35M40pjKyOjySHZUb127y5w9/WwP/jMKOyOAn
0hr8bpyfGPwEgpv8C7100OBk2u+PSO7KGeZEuuxLHzB2JGnnMou0Pc/EvHYHgnThP0jG6+v4OsNq
rwPAeg8DwEoijnON6yqbI8pbMq2DZSr2mtKcDq/RNFd2adCGzzIHIXXjDnSMzFb9XZExc7XzAAoI
edbH1HGB1nxPMavHxibOlD6svLG1crI09jMKc6wI0uhyNNVsPXq2kHcts89Hhl3zO7b8+Dx5nfwc
VFXGad2M+nvacUVjXY5P5YDgHc1RfYktqi+i3TEmmhpRX9LYxD890/IZmQI/OM1ZeOkA+naQmuNr
OEJn2o6dNJsTt6qu0NNS2G9iyMH2gZOXyzT9TuBHkAnOWg2sNjfpvUu0L76+ISllwIAENPtZ+9CU
IxLNEd/tTd77TNI8oqUWe6ZHM6tpC6O/PReDUA8A9fF5Gfz54CmLnoScqp1l9+NTzgTuSeWL956n
I3YLpPxdLWD6DN6sXnWDBiHxscvLplp/IPmwecZWgCejMOw6elPIOzSBaNp9HV48LBiOSqX6+zRI
/cFs+RFttt1Hj4TfSzwnzonQd+txgJ3wMe+n+jI3TXipKhRRW+x9nBzGDvHPkTcsJhmWJdWHjMvN
VI9iB5eiuEovDaMBftwmF0376sT8MSlQs2ySHPPqI6wDVFXOoJAs8zoHRq8PXjaUpybg4WpfTggp
c0ZDnU1CKMpaFAlACjArF5hDvmPMB8OKi2tCBhwsjVTdQbdfRabJ+K0wEW/Wfb+aL5smm4bVvGSz
Gp/wy19uQzXyq2zaE4lLRWTNXHE4GfIuxpxo4xnKvTcSc4RqwrV4Th5C5gQTGMmjrqIxrcdv0KL1
2mw594nDk4hJH4ucWuptxdywAtkcuK8FcwfoKe4G+WoOS2dmdgC3N46vnhmrV9JLltt6SvUHgRPb
AUoNKfatKvaQMPqvJoXQI6L8aYvGhiGVwb3tEp4jZk/c6nWJljXDLI21xn4hKDthKsyTcDxCiB2L
9Y8kVj6XiR+fy654noxugEHaVvdJ8J2JK7h7ZlQe3X9cCVyP3BeTufNqCjI8JYK1GQmjyA7CZPbj
OOWLQ40KacSXkLBdFuWKhc8pD8rzjX4fK0feS5hh92E/ufeDjq3HOuvk80DN9ULqOavVZ9ZGK9G8
2JWrb3LbcN/Pwcr8MnIA96Cems8JmDQ5cbY2AOfDYvt2cUHKS9A1nXGdtaz77Zzlyy0234BQ+Lhe
dQOzNUJCV0L2seLzXObVxpvM7Ng3AoxqBpA6uHMGK7z0TB5TVdCxwF5Un6ysCC+oBn2Ch4Wt7npP
JIH4GBShVXjPY1NP/WvWDs5zRqR3kRxHe6kdcvoWA9GeaU7DLS1U7J6nxB6cq10wAVbOrD9YAYOs
xhsoTS13JndOLd6edegyKxeCuqqZe7amob4bGghiRMuHZ8co3vVmZzw0Znk13OHOqWS1R9TuPixM
yyLXh/TTugnkofiOSTl8Q0yij4lY0lMlig8dqO4OlfiwGxz9JQugojrj8LVIRXUy6uQVbnp6ShcC
BWprkJcGWfqudMcZTk3Sf7WyTu2SrLuZexXvseiwzvNShFsLwtem9N2EFJwku3MWmJeQaUa9ATQ4
e3lwNgpJx1aqeolkGKsT3HDcOowZIoSZuFGVFZgyVGX5PZELpEVMqCFtdY7e4I911bWf7URlhDd5
mkg60Hwi8pwXVuWVdZNpgk6HMEhQWvAghTWaJxPu1rHyGWfJ3g52zWSIDbwTXssa+CM1SboTRmXe
TG4WHofEeg+KGzJD87uLVYd2uRPc+9dOThPQG76mRN9h4xLjNdKPRyEzKPjWBFM3ZhDfQdGohTkQ
AhhaNHAhpl9u7KmtjrtXu5mGQ+ImnHkc4MF+TDnmUtzZdnntqStIuhVZfdHtE0bGSNMLg4FTML8E
aDnow4r5pp7XbOqyKJ6JuW78jTd7+gBLFIKB7zHPg2lPPNHo2FSItnqgOoOvArjknzCqFuZWs4kA
BhUScarkvboFf5E3EGqXXSNMcSJ0p9vaacpb1e2YqKmoxrE3gkbknqXXzh+WyUaZn0NeI8XgOJVb
ezQaGEDe8lmWpnsSuloeZS6bBIuG8Dgvbniqhli/ywp72Y7xoM4FTikbT5TEhXu0xOWEQUPn2M6D
3+FR3sRrbE3SToC5MtgrY8Skf+UqTy4tGfhf/sn3EuSxpp4w21nBmXA09njkNPAxqofSMjjLmTOd
ssyGzUT03jYxkvCpDBLrABBr7Ty7SU/BOGMdMMXObYN1NKy5ybjCMg/uLLXo86oOLKFHhykcb6+t
vjmJuiO/1r+EM0Zu9EQTXJ8SyBbeZVrcym6xTjKtoOJl9C035RLbz0Pua3pZd8INRmDadpNq6Jw0
arn5TRJFX2IjVXvz1szN8bRgmrKRldEeBnTQz1M5ZDCliyy/OH3SvVZ27sE97pyRCAerxizkmTB5
k8jtossiDEVgZBhzXez91B2/NLnVbPpyWusCqR7IbC+3pL3WzS7AMuUGX6C1x9VEKLD8qvREAGt7
CVXXOJsWmBgcrnGz44wFT7dhcOLeaxFnR9pm+UWA7tLxQUJfnw0Tv7VEynObc2ilp+duh0uPgEUd
1LL/GsAelRjn4MG6N4uOA4f4SP0dI1bmzNqIrxIKLe8AvPuLH5sy3ibuOmdMswp2nnTvlywzrkYj
JZeb2el+wH8h2CYYW24qirwU/65ZfpnlQDxCSlrPnbVwOpOricvMW/GlQDcfc0t3X2Xu58FWuOCJ
kVWtdsSz1mJHGeq9n/GM6KK1YKx3AqeWbZ6K8oRAp76ULanFjtkhQmgmNuM2T/KokvDltqnbcbiH
VWNc6yQcnjJhIz+vqDRq15N3yfL2LUL1ycbYJotipdZNGUb7954uFza1T3kSKmW9Yxusv9rSw0bV
QMjEqY24w0vWcVLV8nXgZ+tDahnDU5oxzY4sZQQ15KpWH5LK0zcmxpE7kKlpmySc5Q3F1jNco2rT
6bX8JX762e/n8gQPz4xwBia5q5r190BLsJclbtBDZCFMlwnyvV5xnqiRdknqeKh+p3/6Zz3Eqgyj
X/JRar25zL5+vgKNdf/nf1n/uxXw/pLE6I+JIdQ5xgN8LYf9eqPwf3yAm0x5D7C0HXkwL51ug209
1dzsoXd/19BYa1v2gwiHfmb9JjD1YTL8Eic/NHZTMaDuj05G5b8hw9q9971e7JJ+is/aoSBMQ+5s
nzCk8hNyO/POtY+Qbl6SuGZh1rgZdTbDqnqS6tMwOM79mIn5w0TFvf/X3dcvRterJfwa5o28j3iv
X2LomXkU/mjY3dHIVv56B/1GS14008pxLBpYdRxFLDALEPWx6DtiazmnVgp18zmX1M0+VNffaP3e
xHw/3kGselD8rl/KR1H9U+ObDIo1kiXdsapsaKSE3sTbLhjUZZmM8dC2Q7pla1522kYAgxaACipn
pHjw0/U1JTLsmk+OOpPJi7QldpuvWML4D4GXyF3Yq+UYG22DM2bv/i7eCzPuXx4+MukA8IKm2l7T
R/j7vy1EdzDQKDAVOs6KMw3fIZnvVIW5a4NugXtJtGfIvPY78rvxiNyOgYwlPpPy+3FickNaCeWS
wZxzO8iquR1b4TyPUta3oKbFjclU9UUQFjiTRQ4EeNOmaQD3yiq2eMAs+wzm0qFiKzkmYebem1Yq
dxjJUK+WVXihgIS3Ntv6xkmp5ltFAGiz7jBMqo3rmCAtMqBKoLJKTDcStePgbNexx3oOuu9uatBh
D2xgUGuo2WmW6UuSgn+EPyorpEXcA1t/rdXnelEPNcGf7CnhWrYXFPQhxCxQwcx770AC24k5xjiX
jKZLPsCnG9FdbZIxHZ9WVScxva4oX5iRF965LxcfE594SrhJGYoAY+76eecmRWpuBmnHpXG07XxA
4u9iDd05Wy6oFk9N7FiwRG1ZnHxvKZMTZkzZNl7W/xBT0Mdbs8NvYRMD7QYjwWqBuCEio/tKWuAs
OY2p6VszzWvI6ilXnNQhNmhswmlUzpTyPvIpMHmKfNpp80j3zRYbON1HM6fVhEvlbjoX1c+mCuFW
zS2NW5A68ovOh2LfZgDUw0h1ZRYTKxLqWr9Na2946rPyxW/pH1E0yedgKu1s2+pVaLHeu7BAAXBe
ltUdwU2Na5sL+2RxcDwU9pgdYgIB6w0Wa+Wph2b/GQy9+exoi9pQlEJEvLbF3u6D9h2daHDRysQz
bKLp98qa2TmyqI84Gtknc2Y36tferk7DEmOWnlGts5Qz9NJyGkC7k+rUdjldS+3bEbWT/1DZ7fBk
WmjZIGM1n92uhejm0GFJi+5529YLJ0DfWN1HkQMoKVXKO3iaPm+ww27SxzWO/kFPZxQ7Tu9vGnfh
HengtjOls/jL3lzUa1PP3JVqQT1Gdxi5mbMcCWJRZyUVqJxAnhfN4XqEphXbpav9dcQv1CeyNIOL
NQGz4BsWXhJLtudM+/XFY25xaDlAD7Up3E0T1ONTgI9q1E86OwQrAoT3nryrGA0efWaJHwImV9+h
mybLLgsW+QwV4904+/ILxFPabdNNsKZwUJVNKREn8FQ2tbEWzuu3np1VxBOQQNbiNLM+A3vCcmB9
Ved1fzeLYtpCW5cvrpqH/dxWuOTk5iR2w5iBjKzNazabNPDp7KgHs255Mk1OKfJ2Fss6qeMV69H4
oQH6r0UvuI4NCRZglasrfX2zJHDF5hF07W0ZitUFk+WtzOM8GPrWSUA87E6rhzfEp7ZZPoSZl8zX
QU4UPounsrYyXIwpqMrACy5DjKnWGzxgJAa3wVF0tgCO3PoVyFuyQO8LCSA0pel3PGP17cLrVm9m
nVCMTDNYWJCAXplyLq5KOjP+evDT6FMoyYYG0qoaRsC5uucRJxPz8Xnhigh+EYA4C68gqTxAcDEC
U6AdE7XZAAMcly/gDIC7aVdXvDHJXLn3ovBWzbpptgBfY4coqQURXJxCfVqwXyuZGU7qNWFov0Po
pD/UmGxEsWjLk7GCK+i42Nbo6KHErkjNyo2OAkoNhCpLxm+qBGCPWtjibIuPf8Nv3g7JuQC7rRum
tIZpfDPNt5GQv3IgyopiSXUkdP25NNFS7KUDNFQ3Vnw1rbK+yEYUTLWc4BL0nfrUWGBo8J7B1Mh/
rC8TmcT3o0OnBa2wZ3M3RPe1KclknBOKndaEcjL57LPNlHILUxdtulnbPJCiwGm2o33adYwij/h1
hpd1Pat23YZJvu4QTJcgkmHmU/MWLT/OIapvMpxgHtMV9aYuWU8BGrQXK2BJOMvAzE/BwEytOLn3
UR4zOlvXT+HQALATRaXH5cQr+vVW3gYhCGlS1MW1wm50v+rRth55Yo9vZ4PVAwEjO0jvfbZ8cKfV
NdRwnXs/MbBYDKeQaWlIGaJ0IR4RPo+bsIK96KEzx1CbB596ufUI44Mct4EHGQIQn3Rp1pfFHuqL
Kyhiq/UZpJSHz103ETDSLg3F+WSxmyEYetITZbIswOfMphSPaLjZbNnHPjVdIJ8xRoGfCwdj8wYJ
jj2gZSDgOiZ4mENTpfzs2E3khjan2K+Kd5gJM8VJT7NT8WIfetsGBW1KXgptjs0L/nkA1BOYMeQj
WoWewtn2FMHggMs7DnsW4ds2O/vcDZAjBL4YkX+kq9eIxkS19hNonc9zayNfBbT5gHMjjEu8RDXK
rpGbabK9pSPvUYEW6aPpjZIez2atGWZ8nSfwMlHOVXZi3KzOkywBEdet0ja5KW1hF/cLJlo8yswF
9UK3aauQ8yEFMuGdbEGn6x6iL/7W1qOt/OGbv4pWe7460koG9ai0aEKgDcsvXdVSciimpKe85iXL
JNQtFMcv4+hy13A2sE84lvKqjAX3oC9NuqFxUp+oSnIHRgAs36g0m5C6ZXDh2Rkmm+yEmuCpaWIq
SCbf23HggeuAAOZCAKm//fHtxdRVzhFjIPZ7dSfOVEyGnFO99PO7WRh6X6UMLyF78UJnVJWJ77LJ
EFaR3DvSJ6NncbPlVnoLHdnk6z2Bud8HZ2k8JBY0sG9A8aohcwSd6bRWAXpWtGSoU4cDQAJXPKHU
z6fjEDjPCEZSwgcoZnsAld3gwrONCsQ45z7u/wrK+59R5e9GlRa2KX9rlH7JurjNOkaIbfbDqPLP
H/qHF1f4By4LIaGlPxqzh+4ftHwEBwV/9+4z/8B+Zp1y0ZwyoFw//B8jSu8PwmMFNFeLgY2N6d+/
M6IEY/ux/8B1xhdEWbo47Ni+7f7cf7SWl6tBJel5cU08ocuSxr+HuxgLHUnPgZiZVP6d4brNNZO6
vkPsakQqqEze1nDId5afme/zvlj0rhVzcY+2Pi8iz6gBDf32MENmPff1gIoMTy+1dYM5sIHXQocq
rpj8vU7d9GaECXkxk9Dyo0aUF5m2xTu/sYNDZYbpIfZjrF+L0ulR2Rh0dhT5hyVL21NBtunt0KF6
XDCbMjb2oMmrrCYKc6ZZ0ws6No3EHuYdhknDeMgNgVYJjPRKYB7+8nBH59OA0KxYms9+UQa3S4EW
N2rnoN/xD5LdNHrzvohn736K5wA2qRfimLl2NCdLx86xaIXxOjWt+u6vBpv4qganBl30t2QWMazB
1YAzS+Ww7tft1ekcZMzouVEQFDlSRiSK33KzMTe5mwNDl8CldAiJd4eHQnLTwVV9rd8MPy3O8ztj
UfVJZ+rTGM6KllV4hyINxg+p7Pv3YdhTBTGzbL8w8Ug+tUaBW/TgOsibvQQ1+lKHC2KC+sRm6GeR
QHQFdTIsfLxzLdg9ep6GjXCmj3CHBDe5Lr+gXuuP4ZL1ewtT09fFHMpLZrb3xpK456LtJZTfZblh
ekbSlet3e5/JGNQPL1tZinoQLc8zKT6FWUjfzV0a+G2kk+1FZ5c32iLTpG0qjwudQ9gnVjxc8JI0
wO/M9DCruHxsaif9WPQZhgZTLeH8aYZ5iErd3NpizG/iQACliWOatXdSrTPcDk64dNSA5upxbI3x
Pl0oVstEo66bOtQhRJ0w/kUSOn2H5Ti0OK3AckWq15FBmaf1u8xzYe8q7V+StoFwBOkwQmxR3cre
yC+CsFaNQnKihCHtz4cz1sjkKfYX4UXhkDhf1Dw57MHS9VZHRP6VJG2O7LPE346+g09IUFt3S+WG
D0mMqzleuXB0wLJx+d96rXuHLnV8pUsqTkw1Fb66hpEyyh2YjtXpfLMsvYeHSdjX2Prn8SdmYYlx
jpVQ+S7EZ/6rmsxuiFKmPNeR0zvejbqwnvuwjOsNRfvwYA21Qt9oik0ocWQvUDaMGwyr9TqvL4Mj
/Tbukm0QkuosdAe2aM9OhNgoRSUUW/aTPZrpjTJT5wsQJ1EwBCOgT/HbpSQNvQ5ecrgVt6QIaPM0
h0X4uIxFg6A+9yFHO2k5lluZdA0zorr67CZp+KHNnC/Qc+XWg71+aw2e/ubKVivWhNXUuziI6095
MnTWpmwZQfOw6va59zGpiMCP5SmIm54J5oh5dO+64WUdZ2xl3z5YHTSQiDFHv6NiIC46aJ1dUMpl
Q2SKFy3j0G1nR2ZbJ8Wgfpl6oKrG8s9oMTHJtNM84D442O4OAztaa2t/wxTJPIz0MldBUXloMpOc
BiPsY2fn+K35LEho3C0Om+koTAxDwrrK8gN+bOUp0czqCiceSvyH7f6KsNjhxvpV/hGMXTGEsxC2
s5nFwylOQL6p/yb5Mvpa4o9v4GugzDDB+MDU3b3TtcZr4/oIbjorH99phVIyLxZarsbIwzYi5HIk
LD5VL96kp2+qTKdn7dTWrd1hK7Xrpy5AbevqNt6Esa3uUx3GMNuEXAmIExnDwpiwBDHl+6To5Jbh
4nSDhTqBhWUBObj2z47UkAzIA30IwbO3Y4JVeE46xK6xHHWYzeoRquVwgA4SR2v5P6KiyQhCNgpd
b8Ie6pcy5+XrYo+EII8WA6rGHipUr2v6TWkG+f1MMzMON06JsQlRGlAFs4/gPSR0aij0hfkp0IVH
gkHa2lbfg33qLr+P59iIBIkS91Y+xXucYGBkMk6/epafvGNbnA/AmMtphDLtOnV9VfSN18HqYhHh
kRI/TXR4wOVtgIeHX0/ndWTyFNQeuQNQ5YdrkMl6tamo3mFGqPZA3NTeWeHchUkFgXeE9pC7bYIb
N6fdZq50djdA1d2rwFc5nXKFt3No8nW9gkxdNPfcmBIfVSy0hQNnvfPwoObrL/Q+t4iPYhQZSx+/
d4LWO+VZMT0mgxGoKB3j9Ju9RvzUb2k//Rr8o9cIIAI/CANaY4ESLvxVrlFBk27dA2NSQII1SAjn
DTKFFoW9ZWKVep87Ghdsq8cJqGcYW/RrItGwhhOJHn0CmgQCi6b8nSqHNnLXIKP4LdMIVjR16hKf
Gi8Xt+3cJA2drcOkeg1DStZYpPV+PrZrVBJdV3tku/AP4OzGffGWqSTE5D6U4ZJ+jQm6OmazMRlR
q2Zkuy4d9Vkvvn4QRTtBCQzD02gN3RMURDAUyx2PvE/489ZrzJP9lvjUvaU/LW9BUG+ZUMMaDzXZ
ZpUxKCI0CnqTxZyGICncERxU27hGLX44nzoORog7YrqjqXg11zAqq1tzqdwObg8Mj/TFnOKCmT4B
VvVbllX2lmuVtmvGlVMiRlsdlwlMyYt3MDamF5oobGZ6y3sWUFDvBQoZsjfXTZPsU7K0lmlyl13b
CtG8r0nbykSdsGOnRF7fqLc8LhPKc7oZ8dh5ztbALteCVP3Oe8vxQjOj6KQ9D7+cKreUeREeDdNB
/hkCRooAiWAc/Nz5BlouYV/JdsYqWu/tNUZMhp6/Sevaizc4rTwslmjymx5/k4pO00g/udJ2YdN6
vOIbqFGmu2snGg7MgaHtLN6tZc3z2B+apMjM4cySFQiS/bH2UCzC7H+m7J0/FoVRv+bjjJFQP/iP
cFblWansUdW+3oHXVydfdXLjD2O18Zv56pXLMxvgd6Yhn/Pee8aabPhiNx0VhAONIOrc4dkngf2I
JWf5Dp7RbnIq48LDEZB6wWrrolff7cUd66iXqijo6+wgo5PPymOL6dGD7U6F3jAnSXHZanE3eQy8
AaN4kukfUvxfkDw2k1sZ0VtL8D/d0++6J6L84Fj+K6Jn131+TQd8Fvruhxbqz5/8q4Xywj9CIpjw
P3fpY8ipgv/4D7an/ccq73NdrEIhWuLg/d90T0e8cTrJEUSARxb66nH3Vy/lWH8Ie42xpsvywHCg
j/47Er8fOyl+tYWRHj0UwmOMW36mJYa29qCUGPJIONv3lEHJwQgazr3A/F2+LdzVHwaG6ycJukCc
+6ALMoz7cWZU1k7trGD/MRDkD1SmfJFI/CKiBobfMEr/2SfxGXj+0Lg6TrD+/d+mU+SrxAuvlDwi
ahkQ45n33YhexFPL098e+Ls/Z3U/GK//ekmMYQWNKB9n8lk/ftDolwx+2gXnLNCQoiy+k733Ped/
/5OPcXHs9XnivzyjHuJil7qzZKI3hTt0KFSYYHGbYs7+g1vHWg3hOIfISmnmf7yihKLfaVKuaKQd
vMxYmkVxI0DQ6/w3F7X+pr9PP1kOgScIdOQ5rRlyP907f8SFDo2aPKYT1gLeoK86mZ/g7T/JEdH7
v76DPw+r3z7MRmOLWyTj358dq3EmaXg3G3mEqAFFAiDumGNmQcmZfTYDZv2Zg7M0vXH/7y9Fogxs
GN1vAcs/v15e2zBLhPtxZHDbvB9w6KaHM4onI+f//etrXG/YLzeUgTK7AmnVvNU/PrplyAedMZM/
GoNCZwTLdJcLM37/rz/ln7xbATzz//6UdTL8t3dr5aePBpTIoxHOLmr++Ykzvj6Tq/Yf3bq/fdJP
+8WEU3MDnZgFUg5668355wWZ2+b/4/V6c9j+8daBSAUBK8MPHUEL9eNFAX24QdXIinRe0Wyl+V/s
ndeS3Ei2Zb8IbXAADjGPgVAZkVoxmS+wpIJyaOXA189CVl+bYrKMtJrn+9JWZmwSAeHqnL3XHjHF
4urTt+9u0wDR8lYErSA5TcqjyWZxmyk7oBLslCdU5XCdJro3O1/HA6WBcvr6LsLxMmzDK/d7P3j5
D8CB9kW8iPGq9qDAASbrXLb7dOg5aQsqShxuaJJaiIttefR0U9zNbWB9yj2rupBRFr2OBeXdqdAS
k+mC2msug8OU8T3nnnZj5CoD8mAkC+g/GirzfZ+UuyFX5Y7Q6PKBKoBzMoNl+tpEzPKid/ntruAq
mVOdoc+NWYhTOKl2s6PIM8ypTKUdv8cgzvitiLjpHBLZvgri+gYZZLXFQYehdsRyRmIX8HCNCAgT
nBvRV2hMtITU6HyIJ7URFiZ3hx+3AUHp9SHqIgv5OZNLEqflznVZAuCLij1h8xW8r0DYJ4fS2yGj
P3EWJvQnv6BY7AfwScmZsz7FySjPOhbZa+xX6tmd6Mc3nV1/btzC+hRx7/i+JzrLdeEMC79pjDDf
eHXQh7Y9M9Y1yRXpxqAT9txNMFxpWRR3EC/614hHc06ypr5xh+yHKXinQ+Zanwo//aG7KXro3aW6
mNapMaG+istxVWi11KfW+gzpPrdZ6ur7TFNeZ0bvcewgNx5jhSNcujjCFX4z8BDQgzfOgMozhgUH
Hycuf5CNJa6BMPIQByUxShoTWqf3z151MRhIM/IvQUCWO7au3CYmrHBxQDoVTc12cLHWBqeX5q/B
AtuiaCYIdDLJEEj3AJ7DalltlSkay5pqxVgHnJij8SWJaiPYIffsfCh0gDc3Lv3WSwMayiffKOUj
2rjiB6Fg1Yl7nHclmtWVTNQcHfg7zxUxR482+LoslFQr0rDFXJCTKZeM1Z7TZnDZ6treYDbhFWBj
ysE3Whg0N0acGzC53OC5a1qGnQM9BtYbS9wyBz61x3ocNlJNdfLcc1IcD5QBs7dgInMpKBlHBCJR
EkuDUUEOiTRdh2B8WdolP8h66NV+Mlor3WecBpbdgvWh2RB0Ng0bV+fiyxLU3TdrYWw5BrLJrZpk
9zRS7/gcZ3hJvVkxhyIjwMqI2OWElSdFQjlBWBQ5b0Imcf7axFZ5Ik2yRH7SWSFIrB+0bwJcDzBq
+SFY6eJi3hpzRzcnQfx9HXOK35HxGFDU5Q0NNksfbC6kBz79SwnL9yEbW4iUSa2T72WNmb7MXdQI
bgJlyhHDS93N4wGXNfWTYOBDWGD/nUiXAvS0xuAaPQpOoQ74T7/3Q+ttk04/gPhEnD1+GZI5PRUU
BHZDBCGMpdC7SwYGJVJdvVtrFldj3wa7OGecEwIcgSDx8k8+0JyzGeg9uESS2xZd9xyp8y4n0Img
F7tXfNTMivo2UUjyyyGjpMymEpEjoz4fyPwcwRijssHPu7TMbpDQxgOeuwJcKfdtFdlb2hn+jT9l
8k3pbnXI9uK6wmrwmBH1edIDX1TOhPo6BAjPTYXPciy5fdlBZNgUoL5uqNdPXzujBXEVd8w5iZP7
d8JtG+Q46k1KJsq2Zf7APr4SDoC1WDi0txj2kRJIe/DvoA60aCcGZrL3nRa4wAZkZDFsM5ji1N6G
aktRqtq2yBqOaecTbyPE9DWR5UVNcW8TB53JF4xNpE3VjV331T6ZbJ+XACWha9Z9dYURWBFrw0ze
JCRdFsLBFM3TSaOATqxLm/p91sXi87nPffHdnJitxvUbkeYirvOoB5kgsbiP+KOZ49hJbAyjl9dZ
LPcdMrVwrFrSJe2FGbGHoTEubvWEGSO4WbyoBHzotaFjdFM48IbJ6DPb9hizGjyOdRwBqClL2O1D
cdcNzD1GzOwxBQz6fCS1YQyqYW8DW0VHMaa4jS3zSyCG/kxNkf1oNdz4eaeOnWvStkiq4FAEMR7e
Nr2xIfa/ACvobmad9FdRtnxKTXtC/I+Jx5+xazuLkMcFgjliHDLeatAbtyr/7DVYi5Gv/qhiGiIQ
+p4Yz8/taEID9Cu4X3EBAtK06xtnRkHOsgh23KUwKysK4B6LHvBpxAhpAl26ZOZtS2Ycs/Cxe5g0
KKAH0bL+a5J1HcAVC+9gz9kL6qKr13qQU1JmVno4FpZ02gNSoY2FkGXa9AQhUcql+1RtMg55DZ9I
FhQh3ibO85h44QBiRYLD1RYtbOEGWgHNkrRARgr0CnH71BSburCeOoyvJw78MP693qxR5yD2Ju1v
2A6imC2FiEBXnnueJwuIF4uPapn/Cm+K7hu0QBPyqiwxDk46FsmJehylScB60eifMCVUgKvdgT4a
PuqgHagfB633o5uzxN/4ZJR/p+aPMDqNwXn4Xo1Vaw7atc8tTeQamnl99r0cyGff9v1t6XoE32XO
EJAS68fZrqfx5aA7HQSlkE50r35u5vgxtHqYMlvjxhJ0ctbNNVLx2pvHU6myfAvZ7IvjD1B4M+TX
M5HA2L2TveUyvpg4xjtCSo0riNEGVh6PwEHDAanBOLXoxGVobQflYxpuhh5FUfSWw9PYeZOV76zV
QkO+nHjBsK2vieeDYYw+xNyWjjWQG6ns5ZrhGn+NyeEZ4Ktg6FUe4LVMGcZFqmk37j1KoqQ/uEzf
TszuhNMSnbfJCZTc1tzwMUdPhtJtln8KDngX8f60GcWBiZ/TpPGKYBXO0M+b0W5ZYmfoTHWkr898
Y01EbcYDBDvKRMxybC2vZ9uAS2Et7CvyoK3ODHh57u0Cbb8I/nRQ+9Brdfz191AhEFiI18Pux4Na
bMWMAX5PW4jnwUSBkTOnTh4pT2q4j2aWud8fMX45GQZEwHE0dByyGKlzfBCXotOXBVwUBZ+RTVgZ
DRELFMtxWSbV2XDm6uL31xO/nGnWC3okGmB6tW3b/3ByKls2OI6bKyYUIG0bZolqm3ag97dYYd9I
vgjAASTsB6U/3b4vO2QtCPeQWJPY45YywihX8q1amvGgO9b13/++9yy6D1/E2pXHw7K6hn85lNc6
Bc8Pp/qYFIVzGsau+FHZZFdvJrohYFRhWuudAlSXbZJM9NdrhO9GYPu/qQUbbUxob2xlyhOsBH87
W5w8O1oBiNrmQZ4dCwsmjKcWPVQXwKyAorHp0RMf44hZ2dYcXGkRFdGD7ZjOG0AqTAcB/3MAVePd
4TxjAY4IaXs20zR7fV8Vy9IM/HBaciv5w7MQ67v45Vmwo8Sl7EosOR8+jnjA28fqlR97N1uxoV21
gahKXoHtvDRAKY8ok7H54EHYS6h7IbmTp9+/jl/O2STLu76FXXANiMKT/fP47Gd3cusUYWDAefsg
yfI+A13/0zTwS8WCq1CosFzbcyzP+1iIGdJhjNyySo+uw+bZpXMSlrULdxkPQLxx84pmfMbhAf3g
+PL7G7R+fcZsUdCm+2QJiZU+9vMd0hpxxlZNyRHEUhwhgMRhYkRR8FoMbI0hxMr5JjBk8Ey6xXMe
zA2UXDmBAx1lHPZVScOV+ZbWAk0X38YQULOdJML3yP4bKS2Gm29NtKJOjajj4Pr+6/+3Xv2nerUQ
AS/qN/Xq9GuSxm/lT6Xqv/7S/6h9rP9gjWfOBTxAgpR0Kbn8t1QdmP9xcFoHEn6XS33bxV//Xxqd
4/9HsEbQFcEKYFJI5lf8v1K1G0gTdz8H3b/EQv+iVC0+rETUnAAkOTiHVoSKY35MZ4NhSR9QdeJc
IhvtIbeTzaCPraRQgHS9dPGtJ3NRXWYr8IotL3HCWAUSGnJdUMs3LwXsLvDxZev2SGZwNYBcOcrJ
zrG1BnVgJGJsQafHhf+3J/0PheIPSxpAcn6wz6M1mTgk08bPI8rvBoISgFWdkdDre5GURijZpl3O
o2ci45s5Gf/+gizMP0+UXNIxaTo4krr+mgf2Ydk2UmXXxlDFZ9LCLsGSGhlkJtaWQ+ZgyMNC3hjN
UbQm7rCJUG8dDg46j2PgMvHskTeI6oJEKAoKy+jxVOi2UUexelff+mWKg7ciV/A2WdWxyhL9cnCi
sjpnqGFajK0lawQN1tbdNC0xNqHUA/46QuB51oY76ntyFTj3kVj81pd11QFX97lUQDki3rVetB46
ZARjdqIp54cub4TNdd8Nwz4ig5qsEPz/LSZ9hCY2S29rsxWaHSNod0tfi+vWp44RenE6I4ZKgxWo
t/5ytB8Ke3ASW48CMTihHF7HvXUtli8jmfVtDICKyctKfQ36yao/W+OUL0hsrSa50UnBL3pH+bHp
SfRTC1CCtltjYBqyskR0Z6uiI3G9IBEz9q43u/WLhfQ2OfVtx/dHzuxCOc2T4/3SltajYStLf6p9
QViNbfU8ubQjMg/LaKWri7YGrhCObc5filz8M5wdRv4UrBW/jox3VnC9NFg2DDPLktXqQEWxasvV
2YfjNQ2BOMk3smOi52HmzDMO0PTREcOc3zape5dQZALL3jU8pHR2eAuuQ6vrJYEpUB+dBaTvjudo
D6FMbR5LSt4LjACJt+hhXqqV9WRJS5xj8nBQ4q2vxJvhHAZNmvP+ars60+eltpKq3ljDW8fpKiEq
5g4AGxZdCmQEGeCn8zFJkLq+64CXo5nGDM4Bw/Umb1uNFgw2dGFbRYTD6gTV8yMesx5pX8DZrMgi
/AeLHLCyZ728mhGhPRujJ66nsVa3BMbHbxbFkSOFY8cP6VJ7b2Wcj59qGxY89g4+2WTCnzZOY++H
Sbbu6QsVkUBgaVfivgH3/WwQZ9LfWURrERo+enw2Y+vxeKe0cNsbgO7S3ncyNkpYRkNjk2s4O36y
2FQNHIM0hELz7lKbTcKPOZuH+jP/WWQ/iMrS92lhUuJwlUrDKuYb6VA7DyEnZ/FI65rXo3LCOzYG
zCD619OiKKN6Vf2ZJ8PgghvMoMzrCr1IZ5JF8kIGj75nN89AMNAwaKRQQPQOOarhs8S7Xm9gGXLe
HzNqlsgl9S3Ni+Y4JMusL+1y4NF71cBVKJKh7ROMtmAHmIXnAssLF8MgOW9A1bXax3xZDOPZGLyl
uSRw12hvZ40reK84nkxPS8Ex8il1zCK/j4gYP+LQahuKobZ9sQBWHjfLXPAsOVPyLLU5se0MgpgH
QQ+qPUbKh5LiMKskp7oB7BK+f8i5NnhxFa7mduuO66DoW2TiGz1hkGIyr6zHdDBgXtB9StwXrfzB
uskipPxYL0ReffXsSZCi47N59Fe8NqqeONNHxJZt9gppC/vVRg5Y9G3CkvNPLTOESIAaLLK9qQpE
Bz57GyMKdp6KjXZn5YJ/CZ9cduoaEm0QbbfiOiOeQH/yh6jJv0uvtEB/OTPUq11hjpZ1U7D+LA0a
bhxUF1FpQRDfVJVrmoiXbGoEUqz1fSONTSAaCzLBNPavSyILX+Q4RJRxxYM3xnoKyYEansCgGOhe
ugTMb92hJo2TC1sFEYSTKAX9no7TRqD+k9vEK+SRyo87AUvJGiOljM5Rcw9R1EUnVtUz6UOKWJC6
9s3njgSN0C7MV4NSz6YnWGmDAIp45mTS/lHkVvxFdZH3XYNiBHLQlje9ci+HqW3mXa5afedWoP+k
PZa7gkVqy7bPvqfpVr4KJyn2VmlSbvJQFG5MoNm3QQyc0KtzTifWkqurtI7Vk5WBxwrMrt8vRk8J
YNSEzLcYkmg61TejWopLSYVjN6AAvGNar1+zYEgeRkfdTp6poZc1HTiuudEw9KvyMJIY8BB3rnqa
CqeL921fYrlmASOqo1nIKwjyPQQfIs2aidBD5VG9SUe7emTRqV9KWdTJNlu6cu+nZvUpcd310RZ4
seiZwfpzPRDqtattYPpjsYUz1/1AOdaS4OAAzluyeD/hT7uWcec524SQjBkjNduB7YqSpyBbVAdf
NfPa5bKrCw8i2T6W4i6LqvpgAiPbttzjC/YUqk8QQdyLkvPXuJsLb7hueid6COrEPRjdku8lkQCh
kRmLv59n1702kr45M2HPR7Ms54vJEMHFAoGd/Kq2DXvMhGEzzBnuo859HNNx+WaaKjsTA7ic27IN
1Pb3O5RfNnMgsKg5wTbljI8i/MMxqqkK288U5hHdIxPMy7WsOyGY2Tgo2LbY+qszGVDt8fdX/XB4
Y1fkocOAnLxCoDzioH7eiDnRknjJJINTgyHjM7wXJoYaVqj/7/q+79fBHu2yXbbQwn8MYyVW0h06
RI8nhzo5c6rZMmevnj6pIyaM39/Uh/rF+8XWli+PU6AM+ZiyKxjDRswm8OQrmifV6r161wcY6RDs
fn+pXzey1EiwBbIXN8lU+dhIb8jNqg1tuiebPIfrcvX0SCRhVAL76tx5VN7+9fUE5xDBZ2K6gLA+
lGaEXzFsVSFPi06i57+WIDIBWTFkuXZVunTm8f7+mh+O3jxObs4nTBNaGC/v42Z9LmKnD9reOaH/
Y3fl4WNDih1wVsVYukLdHfQtdmgUI/9tUtPW//ojpREoec4mNgdLmh9uGvU4AlOFJ3gY0vY4TdiC
tJiqvwh+X/X/ib9X/3Am+XUocBVP4Id3IYVzMvl5KKjImqBOdu6JlBrQwYC70ZfOfype/dNVOFD6
Uq66i1/qNW5vA+g0uJd35YWb0kHCvvf/8ZngUrFN2+e0s8Lkfr6XvKE7DN1enqwIMyKhGnwU4wzG
bYekQ1z3tR6XPxzpfp2/mNOZTbgt/Bpc9udLEo0UzZNynZNRRe6LwLhHe3ZkKzIo6oUlfklr43YL
n8jvv85fB7uP8camMGPagfXLiAgo9xNiJi3YZYzuqGKe7OECb5cMh+rvL/UPt8jHgbSJPbjHkf/D
ZOnBJeJShYW7bvVzFaI6Lx0dUuWsBfD1BKfXr+b3F/2n+yOc3F/tPZT4PsrERjy/dhK44qRcZCxl
gWoCTXVy4KDzx5H+XkX7WzWRoR5QnZCO43iB5/860ta2q8l8Qre2w5CXiQImt/RMdU9GYXtdgUOj
eTKzTdYT+zp6f3N3PTbwb/YUIR0OFxUNSxza3wQ2OHadS0n/38/dWv3hsfw68WLKt71VL4WCSXyU
mpWpnOChA7+y4NBjKoywcK7BIN1mzKjmERrItv73b0L8OnYRGTKq1lIkOrePdcBYUS+JWONOhm+w
10UVzvkBgjZsmhaLAnTxaP3es1RcN4NqPmNjXMTWTgN933RWow5NPCxr6ByO4B53fvKvFweaAygn
0anhATPf65h/0yKZhOAtRGfIU7H4bLpNmQGtp1nfqdUaQ//tT2WcX75NRIXraKCUwyeKn+3nMd8Q
NMemf15OpHA4bx0EhGwzNyWfqV7r6b9//P90MepGNoXugKnm4yqAmiMw4yaYTzqmtZ6VsNMgOXDK
kWbNKen3F/vlVXNnPnH1wrTXFe89cvlvj7LIDVF3kTmf3EhysIxT0quJYks4Jf7+QtYHdAhSWKbL
dfOAnpEl/ePOSNlJqt3am9hBtEl3a3KGG0JMIn3+FBFl1p3rbKQS4sSYwJMpofGnas9uqSWvy2DV
6PskzakTGBOHJfqNgAkWjxa2abiUsqh62XtTrdWPqSHl6DDRvbrtS0BVxb+diF0p2N5RMKVRR/vo
Q00vLWHpeQRrnZCo+9uJptEZEkJ6iM35X++6uBTfADEc6Am8XxpUIHSsftTYw1vkxFiuM+6/IV9h
Z1i6OpOE+Mf64bp6/W1ipObPfGgx9GkCIED++JbKpbBF00rn5Dba+e661nhqnSh4fi+IuF5HVadZ
FHlvWlt/mOnw6X28OMMLsabNldeml7R/HmaOQuOA1Ib8WYiBxQLky3dzwKgwhmwrnHTkfwEGkztb
UPiiw76CGqO02zg9Wv2MmIMMx/neHAqqiAveiIUipLceLLDCLpt3l3VbuF0GLUykt14/GyX/EpTn
Y4AkiU517tvVncw6ZAbr54XHhd0DHk1Rn8Z2rrsN7nR9KydNaayL6B+fcwpHSDiaEbecH9OFvpKm
kbdbAs+Ku4lqw3Xr9gapiql7W83CWA6VV9JfHns4fqYHXg4DTGaWYefJISADsK0v+5ycJdRu9QLA
Zm4WDtBLeoKLIkKgCRI31iCSBrrh0KSyp/ZtjiAd7SVbVdVKZBSPhloo8W0iM4+iuJExXgJdr8VQ
nEHJ7Yh3Mt555LxVF5C6KXoHbRAlR3fEihCWzcKfLo33380nEWBUXgK17muamrGWlEoCli07AHo5
oW4c3OcW49xF7Bv6vtZQ6G8RKqnqMo+bsb/r0P8UWxRFjO5KFHVO9AKKlm079KLZ0xHW97mJ1Dh2
3Sq/R4fQfdO0wRcqvJlcvttuOThXbSPWUtSkeM3gQfiL3Lp8k2CulocaYTOtWitzLscVDEdFA37f
PiVuS+/dGobNljoIlat+SSiE+8VM/iz6Rf5FQiUiRGGTXV40OhuMB12lXLrJF1atwEQ5gG9J2Z11
U06j7O9FahBdmfO5JLecV6GciNkD14aC0LkYR6je+RbsgREudQlmxLWYwuUS8wWVRNgh/PSm1Lt0
CLGdLhLAIAROa4GipmoVNS2/HrB1asUZlkSdgCojAgDdPopStgpWi+QDKxPk1ddG2rI2vO8DqNnz
9QE9odSQuHThTgC8wCBFFEJwXS1zpX8E/RLdgjRC2fpegpNq4MfYiRaPTmbJtzRKEvIOhg5d9l/D
yl1Ve+ZKJpg8+MFvJflyLcX5WTwKTaIDimpYlqHVo60IW1fyFTX+SnBIlOS5Wt1aM7ezbviCOHka
9xpt5O1frRnhO2+RtNeNROywt/MrD6GpyNZKbEt5flNnHH/AD1GBf1/+PHegyJhQu/IupUc/YpMT
7ZHt4Z6Z3RmpEcO0qA06DWp2eLAO8Gobz6kVp3dd2fBDhEntZF8rq7svF9Ho10F7tgFI0ZN5fu9X
gR6upFbi0c2y0gkH0MXzd9+gk7FDL245d7OoqQInM3tjm/E3eQXrMW0AkhkTyhV8K5hKyb1NnN72
PrExz3u61G0PEm6jyEmDShlF6DZCpnBJQGbbUa2fFUVJ2CHl4lOSQPB2KkxTU2qjQt77FMiWYcym
v1b8/+2T/rFPyqj5257lH6gIZfm9q/q3nxul73/rfxqlYNr9lXxHO3Q1L/yN4B547+4c0/Xfe6Hv
PdT/aZQG/4FvTl/doSbE0e1vsV2ODfc9IIaOUx2EOv7lf+PpEfDMf15CTaAD/sph4MBgC9N6l1H8
bT9nIwsoeqc0z6VpVEkzwGdyjS18qQiertD1DggBoI3ZHut2TzagAMlb9/Z3rRUkqWJJS/pMc3cF
csQJKoTd6PX0ohyHPFh2V9upE19i34qfCrKZwjR25acRnNUVENr+dqUtRPu0yvC9Vagtr+KJPwxH
Vwf1wciS/EhsTHn2MtgwyNnvVNvbX4wJIumZbpSGGexa/eWYgax9svNo8C67pVmgoCl3wivtFPbw
LXtv3lqdpjdGpBWkwf0yA5pc8m7e2q1pI2a3h88ISid6Tbj0jKucpIR1L1B49T7n3T7AMC7c0CbZ
Id/VKkqfRIJ5O6b/tYRtmlFehcUPcaqtmgeXMK2LzuuTg6Wzb4p9+S7FdgmbvUkJnqCsf8is9HEG
GHPrYhnPjvxf7Ct83hEBZhrsTV/aYB4QR9u7XhhvOnf0hiSiYoIw5rFQgMvdNRz9UWzCgNlSqGwk
jmyjuxemkldjQD8Kn6snLoYgaDj1L0H0vBS+91B7Mnps+9nyiWTpbWObdbVUAI0cZmavjbKXESLL
zrAtomPQGPEM6nHTDLo8uUGliAr21rSnYoKv4HIKoM4/T+d+6GM/NOI62Xmpu9w3Zeyk5iGK6c7k
AjZv31ItsvrpOGdkm24pHo1J6ERNtvfnKDo6VWG9kPAGo2zpjOUxUJ5yNn08kWtCmpWvnlOsyuVT
7HvInnYDa6w2dhPc36470BuZze4C8BLZbEWmiI95IxynjXlzZHFLqYJdQXyHBUbrekFIudNmhJMA
YfgFtet7P4lc0upIMs/zasrIHIM561RNESZu0KPphvG4UYthY66VFmjmJRrht/o1YfXeY65h00rr
Ih7aKzn72WaZlo2XVtdOszTQKfID7K7oREbdvmRn+gTqgNAwOCAtl9nHGKABh8yfhTkRRuul0T4a
5weq6R2whyQhZabJLpvCMC9q6eT7PmqsU2Aw3+dsZ3edga63cHR6cigl7Se/gjqr5uXCbBialqus
p2C2Xsveh/ksYuJDkt5AGJuN+6r0+v5EfER2wa7sS8tu4gSkID43dCYw6BfmDvrsgfYZATv1sHeW
mudjAJQuDCgLjQElpQaJGcZJ8l0uzQueDIgodB8wz5kQsZwWCC9+RfCOwxxfllITMQnO/wDT7aFP
jW4jqlRsaDNE2N4zccuvz86ZnA1ikij0XyDwGL5DDJm3PtnvyCyT6djUIxYWFkhCYYlHaBq0s/Kh
sdV97qeXi4jYlw7ARqzlMXXx7ZpdcCJl674LgDbhFt/CM97F8Hjx+CahPzpPXdMc/FlfZYCxYSwO
et/Wqt+NEc20OHKeXcTRm4kM7K0o1HeislooU5OLqycZHlKCV/xGCKz+QKPAZzIJpv6VUyO5zwpN
J8kPxMZCKXlnghzfFbotaY6OE99W3YmS9+Ee2Pd0oQGd4ei36itOcGQClhmcXKbL09DSMdORnV0n
QZ8BRLKTLaNC3MVJczdm3Y5kq62/VOW1huLwptbZLB8ij5wwwmfOdW0596nVuKeqXkN6RMaWRtcB
UunkxTQ6tjOW/pH0hTjGXscRJW3UBvjjHEoalydUa/auY1q/6+1pjVt2g4s88+4jt72jDW7umSZ8
sniNyQs70go/Ma8MW2v0onFT2312DX6EZOQ+7w8mL2pvVs1AR0sm97bWAVZ6E3WDQRJfVnwGXmiF
tOQQfRf7kviDjc5qD6hLd0+EL7MLMlb8mdkeCLLNz6uct8RJAWYmrA5NFOLUILMr6x8VNoi9VSzR
w5RPV7XRtCGm/+wJWcuTBAMKQmZ865bgxY0hcUPB5zseatIIFCxwa9oDO1ud/ofAyghlJU7h2hJx
c5j89mtJhOyOZOjuaPbWYx15xKVB/vC3BcyPs4RLcp0I+34IajKSkme4DfAXwbKacFQ2zLQ7XDuv
TjDRenVkmK9zaW34t35nH7o00/eaV4fKe4zhW7uL/5pHsXhR0ne3re0x1AyHE6s3XqGM3o0NTnTf
6vdybCywFYA8mhEMQogrPwnzWfkHhOjLRVL1x77OTmMa5Qc4YWkYB0ZNq9IgsjtX4UJWI9GGQBih
vQzOV8fgfeEPN/zreTGdu6RYUXZe21zByoZxMo0EyWcy+VJr1wkna7jUacOaMKkn4YzHEtp5MC4s
rFmAU6jtH0bqoMgti6+jLo+BP79kgIh2I/eDcKDKQ0d66XmcgXaiGt47EGutMCYa+1oDFoRCGhFr
P3AKO8tUxnsisOZNN8T256ga6nuqR3m5MWjO1jsfH344FnZ5GxsjkuyqBTbZs67VpG4c50pmW5hU
9b4c6uHSggqJysPi8DKYQKNt4ykxpnV5BjVbuQGRcfJ6wsj7jFijvDHjetRbZ1YOwul5yYb7MjP8
i6DLl5Me7SdHm/UXox2N+BgVaCP20pvsbmMrMbUbx6ngdrLOWruxD76CcbkViYdI3pn6+06Wt1Np
GBwgjbtiToYbvLqfOpA1OKLc6gSG4JPfOeqRJLmTZSB+oXA5Eu+smlemV+c4IZd/yxbR7tBBtRe2
NoBzVGNycAHRbXy/zsMChAQOvfEzKIBuV5q+cRWjVnrG4zZtgrHzf7gDQQIDbfyNTGz1Vvne/OBN
BkKSwf9MnF5N9lbhPQPMI38xcs0Qj1dGtGJpoqegeEo6F1YFG+efdtZBxAvLNoDhwfrR/2Zc8/Ni
TjC7IvtWt/mX2TS8+yAox092N+5MOvHXuOKIWRxZsgHeCATzaeskHIpbZ1ObrTqjdq9AHZJbRlc9
vhLENfZ5lIcgesHCDUF1jziClER8VcMdKQz+cfHc5pOxBMeqn/XjiC1uLyA1peR75uklGSTfmtz/
yuyssGu6wZYz3PCUZuLslnYAYgLLj0TktcMBxQLB4XrbWxAiE2lRfjGqzEJpYaPGsWRzmYlu2ai+
my8LbGnHqRIavnrzVcWFCAetUnFb16N4YILsEIwNNimJbj8lCuZRjK6icHIWr84oPze0Ls+xO8u9
Yi/4vJp6Zlweyl99DbP9UCS2+EJBxf3ipESENksfByS3Yu2hbL6j7pXvLRx1aJ0w5WCNPHnDYgCH
wNRgWzcRBxWbcVu25PJAst0W7DzwlKVjnIRFJKhLnls0Evu8GOOHwGAjKq7YaIUFENg2WC5wGXyj
jeUeGlh/24J+GRaxeBWnVNZm0TIgbNc88NZOMiNqL+Aku1VVlcF5HV7HHsaZtdRgZ0gt2kqFz6mN
Gta/vCJpqATUGNVkfftCHW2EBmBvMkwg5kQaqH2dJZmNTMhtD6p2/XOaFMgIe/pNuRcgM0v2amza
+zYZnYMpvsDLYMOEHmKXFdETVSfgYY21jQzHxsxY19uO4FJ/zCKat3O58xp1XEq+uwKH3obGmggr
o6yxe49b9EUN00kqNwgoQdk0yMaXPHmdgv7SZYO/N30eMVTjJ7Tz1Q6KAsqgtDhPcMK2mfAR0Wm2
hmjbwLDHXs2aqKqLqnLuA8QlBwj0X1U5PKGqId7GJQO94Jxiwach+4naQlvDenIgjtm1bK+MVo/A
OA3rmaZbt+lVUTzpvqOAAn0TgKzh0JyCymVXaEMSGqobK6uorBXLE95PFFHotMK0itJveSu2QnsL
Fje+cjLLN7PpEBuk/ejJE+oS15lz3ToYYYem/MHmFzBm0u1EtlRhYgAl0s6I1LFL9gvRrk+tk6Vb
hU91j9k52DnAq9h0+3IzG5m6InIHuBlW7X0Ap+ra9aMvZtfG2yDX2COmXN8BJMOu2bkinJXHrkfg
YTHr7LrU83CNVScsqmYKl65daybmfI2B6mQI38SWVdmhN4404ANvuqTr+63ivEFGxWfLX97iGk6Z
6IZLjrmEMmY5yprlIvLzcYcq7aCSH4bfDBvxf9k7s+W4ka07v4pfAAokkJgiHL4o1FwsskiRksgb
BEWKmIHEPDy9P1Ddp1vqPmofx+8LO3xz4ihaYrEwZObe+1tr2Y1+JZpE7au0vlSxeSrGiOUxIn4R
eEHfKkV5C0xn7kh82hmlJehWJSfM5NlAEx3Fq/uAO6W5MuP5eXS6l6ALv5ZlyvNTmrddeyZh8wHv
pBZ7ziJ80jTssTt8V/Gzmf3QdK7IDf3iKjSDnlfuUjZHEiRdoo+wVV1phS6upFS3ycDpTGsS3W+7
mVCKFHNypH4lAcGzdsGurCcCNx9ntoQk4OuyE1SgByraTq7bHGqe4KepxlUpRb9iBsNEwKTRkGkv
Uf7ig5s/ZmWSl5s4Fvk1WxbpsWNpZhzwSjSiRlQXtwNY5b7XxmqR5Ka7JNZCTOYMrMH9Ej3oI1oX
MD2anxQ5qnoYOjej0Rn1B07VKTL3qNhJr5BbNc3hCXW0va2L7n6qZ4jq0rvx3C65FLEmyEJsutMc
xfZRmW69N7IpPXZEl2ytQdb3skD/5dbGMzV8ck4LSYEf6jeIojB7a8rwyqRj53cQ7GdaxiSMzOO4
M0tE70lPtdQ7Utu2TDXWBDlzAChgvgpTrkO4QQTRzOvipg3X9DY0xls6cVIdeLFKzI0RZcGNDSa8
d7LpK3k+3io3HKDdjCvGofZcdPh31cl0sOoebHHor8HvOFY0ESBq6j0ho4rXeGXBfeZYYyGJKDgG
1fN6SPnxjYfgkncntEeOe1T9W2ngud6OBko5epgROUQHzo0HJy8gtbO837JcWRtW84lbbxWbDIl7
gqaHYsq96xJN7iiF6biYY/LYp57HSVrq6Zmtml1ooFog19Y7kfDqrlSaYBdP3O8K1yhfo+W9WvJ6
UTk3OtqSLN43qRR+XatkBUmon9q0ao9Nab5VM6FLYFirpbYw5vhasLpvRnzRL0nNbSxTbLu9lMC0
LBt8HLDEyi7jdp3Cc58GmVxiA7gxLfNzaDufStdrdpyvK39UiyvZOG4Loe/CgX5H1lrUMlY0LTkl
/CjATcDH9ttcKkjC9jzRv1/Vi2kmAQJ0GaizDLPwczyKV0Mb8fVwQcb72IctZlW29GAfkfS5waLa
4tAyHQfeVL9bskv0rmWNtERNylL/tXeSr4Q/HFxZXUbI60PcTDhJVtWJJfqTCvpiK7txQ6nFk0yX
32/7BimgiPXrWXTGzh0H2igzmy49X6htcYdY+OASIT33dupXhIF6FDpz8bmSGm2TYRjcrUGPmbXz
zpjCiW/Ut5vUHqi83AHFEuVgS9z3PGN7TUdgLYIYNzfiQFb4vn0t2tK7TUKNG+lau2ogEBXicH6A
qLg4s0dglxIGdm36tm0sB/epOrF9Dsoa7vfORLCgk9znOLC5orpuZuOUuvYzXq50xZ9bke+61n0j
Ql5R5sbIfsWc+E1Oxn1S+CJRyRqR25tq69TPtPQpqrRoUy2t/0VxnRoluc6zS69kTrxwXRAUvYqI
jF2xaj0lZXKpIxZov+lqewTzlc4NrtAG0cSRrcBqM3j/nqK8r6aav8RODvBOSIyuqk3RjEW9jnBR
HCr7pIirwmvAt5OR2Q1R9t2WLg4ETtZZq3QWTsUOPVUdJgZzvZPogr0VEon6EGcVAxBWtXbF7LC2
co7GFTrYxRisvdcQfDbb3IX23OJEOtS+yYitPNnUCBPLh9HhJyA9URExwDWySO6uUWZN+lWHBOZr
k45O2iL/9xo6Ft/Hzf/V/frdt/L6Of/W/PflB79wuGCdi9r/8eMfm+9/hhNbut8//AH3hridbrtv
9XT3reky/ul3omz5m/+r//G/fXv/Kf/QiWfEu7j+/HvF0ue4IeigiX+QLP32r37vxNsfXN02LAg2
y3WQITGF/12ytFhoCZvxvKTtvsiZ/pAsOR9wITYAR/gvqOtMfo3fJUtooOi/I7614TtcWMf/pBO/
MAB/jNElLl2WAxxggDwwumeo/eMkm758lHZWZJ/eh2mUwuPFEvAi2Pwx1HpXhfzpAv0N1Pd3Hwh2
issYw3OcnBbO4099fybX8P4qt04mevS16CFvZg+hjp1h1xFOjbj+9ef9CKl8/4KgYVwvxhfYlP1E
xOBWOTceoO3JKSP7GQiJ9OQkEffNIsr69Uf9iCS8fxS3mnsNSkjI7c865BoYJOxSIU+42DKpdJAU
WC0JEitSBEH85tn75KQJ2p9FAvHrj/6bb8mTZPE0uDq88s9iTEiSntq2lqeG2fKhcFlgV5pFVgfl
1D9yP+JH/OH9i/IECnZ3mnI2UM6P93DEnzJ3cI85DaXNBzmqZpQ9JDrQT9860MOFmajoSCuS0Smn
vr75IkXJ7JGCFEMVg7TR//Troz1wbRsBoGPDoPyEOiYiwvuVvumJjhJf11useMAb+J//vc9avPJM
ZvULof3TAxUmpp5F0yRPZoNQo2P8QeJHPnLgMdTjr7/Wch1/fDltHZQLhZyjw1H+zDzFcOeaXXby
hB/pW2Mgfu7IRvwHsOqvjw4fAsBM5pQuWKV+upmEi0mHKAh5YjBFYev2IHSuzWYp5pQR96+/0ftY
7+evRHtWwM8wRxI/Q/VuYIp+Rv5yYhaFBsvkxHwSgcaMn0mzenSr1HqWC7n9DulNEQcW0tLMfxLU
//UJthefPwODdv7PXyTSgSHINSUG44QjuXE000Kgqg88l8yFhie08lCWpUiIqE3nDpTo/eW1VMMB
958xxr+7A1KaoB/LnYaT//F1SsmRHPNU8fIuJkG6rnN4W2AtiYnm5tfX/+8+Cm6JJGawKRPx248f
BddcU09V5ilGnkYnbFEzadnIUu/a3Ilff9iPSz3LNwJP+Ez8kMHj//r4qqgtMwwSMNEGHZrxgKnV
Y2Fm4HCDi6KtmP5R1PBz5tsiNKDORnhr8zQzyf5pO1PpLJHmO95RXzBr6RZwaEgzcT8dQH5iom1z
ZJMzulA3QYgV8krlHKlPDj2XYe3GdrXHDL7ev68grUxBqaYZYR2dLg0SKBblP10k632L/eOVgNC2
aa0xzcU40USub/90+wt3TBjWmRIqVM+3+kwESxnb2jYUTdoBTeXTGFJvJTXVQZmoyd4IfthtXWuo
4CYUKs0qIPEw9gMLVdhs5u3riKsvrum4MgLyIByO1jqzLrraggzilQjxS+NMich1IZiBRNvXd27P
QdFXrxvKlsNgoDhte6c8uaE0j5zQqdsXc/1LGGegtrZpeJ+glBDt4glVCUJwLH5040RESuVeRF2R
1TGe/2EXm/YuKyo+w+VK2000XarKJdNV9hL7hS5GDttE5WLUL4V6nDCYmXcYZHr2cVgkmpTDizlN
LQCG0ixqX9MElNdRhaGOuYinO4E+9UIEAZjMrNIwfhITJj0c8U17cal1h+DTu5imaFP7OY0NnvZ3
lmjiGPzaYHXEDg0Z/JwTW/Oi5sDA18Op7gDicrQjpH46cSj7FesvvYXBY+ALSyUE6lhO3nLJipYB
RmGYuXNFgzj4NGFZsQtMs3mtmxaDudIQ92R2c31QHzp3TRPOn4yewb1iXmmvcnvwPgmS1V/TnHHU
ysakbjM3OMJj31J7nzrO0IvCkmHFdwF4ngA3vcuIZQeP8H1HLdiptwrlGJRbTgNzH0qSQfFxd3iy
ZUSFsMoLLJ+P0XIw0RIHMTGJeFd6YsC1lZONQ4euLQrSIgOXZiQXrVNTRxVsL45rU5LgqtWXLhbj
vR44NEeW9RIta9XsGtkDUxujwS8DXpLmm7plX7RhK/A70kP0u+8EdKTlsFmTlUNQBSVeJmtCVBdk
Ow2AuERh8iz3iYbfGlG2zc5tseeD/RgvSizq67Z14OSYhnDoaAsYFl+ZIZHpTjaTSBuD2fVlZT1j
1keIcvMuCQMDqz+G5mzsZ2hBOknQZ09F3xeY0cXTOSP6aF01IwY88E7C3VI0E0eWlf0hzCY+piFi
jrb1XHak1AX2fZbN8bACrgGOdKxkukamo5+IiWUCTY+FFqfVYE1uadKfinm6T2k7brqSxu8xJeeH
k5GdUm3qTXHbEklDjyDo8m8lANabS1jNAR1Md+29a/WmMQkQvaesTD6y2nwz6KrmIixCPztL62bb
WJP9Ms6OWDeLTLBsdIb7SFAc+ocd5vviXVFYduW1l/RiwD68iZ5CcraR0LYKjTpz4AqB3klMrcNA
GuHlo4rzdjsVan6yw6E8El4eIgEc5PzE6Cfd4B0w+43ouY1uYPUM54fiiarbaQkCWoBDvXZ2y2GU
RMqxWkIrcDTbABX0q57DC6WrQXc+mhFklqQbdWmjYSxdqUMCa72drG76FoTlsIm0WLudYKK/kBct
MYIBPlAFatGkovvopPWz00reDzTP64CUW3ql2F/mSEOT2tWu5RjpLP9mQL2f0q4Qa5s0QZwb02qx
Gl6h3nZDbJwaaNMrTrruHqMjBKiIZoaVfJelykWhSluZNOFFtcqQhUCgRclqLJpWldqV8vui2QJb
TD4KjRe4pPKLl8V0hTwxbhuNUQPTAH3nBW1+y66EZBaeNLqyZTWsVKhzR53QSK6QcGN733bqkjWM
enwNzrp9ftcFaUbCK9EsoukNs3QjOdGd44BtmBhNwOKyGuIbxYJUzosgG1oVq/229z7VTjeGG7fD
KworxggKoi0XJX7uBFCjBoPsx0DI8cKIAcPKCRlj23jsx25nBcyqDRw3v5OeOixWs0vjliWI1ZiD
mSpZbUfqqKZJOMLZ/SxwZltIno48s70cMcDfWyJVj0rx2PqlAwW9wuYzw6u9CjnPRd2iSsVojnc+
alT+ZOH0pd4m1ctV0zttsMmclolhIodvuTtUoW+lmvXZswPvUEdes8/wUIvQuoVxR789ib42fUsM
KuCSJeMw9IOJ5eML9AycbDyr0sTSOXKv+zqJfTuL0000DNU+YehBe7pQDzMBAw7BOnJ46K06vyOh
9I0J+pfRkOImXfrOrKuLMIyuyUZ2ynhFkha+kl88fAw7hzvHG0/AKAIgbyVDBxiHhNuU4ImscY7k
uTVMKIdMYT9ms47DSuDzuG+9UT/JqpzOyPfNO3seY/z5SaOnRcldSHwOO4j7CybYG1iCjOzKWhKa
PGc3FZLKuzzG0K0myPEFx9tsU6Lp/lp6dn9qbTXTiguM2F41LrPCFCP91dCBvdEjylguvMCiCezK
I4P1r7hrDh+HNkxvRdfpZ/o11lM62Gno11nksVcSMriqJjO89uQUw09Y5lEj7c1eRX3YPBvxoE65
Y6Ipi63uJGxdQ4HIaKjeCZa8rcZhtofsMwwAdLwSxm2UFea9nSpMnAsTKjqOgit96phARXrJZDgc
Hun7VN1GbxoZH4FMRyKnS53BsBsMbnpto8ZXOw/r8z1VrnaVOHP5QPCOQR8z7ei3Gpqjp/uOh+ca
EFC9ib5qzh2j0MV5j0DfpCGgW+Hm0dBnprwAFa92jKuZIChOFhoRqE5/G2KuAfSTBJbiuczqx3Rs
STGaMgv6gGC4lalPjKnAg8jJM3Jmm37GPPLcOhN5ZJNXCZdQFIc+OKvvN2xIu2DrQbNvQ4Xhn5SV
sXnPxm06J76DQ64eOrKsP7nAwRsE+Kk/JyOjFvqCOERGESZxc+KsTQWK4wuEwq963rIPtTpJe4HW
x2SOc6kuPQOaXUFaK0GsDNxuDJ3UOb0etLMVtyaGpGZlbl3NrAl8UYW1rRrHIrsSjrvZdTy7b0EW
jbh+mO0Ls33ndbBbO97qCsGw32QCH8WE+Ep4KVQIb3M7VwSjYs/Q7Z1WvVnRGF7g6E12OSYZR3MY
QY/LsqgIyozJYpEOau6U3flGy4ZkY+h20K69kDN7iMUD8FJUEkVqdbJ1TyluboyfHSxgcd3r8EuZ
kxud3CqSIDHIuym8LGtXBVjebaSZ3LWMBpLc52oAQvk0RtUYyP8zXc5z/FKXTfnW/tjXfO9V/tH0
/L+oF2osWpc/1X9/QyU3DXFtsVLxj1zy+7/7vRvqfhA68jSMyazF0f/PBk7iA+A/PQGDovU3INnk
//7W9jT1D9RtbMWegbjbdiz3P2p7uj8Vp+iiLA/zMBepF5X3X3srTlxZlHfpIU/K+eyExLmS1cmc
YM4R/1qsRPu2srDvxTuIoZwg01Ku+tLgmAVX80CSBra0OKKQtcyIibhST0yILNIAKSZEY8rJVqPS
VWnNUtwkcTefgtiZOuYEitceQ6Kz5xBXzG/JwGeK5Jhe91HRfyPHHtVOFZMjXUemh/MQvds7bGoc
v+ZAuHOHAXHEEj+rzGjaOSj9jqU1cjy2CxJI+TUJgQ5I9Xo2vWLeopYnoxGH4MOEeQI7SySpdffZ
pGBHP7KKdNrRZeIsmJejOH/tQzO0t4PnMOnX+yCMN3kXjjVjt0izHiPdwwl1ifpso1PZmrRzVwPz
/eFScXCNVk7oDuH17GmRuy3TSYR3Q6jb6N3SvJKrOMxxrjTYrPW1FummdRBy+ZshebbOl7FOVbED
40TdR+/OWtkTgXV+IBrsdcTgzqaLtbEtKEApmQKdnCmI36/5PIU3RDmVm5IoV2hZZ6oUNW7lfpm7
sdWYEA3jBvmNs+vsed3yp0WJRMZkUvXXDiP0xk/10Nxn6L1gEvBXHwJMp2vSl1wv2+V1rp8RkyJr
8baq7t3E76mbTzUT0kpW6lLhNcMDo1iU2i4ufY28p9vensYHBnvpFz2aKBWyIqIy6solz8j6phVj
coeiEENyIufWhad524hd9tCSZv6YWGBkJPTi8ejUxSH2ivYoA8wfhcjuIqxJb/uR8z66/9DxcXHd
aWKwGYYWpIJN9yTg9vVK87zmq7XE1uZEUa9HiKFDGto4uA9tfkI/3GwaTH587KEy6ADycitNRLtw
LL0XO0zhMeugTi491kLPIXlAgoHopF97k8uwrE2EdiTsmX816YV+S+du2g0V6RWmkd0nmjIeycZT
IbF36UtMQ+aT7fJSSSwQt4w35SEE8wHYHcmuNodvQdC4zzMk5cZTJQt+H4XtM7jjJpmR14hokKS+
DadeRtZNhnvv1uzpcjAWDsp9jTDngBmRfQ5KRzyORudeC7KlGGEP7cFLUsJ75URgH+5R9w1uYzfm
YJX71MzN04Ch1jUuPjD+obJucU2ln9ur5EtVRMkjdzTbjWNnnrqSALauKNQ17aXsReFFHPhBHTrH
uDbnS2W1PZAHYnPcemiyBMp1mLC2CG80DYSY+jU+U8ibt96s23hi8krss7EmTEu5cXwkidC86QC0
rvrajD8jKSO91ZwG/azSPj63UVrdd7i5foxjW9GrxM1bG2PvEboz+VT3dntqrdLTNoC7yVGfCczb
ijzKL/g3BAeFz/qunfUQjaLnbuuqt96sHtdo2lLT5zEh/hcwkxJM5SSVB2dsmMhZ7yJ9aXSA8xfh
wfDUabL0CcTTZFAvu9euGJBMpUW211H+rgoLekSIpt/VceFsjUgf1/NoV19VwHlQr4Z4m3Fw9O1C
DrdJCYYTpe60L+vOvMWiYPrSYeT+gptaf8sFCW5GVHGfIZIFTtVDvuY9addlPib7ASe8nZKJjUt/
V6YPKkZsxm3nbdGGaus5qXo1NQjs2c2hqcZANzejTcZeldftxRGoxSE1JxtSu48Ii7aMt9mIQMo5
g3Q8yoAdAFj3hF/3Z9IOLgpu8togavGL4fL+z5ZXbUdzos/EuVY/23Gqn7029a41lAS309h3bBTN
hJtdKXA4z8abrOoURQ4vKlYZISbEAK+5HwwtQ3wkiUdVgljgjIInfWcW566iOHZMlhroT3zoEGAZ
lRQf7QnY39eJjfGbyp5e8AEbYWc0l35A1yTJvsHB/SvKCUQGSXpkL8F4oSqNpwSE6JA1Fkp3kibv
RZ00d6HTOtfoUAH7OiSyq25Kq4em6DzQV2c+9wzKn1XZIVkRYrjLYmo2hAmNc1UMw/RKkH1CARNW
GL8X1nDUwrzfBXQErvu2No9GZizeQ1X1acDQnLIIHmKSyN7MeIxu2dnUo+115Ve3LZy3CeEj4Hfb
0BjzwldorGSJVIYrxN59wGL6NI2NtXaE3gI+8nv6Hu35gyvShB5Mk/XPCpfszO8NPPZ8e9bQq0Wy
+hR0RbspHZoBrpXHgW/ZSfpWSLSYtPCqz25Y2PZGlmH+1QxDd1dwTDx3InBPPQ3jVTbOJHjSEvC6
FLvuyWB/gy5ss+uWfvdN4ubNOaVjsuncBlC21DALb+mbJTKF3c0cyJq+6D4z1qH5quBckTJoaIYa
c+huCWh0r2bNm77pZpd1i0U+2zUhG+EpG1rtPoos+xFDW5aeFNgcBkBLimXRVrhiz0GwaXW3JH+7
MK9j9CQsS0RupFQMNLACy905LcAgz8QQY6ZNreHngnw5rLnd5xSrjK0em8+ya8qzRoTgRxcwdyX0
0bwaWo9zczgZ5B0iZAqD4rzcQFyITLGb287vpyJee0llnHFlTw6hgb9rHRX4vISG+eC4bb8ZHQ2k
tSqtnWYnQJU4FWzQRRtYV8UNXVBTHWC7m1vHCuVLG9Uc3UWr5nU39N5HYSGQKugYbXW0lffkiUQS
dkbJSxpUpEob/ejdZmHh7JCwl/6gm1duUA/c9lzqqLrARaU9Hr3WcDdoX6tveNfTatImsNigrZw9
IL6ifGlo1gRTc1Fzpi7ppGgDRIaxH01gqNliPDkMRJXtAlE7nzkLGPej6SV4eVum8+bmWveYl661
DVL1xaoyZ0Mi5K1p1E3C99Nbzh3klOD5PcB2JW2C1TkjvINdGA1mjyCkAZt2Nb/Eqs6JSIqD4Wh0
49oq2d4mkDoeTQnekaTWJeBsSjeSzZo0Q5lsEQI4ZBxWM+cPlFndtRl2FRBQ/anQ6/wGf0Cp/AB0
fsd+V2x73JghlsBEtFg4e1ot7o0j6PlauhM/ckCzoV8T4N5qCvadSgIUNSldU0fUIj1YWSh8nmxM
ykqFZqqWY0LTUC85vvYN7mmgJ3d2vTQVZnM42PqEt1paIdbIME3g4fAcMM85gsZMjV2qs6wgBOQw
PXJSpRVl6MPHXs/CBz0tswemAO5WIp6SPth9daPS1mMaaXNaCa3goDsKTV2IKSq6r5IdDHw2OGA/
DLmGtVtyTFrkZkgLBN2gOCRdFQ4mbL6ZJLk0Hp5wOHsgmzIr9yroLXKLW7c+WhlKFqw7zTPA6HTt
VUCpXhrjDhxW4zEqhnkTcvD/MkP8JtK+D2087DsjvqbHIfiW8pinjniKGUYvDYHMrwKkXSsnx2ln
7o3DpDnFqh8ic111RLIrc36uowmMS7t1FXCjF/U2kbkiAuuFVC/bYtjpJl3jlPJ6pEQ4xZnIN1kS
PnBbzG2Hw7kPtdOtzYzDjZbFN72MzXNjyUfRINAgMLBbhWmardPUhYvMMy5MTsMny0Gl0IqqFerl
4oiCx0SL4G6jsJiOANg3EeOKT2aNfZ7vjmXu63ZRbwW+T/6sjTh7pp25ND7hkWSOARPu4XOcmI+T
ZoxAmAi0cs+lx2k5N6NNnrCyC7TfPH7PWuNsDAflH76o9l7R+DoC8+rnKM9iQk0H6c9uzTbXRPEh
Vo67nZp29nH5sPxJ0iJUZRteM8FjZ2fwdGPpfLnEzTbxzGCG9mvdAkaiOPtT1fo3gMqPFMe7fbCB
AI2xOz6+LvXhjyPSKAClijs3PiR5Q1mnEXN9rGeXVdoiIPuj1IvqRXGWKtiy9XT96w//cT77/cNt
3TBo0jMofPdL/jMdg6oVKnxW8UGMZf0yJ3VxpeIsIrTCS+9+/VE/wgXvH2VCbywYA3DBX91BUIXa
GMbyUcqoig3vyIQ/5RSW3379OX+JCwBUwqKb4bYAVxIgVT9eUEZLE6o8Jzx0CoYWQyN5sLvR2GRF
3F6qmtzYq96LUAhNMn9WdMRDVpUwutGCaCmu0RgUm1//Sn+9xQ6qYylwLV9c1Bz6Gn++yp3eulFL
lXGoxmI+63k97cxk8dWl58+wXw+j+oVAF+6zqIPv5uz/1ZTc/4P9I5rVf7pNf+0flUX7XPykaX//
N7/1jmgcfcBuxYYqXrwE8bT5F0mHK/QHHacsBv9LUAJAx79aSNL7ADHBf8IQCZEJb/S/WkpSfoB6
w0gc/0Mm5jZBFr+zhL+tE2CI/96tbgnD/BOuY+EGRvYBb61pYt+IQdhPJI2CNYYqmaIbB2afSG0t
B+nGBMjyrcpOp72DVXEBPBxGhBLFpjqHRqb5GXjkaxOgpqR7khvKx3u4Gg/RXNHH5thtv8z0tTd5
Ebu0gXM1XZUoBbLP8SwrRn6z/pqY4eitRJeO3UqH/JiWyO7e3MXAQw8OQ1N04ZXX98fRjOvhXLNC
byIcR6jeYdvRUtvpWbFM+KIL2hX09pXeTSpe4e/MWDUpZmMN7/rE/A47WSj0g+xHysEpIfwHWyiA
VmYDcuu5vLAbOk9g0tKO4nOGZ82BQ66z1+quPvRlnoCjxsV421fazkg6Y10a3uehGM0dg+IWEUxY
Lr8VSrfPo0V4LYIlVHgY/0aeoBWwyM2EAFfHmn/dlVlCkYfzksU5smCp4JBTN2xaAXztijvPVdbn
TlxiI7aO5A41l0YNiX0aoLteuCLTKSUfJ6jvZ+YlB2x6Gw1MsA7HdJPUAhphsEe1q10VZRtm28O5
TGQWy2zh74XQiy1iybwnjUZGcEr7hAoH9yckqarvnBPNJybQsy/IWjdoQMFZJkxBvbAejf4gcoSj
PWd+jyw2fDQEFlvvxjSM69fKYFfvTUOACuD5jdRHG1/JoFfJm4fi620KdCqea6NorBynXfRTW+KJ
FwchvGucL3S/kasx2++vBk4ERxvpIReqToMIjUuXHGJ0EOamzhj4iLLe6DHC4SBKh5tmQvq4pGTw
WCIEWU/gFPiBC3F0k7TchKE+bxl6pbu0jG5ErMa71u5kjLopM9axRz3gZ1UbHl23daQvTa62byRu
sKdLBEGemZN1yEe93nLEbp5LQ2UvRlsJkw2+sZnKVktzyQ1c5EptUjN6aTxxbEzkgtIMM84zyOT2
suieokT2rT+X0rpoXEGLs4kKn8Ja6qcwkYyZmcftelMi+ufjzrT21E7MYrwtylYsuh83uZEicFZ5
5Q4k7Bh6elr0tpBXtCfX+OMVh37QreuYBCoUR20mrzBJmo9khsO9JzpFV0eOcm3iJaAjIAU/vLaj
hkN3J+0rbDNxKR/T4InBm7fFibzfIeGQm7RKi2MnHPWAedO1VTjW7fJk39Dk1NeObmIQUIkzUx70
MTG8hWsqi3IalQtXQOlvpZj0mxLS5kuoYmxvK4lTck8wTJMBqE+xHe6SpE932GYGKySsJMiRg7ZT
du19DCUTK9gw48pNnU+zod+AaQK3IKy8Sufe4qRRaXsCsIbPVlUO0SpJx4FBl2k85tYymenwVGdv
znRmlYbsaA415ptGImPut1yNbTon7YFcuxeoag9/Ctp6a62bKm+V9rb8qJZREArOvnyR7hTeI9QL
dZrntfUV5RkTK2wV+BlKO9CTw9iZdIBV1fXZYdARpKbkTfouUUwbvLrHrVmE7n607GA1qALtUUf8
5ra1YKZWTtfGJ8Fw8J4aEwyJ63PfjNUtjzViTWO68gaSI6008PaaEykipszKObq1hkuyJzP3dbSL
6OJlbkzGbFm8OrHurTMdNmqlsL2xN1MpdbpF4hDYyV2b1+4Bl5IRWGayPgqNlE6qwMmgfWAG/tCi
e9ATQh1GCycEx6kIR8O2cEWDxXwqs5AUxKjD+GQQMlmPum09kuHjYQOl5rtyRDXKvGz4jACO86eZ
lGcjUymQjDO+aGOBHtsw27cwHdA2WNW8AbJtMPEyzC8GxgM3s4i9m35058tUWOVWZGF7MepanUiP
0z9S6zFjpIRMq21ZNuGmARF4xtqpXsuxK++IsYGYmChiMJ7vtJWkIHpDWaPvi75wHk3y67X1zKO1
mVly/Ih4FQa0YTSsi5KV3x2QAzpub5+NCj6HN9KkyhPGA56BClLXio6lV6tLJRDXtMAJXFkvmr7F
U91+tFCjJ35lBNG60acMbyuB1jAYsZoXgvpqrqep8zG9+pbnuAVwXPZWEOXlGfl+4kNm1Vd45w+3
maNtaBx55wrLB8CRiVnzwSRR+hzpolqjMUqesqY37pMmU2dHudNHfRANvTE78u6kNyI5c+nWlWMQ
040J5OAz2ddv6l6ln3P6Np9Dt6gvSK+CTyoN4lM3YuUdMa14ELWcNgy0k92EFGMTTG1Fo7EAI5F8
W5oylMHtgTltj8eB0z1AU9L8jmVTrDWaQr5tyXJT6ZF+YUCLpMhxg/JYDBpa1jwdphP0UZ6SnSQM
QhCkyXVshy9yRENl9YA9GBpQueNRMB9FLOwXg5+v+WVQxBfghQFliu59Zk6Nq4Cc2ejdQsexrQmb
eEtj075ymPTdB05fh5DkNbKgMHBjuXaH8aqrynrL+ABD8fcT3/8/HP+D0MSgF8hp8t8LTW7qb2H5
g8rkt3/y+9mYAzD+t5gq0VphpLkQ8L+pTIQhP1CB4Z1Jzefq/K0/zsb2BwP5Cf/OQa/wffL6u8pE
fEAwgXuw6S6ujug1/pOzMQ6wP5+NFxjXQQOzGCZi/PQT5Jo2HZkjnRdfktTDowHZko64uQ5T+8YL
lJS3EhS12ZUZwa5bkpw4/iO1im0Gqpwix+uKczeBueyfq4YRGrhM5GaQy58tlyxk3bdThNZwGOk+
nBFuX9qs0l+JcB+AqZ2Gs7Nfi8hF3tyJEnSojIzU7XelJyEToyo55kAub2ZIgNvKayr3q2YsmQ82
nslOKiv4hXDmhXWyO1bnYBfO5bw2vUy/SdO47H2ovq5bVQbwzoq+Yo0hmim1B0fXvro0RbDqoRJA
3e9wRqAhj/I2uaKJFx+c3ur+J3tnshy5kSbhV5kHGMiwL9dM5MpkkkzudYGxxBL2LbAEgKefL7Kk
nlJNj2S696Fl1lKxmAsQiPjd/fMvkp3wxtYbDDVUPyYX4fk5y149zffjACiD/aAsxcZqeMcrf1h6
f9O1RQP1L0lu2ojamvE6uJLu11SO/XM3ukl2dnBFhMj13l0qdKoBZ7an6bog4b+mok9hTYIpIFWu
9ynQBafvq5BvYn6LZuoYNT2g2namOvYR/m4UrLoaaNwax+B4SN0ouVnkNL0hKRjOzoVCcYgra9wE
oIaqtW5kbIi83iWO6HHMeQW6KNYx63m39mlVP2pdhc1Hc3jSkP1faFWljmaAWmFzSaD5Ebz0yHcv
IUJoR4sGocD3nn2Ee887MYFA5GM5hbDspjDVB5KrOt40zlrJb54obPo203zfpfawlbGFnbVNKams
E++hXeyJbAro7dCkweYhd0tx5GFO3rJsjQcaWyTjzdI9Rjbi/UoIx/2UnOTCiZvmzPySuGMy12XC
Wkj/L23bldac2MRk861eDcwpj2ZuS7+hjLHqfObQWclQlmW4au7tvE3qw0Lg0F7pFrU/1SrBby5W
A5Sok4yIIKQrNGDfZ5thAEsIKbNNCXB3oI5WizF6jyUGSByzGpCyF+o1vXblYPkMZ2DU8AzwzZRr
ADdeF5I3QpnI6kgEJ7fheFm23txQ2eDl3qrw51I7jQ7m93XEwO9Mr216GisEfTeq5AdmSraSeSeH
zQwzeD5M8Zw45LDNClm5cPUEnBaN0vtAt6Fm9CghHIGWWOv3DKK9bRWnKfzE2YDv0I7wOGoRldzZ
kU+63mpmsrciqwe5bqJmHE/LkjLHNsEjrOuEbzNsaBE31nqliQVPbhXE90Du024tyqH0boF2yjOC
lr5jpDSECW6FmSvO1sZ1xtM7LDQvRY6ri3E74inGSEQIW4Rl4cs3ExveDtNdGx9tvbsAwcqWh2DQ
fgXWUXFPcVye1j6PVefc11a3bPs2wQwbD3P9NkW1bq/8eUielsU3a9qkGlGBerJxYyo0Vr9nJZof
bQT9+kBwCntmWhQm1ncdMsnhWrVu1Y34jQf4szO4/slK6QZ+HHOTLiOZqzorQUth6DeaQbaIOenC
0ePBrqSqR7WDrNxkMauZM+gVZ/Y22y2T5R/hwcw5T2Vtmk5XBr9ndRUoVnAnO9+Puk1hxBFF6XxX
Nb6zJQvNxbYeNNT8cWsNSRG6QWbe1C7sBPouKNPR0kYVNCUTSujC4U6nBIrvObfj7KtovewjQ4h8
tkQxviupWmxEbdvca/Y0hlq2WJvScLX+IOIY3641QIviYBSLG/6ADe9Aa/CEUyvYzLQE+jBYj5y7
HRN8u+05jb7K8HdjFxwgZZmdqwOndEXMUXBsxj1UJaveYKeVMeNoh7a/27pqBrbwtHM8AY21Xka5
vNpcwtTAXKuqgko3964vvQdsmEYY99Ec9mbSHjDdAnWrlp5JpObQ3FtP1B1VUWefC4qUscoKrzRu
pajrW0xuoJn8trbe2n56Q/QegxWmOCIhRkoR0Hoc9b4D4pdNw21J9ve8zEZ3wVoEG4O98BQ/GBPQ
aCjoNqC0eV9aiLAODk8tooKj7Vg1zraf/15U+p/91N/tpyzMQ3+1nzp/Gz8+/zxr/P4j/9pPMWu0
VCiLWGEA6Z/9zL/2U+xd/gBmmgwXqYjxOO86hAIN9lZ/+NUc/pPjkmMhwGsSuHL/yQYKf9xPGyj8
4erXMLeG8I5q8rMs0XN7VaKxbr2o815maTucOg2odc5SqGdA2bbk6usjokJrrGqjhW+0gF2SLs6F
gWDGyYn0wXyjEC4/114h2DqAkAJQ2LTABAcOKy/WaI9vfU7apo/nZZU09Aqsg9Ef6XTrM3L7blJR
ci9n4zJYXf1ejdF4t4BkZtnUKjVHWYQHwBJddpuCFtp7IiP9LnL2El4z9zsXunO9apJsytkQgMkN
6VWm4WuePXebTHjH9sgIyxDS7aV/zQbU2hX0jfyzRTa9w5c8lthnyukuijivriis4r1zv+Gwwimb
e4d6FjYjKmNgcAckgf9qdeCljpRfzBi1nHY+UIMGkqskVYXxjRdIhCdaNDBkbVlaDyYklIeARf2y
ZPl41xbIUBkUixDQO4ekqKvpDZfC25cBmaZ1ZtdLvAeCi+nPJ6oRaraAInhr5eYzpaK9tzS4yfS6
b/eR4aTDroxMmCs75KQ83nqCpgw9pLxMVPo6Jwl2tuibqow1R2ntYHdGPbAbiFuIYplLmq3KN+n3
bW/XFHZnXcYc/6+47o19J43G6Zy3ox3Q41WkIkBBi0W5bTBfxavBwkeIkx54Y8S8adZ4QOIdl2sH
8znTU0YtXn/qdG1MwhgTnlfvdRKu0Y0pAI+Erd2N6sLxlv2CGIytacok4irhpWI89v0wNPrZmMus
t2CIdh3rcLnKpYn9+i1mMGwu71NKjEN89rLtS7AGtLMV0cP1Lv7Pgvc3C55hewYrxv9/gDx8fiT1
j77c33/iX+udgYDCFYA3V/U5IIX8a70zFDDYMhybkyI64f8ufn+hrKjTI7096rBHBzJny3+y+BHi
/GnxU3+D6lOm5APv8P+pF2De3w7wtN2zg3v1gDllam8qb55NQJTEduh7p/YIceU46YFbPJK5d4Kv
hul9S+rFebS93HLWRm09UTQ0veaelt5g54CBWpg+5tuGzjwgHnAC6hDD3txfGGfHjJxiUiLP6L04
9WiYK6zyJg/SbjeOFFlzHkhwHci28Ldpl1SHknze2ssGLDf4XsOqLGxMcXhFkpTowwbG5EMO+Q5E
py6jE92nzakbzJ7SgLE9EiyRn4tRfLGJxn3aQae/F7L2djrhxC+cKnVAPaV7gB4DdihTRgo/gTbj
cW/eLHMy7fWmtrdIYNoZQmAEBM4btwlyrIjWArz4KGiuGwyYPU5XYBQwU5ndwbY0X0fUFVvJLEY6
4Y9JE/0yd1V96YFvhRh1XyHbBs+TM813kxJqGhSbafLdzagcgdZYPtgZPa32IMyzKEtxABYaQWhK
01Op9B/HRQkKtOIjwE498Fk3G6dx85uWtNyuqLURKIkXHWY461vOQMU3tXJtFqUtMbAg4OJ3grOG
mX4blP4UyHR6cwxfVlSAsPVulUbVsr3/YpoD8TQvg+Dp169lWr6Cfklvq7ahwCCR4zsmLWdjWZDS
7Dz11g7dGBg2qBKlRq8ccXUQOS8fvWWy3VWkJ81BXZHP7di5Wx/AjeKAFjzSTNoMVonn9bz60Qur
q9Smj9SNhU0x8RB0MfZd7NzI7+e5W+4imejYbBHrEsuEP5vqk8NvYR8beERD7KwQJDPh/D5KtytO
NPjNp2R2rVsTFOgW6r+8l6IV26rrpl973y4qHFsWcLRca35jZJ5h+5C2sSu9TJ7EEqWMxavu1F8V
xcmV8WdylRmbxtknRl/R3jo03g2YM2Ydae9R71vNQJbQqjD9Vgoy2Lpsb2M6gV/AEmHEaK3Z3MKN
buf1hH2IEGXC8UoJm/lV48T9GNyMJRbNVX+dCo5qQBgwKUxbXpTX4lvtgF8/x8KDlsyRJ/mtHpZ6
g6sy2Htq2igc7dNdHB3Uf0JLPNtiqP9Cw2eqUE5rq7GaracmlunIw34U3k2jJpml78Pfix396+ga
xdZUg85cjTyX6/TTVYNQxtBIS2o4GqgxKax8L9QZpm4HOEXxulKz1Po6VuW8VB9xrMkmLCO4QfNg
LveeGsMu1FisXXdSPCwLOZWc9KVAVKYMUQ4vTuLUyAtVAm6VJDA8uBgicgMy1MEbg2wR8JbcmtJo
uKxBty49Sd2BGgrjFcp2E2eSTapGxqMaHo+yNbaJo/thEmDJoOctuk3UkNl1GVhHvniiXsa9BNaw
F8Sn7uSgk96ZvKODP0muOJtjLo1KufelW99npaltjOtIm23A/Ih/urkt1cTbVLPvVE3BgT7RmyoF
M/vrfLyideVxwuu3DmqgsVOj35bM0XU1UI9tRuuzGrKzeOrnbmAIXDu42ys1hx9BJ4SxJfXD0hqf
hnTcc2O31cFUM/uyG9xVqub4U9WgpvAl74Sa8FMV9aSxQSQHgZzxuCgVgNldg5brzUwbSvsBU3+J
Iq2kAssyE9K+MK7JODZhCrZ5pZtLD5lxmJ6rQqdPs6nitaukB1oKNKZ3LESBEiaiPAAsWqsZhpIs
tAlKt7ApWIFIjvGSh+Cyh4OvfTNoHyX2ivQxu/bwW0bzz9l20vqC/9ZY45y/5ik/4qWMNy1osRDi
3bjzx07DexW1ybu5xP1JlMWlq+sB5KVbrS2lvJhKg1mUGiOVLqMrhaZDp2pX/RAttArBmSztOl0T
8fTDjillOHiJ/S2eUXsksg+RUhW7Jce5inKJN891tFOiqSFl48jX5qoZKfWIQ28Q9lbtvg9+wr1h
uU24OEDx6KyZaOdAdWqU/iSd1P6SK03KV+qUEYGkW/Ta+JD0DOKWW54jpWSZStNyRhd5i4Cfgxsd
1mijL/6BrfBlQQ5j94BpWNBHsCHrzBdc0eIeeun4INGRX7XJKdcZ467VrAS2jM09g8Y2li967LbH
QKlwsa8EOS5HTJtKpet6/QR73rosy3A/UPpEolIvbgYl7Dlce08Z9txjRCSFW0JJiEZ1cjEPHQJf
u+RzwKXGAd6HEcsBH+Spz17dHbax3xebzhowu/kRbexNvqvdbjhEFPmsqgVMnmxK+8ANlWwHpU3G
PdZucypaOsai8hQ7guVbRvIDLYjGgFF3b5ax8341vKL4ShxCOzudeOis0nlcfPtZn+3unMNJOElp
eQfC8cvOJze6aR1vfKZhYzg6bqnYif0hyTxQloyVdyPC1X5YCoIukxZ3x9SMSJ/CIrh0McbbhQBT
iAHBGVdZ9mDEjflO1FKeAp7KQDuNaHw10lTbIzA5p7JJ8ZKnzrZWmi9T1LvctV8mOg1Wul/iqatA
7nnxWDwFftwoxho+TJ/JHl5E+qra6JtP8GDtMowkJx40+Fo6VOe6WE6Jbcsbki7x2xiobHY31iHu
2jakm2D5DZfsU0ItMVPbzHtEIXO2vZH3CABgIt3Muh1ZVTdEL74weYFmWtvJXdbUp4LS+VvM+yf6
Y+1noufVsVUKOuWro+pPDLap0tcF7pCdPaXiy6RVBIcCKgepnh4PHlP1beF2XySgYghtjKRjOa6Y
YuGqRLrXBmcOxYynlAjQcgyCGXUhLm6mHlIUrCws7+V4tos6BlOLWpfoXvFMYrh6ZFOV31RX34Cj
LATp1U1QK2MBia7mXOCFKZXhwFfWAzIvVVgpOwKeBfAeeNpOtGKz7GCA2ceRMi+M+CSIkTS4fhjT
bScfBRbegoOzRH4hvpqRoYZpuZPSWO5If2aIvcI4Qo6rtugR08dw9Ux0yj4RXZ0UeRHDH3Tn1sZc
vEy/VnnSfHGJierKeFHGRNt5Ib8xUm23WVkFNbQCTRzmTvfpLM81VBSRu2uvzUsiDXZe3TYwRdZW
brsbOZZtstbs+DPqhRna1QJZnKJxrEOBDkoiz+7Y9677VC+20iRirUcNT1AZGUeF51jzEG7CxPf1
Pfhr/Tffg9XaK+PJ0MsaCHZP/ZNypLD1EJsOkwqphNxCqJinG6JC+rqtzOyg81V/4fwa780JW7x3
9bjAD8uPgnYg3MxaF7bfjTDKE9Mmugi2xoA6mi76g9fwQFrJOc7OhuyNX6fGK+4AdbIg0Oi+tqLc
3EbVUlTGoz9FQxaFEZ0X9a/pUGJlAKRRBOUTIgUdX0ds92l+009+UD9JJPA1cIXPSdPmVVCxU15l
wjUWYreF4aEU0fcROgGzCmY2MfMC/CX9aozn6RuVVcknwTuHKtfOwUZs1V+0mLrymQnxgUg7kQ9j
9KeQkr30OIx+ewsMGetL59bvFneelc9UpUxgtgFRtOGAm3+XMlOtV3EzVZ8iwiRfp5N/gAaFlCGv
qsbgPi0JCI5WqR02MJloRYQIh4BSQ5wlEBes6tYqU1qJxqjlQSeZFroWCXxUNDnsAbhC80woNWHX
h6PLZgvDqR/HttJhSEbaNJE75o1edRTWKqkmdcjl+Eq+cQi2WFji+X06JfHPUzrar52ROxPm+IZI
fmdolHkRH0QQkNlFYptlrN7P7wST72KSklSbF8H0OElojmMWE/aAT6vD4ozB+vddFwpLUZQ7aPbD
KoobxCaewgDXp3Y4ZJTz1asOleM4lVn2FPtF/96z9eTM1I1nAB7xY+ks3dZXH3ZUJtlOC3pOX4yr
k7MWjVDW62oaNy7Dj8Ocde1jFJV6H6Y1f3RYAueQd6K6gMoWq7g12hdBtuHNaPz2rarjl6j09JNt
NtSaIFpqe9B4ilENTpJRsn7jBWXzOCYThoCIuLN3O0yJ/VAl7Ye3YN5ake1CytQSHXqT1LGKpEuM
0KcXkXuXF3PxmsExfvYzBEvfDIx4PUOlxfyERJgD2/4cVQ19Y9K+0RGAw7QRV9tMZNyEFEYAkHV7
Z8aThbDag4OBYZ048uvCrg9NR3O6lVAKZXsVKwlipxcRU1yit4togbggaXa+ZmAAX4KDVFpnolRP
R+mfpVJCC6WJekodBRjwtfDr5TmJ7QiLkgHdhAAci4YOW+M1Z6mgGAs7Fnl4b7nTZsTXAjPxrjfH
4lKpfRKl9IinC+Rvg4KfY6TUW3ph0T1S8gAk+I11xrGM2WOlNrKGI06OxeY6rXRHrWDxJphbSe6c
QoSyfat76Zd3xIw6a1PMALVuMamwewdkkYBlTtxOCTG2u3xqs1KbjUDL9i4CHH/hqM2vPXWb09Mi
tYznq9Zz4O3vIfXQngoy3jM9sjGWmOQNH4nwScpeJ3zW93Hff5f22CV2r03nJZ52kea1UGfK6eWH
8c+/sbn/jMoCS0Njp+M7Hrsypjs/D5SZ+ko63A15jjUyVloAiskwYVkTytR8P4ziL2Zp7cZM4dGc
LXPNrZMYG0S822ZYsAr1aKXaLkBQyqHt/fWLY6j0Jyft9bW5Jrqdq+qLzZ+ctCW4hkqn/vncNOLs
NewVaYUa/xEZkvMTH4ChinUxRYAp+/kDcLJ+4tA7ynNq6iv1P5f4UuXV2+t7+c9I8m9GkpwnjL/0
tJxr0Sf/tf4QdZH+5Pv+/qO/zyY95xcbPdADEe6QOrliUn/XYnwc3FBLMUZxpajEBraXP9AB7i8O
dFUeCL5umfwYgskf0oz1C3/UwEduBVwCykj+k8/7r3zfoBj/fLWC08VQx5IFzcBn9OIp6eYHpClM
qrYURZftSRbxJDUClbheOtykoTmKYNr0Y4Phwde9hMICgMoQOuFSgvVeOk7PpnSVoZGJRb6pHdaC
vVbUBo8W7CylzuwKjliZOj474cQ+EIoxzrVT2IfeZjnnxJy17xQTWIcxNTgTclOjr+ZMoihJA9AF
4wShpvOh8egLLYG098A7kxgNTkZi2h+kxY1zGah6pbqKXXc11GggO7OA5Lbpck39yLWAMs/S+d5s
e3hkdH+zeWpU63zfgZGL6V94KTkPXkQGOy7KVdeo1UwetZBmldfwCTiEwaD24K0BMKUsp1QcugTQ
Cglj0HX0DEz3M80TA2ycgLfxnYxmmjF8OsMynoBKQCJTJZV1rQ17TjjW86IwgpVVi31n6Zif3RIo
UWzCu8MHHUcvmVvwV7dtqtzPQUZpV8Pu9zMTKZ9AZZPtoy65ebciBUaaLMEfsyeDktzacT7mmJ9b
DTEvwLlS8yRVGPe6FWMVjJTVYrDcZFmhaPGubdX36+cWVayZznsPCmdhPyt16+zaNDJUiZecrVzL
TkTXjJVgiHmbRel4sGrqSCtqalQwUH2e3/FO5VQSKOW65t98/0ILPQbNx/4meDEH9Q2PM9BcvtKu
ewONwhBXkq7BqkK5aMkOkcjlg1aavIUa2DdNlSNELSLP8MvWTjHwuchM4zV+r/aUM95gnMBenO4Q
Z5xx3+Rlor8Kt6OfsigXjQoCwDBgVvne9LEKXuZCXvqlc7YzIACEfsW9W8wuewBIEdiEaOFKNUZp
PlU2F6ACTHDVllzoOS4A9rRNzN8Ea49/eknEa0vURdTryIGJq7I4Xj9yNZii45sNrN6zeEQ7dAvb
Bqp/wfyVhp0YsmOsmZDqotHk1qPgtP8kikQvLGFM45zIVjHm4CypqlW1jfCDuKNeJmsIv1Vw4WEj
wZApNyOXKNZSbstTjRHL3l8NG1qGvxYHrMXrTpcBDF6Zg+i0dGp86B4quWIiY6AGdrL5lRUB5Hg1
qutkRuh8H9RXBEXHOpQOuWff6PjLsH6mu8Ah0UEaL93N4xhsrtxDdqXRy/USTjWPz1fRWNWh8qyc
qe+RO05sfwc+kmth9LVyu1xM1MuE6lFG/3YAfSHgg1NVnuzrCp8LZiCzeVNULv/6eksMRZPuqAfh
w5sJyO7Q+axDaqTtO7QgsecMivXDHVzjyZZ19KLRUQuloMsYFWctc9hCqLmTW1MgzUYwpcXC4VAt
05K3o1Ms+91z0eozfwppnAtMs7jJu3zk84mEDSnM7HnXV1AZeGvr4CV1cJJ1EZyWln6UFW40Lom6
oe6DyixfsN3yusS6B9YBvk8TBCI2fbwEoU7r9t51hL6lty44OS12N4uZEQfHWoFrrUnEcrt0WHY2
TNK5w0yBDx9nHitWaWJwR+iYCOFkjAzSmT2Mhcn9kgcsz9D9MMKURsHfA3HdPuT5SH9Dz5Kh65Hx
xI4OnWemA+/ScKHTSgik4T0HWrgPOJLuoj4xnzyLa97NiWtu/SQTy2OHZmbvp4El0lp4wxPmQbCo
gYJuFqZmPEX6sjTHuPYgL1gISMmxZD6wy/Ql3Q224lZy4hD7IlXd7kyDxIYhCtdU5Ntc4LRP87WK
rnA+dMl+nCkrkMp2mI0n+u0kiQVBS9WqhPBAsriDMcnZpXmXJNSxz5E7OKeANJ7K0uD1ZGUTR5sx
UFcOpSz1TIBG8NebcdR9xjkjsTRxuLphBDwRtQE4Ry42A1k7iD35Br3dXq9528TrvNZ73jOlLOr6
HzzXOA/pSFM3USXep66WvVEabU8syIHviNmL9U0ocmaRWOp6DBQptmkVDM1a+CK/L2mc3tIybDzJ
w8hhLM55zu+Y2iKAS7FpDM24txEyNkWRB9l6kHy8nAW31zuuHH37RVb9xICrdUSyva6sdZ3QuiwT
v30xUpo5XmQcz/mrI1Vbe2GrVYpjSLqzk975CMjubJD7ygcjGcy1H1efVTIBqGuUwcknkc7DGX4O
e31yvme5YNZjBkDsH5QZgO7VlGD3S+7MOZn3LD9WKUMjZvCWrLAC18barZfgpqy6nvC7F+FcFF0a
FA9LVnzL9LTwfJiEWvzCo5Ry8d4p+YoqxdnNh4m1lnuSNgKWGJyW0sRqhCXe/ayr8qWODXHEs4Fs
sJqZHrEPscQTLHo4KupBRO9d8YRBsbnhGePfG9ikIu7d0dqK1gIEZxj9mRM8YFZCL1SBxslz6rUO
pIQq+tJip9LA/GEkCJy16L217gFhkdgcjVKDedfPhy4ZGtrzAlFG93pi1+sg6F+rdtg2TdduNdcL
7ht4q1lJ5R++G/11dotG4zlRg/05EFkqWVUJd1m264aLhauFOXRDc7drLhQddsRAgMvY2bqpzXJv
GC2n5NRuKPOzcyUymqhblK5v9YFiDNCDOW1eHpMbKhYb2j1mlyIg3I00V6/jbmAWQetYcNNb9nLn
4wE+dlnAYy6dWobJGr1RpTSebWOEqYC9/y5dcv/omRFXr2GzKUl8glM+PPSVzgyNUI033NClpN96
Vqwz1tKc6aOw6+x59spniqPb4lRgCHtoc6obtb6T/trGY8MMwhp/62YRfE2YXq86SVqfqbupZshp
6AtmPzQeBXt9bMdwnnpKz/yGwI1tZznmjy679UWCU5XPy/3Mer/aLgNkXMLO+iZO5XMQAGBAGBU7
L5JfIFGvnTTzvhKHny+JM1ehQY/V1so9BuG9w3CbmCzbn8rdOFM5/cqB/wmobET2petu/TRZHiAz
OUwuh3ILNtPeRcHonZogtTdx2z21GC+pS3HZGW26sq1vKf5miaIvak0hbrOJ2Tcch5Ixp9kJDUxW
3R3yYLBPtQWfgg+t2ox56zxSVldTjtH6G41+NapeXI2KzzK/t9ss9Nh1aktu3PEQmNny0ZRC97t7
KIQ1P8TUN1mVVe1RZcXOV08Ihg5YD5ks7mGDqWHArL13hE7CrBEBsSznYUip8wS+pF9ykfmnei76
Z3MytdNcNqRUNN/j56Qt3K/9WATsSzC+HPupaonK9/Ubk23qthm7jinXt5k/mSLy9560tLPuthQI
YwMD52FvGVTO26zOS9JPnveh5eXbpLU5LBkq79ajgP6q0VZLQbInCSMt/bDTozxZO37erln8Y6Se
ggcR1RuHsXI+G2YrG7MHAms0eqFWK4OBlbA+IkF5SYidCjt3bW7YXQt2gqlehXOu55u+BX4Qtawo
rPyi3KQ1NmUtNT3MQbgBaKCcw86cae6UlA6eEJU8kpO4PoOBhcQXfHa9o19GmRcGNAe0bvbiLQ6i
SxoZ5FWVRZpA5dKN8SeLf7xNMrMNF99oCBWOFKHFSbQwZYstxj1uorEwidTd+/CQXrS8M30ee5HJ
THEwklA0PSeQpN14rqhv0477IiU8+EJtW3FYwImhTs35dsHOuQFxxP/NPNIu2MSeZTz5XOIW+oN2
TBlNMR6GJJkGv1IrEZ8gJZ+Tse9eVWPqDZGvWzevkEbZDTyWg6m/0a6pvNycXfpj3rYzXYpuM+iH
MqfN96i1xmLStEryYWsh3LZykxkaOydKwizcWH0g2c2ONccQNEb/PWrh++6jLJMN/EM5Q3LCyCwW
a+dl4OqcNbx++nfiTtNlTG0lvul3Pyl56qpaYhcsLpPRrScjp7xpdcG/z4GjkWy/kpdH8sRig7gV
bIgnstuqZMdGxB1tnk1p2xTzUTeW6TLTqIUuGxTrspVsy6G6Nf8UtmDQs2n7Jgdo0+MYrZL6Pxyd
hwRuedOn2T6q6XAKy7q2ptfFXgYaI+ZlaWkoDNiN1JVT0OMkcx6+fz1p+r90AsNWpiLO8JDjeRU/
jZpk4hr1Yvbx3plQvlZR1cVpOARGZJ4NyBQxm82o2aVWmsQ3fRMtaFU0UJ/jqjeefH0wznZNePKf
fyyB5VuOzrad+M3PgILKGiImyHa8rzS2fuCJYPlOKa3I7MiiAmnFZOczlJinQ22M/6524toW8iOR
ng+DX++q/7EFx/3652+lmr18qEaMjc5ccBTKjHaGYkUspsz4QpLZoZrVkr71hAqtHQy1/a5s2Fwg
2trGvKO/Ycwx3eR9nOx7dYJu2rjKflMU44usLBbaf/wl0ptgOB6l9fhxjZ8/rxG/hWZpfkEP7Ihy
FMwTEhAM+oZNE/60dl01JdHaqWs/sKXOl7ZnVtEmnOXTehKXEifn37yin+y6XE8k35Wj0rI9skzX
y+6HC1tzWm0Z2DfQx6axbXQ1l6w0I6mXjhEPRY+aOv5K0+w+wVRYB5IQfojTH56ZAU6G1vauUWcw
Ptm/fmHWv3thCnoAhwMSr7Il/+mO80a9EaVok33jksVkq8nZCwyVlMKbVFynqx7Ju/v2YUbbZZ5g
1UhqgPrHy2Cj74L8BVZPUJHTMjw/9sVYitKdlnKIiu2F7Tu5EvbcEfCglVCzHuQM7myNQi+2pp6Y
qGtjMPj5/VCalnjuh0VNAaq5mS5JlALbHDMaGtQ+7iOtoIOALfcB+VO4ygnorz8O8ydnofqemLfb
rsHcwHYD+6cFKDG0Np1HT9tZicMaaNYLLQPor5xaqolXz8IfnGbTH7XHylwYnkxlwsua4Xk+ToHL
pxVbwCHXzqKBxcWTSxbANvnnBCQgpu6dIyWyjvqyRcaUZpC4GPZ1zARsnXrNGG/ikQ6GZS757Q4a
OUDtfMaSBh+m/Ly+2f9Mov9uEs3ThSXs/zfH3kEM+9Ebqx5H/MDv82df/8VhQdQxRXiOmhb/rzeW
+TONQ7Tm8Oz4IybwRzQAC6zH2DqwDGz7rhoy/2v+7P/CtFjnkiMnyY+DJPkH82fj5/GzR+zTNx0H
B7BP2PNn7EgktZiEmeMcoHI0UWhmSw4ltImOjm2Pa0Lp3SuRS3CxgjOPIafoiMzZvOMxnZ6piGre
bTfrXmEPdK/xpJubHz7Jf6MzqRvox2cJr87Uefu8QBQB6qD+vN4Egy8iQwb2IRvt+gP/7nRPprk6
VVdkbYslfBc0OpV7TQ1g969/N8/vn367r1gs3NigWTzfveoDP+4v8J0zGh/S9kDM5q1sI+YPckgD
BHJRu6HbON4JaFHl8jG53s1kB+kzZfXpl2mplk9v6DhKNctsHeOCKEXuDgVd5gKfqWhr98EDWo8j
kq36IZJlfzKUSZEcJ1XRoMBJJJRQYBDzyrvEnPVm7RkjwTaf3eFKkvYIh2EpZwKdidaurN7F+Ze5
5jt5ckrEGbmtWPZopunshYRVMVwSmjI5SdkVQ7Xe8ol9tnRqroMo4XCf2vqrRiXMBrbD0wDBsODU
2LLseG5T0abLBkJL1I5T1Na4n1mO8W4u6PqcHGYUfzm2BLzJXDUJXr7SnOa3CtKhs9JAcJwciQPC
FXP/SvoV4hbWDk4dupEoUinSOjvbfN5SK+3uJqy6HLRxABB2N9uLOuY96B1usTAjVkDNq+6yn/N0
CiQYl2zkYIl0OyLikn3nVrpMkR9PsCtat1gtTFqeDMKb9P55csDVFRRYq82qv0wprra1YUkMC6lr
6FvGVhHmrahnDE9mjPkPZrpF1ekKBh2YEUwJw5hjCaM4AmYN/aTY2UwT4CNgvpV0nDcvm/0NAMbq
Pq8EDQ4xiV7Ifzy4bNFnOI71ydjqWSa2opcOeoWp7RiDxp9tYo7bXE+3QT+OIXdqgMfCKy+LOY8W
A9khO+JozkLf6b2PxOub/VLqyyYomn4/p6ImasgWlMqazGT3zgBromqlrVQDCr3gkeZPR/Km0YuV
qVOETCSgPc9JvtlSH+8MSr9xtVRe+Y0nnarvXTBstE6K1RbVH7fyPP4Pe2e2JLdxdesnggKJGZen
gKrqeSZF8gbRbJKY5wQykU9/PoiSLVK/ZfveEXYwKLJZKCCRuffaazC+ewjCKahS3r3nIrcq944U
08UfYKwi4XgWUwv/+zCGHXLmjJFInlQ668QhGmT9pas4mKODnKqzY/fqC3BoK+DxFi1MMyjdoBn4
6UzlKyz5hmz7jjPwHu1udmUW417iGFKtHwKNOd/NhknDqyHge8FPdkEYHIrRkm8dJJsmnSCJF0kg
e688SsJorSOy0e123US3JbMdSnFcVkri5w3+CczQlcDLxMq6HRPspjZPp6XIh08MAHBuqxH6YK25
+R04jqrtCwMQxFEguxui+sohHQGxXuee8muvuVjq2u4vwd3rJxGyaeYafA5JU9ndV2bBMnXpR/IF
nJhPm/bvthXQIKfMCAUGM2d7beTNv8oyqDxsjlauXufIZcZem4uyVwNQgt9/VKtDGRX76BnTQvEi
o19etHVYbL18tqtpsQl9n3y8ljPwfvgZQ/8KqBv7KbiiOf22lcd8c5CdnWQhq4j6srbkekcmgXnf
zK6FP2atXPLczjojddaknARie/WXhWb/KlpLm1+Iqog91hFiBQ9ChzBq/dDlJPTN2Bb73euyyZal
M5mZJBAT3I2z4IrpUXvrpLBYqQ4egV7nMXKae2ZAq95zdcnqnkWlgUly+oC+58UqsfO5n/wG+xbm
i72fRiCwlziSSqJKVnLUb1oLa0u2RKNYu+3AdBT+GNy7cYJQblw/W9JunsJP4AEKhnU51XHSIPMX
aR8FUNfBdqLpUIyh+tjjv3JXBBA/0yioeiIKbNymAWiONXSnz7OQ71ytgssVtMs/C/rux4XEpCa1
CH+Avwv06x1EVGJP7fRxhuqiymCNkVpcuGsGvgPf46YgAf3FAWYNGF0t/pu/dtg6rySxnnqFd5TT
WyYhJwFhRYO8LCvWgvhVM5GaPgJE6DEa/GOkJ2S+uF5dxkBE4YEFZL1AQGQXMG68pV5MZhVsljZ0
cAKZZyxuegdl/CbDbjt3yt3Y/dagmlL2cWRdue+ddMaGP7fu/Ov/Csf/JP+VOjCmovibwrFukFW1
rz8Vj/sP/V48xt4vUA3YLxyMFilGYvCFP4SktotENAhCWA22AwzBH/1BXiD+lcnbb5mwDvXeP4kL
AUwdDlSubP+5/6pwZJ7yY3UkbHLnYofykStgiP5zGOO01lGnAzFe7Wyj1PWakwTkOrlokB596gDi
qGLkkgeij4x/rKdgsd4x+qi+QEl26GI1GwCIe9vGZXYma4cxAjYNzXWUx2X1IPER/bROZfjRN0F3
VQjYtVJVThpbQDqMQcv2Cu5mfQrqGAOgtepuqmEkmKgrhp49fxnMGSkV4dtmTXJTOMOpZf4Vf1zL
zY0usMmju5fjFnxYlWZQsTl+COJbFje8gdI7usEK7TjO8RR/XaVVfFggabTYjvdILwesuoIboMlC
5ieC9Gwv4S0vCw2aD3iGx0CBl2B4isbGDHf9PPN1YeJNYcLrV3nZBZamULiOLZZJVnvV+R7M+gN+
RbHjYw3GHOUucgiJUIcM3RjOP+XWLoB80CptjGTXNRQJqaXCflOqmXGbrYvSp6YCVfTBOzvMG+qk
XSYDjTRYQKkPXeSQqK3xaWa2WkQGX/AUz2TPJHVAyOuQTDDAi7A+EOzdm+oLcPpGJl8icXX2sVvt
8S8KHW/Nz06tM2hVrbQubYWuBNI7pM/YIsph9dCn7Wq2wrLWc4509hli/cKsZbbJNBKdehSN8k9B
PGyv+NHVRyi2TbLVWwHpkenNGrX1DVZa7rmfvfaSAfZyrrsVX/Ox6wn5XJvlMlp1QlhEfWrbrk+h
UeT3zMOJlSsanQZeXqeepF6pgry/mA1hClOr2l+zzsJfuUZtfzDWOtw3VfCO2Pb80WWc8KCKNXzE
Gmv9iE5X42kvcG0dCv3IeuiZ+fUlJ6POHjCugFFYDJaTqGWh1GFSkypRhndxXGfvi0G7F7oIrHsL
0E0eGD3EpzWc3JssyJqzBZXCpAIrve0980gskbMmeIcipHtmLl2LAyhHzuCkGl2dMIALddIDY152
E/ykQ0wmEvy/Tl4qCvSzaur8PWla7nVsQpBVgXzjBcACzXM0TFmVLtg8fhPKoxBGFswcirlgdyTD
nDQ+UlQe6OfQEij/pRpDUhsXz8UkToc3AnIF9tPkRGEcMS3rPSwW51po3V94HgWwrDaeNeLq6ZGK
vXtPPmZ3XrNw+Kyc4lcxTmsimyi64kkTMDmgEd/mIbo18HMeM/IbrzpPTy+5cM2HhXlsuyu9nLeq
n+xry3Qc5ePohldE8MQnrxq+rvGYXQjfHo844oEBEe/+HNfR8oEwhOZXYqbLX10ly90lM6oR7XUx
Do+8YZhITGfQPgehnJKncgjIG8ZQsI3K5szoYiP+p/OvlJ5jBXoEp+PAz1r3oipx4fENHRRtYfnQ
ZZW+YlBHrdnntcsqBmIq/EhD/5SwxD1r3I69WoYEQQd5lISw4dPWFElu2cngz+qqt+MupZF23nto
Ue6lNb0rzfRcDVb4Rfu4fh6wy7FBqBB3gM1jsvGCsNy7buFB3NiSKosOO0MJk1/G3hzebmoaeTWW
+dlgdZfCYejfgsWODoMy/QN2O+bzCBY4YpbR6EPckq+VV7n3Li88EuVH0tn20JUtJVE6vyV8dfko
fQv+LuNYuFfQZGuB+0qlpyvCNfPX2S3Kr42iVJ7X8cZZMojdgdJpsS7uB4fK/sK1QiYpWqntxtF7
Ukcd0L9J6Vi8cV6BsBt2xWmiumJmggH9I8xY8t4GKYD69nHzSkZ6doAEBA+haBUBcE4h9VOvdkCs
zpX7vCJI/FyrFlhwKXc6AMo5QgqyYnvCBINJGlOq1wWe2DVuNoCLm9zZbMvOB8pFR4497d4MsRyz
93AnHWyg83cho7qNiFGX0bnLcImJXXHZt1S4hwFD4xtLOPjblDipx6R+JNLWbyNn3pNQwW4EkGFI
hDVJklfZfMnELz4z7tI3lqSFjaMhevP6yf/WW96XchidG/j7M354I017E5P2BrTLS46VnNJFdBu7
dX1T2D2lYGXeCtsZd+J6D6VMv+vt6VnvvvpoR1DKEdfKwCooTiXQ0tkm8eBxFCiKrMBBcObNar7I
reKuqdf85C1llk7dJH4lsMg7Vwx7Trzvb5XpoqfRQb9fUCi+5CH2WKKYhitFKN9xImO8uSX/hcpw
7lZcUuz8wlKaBMqgJSDDY4r+yMptU7R+6qEEkv0yasZJJBaIBva4F73Pg8y74gq31FHDLvIb6Bab
2m8fEEf6p8bZ+kvRSXIpQJJSpCPljTXhcRh0HTY7i15Sj/ydj/gNFin0buzQw/qTnMXnahyINuN4
vFmRmCGYnVXx4EVji99njz97WzgJthDzN+Gu9XER2/Jc2YF//I3X0ecgHx4MihR5aPZcrmK+A/yR
ZxW7I1eBmeZKRrcgPCbGus5zWub+U2FdKsbupceEtFOfJ6yLPkGARglGnNyXNgrFcTO477HtfcJY
7OtEYsGlS18CfaGuUygiIUd3GB82iNQXayntSxu0N4Vz6ZxgNIkbfCurt7hCnyCbwjpLYukO3pw1
j5VsiMUgAeqEh8Z4uVCQHJcR3atLqMYp1FReliIzAVHsel22PYL0RjOSlcKyUpvJbqKHfj26uJi9
SV+VCdf+Ui65SJatCC7U6uI05N8aTw0XnYcBGUZizqkX/ttoD4/LElE6lB1WM5U5s0WT4utaH0RJ
HGxREOtW1oYKo8HWsrZ7uNbTY2jPZzzQzka1+AljNbhjBk+RJWsspUx+woUkOowxZLqg7NBJFQXi
3iY/ZV5z67aW9RTPZM40wRJfkFDDINptH626e2BwW5xkayN26GGbBs32iMmYSOuybs6zJENGmqFL
vRy9nl8s4tytrmETDt17S8KcYG8PX6TnlBemyiCN+OIrpvvW0UcgeiiZqR+gO/ocZHXBeeAuj8oR
8VvZbsyDLZYfURoXASYq2P5jGBoTXnxY/QVELh6WS91O8UXV5RaychNdtXJ7bEr/E3GF7/7XS/1H
vRTs6L/tpR6+dt2MzOu1K3/sp77/4B9kcO+XIIZmHVJ8xxE2238C43ecnq0/huez4+071PwHGO9g
dIh7BRj+723YP3uq+Bcmh3RTpETjrLN3Yf8FGO/8ltb9Z7w7CnENcomkcbDkEDjd/oh3N3Tfph3s
7cIPu3pLsRsE+fSb3a45w6R0pyKiusG0FGMWJYMxPjjzNF2yo4FhmnFSBGqTwxwn4ywbHwm4D6Fl
rvMFcOxt4BS9V0GwXdMY2aQ9cvYeTBthXtBaM4FZYiNjKGgcSiEX7dQxNBsEJc54qiiYEeRqcyJS
8G0Y31VjcceMwubtMGh8HSwIMMCHjjPF6IaO9L3jM6Rj3V3YY0y6lUD7/2oqFyVzLRhPH/rADZAb
DQTMtYvO0qXoLsrQlF8tIfI3ZazyVvMzH/ytrxa6vti7IfohQ1AYAnnh3B3PnPB+DuvEAk5l/N5c
r25c3SOfkrermq2zyCoSKGy2lkMvV30Efq5PCGSrlXMNLaFmDz9Y0JSxcGhjaqUhQ6XT+O67aOI2
CyuEMoOK195TtggvCRlno3vPj07MnfdKT1wpE7cP0nKDkwwM8jbTIJpnanFfQKt0DtR13RX9M/Z5
kQE0VwUJV4w8ZDJF7W0Xitw+4l5E4TjVFH5JB18NcF/eLL33YSaR/VnMcxedGYPEqMRhCBMUvUT1
uZsW971uEBpWixud4VtWOlmJ+LmFUVCmKFNpAHvyCXx/nZ/CoI+qYxBk/pWLd+83zOq6o9eKp3B9
2K2I0ll5hHrl9oO37CF02PW5O4Fh+bh3A+9gfur7dUZSGrfB0Zojmfjt7lRQEKXhdrq5gn6R3cRD
1T36VKy3tef8WtJ6pBBH6nQLlo1wnjx73hZ/PAaW314oG7FkL4hUrqvqiThE+56kkzDN4EJfAvSd
6wpss/UUFcpi92lmevDEeO2zi4q0kNMStPU35s5vIoutExZyWX8oZCOeWOSgWFqPl7MRLX6aMf6+
ka8wWHa8NOj8x57VlpAWeU2EdHFoozEgTnD+YFBJHIwOrVPB3O3gbxFXOeNdmC85vLRFlFcNNPgP
EC7yy4EAmCe/GYjBZlp+FUIdTSur2I4TTm2QPScI++vIumHZqoMO0FIOAL6HpSvKtLJJfE+YLIHj
gfM9bUqi4s1LMqXOgdduuXgXZY0uTwxP1D6OEMYLlrRSRV5ETyrQuHUnmxVHy7Pj1L569nG6872D
D+lPvBd4mVdo36ryOpjs8BFKaFb8qj3TysMiEG2dEOwC+jYQufn8tbyLo81hyEd63qGpBP3blLnI
NzyBTu+Djt2uulT9TpBvQAb4NjCKve48wfVan9ey9NSz/D4MyH+bDNSuvVYf61pOpksNHlOYehX+
TFU2BLFJ15nxUMoyy/OPrShzBt+FwJmSwKqW5an6zT7qzQj4gZjK8PUjtRHh2FQdnphj68o6v9hk
5H1c+k7Jt7COiXX8yD2Kl/XQ4MpxBUbv0u92GUav/BJk9WVl9z5QFBaRMnvp6iXA9nFkvpo4iJCZ
elpCf59c/m9c/m/G5RB+drHgv0Y9n/sF4Vb6Wvfyh5P69x/8A/nEkdiDY+ITWemjhdzRxX8gn7jr
cdS6vFle+F3R9cdJ7f8SMxbH6MmNmY+H/wQ/PecXL9oP6sCFtIFE878y1PttoP/nwTSRIBz7CMcE
jngORJidGfInhk5sz53MstG6ZjayPmKe3B6NN/mXbWPqI2ZJc4p8wXkioJm5QM8QVqxbTPZchD1a
3auXDftYfDoxroS6Hl3UtL7+Acpel0DerpIQj4sjDKinfHAvvFqSC+ntQ1kPVvlSPyiI8dij5TQn
FP4HgQQMczkPB3q05YfZqzG+HL3GeZbdyIhtcMIEDXl756l1funcGHJqKL0UiXzzxbaw6o3cd7hN
fnMHsMYwWx63GB+rqg/886h8rzu4OG88lQyyrhDCjNdbCNILb7atiUkw7GhNh9WCCsLLNtc4jTIX
vvI4sk5yXly0s70J0pzbeTcFlqNhuJLrt2qNGUioR7KeyQHdLgxUwyPz7wzYZPRv7Cm6wAL1abBF
yIA7FreEXlx3mW7TSoND4cLBXKbYY9JH7HgkHO6EBYMtUCcmzP1qhbfCmIDZTAkPq7020qtPoW+F
2DUDBGV91h4WLxxO2skpU3SHzpW6gFl33Zjn0SdzWm3FezJ9nHeq9YNL7YXrx070zqFgXkl35fbZ
3TBtjn1s+qKcqLqsQtjXa5e55rmbaOkXnHn6yHpDUSfYBhnEW4aza66YDHfEryS230NWx5UdjBNs
HHKZ20V3cQ6B/KgigEDywdZRnVvqvAuMHfUZ3ynSW0sYife6ZZRthdKW+DNbbSEPkZnd9SDz0r8J
68lOKoGx4dGqjUXQ9xq3zQGgr76zttIdLGhVWuf0dcNkpol8kqa0CiaffYSRG4GD6xzG8EpJOequ
wqyTwfSxdzL/acKwH5AsnvvSgh0+ERpYqUdG5y1hiH0U5vcAjuuqTpAL7MWcPTNMkr5uYzz9TtnL
bD9b6xZEkAriqmljZCFUgET3IcnE5e9QM+ez9a0qIXWN5Itn3ZKIxha/InzQjwoopD1sVQef3ClF
xbTSyvFyFj4TN2uZ4Y/BybLeF7Vf1tjVhgAuMmg1qYu4bdIHjl98k4+Y3IK3P3W02yTFhP7ILBvW
9vsMb8X2zsIZRiSYadn3ZlXBesIZWGXJggszBlowuCmARXHRd41FoBhc/ERFy8Y4t8BNjs4fn7iy
icH0xsD9NBYeKYZ5m9+PxTbeB2MZ7aLOIQkKIPEzF4Bbrz37xxaKw1Hj6X9Rbpg+B6j/38eYOlHt
joLYNxpial66mOnSqarssohQNERDaCEnnyXgfS4x40S6IuFPorzgkZu6PVS+Kze0J+TrFPYsn5Y1
7B4YI+bnkHllIVb/Pq7W/CVrBn09NOTHHEYrNx//17r+J62rsHcG7L8+D/9f8zrXP5yE33/i94NQ
ODFUMAc+bRS69p8PQoiqnJE2cziHAcduxP+PjjUUvxBBx1+HHf09Kf0fHavPH5Hdy5/SZ3p0tP9V
x/pTatV+OYJsd49jkFm4DY/tx3MQR/atbRfb+4qPBAFDiD0z106VcqxRplLCSHlfNTgvnebNRXow
z0Bgb5qV1t0IuKy8w4PlAWjWY2T1eD7FtGuE6zZ1od9NNrbsWzJ5Q2Dg6ENjXq0EHcu4E9Ma8mTc
tKyW2bmnYxpCPDLswVKMGBekbU215EjAvC0ugVLNwt5ydiFnj/5Bl5UfT0mjtMW50a3VPJAeNxeM
iJI/Pcj/g70mdqrzP9t5GKHMSFGYR/zfpy75+e7grSJ6ORv/6zCTUkrweB4WuFNMYAD1bZz7MR+p
BVSbb2MwldsL5U7MpTnFMvF9OoGu4DuA9C9zxn6LSvjhkkIAbljzeDcELgK7nx4YHCHd9vOUf2FH
9evbAUeo+sp4yziX7ETkVNaHNiwLsUe2DxGmvJUe8H3HDKSvX3s9bwTXhwsSh6vGXme7OJosx3LX
NJpHcZTgYuZ9MQWZpY+BqcfgzjBP4K+1zC788WCjiQII/fv7vKMif/pOIVJm1mBMPgUQTsC78OMi
JHxKl1bddF9tbJ+CZ78rrf4JrKA3D3//QbxRP30QQ3imXIEvIm5etD/vP1V9W9OOsUFk/QXutiPc
49BkNWk+js0brt2w8u7hifh7QRP4jSWRMOfh+kQaPfz1v78SKtmfr8SPKEuFH7kh4NRPQJHAuN6O
dRV8WedoCu78gchweZhwggzhG86YIQb/7U32XTLwhL+jUyF34afvbgmw1L4J3bdmGad+S2H1Wytm
iuAam/o3n7Uvwh8fKBuXB+WBBR/Bdv3pgTolcaJD6TtftCBRxvvqoKkristsgA6IwnXcbzHOKghm
vndt//L1+MtKwu+BsR7/w3SbTfcnQje29PNE7Pv8hhXsEhEhEDbRio7QKrm7f/8Ef2LeeqzaWJAd
GAW+w4qCIfzjYqqI+a6hc7Vf5sbz2/CijLPuXcM4YNwzNnLshu51bDK7venLqQvsI8E8tXlfzeEw
uAeMTjNN9gQEvPiRejZk0FqsndPcMPeZCEhflOe108XfX/RfHgx82L3ring6tgCh+/GaMaeIoEPZ
3Vu3yYmrYMBdV99W/KD9Dz0Cy95NM4xb5b/VaPz1wcQ8FQcQVsBeoe368YMzS9iaZBTrs/EBIU0C
e7pEpRESr0eZKwgZwFCO16QOX7eiyXWfjtM0xeRnWNpZX8rWqGnPzNBGfka9tiupusAhBqnFXC9K
/81din5+PbnA0P/tNYl3lPnnZ+vnJDfDv+hRW5YOr2IVbdI8zIGeWFRms/NtZUoyzMGd5WYlb9Pc
0dtZSRdsG5tljNHc9sYCbKtvuAVxZzj+vNooxs+IPb9934AJkWB38fWSBx9m+HgZtM82rFmpayNn
nk43ARHLlMYG5JfJarZv0ciSCj7Q2XQTPWbFIPVHlJY0zIdRmz10jdLSZZNHNh6M1cnxRuTfhxHO
I44RgVe1XwMFGCboybLZPPD6x/4HZkQszcn0FdeI5VzcIc7rFvEBHwJQwSMBa415b6Qbri/rNAbr
01zxXxSZJRU7yD5M6nlmTqHxXDi0jJzrLanoUXjRs4h/wz30UGeL/LQVHSAeAlaUfuMhIECBv1IG
4dwGZ3/VhXyUKmw5zLZRV2zB84Qd+0b4RcxHWyVzPqjRoEx8mpWDSN252DiMH8eoxLci89aR5Emv
i7bzbnraXRejtS1XjCOJTUlwb9x3vpK53XaNW2fBYWlncj8zaUEd3jaaYwnS1XvdUNcXv38BvIIK
viqs5Xin0NoZseIH3+5YfnSb+ybWYOVltUdanYBfUHbghA6nva5Irfx+E0a4TYT4lJlfFglLjlQI
zG6Nzz1YyIPho/VQsDnSk/Kd0Evtd9Wra8Wd26Ny+AtKyaK+6mCgIzYRBR1me2R0T9W2DVnAbRm2
cOTrsdHvy6WPJaeWW/cdi6YirK59QieOhfup2v2+g8PgVw7vFHYeMasmdzAV2xIXFQE/xUg0C08y
l3XkXlk4LG5vY0vsxYDV7Frx+YArUJKfI0aH3BMTLgz0ScTrVjRBkDP32o3e1eXPUGg2+5eo4iHQ
t6ObrV0O5L9jlDCSVnaB42TclS9Dc7qv38kdPX6XE8znrldYsaFQSHuSengVFlBlfmflMuTsmmB6
cUkb357/qJZqvxYvLpCGJwEw7/a2RWPNSnENpucXawBRvUzIkYz2ui0D3C/vZi9i/ZeLx2+S2N1C
LquCJ8N3HNeWO4hMHNDxYKJwX3MNJSCaOKmZDZ5yOCws0b20Xl+GCIXxyyiQV8AgwX0uuKN0NFQZ
nip5z7dpM/vmUdQUYlCEpv2V9uL9H2UgLXgSPtJ4fsG6xF1f8EWG8cUcJhxmHAK0PVft7dowunfh
HsBMahICHpZ9VbtlOcl0qGMj/AsdNb7GwcF+idE0Qa1jyBPuO1PRFMhAcFs7+bhcYOspa7yI7JS1
jYNKjjLMPPjbpln+0RwhTTxCPcGyn0JB9cFdwCCihmdr79laSZBVbnnfi4KYR0BnjEXYrTBntsUJ
DG8mvqCc7abcDnoaJS7CuplnS13XpFdwjZk182xGLyp7/7WbBSnf0CIq0qefY2QaXgflro93awJc
RVRzZCNmuzlKN682EKFh6eMYLDyIECAg/5UFXpIVo6QcFx62WTJzlW95DHgFHTekaQInDA7eU4Hp
Qn5DeukiwjupCVRn8ZTVvqWEUm0jCvgt29cllOyZNZS5JSKK6568L/5sdNZlItvFd9kq57HjLqVA
WgJ2nrYtsYx3s0LzUJ2ANhaeUofilbOg31omKUk82vsuuHDzWbl2OWRyPdlyUPxNWpiRP5NoZdiX
antt9WMsq70iLLwF9jpptDrg/kmwhuBu5S7yLghHziyodZxcuBg8/XHzr4nWZKVHzWy48EJbCx/t
Cfx4hhPbJcfRug0hp3yb+YCcRwzF90OWAIeR5agJyektDuVpY3/YInyF7zViP4SUbFG4lwyj7PhK
ESzKicmjs5dYtqXq7Y0xDN3I730Iu/5+c1Q/4nB0rmEMjOgDiwqh++VS4XrHUACJcjoSF5wdPXvJ
sE5EZb5dM/tr2O3XTYVcMZ7mMNsJUC1CXuwKa0cWT4TYkDv4+7JuS7X/2eYR2URkfan3wjno95Ss
ZEYTat4Li1XpwqCY4kkdqERz4LbQQjMqEy+C1iHwrxThcOeUbLvpjOJYMhozYgs+EWvSTM92qzHG
dZwYTtk0YYZ4FSB6gLnar8vwhmcOMPKUt5a3m0SGJFl1ZKl+KtlzzalGUtF8webdTE9tH7TTqzIw
6+4hXDb2QcEA768H14diA3Ozi/0hGT3Xm0kvUyRK3SHVzHQPawcH2xu34Vg9ZpFESDTyjCY2eR2N
Bj5btyLySXJdr3tJbyaFu6EXIlEhBWSyNvkxhifmPQeYZ3poO0avRnMQQ+Jh7DaQiCoy1mmWy0tZ
cJI1SWgaZUwalw2o7ilzIOdfa14O6DoSxhPA+nBa8bt1U58CzbzklVP0HHzBbpBBNieey54EgduQ
1vUwTHI5x6nVO5jXYmjgIMnAnwA3fVemY28rc53FnW2fhcKV7JQNGmbRgbw9UyZF5vrWwwDX03uH
IovElrM9hACLx7i3tX4hfMWVt9YsO+vJs7zZvJcdq/qAoVMwvTMh5Nj+0EjkL7slr58bje4gHII0
1qbZo3Il7k5ECUct2X91v7uLh6gexuizaKuo+wLxuN/jXQO5jV+RDbjLkizh0IcHh3AZaZ9l1o1+
BF3T9hFAZTDCgrtYhFYNth4MlLXFV/zbdwA86TEucPpU+HIzwTHAG8rK7yaHL1NhbPZb9W1v+HeK
J5Ujhp8Pqi/3A3Vo3Xbw36nNHwYvHTI1ZTha2ZiC1ahgQp9qLLMVL8ykt73WxMwXn7fz5JLPxbES
s5Hwco9QgzlrOcB5HeA37ztc69t7hVla+CxnJ8K3VN7sX2xQ0TWCGYuS1CfHjaPHL9qKU0Z2TOzN
eWPGLfHQ9/u9TglmIF83DSthuNrNW9smPuONUwYfCCPouBQBWZLEh9ySYA3DMvpsk/48U9lHMIwH
5+w5PlWwsqndrCTe1MBeVkV4Aak9rTbDldRtZ98+QkIOjEtOkNNQEpFX4LKnwP6x+aLUJRF4k++3
074hto3DGY1Q3aM0URviouGEAeh+ckaj0lzplBchn406I+zN8+oh227ISI0xQKUx6zPepdnvMd45
kxS+75O1F+K+Rqi1iLkieImzmF7jKd7r1Thb2W0chEvBZ6XgO2MtUYXdTd5XK8eiHIa9luqGcC9Z
ilju90j2XSDFNybnhNSmeGisewir6MANDuGQYREP4XLyuf3s4cj2jkijgHuCud1Pqd9PMOa83Ecm
9TtiEcDG5eqFm1ncyAFxT9yfN4hlYHuLxY1lm6n2K1hmC+ubiz/uhBl5hQ7L4Boq0rBD0fbSt8Du
XlqjvoLcTkG0L8WS2AN6llZn/odmElzM98fIgSnEe9q/Rb5EY4Z4+uQSqskzWuY1FNNdl+MCVjwY
VdkZJP6a/LP6okCG3qpLj3J0fTHMCvlWmBPv4NMEdRk658BkiX/LlhCaMat3CBBkShKMLJYWvE5A
tFb2FEpIqw5VSu5kezW/MhKZ/Asbi7g1ejD4cfXlTZCFNtezGZRTM1EgGGNgVVtTZL40s7e/IiMx
WgBeXTXyFzIUqxRquIBRHo5iX2BuhpjUOY9OiCVWmn8/XYsVdr2VLD30eZSk7kAViDhgrzcloeHE
pJAXQ2Vtcweqb5nZiUFEWW/736YqmcwD3oIhx6UouC4nKYpwLw2Rm+Z7Me8O+9V+fz1q6fNcmkX1
PFR4265sb1ztrvmnlfCscsKrkIxH3mqopyzTcqMmwLNh8va123Sw7G9xK8pXmebNHInlin+gdSlq
GdrzbBdrbfmszkx8BXtYyx2sEHtpDW+Dli8P43J6XaeldFtIScsg2VzIInNvPCVkDd0cdV/1rbWd
vQmskNfyzzDA4oEw26S8pPHkOcvNN9u1i/3Bdo3b06bXs3bcsX5dC0H6SpJ9r3zm3F6pNeY+mvi2
pY5rCoPfO+LIdGgtT5pIerqvLh9dfgcJFuB4syxLv7nrMpoHG2t+O3GLoaAdWYsphwMYBYO7vASm
cRcrsRS2Kg+4uuxNN6SzvQqbtNib/DCe9kI+h6G/vmRzlvPU9uRBynU8tk1M9PLqd9QoMRbr77nr
+45rxEi7dzmGA6Yqe//Acgp8Ph5oLzP7VjmwJwcXA4NAiaw11Cz9C7hpBa1KHVFHfX/1urXZS6vG
amNknNvYN/BT5AoBmYXRqR0/sjJ325dkaEequ7fhGXcjNwRtJcT32JLcSGTG+ytOt5wPt0FQe3sw
oarwBSo6vTwGGuOdywgSWXMRzQ49BQeb5VEfuFoiCDhhxNzzz8SenNirqrHbK1Gnc9jFE/W9a9R1
jmzmcqxWrHxuKfiXIJlBrpzmGOfr3gV+byyazOwX3RutNhJ7xmDDGU1GWCZeeWtUsdBpkmxWvyq6
jkdaChQixB90mpPwqIslk/JI5LlX34YD4Ah/EW4bwebY4rHWJI/RKhJdozTG+N4qZ8NkoHC7+tXt
9d6hM7vcd44YExDuIWrhfVX+PWr0f2BGmM1iCMRAJ/T/4ptCmCr8NHzhPutM7n0mZCMMElPLQxRF
hC6uEjzSv//In1E1YKqI9tTb4Twn+otTDAmtXWTLQH72A7VPb74vjSZCvvPvvt1fPwqOJDXu7jIA
eG7/hKz+f/bOpDlOZF3Df+XG2dMBZJLA4m6KGlWl0ZJsaUPIlsw8z/z6+yC741hyXznO/my62+6Q
KKgk8/ve7x1MlLVzDzrxNZL+sj+RkiB6ikI2a/auj2/rFQ38FT+GxglMLSwUy0L9PpVqdKNJEciI
r6PI8Bwl8SMzWYlWK+ELeGGdGZyFsyrYNLpcWg0gSp+irvTK1qTvBoVYJhsuLe+y9/zYmX/OPvI6
WFqEHI0vZ4Kt4Ef8p0i7IYCFKWxx86MdN/XlUf4yZRhJvG2DwbaeYIaPfA4OqKUt5HClhfr4Sf22
5gTAsMsoiEkQ5g/v8W7KqMjMKaCe3NAR3bT3Jwzf743ZXl4R5cNv/9OSez9CMfhi0Pdh6MA0AWfl
d+ugrhrhBOD3T6UMlz2qHXnZrhB1LAeE6S5nlu9S71NMTPz5JTUR+1+y22XW4eN7f78imZoiagSk
ZUxK/Ob7Fbn4N+JGE4hHMAlaxykMQamc3F7a+Y+v9P4pm5bQuVtBTLrN2PU9eJ1QGOIiFRuPcD7s
5Lwt06U1j2I6tT1T+aVq/PiCb31pGJrg0APszJDXYsIHfPR2BaHqntlMpvqxzpkTwckV/rLNsSlO
fK9+XUFHWYUR0cyuZydWyMn48QeQvz1cxSJ2dYGzkkMEhzDffgK6xDA1SjuH/KCTVr1hlgUxCtQj
dIkefi1beuIMOPMUFoN86T9Bcc1qF8gLlUnOuTD8eDhZjB4CvMrSJt7iAvspugXETzlHQpNAsGnW
jmg1B8YP4TDs1vZgLYclKlAE5+vQh5NKpg27E7VIaxNt8c0Y6pHghD4BokNNnURme4gYLTvwQhJt
qa0aCK9sFlqNfSYwclQtx7kqI2obuxHLEV+WdcnHsn8A9A2lPbtmkmCgAIbjtK8Vn2ksxbIfZ0vc
pd4EA8/fCeIaZNLsx34BWUhXSc4+fvy/LThbmlJXSHxdKOu/Le2OziLU9Hl6KMJKULMGZbu0QO7c
LhXAT8j640su7+2vW+6y1bqvMxoHLoD93g+fQRm2wI0zPLgBzu5ig0+KSs4txzYT3AkbnU8AP9zt
aKJGw1+KQnSzy6f5+GO8v3MhlNTZOfHT4R/O6/j7l70zV1U+8F2GD0kB/HmGirLN7kySROuT2bR/
yAB4v8jRP1u2AClSwmFeab1b5MrQgygsm+axr8p4vrdie1kWcVwuldXH92W+e6X57Y4N6ZHkVCZv
QujvpoXBMOppmvfmHZauhLv5wJdoj9EqRXS6UYwAUawYeGf8ywawYV2OlnDvadasGmkgsC4QDC3P
Mr8vB6xswRFmLH5u9SigQ8FIk7ciLOJwgbVGbYEBnBZPhvDQO4hx6F0zpiO3S+oHN6clFmcRfN9l
UmT02bJf0xDgZX/QyE2ciEIo9ECef/wQ3j1vngHqDKHznmKL9vvE1IIPDwG9G++6LF5OZr9gVEES
HCZk8/3Hl1q8/39dz8t3yuaFvRfCD3D99+t5KEowVUP6t44kqIZr4XaiLpK+Wkr9jq2eLejH7D2F
pMNTyEdyRcvtzz/VfbcgBJDtebiWhCC+DDTSkp3OzBB2DQctiSEDnhpeVcUEq0QqtZtER8O0SXKf
9hgl0dKW/Bz8MS1ahkhaGpu8O7Ojz/y/vsiWL3y2Yq6ivU7H7R/QRG+AgLZrzQqXbxJWd8AP2z0b
P0KpOlqA5Z8jNN5I1i7hWEvz7PugHAKBcDYAgXz8SJ23Xx8B1JJJPl4FePdyFpIf8vZMqLiD3sFk
6lvaC/tLXOfWwuAzrb1KnFKC8YftNpCje5zQ6PprmKD5HpfT9B5uPMrQ3Olyhqakubva5CzeuG11
59O/Nlfp2PShFzq9uY9w180YtX3rS9kgna1h5XvMctRlb/nFMcQf+pwTKSRoOgv7ZK01sfg8M0fu
zwiejq1Vmbq6XIMaJvfarMGHbVP8573GrTGEbnPkg6kmzu2pxnWgRB3GTDy9J85MnsFWZUoQly1w
XoFYNfZaMllhTVjHaQyg3HdzpRtrUdb2rcn5/FSGCO0QWasQCCMgYcCM8/x2sEV3HwmiLDFB18j/
0sDtHgg2aJ5Traw/Kdk0lEV+tycvPt4yJphKL2deNHoEGUV4wcisP0tJKm1x5wawIRLzc+coBWqO
A/+6Heridkbmv6b8RJKba5r0dKVfy3bSv5pT2zzCVZV3YWd1XjjCU07sJtpIbOuOH6+It5s1C4Kx
MpuZRakgTQqFdwsCfWliV9ZifW3r45Vr+iRUq7RoibusdXX38cXevtA/LoaRBoQs06WGe1+R+GgW
6Mnd/Bm9ZwZHaNRvDYIkm1WWJee9FB39X1Bk14wI7eQP9dhvK//1NuHqMLJZmOvv2AudRThwIuvs
ucpzGleB1cC4zYQB8e3jm3z9Tf8+hl/vUpom/Bx8OTiQ37N0RoKMzR6uzLMxFLwzwuS4WBU0PNF6
DFP7Jjcz/ybCLaYk6clyy7XoSwTxfWSp9Zi20L4g66nLWtXuWa5V9h3nLeFg4IrtfZZRvJhtnpUr
szXkNTKP/HuG/OiUA89e9+YiI4npU7FQNnAsw6TyUmQu61izMwV6kzCLMwYXYK12p+e4CFpGCV29
NZAlP+ljK7yZ7+8PtdA7Eh6PZCkDKIN4LkgGzPclASquZpTOND/Lbnn4YSTCnYDsvB/n8Sk33PRB
aO647syAoUdVa2ovc2yf1h9/M9aymN98M0j7lq4OMiDEMYQIb3c//MUyxgeh/RwQypgAp9UJWcOo
gtcNU5J23cts3GOrAds30sqMaU+B3Qi41XlfKtj2qR1ol8hi5F7MRF9a0OsfM6Qu+KQn2jmEYfs0
Cbx9RCZuwUDTS5JOUipWBmOTN7cjY5e4aHzPLl37hrKxJ0NURt8nFUcXwibYIQEp3kdBUV5mVktm
feE33dcpDbs7HWvJay13OCDUaAxbYbYI53BeC24HbKrRHFbElpE1Zrgr5FeMAOy4ihmEcCZ+kpbm
nKJwkp8NUG1/xdABcc7HD3d5du+fLT7A1KCKbhYfkrfPtgMS5nu3/ecqktaFVon4vozEhCM4SVBk
9NFL/OGKBkrR95ekNqDFMUy8dqGrvb0kCs6UaLsyfiHMVp4Bm2kZNcKkHQEq4y2DiJad3grq51Lo
6X0UjO2JNDH9Wutdsf3D3f++tCg12T5Nx7Rh4r4nA9aoExo8ufOXAIlCSt9e+I+4bpF2i9sAZG7d
JCCWJFIsEVoLrHAdh4o458WrGJzEdQkLQD2wrgtlf4laXFaAfoHQc60JzxMVNftKiPFC4Y52CIhL
l6sCY6Bh1aCMIG6g1FF614ZTeE42kzOp8Vi2cdJq566CdE6+tK2dMP6YrqZx4DiLrahEOc/p7WEH
npwwwWEEromsJ+WwShE3kGjJDJeh571FtuGGWqT51JojvjJZKupVbUOXYSUyLvIUqN+VcCP08jaM
upGJJnOlluyeABWjXZ4PJSnXqyIqFbxaxyyMA+SUAWsQFZif27qIvnTIyL5LTJGBenoSmP+0Un7/
diR9AoxrCHN8P++3ZGEyCU3GIXlxFPgAZrlu/BWWx8TUkK+Mnsp+npvOP6hc+zr1MdnkhLojjfl4
kfzTgl0sqrEUhbkqwQbeLliYUk3WzHb6gmPf1K1fvxA1d2F6ilLVbvW5d2+rOu+2E6nhm5KIh4fQ
qfuSdTIbt3/4MP/wwi76rCVFDRH0b4zdGTejvhiT+CWwdfWpUkZzQ8y4trYBdo+ci91Fl1btWSnz
7ECuk3He5jYHmZ2241Vkhw6E5HzoT5HWie8w5yuLyIwo+fSHT/lbyWAr+K6EfJlwpmkq3z2yPvOn
zK1k9wLqXQV3VBYWWaUm5gddo/cXpuoRGQ3NrBwSFKziezjj97DEEpXDTthFc29hOHnS7SG5M2us
OLyOU2Bbx3XK4w5i25MV494fX/R/hYe3U/nyv/96es6ifB01NCnf2l+d0+iJTQrM/19ocYtFwAul
8cs//NRPsYVj/AVowjv6Uzz4U3Ho6n/BaINnDaZmix+2AX97ram/sMIGaYCLs1Bilz7xb781+RdC
RAIIsRqApY0g8T/xBqDDfXPiANLD/UdtSBEBpg3Z/d1qpOMQWjhY+YGeFzfFXW/7KNk3jLfJuccZ
wzFWi131cGqXRIWsweLHaEhZgEps76tMRszXfDykMDozLppKqttxyWhgB83XQaAaAoNrkLdAjV/Q
hVXYoVC5P7lL1oO5pD50rjV42J6TyOrbz11ekg2BpGKHVWiwVktyhLFkSMwzpl0TgzNGYJiUYA02
NltIAMQ/5Q56+ngqvsiycsiOa7JDx8iJzB617Ro8bfW2170+joJLY0m2yKcovcXUBkOengkryipT
FV9CqFI7EyPPs+Y1JCMwlfrqv0ZnjK8xGlkdBOcFfrN3Sdw6pzGe9ZtuIGw4T6lSO8M912G4En4d
BI9p2GBKJJJ+Dwexx02k8pFh6vWuRvG2HyLpJdCjrgsIG4ca69it0lAczl1vXNJOnAV5QkTymFwh
JeEEIpBsZUyDs8Hwt1h1CQkjNdbIm6GSuodqWp7gkjWHrpk1SGyzcSaTUDtLm7zEmKuaPRicM15c
enFOmhVeCohiiDkZhu7WiEoSOBB2nAI/s3ayNLKtWQmL39rM12VvNud2pDHd68xbNZKoMiWdWlp8
eno7aa7nBOeEgSicreoKPGNKclnkktDSEdVCnNmjnkXNzihFvO/6wNwB7vr3PQS7LUIz9exE+Iqf
d5MZnwdI/3G6WcJhxiUnxsnSfh2RyLwnw6LeVsrEfoAtdeNYFg7xS9oMVCP3q1Pnw/cAHsV21nO4
eZWPqT7vjbyW09CkpykuaTkNImfHYnrSqHigBM6Wfo4uqD86Go4xRaaTjxK5BLyUwYIAmOTkhEti
jr9k50BzLs7TwbiDt4ZvhSZktXe6Irkei0o7g0PTX8LRdY+yirBLLokcqL2ISZC977QumrZ1s2Qx
kBJDpM+8pPsoLK/j18CfeazFNlxSgMzXQKBqyQaCpoRjAzm9wcqUnZ57qdlla4HhoLnmvMBVzcCz
YDTn7ErTrD1JAskq7PLqvFbmU5FWtn+qAOLCI6ZJn1VU29T8FpGtjqEdGhilvrlLW0Hkz6p3mZd+
m5kERpvAn2ZEiWNz1XSmk31zyV6fTxLCde603Z2FB91VjS103W1S3Jyl38Qbt+7IT0lz92wobBNj
X78heQXgqbwpRw1smoKvD/alRDR6Z6YD9K61hXVFG65zZRf2Gb6CTqOtMyi/OupOxXPP+nLeQgvO
Vb0pAl9/mMNqaD00WMFFNVGifUZzZVbEQFqTcZ0j2fWfY79qCAaa3RU7HMpDCFcbvSs+sXItrAdd
yoKVW0sj8caeaI+V3lIr2Zo/MXfPe/x1rYJk91XhdOAYsCkxLPUZ7spzprxkSE6l9ZQYeL5BbsKY
9mCE7YIbgYhd4QAtnyeJe8AOJxWqGnuq7HzdaxEqTczCfGgAVsIl8SKqCTQbce8XAaYTXtKkOL7p
Ax0Sex9XbBOfQhobXkrmLIhiPOEiNy8ubWwUCkVMchWK9khqlaWvi4IEvMAebSIFIa5fMrwft9YS
96fraU+CkcUz9hRBbLfp4JhH9NFNjQK3hiM7Z+6wY0akznNXVockcnnvR8tfWxhstZ7ZCXtHhme4
y+3e2RVhnVwt8o85gD1GPW4VpzG0wqNfljbOsssEBF8um5eqx49s3cHOx8tPmWcOoU2YI9D54xfN
/hWoaFMHhdC2Okk+n+wUOxdlUgR6Alos0/E8v8C5trhxehuOsqr6B3xuzQneF9AdzRJVfI0x0yiD
XVu3c7Oa5w6yItUnpN2p+soZVV/gX6q2AwkgHnR6dLmmXumfghkW2Yij5J0lg+Za4u3G4ZCnhzSw
m8uidTSEuJN+1pPv+23GGuAK3tm6sVWA5WTs7wlG0r8kNmBHk7nOQ4/xXLFqqcf2MQl/R3ha8zkQ
gUOc9pisy2GKH0OQgzOrKnAMDsZtq+VyNbY6ViytCDFFi3shN/HkQz5xY2xtIKE1aV5CDCzaA3V6
t4N5Pe+sPkPcFhvYlcyN1nsDgvBL8FArXtej6RzJgysx7xHYMNc0OwPXJwBCWivToDWFdRRelVMw
4OASJhs4VxiBcAP4jCY9gt9BhmyNs/wiRFVzFoLbPPWO2Z6D0xkvPZzALWMzcGPDN/aqqcRnqA7l
xnSLYF2SKLiNo7Lc1HmbXiTw/O473sNzcJr6igGpe4Ksn3szSowTqksCY0TYXySFRZSWmap9OveP
lSOj04RX12e/6PQL3zfIcY0bRSWQzXC7nEL3ikzoF80YZu1C8nKumIaMO/D8+smxc/yIVLIWqG+u
64bEr5XMHHXIYFBfJwShHg08Ar4OWKYzqcj0TTIV+iHUg88+widCXnElTHPbXgyUxSYi8dBB36x9
GXNf30icS8+tKNLxQwZJWXH6V+tRE+VaGiHe1KPR3mlmB5Wka8BYobWOG5eRAc3eqJDsI+PxiLrF
2y4PzNarMppsRfyMMgJ+m84EXDi81DWsp8KPrCdzdKgpyM2E44P6itOtTlzM53o1hfYnUcdOwJEX
ZFEQ3jZqKqPr16L1v/X9n+p78ozMj+r7+5caR6O3PcGPn/nb/cv4i6oamy7ojz88vv71t6eILTBa
lrTfSv5wB+FK//YUoayHqLD07j/7gp8VPqYiYEDAedIC2tUZ4/xHFf7b+t5kKmLQLPAJ6YzBCt+B
WA7kzZn4LhjqDq1uFobOiswD8Qcc4G1PSxehDGB9MjXpSDCJft/T+l1fmYLzet8xa8CFX3edlTP6
xWPe9uNVBl3kkBL9QGrW3P4pGmr5vn4BzX5cHG2lA8OJQ4iH/RaDCIFlRpE47j6A1o0ZR90M6340
uC7Vxk2Mu9hT4GYlbKc8EmvOi+hl1HBb2KhaiTV8UbxrOzJN2x6ujqi06qxDjXHZQH3XyM/xEU6i
Ntg0QTCf01D4N5lKh/Uvi+rqB6r4P3mXXRURQ5P//dc/3gTzdVTUjLtZSO/6ML2WJZ7Ms7sniM7c
jJL8hUwj5TUiBfKuEqSR+EZii42WTb23yBYfBrSktAkBgYZt5I5XKjdJom4cdrGehC5yOOZtT290
GFEmENU4GLdZ1LWEI8/MQrSMiKSP7+Ht4OXH98A42cW0G/WOeg+JE8vcdZM9uHtsQAbkQ+zhUL2n
nQ398uMrvQV6fl4JWhv/heL8t6bV6o0mK8H89z15lfg2EZQLq7U6q1tRXesWocAfX29ZQf9Ggn9c
D8SMdpwlvgx73q4w02jyHJdYrgef9ZodheqjIzji46v8w/NbsHwGxMjAmSq8G1y5NdsFhaizr00y
5RyeWgkGuU8a5/bjC73Sod7dj8XElI1p2Rd+2xRiUrbcgTW4N5F9HGa7wcPDZc1ME1/clCFYxrdV
AXAWbXIz9ZZzKlNOWhkb/g29xnzMLKu6ric4jSvVW82qNJZZKhT+eR8sMT9FSiBAxNq8IyGZnAzy
MSUlazzgIy4DLjKW0sRBDePMxlTN50HN0f7jmxSvg743d4m3IqQQjPDI2SHH+J2b0hIz0YVzPe4H
vFdxSSiGA6hFc9CqOtkWSYNZqCi+j2mtLcUv3jmTHe/TLO62vVG22wS29kUJJZP46lysK5Xrnw0T
cZ7lTvLRHrLsM0YseLMN5icDhRhnNlx5D5cC4AU9cbchMR3wY/GcCIMcnCCIph027wauKI9sZ8le
tZZ1GXTMqvuoKI6cLuE+K31zI6iW9xhHTzjcRsjtTGnsGlE4t1joxodYI5ErNyqcebC/+xYCHwHM
JMFBQoa8LMm8hEE+2/KE/IkhnI9NLa289JQsO091qiCtz8DHPMF1/r5t6DAr/J3ybNIuqQGn5wmT
dswywnYT4HW2s3wZNzif44A7J0hUNMa4WPEL/RatVvbZDsLke2mEoOSJ7oIRuXXIQIZBIcxa0oe/
2IQHre3MhAjuuukhnuLxNFeuuoTJ66xbJ8rdlUAxddnhK/U1j5es6ApF8UhCcugnL1qiOecanjhr
GUS4+9j1WZZh+JgqowLgcA9jr6HN80vStEdQ91VA5hDDwRxJTnxanue6SGPseFwH18oCE2kjEw9W
iE+kHEP9ECRZdkL1PN1paUIAiEEMzoXRaRRh0+Juo3O+IM8cxI74DedAxSyeajzHr2KeU35oIXt7
FeSt20TC7i1ZET1uHB3TjacCT4NtEpqkgMOVyVaFmdd3+dR0XgF2z1dDmEgzFsF+mLptGIpr0886
omfL/tBC5l8xL2kdFILmMxVgtq6VUV5PdXqOYDeEBQLRoA/Sbt35iwYyI76m1vWz0iTxHZqMJHh2
DD7lcXDuB+oxRIWzh/Ot3/jGjHS5Vp+nNnkyMX5aD3UTe1qs3PuW1OqtqGvjZI/dQIZA4q6Kfh69
TBfBqovJsgZN80HhtJAtqiO7Fa4bRr7FeNTIWNgl6JuxEXT8B43gYj7M6G9DM8FGIBGk4iJv6Flc
/WCvOYYSkvkcxfBmiAi4DJSJfqDRjtZcFKdWo/yvR2t6iodGJ72lsfFZmuj+V7oZl5czRotsU42B
cRiCrgPs8XRviEjf2wWvi9Ko9rGTqswZvywTF/kV2BemLW3oezSD+be6l8GX2De6Z7Sh0xfR18NZ
5jj9IeldxO5BKU+1rpEmQ2vuWb7eHzqD90ubEoy/02mCMqLHdmMc8si152ptVIp8Yz3IyKCYxzvZ
6/kWdDk86An2yjItpBdPZHC5okN6BKXsFI2oqXIdC0U8a0iayLukXIMiVWfEjyVrVXTTTlNAUlWj
J1s/7qfvfVsPxQVUk3TtLxFlsJ918rNM+k4zc9ZRwMlhzIROmXpXbvR+MDfccX1mK3zNBpJmUcPr
E65levN5dgd5afKiXkyRXnXrxCfNdqWjLHshcGxYu6k+7yeipb6FNim40Lbs+9eoohys91bTqS/S
ogwv0YNTnfSUfEVBXIQK8N9aYzUJfaljorkZdZXcpIGsvuABkKwTfR7QdlEXalY57dLEEIdBVsm2
xDn9Hmeb9FBFVvMMd17fpzF51XHNTVYl5Rc8DvKbXMnnmkR5gVbdP7ObmpNrgCHsKfg16xilI9hU
z52jArh0dULMrU4QSt3O5kaCAVzOyJgaXORnfsZ0U3KVlLK8rhZ8Eigx+q7vW24JuBBgBtuxwGuT
2NpgcWddGmwM3rzIx8rWnPd6rFJ8Izr/jFrF8tC8M6120vqsV6xXQ4TTd2rg/j7qa/b1wqzO0LPR
flPbmDtDz6odDkHWkZmhdjNxgRAGIyfv7EO5WltTaD2SmItpODlo7Y1uI3olUKe7qXUiiWs7NL7o
jnVsEiPewcMqdk2MKnJFvSiO1ogMsGJTMOpOXGDJLbdlWI3E/+JQ2acxyUDCRwmcgwP7S/ZE20Yr
KxmsDQDNVe3nbo9bT9Dv6rKfwh2P306+1Xiihycw9qpnNVvoIcccu/s2q3Uk8iRHn1yQ5JKddWrI
z3RMGV6MA+5A8w/e138b1j82rHBjfqmE1k/t0/+8vFqGXTxljLLuozqI3vlVM1JZfujvjtX6C10C
f2VS2S5zJ8rZnzMpR/yFBQEGXzidLJX1QmD8eybl/kVDyjRK18lMXPh2/55Jqb/4bRRg1JPwJZiM
/Ccdq238NpPi8oKWVeGQB6HvlfL3C93W6clPLzCspWed8hR7ksLhZHMtXrupOkWDwM7Of5xyx1pQ
oiC8Y68LPEl02pFI5O5CFApX37oXW8tGQbqpbZCjcApKkNA8vS3yiQKFtvxQ+e2tzym8QDHVky7K
pI7WNQ/4DiuDHNmkwp0kGzhnelOrny0/L45FSOEvpxGPAJ0gHm80G+tJlFR9q6V7uIfeqr0koz3e
ceBl4wuDPNeOz6JGDhf4JmzqjISHYIyPOs6Azk71PuQ8IQN6sgBh/EWHQtlgly60W01aTBzA0PpN
6XCo2xSuqyaLKrlGpDxeGPVIPl0SOo9pkoLzNnSwPBYyufYGEiWiiwxkwYnCrRMqU4FIG/321qh0
ufKb5KvM5vzIgYEXsDPLtVXL5AsSXeYnhi8p89gSU18M90R8TcsQAewbDXi0K8qsvCIQRLfJcgvl
QacAe2Db5gjHIvku1JuQkRdRBKtq7iv7vmyivvVsNZIVPUMgKTH79cn/9t2AVGGqyda8rCI0nlvN
UsZtDS741CHkQMKbDkSBBtI5Lczs23EQy1NmswtWYeEat24CVLOaTFpbCGYcpmlp8etbgYsYp2LL
RBLKXuchPCmblSjzlMkS3aMJfRENGzT8CurlkHfF0ahTAkBe/zPFzxiHb7gduNd0dH7eFGb8jCWm
xD6VOb236ZIxg/In8+9j6UDJtTrlnNpeLhbIIYAzOkzLvXeKhLg8PF3dewpKRo21Q1jd6zDilrEb
t5GhJ90NdoGhJTFK4iDIsnoqx7RqdrJ1gGXrsZmPbg4pZjVlBk1CYJA4HMuZG4JfYNwyDCHluk3w
yzjTnIkPMABQBxsMyXm6We+XD2TmwAkMUA5nHCm1IPSRKGC5duxCmRcohAd/C2leDw7toq8k0ydu
nwl1B0XHogLHl3H5tSHVbLpDNrpQbLS8b3pQe53/IZ0l7HBUy807YAvYicCvnb0aLzyCFSrAH6mA
Mkaq7X41E6vwgPG55kmt5Cb8ztSvnKhXp9crKhu+97bXFEdxynxyVfX0XF48BP79UCet4wlpMQWT
g9nPOwpV+aRThzseQHtxVHpdPlQmddqqwnBkzyDFktdBjHojEdhsosaIalS0qhPCq8yI3x+IlNua
qPxOJL+rz3KJIrp//ZQYNXTBPp1klHuM8vmwVqlYZRro/gVKTEJR06QBeW/UwPecZH01f2oHrFS2
Rbp8paa+PB9ktXpz0U7ukiPTFMepLvizOy2x0o4bNGqlFTTfSYERO167gBn2kLJDQXer9zLTjWkb
VWX6fZ4tVmSstGVNGSY5LgEsuGxXdD0sfNvIRpi1cEC9EbumYd26lCfQSIYb4Obxqo+n8gH+CNa5
etEZDus0JzDTlW55ah06ktIi7tTCYrFfNSZ+p12WB8Kb6sZewkz8Y+xO7j1fpgrXmEAaN3GI+9Qq
rZvyoZVd42OMYY5k6rhiFw9Otp1JQ/D0PrCo3dvmW6wJgyEOh8596qbjJwdTIg/TBRa2WUMehsJX
wOgCJ+DuMjwPiORAp+9BLE4xdHBzwn14ZP28H2n194Ph2t9gygGJGXnh4GdD6DCbQ5MQrhjE8iDy
5flOY+jf17CET6pjHMMFs+FyMCy5IXXMpJtsBfYbFaMHIH5ZHsS4xISlThh6NSfGdW6U+U2K0Bj+
WEJy4sqmnbtzi9neapTTL9LOBBTvNtrHvWM8p5Y93ztBN9pbnHviU1Wr6EWQ6nLbWdZ0IPGd9Cog
RQ+T27s61up7evtmncP/xw/CdShkDWbz5qilJ4Nmlr8b863uZIiMA31+iaYg4Q0Y0uaI+7xNwmNs
T3K1+GM+kDbVHFuycCsPKahBo1on55lF9ps1DEsFObYUfhFa75MVVJgm19mLZbmh3MwwssDqpmo6
Q77mXABC3RgZnsoYviPM8BKnb4xTyhy7uqb7Rbyhu6ClDB1njDPXTZXAiEOFRuRn51/h+sFuMtlY
7yAeuDHy/IsIEHh7rdvMwa5HqH0qk1w37/xSFPck9NafGA5fhVZf3SCdJZY8aAy6VMP+lNstA8aO
LviyggpHlENKVxOE+pfAHMaj9J3bGabG5w4b4F1B7hVDxyEvXN4PLGf3fU2abyIGbKzczOtK86pp
gsW4pAytTaqH+mkoZqLi/KrVr5uwKDajaeO7HNfGCgZ/Pa7CvoUXkA56rqP4CodHbEAyjK5kZ8Vb
KIodA/sqTUl8NWS6ociGrzjq7a2ZJ85DBNGz4SgUxBDEsltltJOHXpFq7Q0ifhw53o9k1XUXrak/
DrVTnZeg0xCdh7FU8Fz99oTnYgyJ1zU/Ta4mYfzHxnWCSOd7T97Z44SysXpispj215Gq/YA+Yk4O
QZrkXlnVX8xp9q9DfFRwCkmARxxjPPUtIRQpjr/MWeuzrhHaZY2j26YxcX9cMWJ/SdthPFVzFG98
azKv46jtH6Bq+OsgC9WVW7rWJdgAqUpJHmbVSrfs8oJxenKu+5WZr0lW0K7J/LXWtuyGDY8LqoFU
41nZZPkjCLT0rKK887tSP4MdfN9yJG7CmHUKR+XBMINDPMTNCX2C/DIMAap+O5lqaECNAS0pDI9N
QAsnAB/OO7uGiwHkk9gmrkS6QXttF+UoTxBBJXfo0N+FkizVoGRYx+GnXSjJUtFJZMwGp9ibqfHZ
j6W9ClKVrbDukh4QEr33mKZro+xZByYcGQQLLieF689r+liEugo+wdaVQh9XplmKayeQ6spx6/ZT
ASePgz5HIkhgNlEU87jFTZu8qzpBB9IFd0qvsBwnkBAfhRFCO6AGIc1Z9imKSRxj3hunWzNfuPVm
GjebUscVp2sVo2D8ZMOrbGGNEIcw3ep13R+nRiwx2/xgTzjhOTtQv49GAsbWLR6OotX7XZl3IX80
ZXkU2VzdhBbsGm/Km2FD3AGj4nAojLMOB4rrKFI0cr46MLUnAA13gzu9wfxlZWXdfdiFACbEdDNz
Ip4xGPvgri9drDkatPmgFOJMlfDNRz0gg8kNHWhBiu+BjOYB9kOmu7Pn2J2qt1MSWrwJWUtixWhV
W1JjOB3T0MVh3s7SXTkQ9lW63HhPRt4nPy7sbTNWfgzAYgx7B1uDNfp12B0+ysOxNm5CbN6aFXky
hM1MAfnAEl7GSg+n7jjWEla6aY5iy8+M53ZGNppns988IxRQ34E6h02UKGve44CSfittu9oj6vA3
6VJalVlTr9J+AjuSRlZ4IMRqE2lVuYkhPXhO53TwgQ1z7U8pUWw9+ewJovhjEmf9xdw4pbjjfEOg
m6fMwD0iYbKruI2E1yRWcdNlY6BuUpIumYxrbg3VPaYsyAf5NTFMPdi6ZJfxAunUgkyPk8uAQzbo
0/GUJ02zmbrk/9g7k+W2sSwNv0pH75GBGbiL3hCcRU2ULFu5QUiWjXke7336/kA7o2x1lh3Z64qK
yHSlLZME73DOf/5BzEHa+eF9RxlwTbZ8zckrreiTV4xEWSoL8Da0xXNE7M9ZhRORhEUUb5tskCen
c5wb1LNNC1DWaOuhcrDfqPL+ajYaufNL3BnxBeoe46k4NlNzVftqXjfCbG4L0kc/w0wGK+mb9ojd
d7hrI/+JQm3aAsmsR6+174GsclyPxiwjImcuovxIbOtkbBOhiPia7LZOA2YFVboqTFedUcDVrzMe
OYSkCTMfyfHGXN6ChQTPCj5SNrRa8VkuNCVcY9StBrwPdwlT1+HV72sAaVlCbGq/0ZyIH8KGJ5zd
HdwZ71zBh6ovzKjywpKySv0FLVN9PWPOvkp81sIhmxISlVUqM0Lr03iRNNiO/jEp+FU7EadThneL
hm/rMMVfPHucevqoYrsKbKv1I+8uMuvmjtvv0BfcoNNvZhrv516L9JkJq4HYG661/X5IGIkJslxE
Xeu1rX2YLDpRnBvNRyW97k20xm8neu9HUojSUKJiJQurGgrLey1qHo94DutdtS+huJ36mNK942B+
IdsbnpJZDZ8JhrLtm2j0B+vQMk8NCUVH/1Vcp06ac/KxsTdgnXZ7W7SjcVNorqqPLWqWpzHuxWbM
KgpAW5UhZVvhdm96pFuCht7u1YPpaninQKpp98kwUGbWqfNSOePUP3SGcLqt6g0DS5PShffzp6Kf
yILQn2nYotCxqPUjehHCJxl8ehYD01x2byyZ8quvxvLBwm9wib/u+PMMM+tnvcCv5BTRG2nL2anT
YAH23SsSizrs+mgcdn5U4dXDH2xJEq8Nd9fGhjtvOnQKz5deuHAb4x/pgXGg1tE92yA15H1gQ/ae
Yp9RITNt0Ku9A+pLp5mk9AYDRtvR76SU76aclxcSrk0ZgJrMfL+6cHwmdjTnhfKYGQzgRFFsGMnw
/bD37Jcu8emto2qmCYGo9Lsx/jLg/nFaJxjgoyFAGGvjby7eS2NrTRqeLsmDbdMatuk0gWY3iaR+
zNt9RawzDnq9RxOgTQVt2w8Q2d+M342fhTfLQ8bPAHdQHOc8C/7Q8u5+gJyQaGroW1rCfY2av32c
Ivh/XtaYj2Xa0TZDfuDDj7asrvqopkZFhz/Q+JWRl8M7mL9rGf4Db/4W3vRtvpt/z7f/+NLFUL/x
IPuJcO9cfuyvdAPD/YND0gG0/xb0w+T3O8BpmPYfC7C4oJ4cdn+xcQTZ5iYW7JyvbDVnCST4i43j
/OHYdDmCbhX+jMG7+wdZfD+fp0wAWN5oPnBRgN1vss1+XmaLZSe2aoN7X4yEGgTcr8M97uC9u8Ki
uPvzhwfzN4v65x11eTH0msLTCWZw+bjvWAuRMy/Reb19H2u0/qVdmY+yH8VTlvTLZlqOvEj37Bcx
4gj8/3hp7AR0H/kRU5flIvthO+Gbb8x9hZoTnj4vLXD03iz2mfOG8g8OrD9zqnR6C+TWhYTy/WY7
/3xPLp/cM20gasz0cT66yCd+fHnTwjSTIZR1n6OEoUTDergJ9H7g6kmq5eXmBe759Uc2fz5Cvr8o
S8WGC+xyirx73GVdhkNUC/PeMUuODSirB7NwQTVhe4mnRb99shOLFx+Mgask7of+zQUb3eVk7IJG
MV/b1aB2874jszbcKMWhiwqVIy90Rt24GutQGutEVeAcHVT9GG1tCY7168/x3hJieXYX4J3xAGx4
+x0LxceaEPgiNu9BLFkrQw5wly+YnN9xymGmtXhuMp779asyPPjh9P/28AjIFAwQ2Bj8++cFA5Do
pbPTGvepMRqPpQYeBpM6/qqnc3MvDTWfHbs2bhC2AgvLGBT616//fzfmYrmBSA+KOOvm/V4ZhSgz
TJmNe1dz5zPOk/WzFAM5z+Nv7/N3d83ls5L4yc5aLjxGD+8OgVB6+NXqg3FvQ9s6MyYHg8b8G2g7
tKzubc5s+2XU3WV36qDMtTexWTSIr3cpwo7ffN1/98HxKuK0NDzESO9XrWlrFSbAIQN2ZoVNYJMe
X53MvtDHVVJmv6M4/d0mWQiP7Ev+h3CeqdSPO9OoUz3RrNGEsAt3tsRVX31DbgdPx0mEhPKDNYKR
Nk3CKhe5omQcoTEEJCMRSGSkqrrS3HE+R+C7ZGrpJrA7A/uN0TOrieORqWkpU3aZ42PTdhRkReXb
X6+V90Zgy/GC5YS3kLVwO2HF/vwhiJ4JB18K4z5E1NNsFdX4/rJu5r6on1vyMoLcZ3JBALyAhEOm
OAG+lG6dFM0eF3bKhySz4eaoSeXt2gj17s1v9fn86/f5N6egB7uLeoq6kTbl3dskomAYycs27h3l
8UAuALlRA5Abemg8NhAff1OpLjfoT7uYjAtWNXcu3FaUYe9fEYMxM9Uz2d1PIHtXjEecF3xLl39Y
QNuDTnB6a7kA3mESUtkj9Y+hraPeeUiGRSZhEQDxZuFse0caZLLT8RB7TizGP/ayJi6PqOPWcMlw
jMUJC0/AdAOnAE1L7IPpLT7YmDP9xk/iW4X9r9J0Ibcy81xGkqj9ITa+n0cqPxMepWh0X/FTARQp
hZW5p6W3CG1kvy/HeJyC1BvTfm06jO8RHxRhvBUx44dVzt+tBxIEEodWc9xA9/C2o8KucA/Fjqzn
0ojk4pzoAC7plgIC0eNJ+1Br+N+scYTB1HrCU8sJmJoC4+gmVsirtJuGDVcA9htZuiS6+3V5PyD7
uPK7Ij3BBalukB17CNII2B5WNULYT4b0slujkvlnHa3fOqcOiFdghArD8XmM36RTSffYE4awTnru
7yMz18KCTZDWd41O+G4wx8LFcanq9LWDYBaemedp9dNQ5um0tkLPexACb65Vk0aZC5wGGLIq0Kvj
GOsKQDxYKP4rzmStD8bf9dhAQt43mbINNuljDXlzh5Du5GRGA+V2PYZHPJnEg5xGJpkekH17r02Y
MpA+tngUNJ2JNrDABbC+86IibwPkD3G4xm5OPEXxwLWbsUY8UJII/20pNtizIJOhNMDOi0Az3l3l
OC+dsCkTSp/ThhJwGfeSCnDuEsmP0VrjRB9acIF9LHYQcoDPeSc/87KBm9mIDb9mMD3AzTjCRk3l
NazC5gR9zTe2kcQmHKP0ZPYPsNfimzETPXZwOBOjz4h1gMi0XQurWByX7XbbimRVNfRWk66rT0bn
J0dz9Oc1ZkLmq+yrivaP0aCHq8nWVFb1J2IHMlIsDT2+W8dvLJT5SzSE6TI2jsq1jncmvr5hT7Jq
VDvrwvDGgIV1YXOF5Tz7cMw0ufKr/s1udBd7pySqHzXHTzISB32mKceyzEXx6I1hpQsWQC4rb114
hb+E/0k8iNxshcVSaPJvA54VZuGZnWgGkjpJblKx9jND1J+0GOCbt5ulZbtm0lD4W01fih9FVm0F
PgRbRMO6UY+gxnLaa/ZL42Nas8FLoJZAVmH+YdY6vjEZMtct4P8MweiJZWS2TM8SzNY7oliMxUuH
FD8rgCtePwvkdwlSKMWXCryqBbre4gGPuXiNMoPJPVoYjuzEju4Hj+FloKRrv4RMTLAs0alX+5zZ
Gew/52UOlXgCRuzeOhCfA9AmB4/NOeTZhdgUbdxA1GKH+iRp4+6KQeoy4KXjwEsd3ukTXoT+OpNF
dZWVmfnY6MuoWlY5uEqPYgzliAeYmduiiNaG0fNfsAXnMyGsMm6+TRJh4DBb9IkReGkxkMN4Ibf4
E4AQ6Q0SQI4Y+mr/FDWFOAmvms+kxHCpfyNbLWckNZx/CuHXXV2GiyEmd2+NWB7lIpB77LqBX17e
LaMNxmeQhuCUU3aaZAQk8q651CJZ7gKAMKRjwBoB6gzgMDeX3lguo/iR1NzNhTQwJLQbFuZSj0i5
uJ77eeEXL9WjNHn2BpTTZHFM4pWyeOzeSF6YmSvyK3jjgDOMsKEXZKPzAjFabDAh6N7qnNu2EVHz
nGYF1S9Oj/J8KRQIBivlcU5z9+UipyHWkK+24c0glkrfGAMwGktgRB9Qbuo3SOc0PCpC9EWEjFQn
lhHfHZA7xXvVcPF0YD1dyDvSU50ivKrIC3CMrH4Oh5zbXGZwQjYhtmIvLvnqITQVF3urpmt55yM/
gxt6NUlGKVoLxHQpcIalVMkU4/VvzY+1DK1lKiB35o60yWLVsibFZdtd5IekRZNO7tgvsQcle8e1
wxuEUQmq5RMCkG7qwghfc9C2cFVetpABP5jpOfkWlEHcPP26ne59e8LkSXR8R3XoU9zxf0W02BLj
UsrZVi2tShYXMAclhAKOAevg8k3flJ3lHfg41ZXFQP6Mj66UK8I8ebdM8ZbsF27cflmeTpkbN3qU
cjNl9pKUl46UqzaT7+G6niIt3hdxSA9ouCWrFlY2A1sAL95M6LCAyVBdoDjDF0/zmHiPaQZzedM3
erJDMswauSBScTHxTMl35fNfDoEst+azTEqeSo6Q8eRKUL9GsMNqd3n5YoIucGEV4JtSP6cGJGsm
Zu2ecr/ZN6HFt5qYeKjlXOQ8h4kSVJRJ+IS713w3E1rx0vpEIWQ6Se4bM1EagbMOO75tO97JZSXa
TOS6qynhCHAMavTNNyKJHTVRdyfm0JwOfrV8QWljczSZVdjsixb4M+nVLFY97WiHaSxGW4znBmog
E9Xpg9RBOq00hd7BhL8IREobYs++AVUI2BnJujTGFee8gKSciIVQUbPRGyaHd5dPyE1Ejdy5nECk
YiS7S8OrJq1+VqDLj+QPmI8JRzdpD7S0j7CVjUf8V/ha+qVKU5gGk9VwoVQs16ZUOiuqxqPsYPkX
FodTi1NpwqhOBxNm8jDQySxPDbLgLCD0GrlaQ41n07t8igy/uZd66Nmv5cKfYkDJtlLSCteepazt
0OUwEhykdG84brC5THsBG+OudaxVzJJHh5yF85lkF9faTCMDGpk4sHkcMeTOeW6nsmVwR5gVnB7d
efnOWEkg3mDJRduaD/Yhayqt2uCBMOXHYnT5afQBZvMAR3WiYg/hgQdquVyS9HL2zWaq7arIWEJb
6jFaWnK7p1+BaV1d4UkjUEUsZ9HSuI+pybmwHKxt5HHjXNZuSPRFhPCzJkfJS+QrSqPw/rI+bXMI
dylAwG4sm8U+evBZIvjUQ/hwsvEYRxI14rcFUUyF/5VMrozZUTu2e41Ejk2+qJJhrRqPl1Xh4noC
1G2GBvNNhD1GUxo3qbOgDVmnJVXAEMkgxMe5sJlURpxKYwJC4OIPvydZPtA3WDVpnTxo7YnfkxRC
7Zre07gh/Z2c4OVwgDZfTWsjj9hZHiZQZxMmmrWtahbNkFac9lZi3CLJUPd06ixqnWC1YSFx4Lm/
tHjETgOnVqHHw+7DC+MFfTAmDN60gEFcQDjVRJacgnrsORSqqB3DbaMxW92UqLRwwhx6tpnVSF43
quV8JmyNlqCmVSPXFo5K5Fxs8SS2gHjz2722Tu0Wa9qWWohABcNP5n0/jGV8ayyuCIeSY/Sm1bFN
pWnsF/5TUrHadSNU7WPvDBQhkZaJp4tau0QJz+f1xHRnD6b3MPhzcYsE93OshVqQibTbO2QRrbyW
k33KovRrZOHa4MExWVkuLXUwVhYbeIZTh4CWG0kmkwp6IE9BhSLdpyyVPOcE/8RV5Uxq3mmYx211
0sNGFMYVc+5xLg5ob9NryybfIODWLA509vN+YavIgBFgeR1WaFvEnFMvuObMYUiRGa7azuz9zTx3
vX5slsP/mIYRQCS8Y2qqwa7oYHKU0YSigMKAFA1Bk0OseSBKha+nLWr+2QiDh2Q5ar4DAcQK0Jra
PQIFzqVmpMbBr2k+N6TinbOop8KbG4IIGihKl0Y5Y8JwNZGPtrzqYt2lt7w9WCmATWZFfQCRh3c6
Xy6TELX0syL/J/tSUWNyu0A/2ED6sQ7wZMKn0A854S6NYaRHZY1bYgpFuu050yqs5MMr8DTGZbAF
T4mImJnVwri5cPMMre/eTCX9tWstnCGWk7UlvY/7s2XWsx+KiNNKuYn5OPLKweXcJMWRwxHarLWR
TcmeyJd6sw6FfypaPykg5QNfTbONtWI+TysyCynVIKTd9DlS/yTUsqNWOVs3Wk5mpSpuIHq7eG86
cfLFHl29u3LqgR3XL9YUTtaIk/atwmiqq2FhxRUZSTIHz4N+eaBhm/t9R3+zwryg3UGeH/AKNU2f
XgUioZ4p45GwXSA7h0C6AJyHR+KlGtdGGJp0Epd5lcuU7zEGsV5fyHq1M7MfVMRl9K1kdvTiq8vc
eQVKVuhbBDOev3Flb2555fgRU4j5wxy76hTbMvkAxSFb45IlOJ3pdtQWZuXgEWRQ6CYxLLV2hxte
RbS8EqW/sVpr3psQ2T4vTuRvqRjUl5yq8muF/Sbl9sQsmLrKvDLqTj9hN1XtcsCVTxCV3RblS5jH
RLUTjrFpKoQTDgSuG6LusPhP3eRjUffRA0Ew4xwMBeYUWefoO+k78kZYdfghJv/lc9VI/ianxMOT
SrkU0Z0iqgZmmw5rCeqo3uKoIEb3+YLO/GfC85sJDz5Dyzjg30949i/TS5L8ON35/iN/TXcc+w+o
5jpgJTZagPsA7X9Nd1x9obYvUxrU0/wRMPrvIx7T/ANWJlA7ynsm56YPAv19xGP4fxCpTEaricGu
we/8sxHPu7ELNRKDWvos02X6Afy2gGQ/zD4ALHKVkkf00HV1DfKiik4ijeR9Bopc+lNtg2LESd5C
NKEPjONMO5sCukVpAzsHeeLDu+5mGIcInKY1IhSYc1q9cWY61U7X+XtcDe7iinY5uUtbkpRXGrff
oYrnbDuw+zc1UaQnU8P+FJozYhssx3eVKbOzSlFoCmwvsEnRhi+l0hBkxjY6IG1GK0NKPLyGuOsn
HJpq+ULsoEzW0O3QyaAEoZpos1ZtvVxnp0mtfh3MOH0hVkDeYWAEa52C/1m2qgUkw4U1sKTqv4xt
ZKxMjHEOEQEF91Hs3i/dLUBH3pkfBuwbsvUP6+VvBl8X0PoHwG75ClzX9/hWmX35JJX8/BUUCvd3
LezcB9Va4uBYAwpIc5lbCwbJGdVz03urxCzEHWZ+5qkkWDxZ1a5fOTCeIUypGKtAjGarg1DDeK2Q
292Y3I5vOAtqH0nW6s7x4mXILD69HpwesMOP+/wpz0N/F8VtTUFrVbe+336gQ3f2sEROXjSZ2E6Z
Oy8W8I7c5vXXH1q8G9zgF7CkDpCHgeyVGeb72WINRoRhTo03ZlWEz8by7UekAX9iJIrUirwDUu6s
9oAvT7+x4f6aq4Lgq21npep6Hmb9tc4MHgN+XPNtRKbJcaos5yGU/KqxTPMLkWPGVaSZ023MDO9k
4TZy5/jhE9NvcyeSJH8iBGYMXC74fVJOJcHfrbbLRstdy6rtN0pHtblaCGlXurLeSnc4YZ9lUIqF
zl76DARWdkj4+gz5ZnYQrum1iCHaPOe1IJDFrqbPSQwtGPei6XNNUufBk1AD2p5OKAT5p2ActsSm
zmc2ZXbjjSBfOejPPrPe8KFKW1xLWxc+ZqpIJLQRiSeQRYZ1kpDUUXmp2OmqxYo2QVbvlfQnZNe4
GDWXSXpdxFZzInDKRDNZ1l/8vClIUqdKhhjn0EvOKMkQf3bdnnlncoWpv34dLu2QXxrjNdc4H860
BlqOJlbpXrZxKgJlR+aZDOj5toPHcrKI+ttiz632k7PsTS1TjImn7qMdd82rwPf2ZJOZFOjRPP8G
uHd+PrMWjQ2O5Ez7oGBfrIwXRc4PZ5YZjWEYjZ52jnGpue8FntgaaSdPeGsSfeqhcKV+ZO20lfo8
mb4Kur6rZWBPMn5L62q+qXHNOsKibT56jV2v6df1XePXn8BjszUku+JD0fC3ZCP9xWJ/U+5yvvtT
FYZoU/pI4ecUzRvAMfM8621mrzzJR5WDJq8BdAncIzBxO0JRWg7UKju2Tt0bG6fXzE2iD2iv03mc
b9qsUveXZVunDWFIiSuv28YxTkZdhVQUvv7J14ruo6Bn/8iQsblJuoTrHT4w01QLyvhrqWe7poJm
FhDOO5DvMAzuzpYq8zaZH/u3vk6a7ebXW9dcJjH/Oq+Wxw+7wPd0Ti3SQ4jM+fnxT43RaZFqw7PZ
1i7kIybMK9k22kOqBJ/AwB8rcJtOe0xlgvepwzAB2lqLunrnU7ZIcg0Z9qzMvAmPPoDmSza6rYTT
N6GLqnG9e25tKjVUQLmBuHLQfjMR+7sPYC/XK16k3Mskk/z8AUqVda0RR945d1W/ARKZb9BrRtsG
WVQLS4ZzJmwAAxwoXVjixI62cQnaeKEgda6MyQ2/svesBdaoXqzZM04uUXhHUg4Her/cDx+B7mgK
4jLK/dWvH/7lPn738BG8eYZhmuDmTPR+fu9TgeBL2ZNzruDoM47quvArqxmnwBZgkNiaRF3jrzff
5t5Y7nqA72RlliUU2ToZj1XhJ8EkzPaQO1N7qLxGe+yxWdohru0J80NAdKv8Ljl5ENbvpoJ4y1Xf
Td1Xkr/AtUViv3bhNBx0pfwxyHD/uBvsKSt3HgTKAMKbwuut5RgahvCjCdC713zNP5IcYqLn8txt
3lnRts7j+RlxG4qYaQwPiYzbjSq90g96eK9fsIHnvDILGxOprjaNjbJqsbWq7NUgx6MjkqpZWVld
H3J7DJ9Lj61OTUDTuGy9UGjRWwvzetyQ1sXbA4k5qrk1z8Sj4/lapNaI4qCJ33To69tUj8NnVt74
xc6L5QRZHk3qhcchKfHJ0hf6hV1w8tVJq6PdKrJHvTYVjM/GTSCtpp+RzQGjRvEMHdPsgpYxUqDZ
uXkix7tj7pTPN5j0cpf8eiFQJL7fhlhHUjNAeHQu5eC7soGzmqQ5whjOpMz0XiB1Ntjqcjbn09zs
kAngPg2OiRaK6cqWUqx+cc1e3SuDM2kTFR2GYY23BiHNj02SdxOaLT2h5dfSpFhFUbntm2zZrlDd
XiV2zh84/vtXc7LHL0Pi2dpauE6BxV/sgynhc51fj8RjbwqYcawDuwQ5yK08zLe5wThmhQpt2PuR
Nq+lqr3DbBcfZqjcFu+yk3mgmclONK52jwhOTutu0Ic3AnE5ImHur1sGTfvZUCjN2LV7L0+WknP5
Xusp6T92c7Z3tGyU6xnkE+xdfjQAFtbYUBAGosuYtL2UDUFXzWJNzQ6DCd/3PuNCBB5I4uuxMlJ9
rwQRkSsXdd9ONagarzEEsEVQD1n8xD2QPHVaCkVY1ZOFfjwp0o+dbwu6r6xxoz0Nmo73gMVpsOpI
zHvTBMojbZyWAgeE5ahD99xpxLSvW7UAOFY89JsevzCdj5tx5OWENusEu7f8OuwHtoGMTRUGvtvZ
9hp+QfkYkQN7CHWbW0cZqfUaW2Eig8hw6+xK6/ul/BHyHiij0jYqavTXAtk7chZMvdaSk10PtFIZ
p8iZsqNkIWAEN4E0E7EWM68zLOuTwYQKjak+qHvAO/JqDdgu55baco83HBPfjkzur0zQfJLvlAYu
WTA+9d0Q/bneqmljj6OgpXeJaUfm4a2mlpH3ilGgVYGUtGi9nExbOXWorxFS5l89bzr3VbPQRSlb
ceMg8TfIp6y48bwivjMLbwq4DARPBh71/WUj/aez/U1niw32wmf5953tDWVu/F/rl6zqX37sb7//
4Pf+VqCmpkVGWgVxzoPGRqf6V3+r23/o0L6FblIl8C8aafrGPv6f/7YXCiO9Jb8NA4AmlxLvXxRG
SHDcy/wYvN6lK/4HFEZsxn86JiHvEMoEqQ9kl+wJmEP03z8Wi5iA1cSCeOZJYV4WqV1CbnofrisT
N0bZXZPyKJhMecQEjL6TNivfttSzZuLXQnFt7Lux1k4h7x0ITSsYkaOZIum2u66ich+31nD0G+xB
7Fy4V9VQag9N2dXEV0faVZ9gR1zbhfswYhX7IfUFYZ9DBUxv1E2FF2TaBG7HAcvfR+Y7JKJyJcYQ
QWIjwoD3jaDLifbYQjCkL9ojyBpDhia8n1RzO3cVwwhD53aqjX3T1RY70M8CL3ePRPYQjkQabhw1
b4NjTOshrXHtHts0wHpRXoe4A2+mXl/Pow4UjP68yTttEzLC2Uru9h0OH0y4I3OnlU75UWDJvukw
FyJwzN7kc3vbZtLeaBjuMNntrW3OgD2oHWB3q3B5/cJgGioRfpMjLfY4yCRnjHcqBvqG2te44AQT
UdkrQjjHPVLy21YKHXpEpjboSY3VQPm/svWaiGXdsdZRAmFgKoaZmWXeHbPEu44NgSbeKs6LX8am
D70dvql4ty4hRbkJJi/AHWzGSmsz1HdakhqBE8snpx9lMPbLh6gzgpgHJjq5HKKgdTR3k/vDa0HG
tjXPxbFG0nRVtxytQNWbi4Iyyeuto5qSnGpXWyWYaK8ax92LUMBCwf7Fz0wwSBVqT9JKqpWl08h3
VU2O9zDPW9OOBCBIIQ9mFaePXlqrA0z8cc3p12xhKzpbE7XCupuJ3iHFnF7Nj3bz4CJMxy9hI4z0
zxojqiumCwcsAYqAwhYP0w6lh5VHu9gCthQNtqZ5rm2ytHmsOvfJn9UpNScUY6Nrb7Uy0TeGruKd
Vxcvykn/TJve3hHT3AYTrvsbXaTasSFy0CZWFDco4ayXsR4Az8qdWBJ+G92LKq22oKYyMKE5BKDm
AWJSiHEdBqdG7xwak5g/aWOWmrXdFRDGq5L2vEHGhAiJocHeKWlnlSp9opxYCwl46NrDwWYfK3ug
25dzoOf8t8xoP2ldX6BQmsM1iinqwUo2O5ID7E1F8svWTQui1a30Q2u60XWpx8XW8l8j0enHOWJa
gQJae8wRQnXB4CK2omxIzsWIKrXsXH0FQ1Hu6kS0j4sd89rwBKATxmprbrjrjsjWrZ9m0wZrUneL
MQ96dIh2m3JejFYArO5QMaqNrrJiA/klDgYnM9cxdsVLg+4eDAxGAiyDxr2JTLB3RjwPNH1Ya2Zc
fxgci6foAyGYNi742NBgoDJdBIoV3Dsn1T/I0NZXvWbgl4VUe4u00wsAnBkNqax8yDRL3oX1oB8N
KnQHypIbU9trWbxxax/Psr5wgwHV98aSHdZFbjucPK0kOcrVTmVF4E1FyrpmZ6/J6MZBWvr5YWw8
iG/+SAiB4nnWqnOYRuTpClHoVxQj/pqCzTnWozJRdvcPup8chnJ0j77yqJNb5+yGYNsT3hZYtM1o
k6bcXdv2DJ7QiM9DnzOWZ3xiDHc59C8ciRKDZG3tS2Eruc1bddX2HpYZ/PkOR6zJZYJf2mW5Jfel
ZZ7Y1WsZ4sgEwwC3Gjt5aaoI6ouvHrqKgRJTR+IzMk9bTf7QBzBnJXPwyly3ZcOSitz2WpredijM
F9FYREFhXByMRQduRDZrUHjIyCn/qLnT3Ww3X0bYPCtPyfDGaVNrp+eGcQz9HHFYDjUuWzgfmFLV
EHQKf4/F2G2Vm3+6bndKyQw/4PH65E8ds4TE7YNcWu5hwMj3UYjxY07O1rquvS9ujF3uGCakAUcY
sRnDlWf3GLn5JtzvtsBqqcqvc8xYS729y+OwhNuFHDBsmq+ke1M/CTtcOWqodjbhCmsksOmmmfr8
JHMCPlDdMqe2QrHPU+QfVvynkL54lLbco2MzrpS72MeZstn2Pg7ms88rlko9NqOd3BFIf0oNLqFZ
C3FLmwT72YjybUvjudIL56HOgCFg7CRXsukOUdsgORktjPP6wYQDwfWC4NZ9zrP50xQOw96T3ls1
mOMqjvJ4O8Ds2JEXp22jEtNK9H/iltyVOz3ymJEAivHGp+u6Ia6nd8w6ILOpgk+7mdxkOzcJPiuu
nWNvrX0cRJ2uGm1+s5Ia9Q8S5YM/KlgdSUKWdRi6e87f5BiP9rSLNE65ydcW/yQszsDIrF2iLIfk
68naokeEogN1exd56ceJRKiD0nx0CB2mRcgOay36amm1R7JYHm41L8dtonaNrVMxYjLsQj/69eLR
jgUDsryKnAu3rdYTwUtW+YpRUtl/sJMeNxPWrNaIcj9P8JzqYO4bv5qe+nAsPLZi43Yp00lWX+Hf
4qckpnoFxz1bNlmVEnRj7RvS2EfmPQuS9cEaptKC0CaxP/CjDam8nN4Zfia0RtmqhLVytuzCc9tn
yKqlKo8trGVPBGlFC+SsMLFL4MmsyhosvP2WV/if8vp35bXn/tr56BxXb1/+69DlLyXqg2+eSIc3
vFa//eD38toz/kA3a1Jcu0uc7aWG/l5e81u+wA4TZiA6HY/BzV/FtfkHPwFvHfUOSaCAdP8qrvnr
4FYjNwTCc/5JYY085qfCejFj8n24+FyzFNkLjvZzYd200dAWQlR7wsXQgdM+PojM7FG4YmKPQ7Xz
aSrG8Zq8vgQWRP0pjxztoE/eDUJMwr8KbL7XdWcX92IsSu4D/QnbuojJRk52bGUD5aoBBk9rEOdk
S83bpuC7Kx+DjzofCVGfjbt0ntoXYRXX7pRfW9q0C/s6XPetI4JhKhx00IO/GtvkK1hCcsP57uJ9
WFOEQ5mD60FQ6eyYJObq6qoS+h0RPFyP7fRSzdPMOJvTw5YZ8/nka5en2brAc2DjVf6NZ827iblt
UEflV5GV15MxnsPZiVdIw7e2mV0PUt3ZqYQgyp+CbLCa4+RF1n21rhr12aFNz0fjc+W5nxrZ4b9C
IdUC238MG3uftL67mnRMTcgqUxBNfQbs1ids0F88nU6BSe8Z1BlswrjrC/B/O8u/pjX8wI5iegvL
m1jDglJ4WI7ScRofI2s6IzBwA58y6dDm4vMU4uKONziUSHlFYEZ1UAtLUJuYLtC5BbYDlzceTPLg
50c3lueptj/FVnaM5hyKQPpSKQcHfIspFeF4G5sPtCSpVb28IxvS20qr3zaiblYUGEeqOigSxFdz
FkGeNCselBm3pIw4BOUJkyDOhNl7MCyU2r5OJAyW5VnGxctAlMgKOAn2Li1DsLxWTQrjRmvUHUaL
d7057SDoXRk+JaU26pBXKy0Ys/irhfgHkltynWXzFXkHeEpXtBXpZX5iyye4U/BXScniDrU0Zu28
0Iiueh1j2HeCanSspHpqbZgwsTM/FrqznmU5wQhr+3VYJS/lCMkzN+fPfqWuxv9l79x620a2LPxX
GuddAu+XAeYAI8myrMSy23H75ORFUBSFoiRexDv16+crkkpM2om7hwFaOBh2A52O7KJYrNq1L2uv
pTjQ/mwjd7E/IiBGfco6qnd27kLzRwd5qSSzkw5e6lhkj6cjGnNuSPwRqTMHiz8aSHA575MMVdX0
9A7oN4LnOe+TQFmd2yYrAeA5/KmKp44AFjz5jry2VZgkYFcAJ0WjOkjpx2OUgq86fPWAdSNmCTqG
dv1HFdD3iCY6ZFmVAEorY7Ady7LrkgRl3mXfWNi29hFGx93UQDguhOF7mojf4zlH2wLXI1eNj64Z
lTMDUPFoQLY8VAbhpx0QybEJr84kGiyz31XgpJND4SzHBH76uLSTbHY0y2x+pAf6hpyXJahPB3e4
3Icrjibvzh+E5VTaHrK5Bxp5rAwO6jqR409lFhnvZWsfOqyawCWMhDUs3E0gG1In5v6Ur5YmNQ9U
14jSr3fa0aeWt3zyioGRTk5aDCrdU1zA38sFIMZPaNeQqi4OBCAGKoCqOwlhyL4CK7yVJ5FhGLi3
ReTMQZUjumkeF0BU7/1Aw9UYaE/BAC6YGJfnKktBVftltPZ9qhf+YLe9OlBxs8xyR5XHNqae66UT
agLLe6IgiF19lv9pp6wDOQhH8RHJyC3SPkahyFOYjXhvJVsANPJyBKMPsTgowjuqpul1IeBXsHd9
NAfGIlWO+c0yi77C4PNOM96SyW633QgrblNIsAyklQxTpyTStuLuztBSdLmDmZaJWnN6TERT+sLV
jxSSZeONrLVAEzyrXlR3sznQ4IuUQD0YnSYfW4N4xyhNf4ZocQAr8H6uQDNBwhWD/ixX9UpVvVMj
FHdCvNgyuRnaanSVtp8rN81C3S1DOFOgjbWXWENhjlGnIKCPR3Fww5+kNwpL7VRTNZcqXNhkm2ib
Ff9t39NRfVhEYjSTykTf4oZljwGa02NEeGb5AKSieN7DgSAnxrr9/HFVUffpzKwKrT+pNBNB2Rd9
9zR55xBBWP4s9iIVVlHPQhcEglTMxbtdsNvPJLtY53GRTfd5ls13Wcy+RTcHOD6a17TJOBBlpw6A
OLzhmW3TFYaM6ZVi5e9yA/NtGfjge4KNY7C7hVBm6unZAxwZT5K+9SZGARWgdRiMiyCwr3UYc/7t
6BA9g4st34BLvLKEIO8npShTAkaToPNilYMLZFrRSL4p8VQLpHt4Wu69E0Wnn89oVUnrzij5QuFa
kfN70fho57JV8CFr1QYNAlfgfSm7aPUcMMI+SiiT2IImxZG936FbuQd55f1OYOOOtZPz9Zhhl4Wr
ApZFNJoUQBFiyHTz9HFgGws1yq5RaoZJN3ShfwBkcn0slOKjoyvlNdWm8KoQSsOpFMUP/r54KiKO
/VRxtTk5RY8QCAQswNmvaHEQGQIsH0WFFVwXg91X9M8Fpdf0lCBUW4TqbFsic7n13THISUCdYYGU
MVQgSnq6R/9HHSmwqk8hm/4U6aR0TKgY35jIVyyMSmMNpQ4JWVKAS+1dcTIHwVEbqP4MKpXKnSiw
bHqoQCSXq7OfvzQS2C92gS5xThG4IDjZbdiMlBLOLa30Z8CSHxDtnXtU39+4xSuWxaRBXaO3DuJ5
pdtf526hP6NZwZ8FdhZOY7dQxtrytBaWnkiyvE6i5XyvaDN7oCzypb29Mv3DfFAs/xXvdp8tI/Mp
bWYRoedOnSF1ySFrY51otLyVZecrDHgqkjLufnZQDeDDBMGjVDrF7yl4XZFH/gNFeqgmifNugC8C
n9XxW+CVR7WF5N9UiaCOVu2jcp0WsHFKivtVp7FzBE79NqNIvdedkmoSOKBSzvF+ZWSzffJGmZQ8
BL6yvSL7/UZHovbKjm3EP7HDYH2U9gLwlTBBzszzZzIqb6OM1o2xm6R48IM9z7xlBsBx70jEWgtP
N8LxMqbUepK9O8gZn6zl3r8aGGhy5ku4ghNDDibpVvoIM5A6AXgHjjwzFsvUJNm11BdbW9nBDYol
CoOcDPmufAIvvz7F0sg13Q+FindIzx+l7kFxvd9KTyWO2ChcbsNr9ZBf22H+4OhGCokz61OjoA9b
IvrhsJntJt7yYF8r+unJDqOsDpPXxX85m+CV4+qVTcKZIS4wLURvnTlCDIkKRJ4ht2f5E1ycYmTm
fB2NZshl6LzxRuROU3d1UiEIrWLWABKgStHZk0dNLVUFLWjEG2BQlQ2KCWCT50tOKlvm/ZwCliRo
49MoUzBTux0eoHO4hZbtRAUDgq3At8OxS17yyjZO3ojqcQKPk/UZbuf3g8y6owkvHkOQhfaQH6gQ
ysdrGmEeikP5jmoehzHLzFH3q2UuvNRcGSNQeAv6YLIrAmWMu3oFs5Q1TXilVXh50grAVuCsaP3a
z41Bwm+EeQaYOUUWGtLwm0J0vokgiEZBci7JPpj7af7oJgSSFiTUYwq6Oamy/DFKHEr5mg23efYI
P+v9ceDOVRVvTTYBWPl7RCP5w8Djb5aZWJBhmk1lDSpOsY3iQl8EZv5oOCKAoJLJfgrpyDjiLUnL
3W1xRCjADPnpaKB/PO5oMYRT9fje1ot1lCSTPGWCSbncwvhDr0yBK64dtI80kj3ArGuM1QCFBd+b
D7Ld/OQdj6PIYQMnyWFOUHztIQc1gliShcnuMPLk9iDrn7Zx7s/3sr6A53QCsXUJkoLsGnxT1zms
/gDI9MUh0T4qFDTeOI+NV7Y3vg4gBEmHuEjtqumQ2NwdAap4M5Dda3L0D7HEuZcRSC51trXwv6pQ
O0hseZqg7oJaB3ve3yLukgM6OO74taOnTvaJj0wfZSsri1Rzckic4xhwuH9lF2k5O4A6IkDbkyJ3
NPcKEQhnTW+ufRtG9nZycjgXkxPdTj5n/PhkqgtlgI3ZJeVTpuJuSZEajg3JTceFkwjxRjxrh8CQ
83CrknFHZgjBjV36mGRYUKpaDxH1OvLtgBrS9EHTBZXwAfYkN9ojr5GjKrLNaRSkqu7JgxOJ2nJN
Y104jcLkwSQ6oG5n0GZI/HRI0keVfn/hzSfm+Xz9/wzbGxk29oKCGf1xAfuPZLV9nllrfuEMzJao
QdP3DwDVkHUF6oHvhWuZwjWFaRtKEerDkgbC7VluDSpPucq3NRVr1RTFbPri8bt1SBr/WmKt8h+e
+Z0QiBO5YJtpXERhicRf+7gE5wJwtLTKW1sAnvdjuBnKcuoZOeqOnkbvY1HQjUKHV/gu1rX4i1yW
dMwhxHBfNXlEoncF9CvWMIXNzHNlGtHKUr+nThxLqJwcCpCkhHq5lEJPizgJLSwPA7MEQDpO7Yyc
4x/bZYEEFU0lChGxk2eCkvuwHNzZnpZ58yDaRTH8ALIcWF/V0CzddJYTmRTZjWOmsru8WZq4oiQu
rGP2gRYTSfsw8AMTpLe2VbQrhHWo9DCXmnpn0Sc3RpMEnKATSgaacYojNjjEog+Rp4FrzA/uYul5
2+sjbVqC89pYPvqesn08JYGKAA3+AMTHg885fsWjRe/UcRx62x2Cp/oiobX0hoYcZ7oNlukKLhUw
4bGHDKwLdzrmgPqPHcD6R2ENUKziz3cOSX+KYKd9jrBVTgvn8Z1injxfFhWyYrF19tnghipYTnvG
fuCUH2ACS0/SRHL2O2e61EJdMa8VF0XO62wpBclxJkvOUgao7oHV2hcPxkFyo9uQ+j1SwNANKHiD
N9Uy/4+xCM2DCDGAq0oL4Pd0E5UPmzg9JPEZ7CE+rfTHHoP/2w/9fKAm4/6GjSHDDayuZWKq71R9
4Z8NcVgl+LBfUDhQBdQFaCNddZV/Z5M1OID/aD4emPoQjIwhmAvrzzlfueGzOfrRLPz8Aevp/PnP
/OwJnlUk6A4h3dBrFjSJYoWBDL2wlOJiWluzYA5pgyBINJH1FhdR198yC2tAOolYjLRNtkjbCPj+
3Bx0RmitBJ3Ml8Aj1XPApD6fA5uVAquTQUWlnoP6hhe0EkQy7U/OQkej/tksKEORbOSUk+tZ6KwE
RD00jSnS4DisrnrpXdAskN/r+h1/2SjQxGUD3JU0ZlRcnUkgswWRH8p6xsU9PTA6iei0lzVQhWgo
RhFuquZq7wTLHoIpVJidZnrq+b6gNUAFtffBQGMgiwCAYzMLmLyWOVDQY0VhkxaLeo1c3MFAidnq
vRRsyC+pMIkkRHV1jKJlDGG/RHUGKGh1Xd4s4Pr/gv0AXEChp6O9Bnh6GuUAvBOM1NffdCx2zPl3
54A0a31U16mub17bX/CQNHmom7TGUq+pX3HHGJpYC8oqVWD19zgFP3x6GX3yvu9eGwqNVh6vOfU7
S4Dk3ZC1AckkKGtx1Xbngmwhr03pawY0Im4IFvmns/95+QZxPggXtd4AF7f/yXzh0vc7D80h6ma4
xxBtnt/x86NAljkQaQeH0q9OEtc3vKA1QNqaHHK/SRCN7fg8aHO3jaBJfoVWPVIhTYR0cX6xQqKm
9xmAx2eRhSJR8uoasM0h2SpgWFjcyzwKZLo2+toBxRrSzQYtMQ9aXZ2zwMIpsuAJpTWk/rye9gva
CdAyqL3PBHsIC7Wg9v4eDbftgYGDrMPHK9rnuS7uTMA1FIWAXgaBnAFlVhERNydjJ3NClCBAjpTm
z2FEdcNLWguabtSvpod3pA5h6CFDBAL0vO9ba0GRhoQIRIwiTc2EX9Dz49JY9Zfq8fygWU2sognU
tbo6DoKtYhfpJSOLXH9+ebEiOIG+q0C1sHsahDAkyKqrYxdta4iiqUw02eyFi1sL1DQojPSzCKpO
OEQkRNWmngWOm+d7gXCJCqQiXKVvs3RZO4KiiGCL72cXSRxAAUD5pHEGO4kDSydekoRSa/P5xe0I
Wj61vv6Spgx5zeQJedbXdgTweLpSiZ0bC3RJZpEEaG9vGXeQnlbL0JvMwMtFAEcHssQ45tV1cXGT
DHaq7yJQpSGMSVh/o1nqHRfBFj0SskV03ThSlxc6SPizPQ0ChwNYNwjGOk9vGkNTAqP2raBwcc4y
5Ody752AgyTxiJjWeqV3HARLlJ6oJpBIqf2nyzOHzELfwEkTRx9aPeq5xNZ1ELQhmGRikyZVc0Hm
kIpC78dnC6jg18FqNIug4xnYxI0YQ+DgzSK4OHOoyGBkexoCjUwJWVRUlF73lWUwL6QSZQVoSXWr
S1oFwmXp+/zq0LAIuexzJrljCvAJ6MonlSSo9sRV77qLmgXQRX1ngbgZEKno8fv2lM+9ZFMbIlxE
q/r5zLzAtQC4v+8sKMTNMGSJ4kl1ddeCPqTCCGbxnHe/vGNBNQRwt1esQMQEk7SKWFLjALG4WmuB
HIpFIok2p3qWLm8WoGrr6yKQSdIopAp1udoF6DrLVJiQcSSv+B2ZcVlxo3CUeufTNArKLHdMYD0L
nbWAtYB1FsQjXcPVsrsguwjXY/9KmwzSSrU0PMF6rXddJLKuWAtSLN9DqgtbBTq50L4WgcBR0Abj
Lr26F0xrKGBawLmbzy8vaBA8Tj1nAU9JoysGuO4P9kKVVRVxeuNQ1je8pB0BZ3DftUDVFbQZjgI6
gvXVPh3IsMPETz0GjbTzGfpnd8SfmKpvWM8xBNJfKpSnu4lfA4P+6AfO8MaXnzfQxopRAeRe6wcF
6LO+d41jEP//z1aNv0qiP/vwnFSv7tP8evOAL2/dutf5qc5/OXM30Spab8vqg7L5mouVB1T0fw6r
zytv9RyzjqVi/33/Jv/9j9b3fLYL3hg43nfGFVKZvceN0O/02wNXiIj+A+9XfryKz19RvMYactV3
5PHqAA1B5Lutb13X8HuPHRyCaPUleP6ta7Bg/5F9f7NOXCiSWoNX4Ju+g082B0jso83zkWvgc++R
XUiy3HXyW/D1t3EAD+Tn9rTXqIG+d5ky6+6X1vtsStF9R77eBJHT/soNBLbvyD+WDagA8a/C0r8F
Aj/b6jdfVtvWApQhC/4FJuQG+g9Ywdo7si7y9p2LG/8LbBnt91cjC3uPHOSdYat6ZN9h3720TXWJ
r/fADJCu9+XznYgzLooFfYd+H6Swg3enuU7B9x37duX6LetBpvFXHC+3q6h8QY9U58v7f+U4Xq23
abxJktaabkpTvcd311vXWbU7COraX/+hOQviLilrnULuP3Ycu/wbhu55yVUeVI35/hWjB2nUHVok
f3sPHfhJZ3E3CdW+Iy82nyN0NVt2hHqSQa62/9DZqn1uNeCh/gPnv81WXhhv3faxzvgiyforxp9v
onjTslRQ6ovc5a8Y/HZTuOvWMcbgAlz2Kwb/dxDtzyNVq1utso29h674kserKOCkbC+XOpH3a27w
Y0Lmnp7D3dZtz3ideOv7re/2BzySdlTT4CV7Dx1tnG6TVgW46jvw/cb3oZzPVp0wAQFa0QnXd/i3
qP96vsgPQQpx92sLsSm39v3+9Q1eLsQmSdl3+EdmfxPHm5ZL0cCH+o9dtKPKJrHYd9wf9Zr3fJVP
m8jjZDsvOWGtGrR93y/85BLZdJY3CmUivdh36H+tOHdQgGxvTWCaImvXe/BNnPz26penmkOGvPf4
brwO/NhteW5qnWvrPTb66UzM+UtWb9OAfu38Fz+K+l7LNH3Deb7MP507f1/7tXZyTfzE+rBZRf/8
XwAAAP//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22860</xdr:rowOff>
    </xdr:from>
    <xdr:to>
      <xdr:col>19</xdr:col>
      <xdr:colOff>571920</xdr:colOff>
      <xdr:row>34</xdr:row>
      <xdr:rowOff>46860</xdr:rowOff>
    </xdr:to>
    <xdr:sp macro="" textlink="">
      <xdr:nvSpPr>
        <xdr:cNvPr id="2" name="Rectangle: Rounded Corners 1">
          <a:extLst>
            <a:ext uri="{FF2B5EF4-FFF2-40B4-BE49-F238E27FC236}">
              <a16:creationId xmlns:a16="http://schemas.microsoft.com/office/drawing/2014/main" id="{2E552F7C-3149-FF19-DFDF-8975C30773FF}"/>
            </a:ext>
          </a:extLst>
        </xdr:cNvPr>
        <xdr:cNvSpPr/>
      </xdr:nvSpPr>
      <xdr:spPr>
        <a:xfrm>
          <a:off x="45720" y="22860"/>
          <a:ext cx="12108600" cy="6241920"/>
        </a:xfrm>
        <a:prstGeom prst="roundRect">
          <a:avLst>
            <a:gd name="adj" fmla="val 268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0</xdr:row>
      <xdr:rowOff>68580</xdr:rowOff>
    </xdr:from>
    <xdr:to>
      <xdr:col>2</xdr:col>
      <xdr:colOff>103440</xdr:colOff>
      <xdr:row>5</xdr:row>
      <xdr:rowOff>25380</xdr:rowOff>
    </xdr:to>
    <xdr:sp macro="" textlink="">
      <xdr:nvSpPr>
        <xdr:cNvPr id="3" name="Rectangle: Rounded Corners 2">
          <a:extLst>
            <a:ext uri="{FF2B5EF4-FFF2-40B4-BE49-F238E27FC236}">
              <a16:creationId xmlns:a16="http://schemas.microsoft.com/office/drawing/2014/main" id="{19961B8D-0153-46CD-0772-3C27965D59D7}"/>
            </a:ext>
          </a:extLst>
        </xdr:cNvPr>
        <xdr:cNvSpPr/>
      </xdr:nvSpPr>
      <xdr:spPr>
        <a:xfrm>
          <a:off x="91440" y="68580"/>
          <a:ext cx="1227957" cy="889034"/>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304800</xdr:colOff>
      <xdr:row>0</xdr:row>
      <xdr:rowOff>99060</xdr:rowOff>
    </xdr:from>
    <xdr:to>
      <xdr:col>19</xdr:col>
      <xdr:colOff>419100</xdr:colOff>
      <xdr:row>5</xdr:row>
      <xdr:rowOff>55860</xdr:rowOff>
    </xdr:to>
    <xdr:sp macro="" textlink="">
      <xdr:nvSpPr>
        <xdr:cNvPr id="4" name="Rectangle: Rounded Corners 3">
          <a:extLst>
            <a:ext uri="{FF2B5EF4-FFF2-40B4-BE49-F238E27FC236}">
              <a16:creationId xmlns:a16="http://schemas.microsoft.com/office/drawing/2014/main" id="{28D85E7F-8EF6-4963-899E-38AA96042EAC}"/>
            </a:ext>
          </a:extLst>
        </xdr:cNvPr>
        <xdr:cNvSpPr/>
      </xdr:nvSpPr>
      <xdr:spPr>
        <a:xfrm>
          <a:off x="1520757" y="99060"/>
          <a:ext cx="10449939" cy="889034"/>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b="1"/>
            <a:t>             SALES</a:t>
          </a:r>
          <a:r>
            <a:rPr lang="en-IN" sz="3200" b="1" baseline="0"/>
            <a:t> &amp; PROFIT DASHBOARD</a:t>
          </a:r>
          <a:endParaRPr lang="en-IN" sz="3200" b="1"/>
        </a:p>
      </xdr:txBody>
    </xdr:sp>
    <xdr:clientData/>
  </xdr:twoCellAnchor>
  <xdr:twoCellAnchor>
    <xdr:from>
      <xdr:col>0</xdr:col>
      <xdr:colOff>91440</xdr:colOff>
      <xdr:row>6</xdr:row>
      <xdr:rowOff>0</xdr:rowOff>
    </xdr:from>
    <xdr:to>
      <xdr:col>2</xdr:col>
      <xdr:colOff>103440</xdr:colOff>
      <xdr:row>33</xdr:row>
      <xdr:rowOff>91440</xdr:rowOff>
    </xdr:to>
    <xdr:sp macro="" textlink="">
      <xdr:nvSpPr>
        <xdr:cNvPr id="5" name="Rectangle: Rounded Corners 4">
          <a:extLst>
            <a:ext uri="{FF2B5EF4-FFF2-40B4-BE49-F238E27FC236}">
              <a16:creationId xmlns:a16="http://schemas.microsoft.com/office/drawing/2014/main" id="{69CE45E1-910C-47EA-8AD9-FCF41BE7A7DC}"/>
            </a:ext>
          </a:extLst>
        </xdr:cNvPr>
        <xdr:cNvSpPr/>
      </xdr:nvSpPr>
      <xdr:spPr>
        <a:xfrm>
          <a:off x="91440" y="1097280"/>
          <a:ext cx="1231200" cy="502920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350520</xdr:colOff>
      <xdr:row>6</xdr:row>
      <xdr:rowOff>53340</xdr:rowOff>
    </xdr:from>
    <xdr:to>
      <xdr:col>5</xdr:col>
      <xdr:colOff>508920</xdr:colOff>
      <xdr:row>10</xdr:row>
      <xdr:rowOff>149820</xdr:rowOff>
    </xdr:to>
    <xdr:sp macro="" textlink="">
      <xdr:nvSpPr>
        <xdr:cNvPr id="6" name="Rectangle: Rounded Corners 5">
          <a:extLst>
            <a:ext uri="{FF2B5EF4-FFF2-40B4-BE49-F238E27FC236}">
              <a16:creationId xmlns:a16="http://schemas.microsoft.com/office/drawing/2014/main" id="{4DB6FE55-3998-4DDF-ACDB-5D1923647BD9}"/>
            </a:ext>
          </a:extLst>
        </xdr:cNvPr>
        <xdr:cNvSpPr/>
      </xdr:nvSpPr>
      <xdr:spPr>
        <a:xfrm>
          <a:off x="1569720" y="1150620"/>
          <a:ext cx="1987200" cy="8280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60960</xdr:colOff>
      <xdr:row>6</xdr:row>
      <xdr:rowOff>60960</xdr:rowOff>
    </xdr:from>
    <xdr:to>
      <xdr:col>9</xdr:col>
      <xdr:colOff>219360</xdr:colOff>
      <xdr:row>10</xdr:row>
      <xdr:rowOff>157440</xdr:rowOff>
    </xdr:to>
    <xdr:sp macro="" textlink="">
      <xdr:nvSpPr>
        <xdr:cNvPr id="7" name="Rectangle: Rounded Corners 6">
          <a:extLst>
            <a:ext uri="{FF2B5EF4-FFF2-40B4-BE49-F238E27FC236}">
              <a16:creationId xmlns:a16="http://schemas.microsoft.com/office/drawing/2014/main" id="{83068695-55A6-4B9F-B791-FB109B8DDDA8}"/>
            </a:ext>
          </a:extLst>
        </xdr:cNvPr>
        <xdr:cNvSpPr/>
      </xdr:nvSpPr>
      <xdr:spPr>
        <a:xfrm>
          <a:off x="3718560" y="1158240"/>
          <a:ext cx="1987200" cy="8280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335280</xdr:colOff>
      <xdr:row>11</xdr:row>
      <xdr:rowOff>129540</xdr:rowOff>
    </xdr:from>
    <xdr:to>
      <xdr:col>9</xdr:col>
      <xdr:colOff>228600</xdr:colOff>
      <xdr:row>22</xdr:row>
      <xdr:rowOff>76200</xdr:rowOff>
    </xdr:to>
    <xdr:sp macro="" textlink="">
      <xdr:nvSpPr>
        <xdr:cNvPr id="8" name="Rectangle: Rounded Corners 7">
          <a:extLst>
            <a:ext uri="{FF2B5EF4-FFF2-40B4-BE49-F238E27FC236}">
              <a16:creationId xmlns:a16="http://schemas.microsoft.com/office/drawing/2014/main" id="{71A2BEFC-3009-47D1-A799-AF392826DE93}"/>
            </a:ext>
          </a:extLst>
        </xdr:cNvPr>
        <xdr:cNvSpPr/>
      </xdr:nvSpPr>
      <xdr:spPr>
        <a:xfrm>
          <a:off x="1554480" y="2141220"/>
          <a:ext cx="4160520" cy="195834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312420</xdr:colOff>
      <xdr:row>23</xdr:row>
      <xdr:rowOff>30480</xdr:rowOff>
    </xdr:from>
    <xdr:to>
      <xdr:col>9</xdr:col>
      <xdr:colOff>205740</xdr:colOff>
      <xdr:row>33</xdr:row>
      <xdr:rowOff>68580</xdr:rowOff>
    </xdr:to>
    <xdr:sp macro="" textlink="">
      <xdr:nvSpPr>
        <xdr:cNvPr id="9" name="Rectangle: Rounded Corners 8">
          <a:extLst>
            <a:ext uri="{FF2B5EF4-FFF2-40B4-BE49-F238E27FC236}">
              <a16:creationId xmlns:a16="http://schemas.microsoft.com/office/drawing/2014/main" id="{F41DCE62-24CB-4D8B-A427-1F8530CB3A27}"/>
            </a:ext>
          </a:extLst>
        </xdr:cNvPr>
        <xdr:cNvSpPr/>
      </xdr:nvSpPr>
      <xdr:spPr>
        <a:xfrm>
          <a:off x="1531620" y="4236720"/>
          <a:ext cx="4160520" cy="18669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419100</xdr:colOff>
      <xdr:row>26</xdr:row>
      <xdr:rowOff>83820</xdr:rowOff>
    </xdr:from>
    <xdr:to>
      <xdr:col>19</xdr:col>
      <xdr:colOff>381000</xdr:colOff>
      <xdr:row>33</xdr:row>
      <xdr:rowOff>45720</xdr:rowOff>
    </xdr:to>
    <xdr:sp macro="" textlink="">
      <xdr:nvSpPr>
        <xdr:cNvPr id="10" name="Rectangle: Rounded Corners 9">
          <a:extLst>
            <a:ext uri="{FF2B5EF4-FFF2-40B4-BE49-F238E27FC236}">
              <a16:creationId xmlns:a16="http://schemas.microsoft.com/office/drawing/2014/main" id="{80D520DF-7358-4321-99C2-449011180BEA}"/>
            </a:ext>
          </a:extLst>
        </xdr:cNvPr>
        <xdr:cNvSpPr/>
      </xdr:nvSpPr>
      <xdr:spPr>
        <a:xfrm>
          <a:off x="5905500" y="4838700"/>
          <a:ext cx="6057900" cy="124206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457200</xdr:colOff>
      <xdr:row>6</xdr:row>
      <xdr:rowOff>45720</xdr:rowOff>
    </xdr:from>
    <xdr:to>
      <xdr:col>14</xdr:col>
      <xdr:colOff>518160</xdr:colOff>
      <xdr:row>25</xdr:row>
      <xdr:rowOff>121920</xdr:rowOff>
    </xdr:to>
    <xdr:sp macro="" textlink="">
      <xdr:nvSpPr>
        <xdr:cNvPr id="11" name="Rectangle: Rounded Corners 10">
          <a:extLst>
            <a:ext uri="{FF2B5EF4-FFF2-40B4-BE49-F238E27FC236}">
              <a16:creationId xmlns:a16="http://schemas.microsoft.com/office/drawing/2014/main" id="{D3DE5821-11E9-4215-8DC5-87082675B47F}"/>
            </a:ext>
          </a:extLst>
        </xdr:cNvPr>
        <xdr:cNvSpPr/>
      </xdr:nvSpPr>
      <xdr:spPr>
        <a:xfrm>
          <a:off x="5943600" y="1143000"/>
          <a:ext cx="3108960" cy="355092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53340</xdr:colOff>
      <xdr:row>6</xdr:row>
      <xdr:rowOff>60960</xdr:rowOff>
    </xdr:from>
    <xdr:to>
      <xdr:col>19</xdr:col>
      <xdr:colOff>411480</xdr:colOff>
      <xdr:row>15</xdr:row>
      <xdr:rowOff>152400</xdr:rowOff>
    </xdr:to>
    <xdr:sp macro="" textlink="">
      <xdr:nvSpPr>
        <xdr:cNvPr id="12" name="Rectangle: Rounded Corners 11">
          <a:extLst>
            <a:ext uri="{FF2B5EF4-FFF2-40B4-BE49-F238E27FC236}">
              <a16:creationId xmlns:a16="http://schemas.microsoft.com/office/drawing/2014/main" id="{9C5DA946-906D-43C9-A6B6-CE578EF5D1BE}"/>
            </a:ext>
          </a:extLst>
        </xdr:cNvPr>
        <xdr:cNvSpPr/>
      </xdr:nvSpPr>
      <xdr:spPr>
        <a:xfrm>
          <a:off x="9197340" y="1158240"/>
          <a:ext cx="2796540" cy="173736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53340</xdr:colOff>
      <xdr:row>16</xdr:row>
      <xdr:rowOff>114300</xdr:rowOff>
    </xdr:from>
    <xdr:to>
      <xdr:col>19</xdr:col>
      <xdr:colOff>411480</xdr:colOff>
      <xdr:row>25</xdr:row>
      <xdr:rowOff>83820</xdr:rowOff>
    </xdr:to>
    <xdr:sp macro="" textlink="">
      <xdr:nvSpPr>
        <xdr:cNvPr id="14" name="Rectangle: Rounded Corners 13">
          <a:extLst>
            <a:ext uri="{FF2B5EF4-FFF2-40B4-BE49-F238E27FC236}">
              <a16:creationId xmlns:a16="http://schemas.microsoft.com/office/drawing/2014/main" id="{9E126A40-D077-4F2E-ADA9-B5A65C1CD63F}"/>
            </a:ext>
          </a:extLst>
        </xdr:cNvPr>
        <xdr:cNvSpPr/>
      </xdr:nvSpPr>
      <xdr:spPr>
        <a:xfrm>
          <a:off x="9197340" y="3040380"/>
          <a:ext cx="2796540" cy="161544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419100</xdr:colOff>
      <xdr:row>0</xdr:row>
      <xdr:rowOff>144780</xdr:rowOff>
    </xdr:from>
    <xdr:to>
      <xdr:col>3</xdr:col>
      <xdr:colOff>594360</xdr:colOff>
      <xdr:row>5</xdr:row>
      <xdr:rowOff>15240</xdr:rowOff>
    </xdr:to>
    <xdr:pic>
      <xdr:nvPicPr>
        <xdr:cNvPr id="17" name="Graphic 16" descr="Bar graph with upward trend">
          <a:extLst>
            <a:ext uri="{FF2B5EF4-FFF2-40B4-BE49-F238E27FC236}">
              <a16:creationId xmlns:a16="http://schemas.microsoft.com/office/drawing/2014/main" id="{260D7731-4530-2D00-35BE-2BFD2CE729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8300" y="144780"/>
          <a:ext cx="784860" cy="784860"/>
        </a:xfrm>
        <a:prstGeom prst="rect">
          <a:avLst/>
        </a:prstGeom>
      </xdr:spPr>
    </xdr:pic>
    <xdr:clientData/>
  </xdr:twoCellAnchor>
  <xdr:twoCellAnchor>
    <xdr:from>
      <xdr:col>3</xdr:col>
      <xdr:colOff>534390</xdr:colOff>
      <xdr:row>6</xdr:row>
      <xdr:rowOff>99059</xdr:rowOff>
    </xdr:from>
    <xdr:to>
      <xdr:col>5</xdr:col>
      <xdr:colOff>514598</xdr:colOff>
      <xdr:row>8</xdr:row>
      <xdr:rowOff>69272</xdr:rowOff>
    </xdr:to>
    <xdr:sp macro="" textlink="">
      <xdr:nvSpPr>
        <xdr:cNvPr id="18" name="TextBox 17">
          <a:extLst>
            <a:ext uri="{FF2B5EF4-FFF2-40B4-BE49-F238E27FC236}">
              <a16:creationId xmlns:a16="http://schemas.microsoft.com/office/drawing/2014/main" id="{FD8A4EB2-7523-EF4B-61F8-AE46EC79F42B}"/>
            </a:ext>
          </a:extLst>
        </xdr:cNvPr>
        <xdr:cNvSpPr txBox="1"/>
      </xdr:nvSpPr>
      <xdr:spPr>
        <a:xfrm>
          <a:off x="2375065" y="1167838"/>
          <a:ext cx="1207325" cy="326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SALES</a:t>
          </a:r>
          <a:endParaRPr lang="en-IN" sz="1400" b="1"/>
        </a:p>
      </xdr:txBody>
    </xdr:sp>
    <xdr:clientData/>
  </xdr:twoCellAnchor>
  <xdr:twoCellAnchor>
    <xdr:from>
      <xdr:col>7</xdr:col>
      <xdr:colOff>148442</xdr:colOff>
      <xdr:row>6</xdr:row>
      <xdr:rowOff>106680</xdr:rowOff>
    </xdr:from>
    <xdr:to>
      <xdr:col>9</xdr:col>
      <xdr:colOff>245325</xdr:colOff>
      <xdr:row>8</xdr:row>
      <xdr:rowOff>9896</xdr:rowOff>
    </xdr:to>
    <xdr:sp macro="" textlink="">
      <xdr:nvSpPr>
        <xdr:cNvPr id="19" name="TextBox 18">
          <a:extLst>
            <a:ext uri="{FF2B5EF4-FFF2-40B4-BE49-F238E27FC236}">
              <a16:creationId xmlns:a16="http://schemas.microsoft.com/office/drawing/2014/main" id="{3C732C3A-3DB8-4C68-B3FC-00D76139293D}"/>
            </a:ext>
          </a:extLst>
        </xdr:cNvPr>
        <xdr:cNvSpPr txBox="1"/>
      </xdr:nvSpPr>
      <xdr:spPr>
        <a:xfrm>
          <a:off x="4443351" y="1175459"/>
          <a:ext cx="1324000" cy="259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PROFIT</a:t>
          </a:r>
          <a:endParaRPr lang="en-IN" sz="1400" b="1"/>
        </a:p>
      </xdr:txBody>
    </xdr:sp>
    <xdr:clientData/>
  </xdr:twoCellAnchor>
  <xdr:twoCellAnchor editAs="oneCell">
    <xdr:from>
      <xdr:col>6</xdr:col>
      <xdr:colOff>69272</xdr:colOff>
      <xdr:row>6</xdr:row>
      <xdr:rowOff>89067</xdr:rowOff>
    </xdr:from>
    <xdr:to>
      <xdr:col>7</xdr:col>
      <xdr:colOff>190401</xdr:colOff>
      <xdr:row>10</xdr:row>
      <xdr:rowOff>89065</xdr:rowOff>
    </xdr:to>
    <xdr:pic>
      <xdr:nvPicPr>
        <xdr:cNvPr id="21" name="Graphic 20" descr="Coins">
          <a:extLst>
            <a:ext uri="{FF2B5EF4-FFF2-40B4-BE49-F238E27FC236}">
              <a16:creationId xmlns:a16="http://schemas.microsoft.com/office/drawing/2014/main" id="{5BEF3F12-5981-64BD-3D32-B01AA2DEAD1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50623" y="1157846"/>
          <a:ext cx="734687" cy="712518"/>
        </a:xfrm>
        <a:prstGeom prst="rect">
          <a:avLst/>
        </a:prstGeom>
      </xdr:spPr>
    </xdr:pic>
    <xdr:clientData/>
  </xdr:twoCellAnchor>
  <xdr:twoCellAnchor editAs="oneCell">
    <xdr:from>
      <xdr:col>2</xdr:col>
      <xdr:colOff>367715</xdr:colOff>
      <xdr:row>5</xdr:row>
      <xdr:rowOff>169793</xdr:rowOff>
    </xdr:from>
    <xdr:to>
      <xdr:col>4</xdr:col>
      <xdr:colOff>16534</xdr:colOff>
      <xdr:row>10</xdr:row>
      <xdr:rowOff>128649</xdr:rowOff>
    </xdr:to>
    <xdr:pic>
      <xdr:nvPicPr>
        <xdr:cNvPr id="23" name="Graphic 22" descr="Gold bars">
          <a:extLst>
            <a:ext uri="{FF2B5EF4-FFF2-40B4-BE49-F238E27FC236}">
              <a16:creationId xmlns:a16="http://schemas.microsoft.com/office/drawing/2014/main" id="{D5DD7D7B-8859-2832-3F33-D52F1FBEEF5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94832" y="1060442"/>
          <a:ext cx="875936" cy="849506"/>
        </a:xfrm>
        <a:prstGeom prst="rect">
          <a:avLst/>
        </a:prstGeom>
      </xdr:spPr>
    </xdr:pic>
    <xdr:clientData/>
  </xdr:twoCellAnchor>
  <xdr:twoCellAnchor>
    <xdr:from>
      <xdr:col>7</xdr:col>
      <xdr:colOff>274716</xdr:colOff>
      <xdr:row>8</xdr:row>
      <xdr:rowOff>69668</xdr:rowOff>
    </xdr:from>
    <xdr:to>
      <xdr:col>9</xdr:col>
      <xdr:colOff>213261</xdr:colOff>
      <xdr:row>9</xdr:row>
      <xdr:rowOff>121326</xdr:rowOff>
    </xdr:to>
    <xdr:sp macro="" textlink="">
      <xdr:nvSpPr>
        <xdr:cNvPr id="25" name="TextBox 24">
          <a:extLst>
            <a:ext uri="{FF2B5EF4-FFF2-40B4-BE49-F238E27FC236}">
              <a16:creationId xmlns:a16="http://schemas.microsoft.com/office/drawing/2014/main" id="{A94966AC-B7AD-4EB7-865F-1C935CD9F116}"/>
            </a:ext>
          </a:extLst>
        </xdr:cNvPr>
        <xdr:cNvSpPr txBox="1"/>
      </xdr:nvSpPr>
      <xdr:spPr>
        <a:xfrm>
          <a:off x="4569625" y="1494707"/>
          <a:ext cx="1165662" cy="229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chemeClr val="dk1"/>
              </a:solidFill>
              <a:effectLst/>
              <a:latin typeface="+mn-lt"/>
              <a:ea typeface="+mn-ea"/>
              <a:cs typeface="+mn-cs"/>
            </a:rPr>
            <a:t> $  </a:t>
          </a:r>
          <a:r>
            <a:rPr lang="en-IN" sz="1400" b="1" i="0" u="none" strike="noStrike">
              <a:solidFill>
                <a:schemeClr val="dk1"/>
              </a:solidFill>
              <a:effectLst/>
              <a:latin typeface="+mn-lt"/>
              <a:ea typeface="+mn-ea"/>
              <a:cs typeface="+mn-cs"/>
            </a:rPr>
            <a:t>2,47,961</a:t>
          </a:r>
          <a:r>
            <a:rPr lang="en-IN" sz="1200" b="1" i="0" u="none" strike="noStrike">
              <a:solidFill>
                <a:schemeClr val="dk1"/>
              </a:solidFill>
              <a:effectLst/>
              <a:latin typeface="+mn-lt"/>
              <a:ea typeface="+mn-ea"/>
              <a:cs typeface="+mn-cs"/>
            </a:rPr>
            <a:t> </a:t>
          </a:r>
          <a:endParaRPr lang="en-IN" sz="1200" b="1"/>
        </a:p>
      </xdr:txBody>
    </xdr:sp>
    <xdr:clientData/>
  </xdr:twoCellAnchor>
  <xdr:twoCellAnchor>
    <xdr:from>
      <xdr:col>3</xdr:col>
      <xdr:colOff>599903</xdr:colOff>
      <xdr:row>8</xdr:row>
      <xdr:rowOff>32360</xdr:rowOff>
    </xdr:from>
    <xdr:to>
      <xdr:col>5</xdr:col>
      <xdr:colOff>538448</xdr:colOff>
      <xdr:row>9</xdr:row>
      <xdr:rowOff>84018</xdr:rowOff>
    </xdr:to>
    <xdr:sp macro="" textlink="">
      <xdr:nvSpPr>
        <xdr:cNvPr id="27" name="TextBox 26">
          <a:extLst>
            <a:ext uri="{FF2B5EF4-FFF2-40B4-BE49-F238E27FC236}">
              <a16:creationId xmlns:a16="http://schemas.microsoft.com/office/drawing/2014/main" id="{83A706F5-C6D6-43F9-8A47-6A63B53C2182}"/>
            </a:ext>
          </a:extLst>
        </xdr:cNvPr>
        <xdr:cNvSpPr txBox="1"/>
      </xdr:nvSpPr>
      <xdr:spPr>
        <a:xfrm>
          <a:off x="2440578" y="1457399"/>
          <a:ext cx="1165662" cy="229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 $   19,28,888 </a:t>
          </a:r>
          <a:endParaRPr lang="en-IN" sz="1400" b="1"/>
        </a:p>
      </xdr:txBody>
    </xdr:sp>
    <xdr:clientData/>
  </xdr:twoCellAnchor>
  <xdr:twoCellAnchor>
    <xdr:from>
      <xdr:col>2</xdr:col>
      <xdr:colOff>465908</xdr:colOff>
      <xdr:row>12</xdr:row>
      <xdr:rowOff>3663</xdr:rowOff>
    </xdr:from>
    <xdr:to>
      <xdr:col>9</xdr:col>
      <xdr:colOff>98961</xdr:colOff>
      <xdr:row>22</xdr:row>
      <xdr:rowOff>39585</xdr:rowOff>
    </xdr:to>
    <xdr:graphicFrame macro="">
      <xdr:nvGraphicFramePr>
        <xdr:cNvPr id="28" name="Chart 27">
          <a:extLst>
            <a:ext uri="{FF2B5EF4-FFF2-40B4-BE49-F238E27FC236}">
              <a16:creationId xmlns:a16="http://schemas.microsoft.com/office/drawing/2014/main" id="{093467B6-D8B3-44A9-A5A1-5ABD8EEC6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381989</xdr:colOff>
      <xdr:row>7</xdr:row>
      <xdr:rowOff>54428</xdr:rowOff>
    </xdr:from>
    <xdr:to>
      <xdr:col>14</xdr:col>
      <xdr:colOff>455220</xdr:colOff>
      <xdr:row>25</xdr:row>
      <xdr:rowOff>9896</xdr:rowOff>
    </xdr:to>
    <mc:AlternateContent xmlns:mc="http://schemas.openxmlformats.org/markup-compatibility/2006">
      <mc:Choice xmlns:cx2="http://schemas.microsoft.com/office/drawing/2015/10/21/chartex" Requires="cx2">
        <xdr:graphicFrame macro="">
          <xdr:nvGraphicFramePr>
            <xdr:cNvPr id="29" name="Chart 28">
              <a:extLst>
                <a:ext uri="{FF2B5EF4-FFF2-40B4-BE49-F238E27FC236}">
                  <a16:creationId xmlns:a16="http://schemas.microsoft.com/office/drawing/2014/main" id="{1D8618A3-D350-4C2B-B322-E80EF2969E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904015" y="1301337"/>
              <a:ext cx="3141023" cy="316180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607522</xdr:colOff>
      <xdr:row>6</xdr:row>
      <xdr:rowOff>89461</xdr:rowOff>
    </xdr:from>
    <xdr:to>
      <xdr:col>19</xdr:col>
      <xdr:colOff>237507</xdr:colOff>
      <xdr:row>15</xdr:row>
      <xdr:rowOff>118753</xdr:rowOff>
    </xdr:to>
    <xdr:graphicFrame macro="">
      <xdr:nvGraphicFramePr>
        <xdr:cNvPr id="30" name="Chart 29">
          <a:extLst>
            <a:ext uri="{FF2B5EF4-FFF2-40B4-BE49-F238E27FC236}">
              <a16:creationId xmlns:a16="http://schemas.microsoft.com/office/drawing/2014/main" id="{211409E0-4C02-485F-A546-D436416BF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83029</xdr:colOff>
      <xdr:row>16</xdr:row>
      <xdr:rowOff>138549</xdr:rowOff>
    </xdr:from>
    <xdr:to>
      <xdr:col>19</xdr:col>
      <xdr:colOff>257300</xdr:colOff>
      <xdr:row>24</xdr:row>
      <xdr:rowOff>98962</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DA176A52-3ED3-44F5-B28F-DF6B5633AC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286406" y="2988627"/>
              <a:ext cx="2628504" cy="13854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304503</xdr:colOff>
      <xdr:row>23</xdr:row>
      <xdr:rowOff>59377</xdr:rowOff>
    </xdr:from>
    <xdr:to>
      <xdr:col>8</xdr:col>
      <xdr:colOff>425531</xdr:colOff>
      <xdr:row>33</xdr:row>
      <xdr:rowOff>148441</xdr:rowOff>
    </xdr:to>
    <xdr:graphicFrame macro="">
      <xdr:nvGraphicFramePr>
        <xdr:cNvPr id="32" name="Chart 31">
          <a:extLst>
            <a:ext uri="{FF2B5EF4-FFF2-40B4-BE49-F238E27FC236}">
              <a16:creationId xmlns:a16="http://schemas.microsoft.com/office/drawing/2014/main" id="{B0A649F8-EFDA-491F-9C76-E6433B69D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217715</xdr:colOff>
      <xdr:row>25</xdr:row>
      <xdr:rowOff>128649</xdr:rowOff>
    </xdr:from>
    <xdr:to>
      <xdr:col>20</xdr:col>
      <xdr:colOff>494806</xdr:colOff>
      <xdr:row>32</xdr:row>
      <xdr:rowOff>149926</xdr:rowOff>
    </xdr:to>
    <xdr:graphicFrame macro="">
      <xdr:nvGraphicFramePr>
        <xdr:cNvPr id="33" name="Chart 32">
          <a:extLst>
            <a:ext uri="{FF2B5EF4-FFF2-40B4-BE49-F238E27FC236}">
              <a16:creationId xmlns:a16="http://schemas.microsoft.com/office/drawing/2014/main" id="{31637E2E-0D7E-4DA1-B4EE-CD0BA0869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108859</xdr:colOff>
      <xdr:row>7</xdr:row>
      <xdr:rowOff>29690</xdr:rowOff>
    </xdr:from>
    <xdr:to>
      <xdr:col>2</xdr:col>
      <xdr:colOff>89065</xdr:colOff>
      <xdr:row>13</xdr:row>
      <xdr:rowOff>89065</xdr:rowOff>
    </xdr:to>
    <mc:AlternateContent xmlns:mc="http://schemas.openxmlformats.org/markup-compatibility/2006">
      <mc:Choice xmlns:a14="http://schemas.microsoft.com/office/drawing/2010/main" Requires="a14">
        <xdr:graphicFrame macro="">
          <xdr:nvGraphicFramePr>
            <xdr:cNvPr id="34" name="Category">
              <a:extLst>
                <a:ext uri="{FF2B5EF4-FFF2-40B4-BE49-F238E27FC236}">
                  <a16:creationId xmlns:a16="http://schemas.microsoft.com/office/drawing/2014/main" id="{99A087A5-1DB2-4F08-9ABE-2AEDC3ED8E7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8859" y="1344923"/>
              <a:ext cx="1191055" cy="1186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98961</xdr:colOff>
      <xdr:row>13</xdr:row>
      <xdr:rowOff>108858</xdr:rowOff>
    </xdr:from>
    <xdr:to>
      <xdr:col>2</xdr:col>
      <xdr:colOff>79169</xdr:colOff>
      <xdr:row>21</xdr:row>
      <xdr:rowOff>89066</xdr:rowOff>
    </xdr:to>
    <mc:AlternateContent xmlns:mc="http://schemas.openxmlformats.org/markup-compatibility/2006">
      <mc:Choice xmlns:a14="http://schemas.microsoft.com/office/drawing/2010/main" Requires="a14">
        <xdr:graphicFrame macro="">
          <xdr:nvGraphicFramePr>
            <xdr:cNvPr id="36" name="Year">
              <a:extLst>
                <a:ext uri="{FF2B5EF4-FFF2-40B4-BE49-F238E27FC236}">
                  <a16:creationId xmlns:a16="http://schemas.microsoft.com/office/drawing/2014/main" id="{6839721F-79B3-4E57-825B-860CC352EDD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8961" y="2551433"/>
              <a:ext cx="1191057" cy="1483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111232</xdr:colOff>
      <xdr:row>21</xdr:row>
      <xdr:rowOff>167541</xdr:rowOff>
    </xdr:from>
    <xdr:to>
      <xdr:col>2</xdr:col>
      <xdr:colOff>71648</xdr:colOff>
      <xdr:row>32</xdr:row>
      <xdr:rowOff>153686</xdr:rowOff>
    </xdr:to>
    <mc:AlternateContent xmlns:mc="http://schemas.openxmlformats.org/markup-compatibility/2006">
      <mc:Choice xmlns:a14="http://schemas.microsoft.com/office/drawing/2010/main" Requires="a14">
        <xdr:graphicFrame macro="">
          <xdr:nvGraphicFramePr>
            <xdr:cNvPr id="39" name="Month">
              <a:extLst>
                <a:ext uri="{FF2B5EF4-FFF2-40B4-BE49-F238E27FC236}">
                  <a16:creationId xmlns:a16="http://schemas.microsoft.com/office/drawing/2014/main" id="{F2D003EB-DDCA-4C5C-B75C-074EF17332F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1232" y="4113240"/>
              <a:ext cx="1171265" cy="205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283725</xdr:colOff>
      <xdr:row>0</xdr:row>
      <xdr:rowOff>105384</xdr:rowOff>
    </xdr:from>
    <xdr:to>
      <xdr:col>1</xdr:col>
      <xdr:colOff>462064</xdr:colOff>
      <xdr:row>4</xdr:row>
      <xdr:rowOff>145915</xdr:rowOff>
    </xdr:to>
    <xdr:pic>
      <xdr:nvPicPr>
        <xdr:cNvPr id="41" name="Graphic 40" descr="Dollar">
          <a:extLst>
            <a:ext uri="{FF2B5EF4-FFF2-40B4-BE49-F238E27FC236}">
              <a16:creationId xmlns:a16="http://schemas.microsoft.com/office/drawing/2014/main" id="{D4A648FE-BF22-8A4D-2809-972BAEAC968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83725" y="105384"/>
          <a:ext cx="786318" cy="786318"/>
        </a:xfrm>
        <a:prstGeom prst="rect">
          <a:avLst/>
        </a:prstGeom>
      </xdr:spPr>
    </xdr:pic>
    <xdr:clientData/>
  </xdr:twoCellAnchor>
  <xdr:twoCellAnchor editAs="oneCell">
    <xdr:from>
      <xdr:col>17</xdr:col>
      <xdr:colOff>328342</xdr:colOff>
      <xdr:row>0</xdr:row>
      <xdr:rowOff>93256</xdr:rowOff>
    </xdr:from>
    <xdr:to>
      <xdr:col>19</xdr:col>
      <xdr:colOff>32426</xdr:colOff>
      <xdr:row>5</xdr:row>
      <xdr:rowOff>81064</xdr:rowOff>
    </xdr:to>
    <xdr:pic>
      <xdr:nvPicPr>
        <xdr:cNvPr id="43" name="Graphic 42" descr="Monitor">
          <a:extLst>
            <a:ext uri="{FF2B5EF4-FFF2-40B4-BE49-F238E27FC236}">
              <a16:creationId xmlns:a16="http://schemas.microsoft.com/office/drawing/2014/main" id="{7ED81320-09FF-1BC7-E36F-39A0D33195B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663980" y="93256"/>
          <a:ext cx="920042" cy="920042"/>
        </a:xfrm>
        <a:prstGeom prst="rect">
          <a:avLst/>
        </a:prstGeom>
      </xdr:spPr>
    </xdr:pic>
    <xdr:clientData/>
  </xdr:twoCellAnchor>
  <xdr:twoCellAnchor editAs="oneCell">
    <xdr:from>
      <xdr:col>15</xdr:col>
      <xdr:colOff>575616</xdr:colOff>
      <xdr:row>0</xdr:row>
      <xdr:rowOff>178341</xdr:rowOff>
    </xdr:from>
    <xdr:to>
      <xdr:col>17</xdr:col>
      <xdr:colOff>89233</xdr:colOff>
      <xdr:row>4</xdr:row>
      <xdr:rowOff>162128</xdr:rowOff>
    </xdr:to>
    <xdr:pic>
      <xdr:nvPicPr>
        <xdr:cNvPr id="45" name="Graphic 44" descr="Repeat">
          <a:extLst>
            <a:ext uri="{FF2B5EF4-FFF2-40B4-BE49-F238E27FC236}">
              <a16:creationId xmlns:a16="http://schemas.microsoft.com/office/drawing/2014/main" id="{DD7FDCAD-4FF4-7EC1-E244-6EAA112EED1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695297" y="178341"/>
          <a:ext cx="729574" cy="72957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UL RAJPOOT" refreshedDate="46014.470331944445" createdVersion="8" refreshedVersion="8" minRefreshableVersion="3" recordCount="8314" xr:uid="{90CA131C-DB9B-4081-A992-8324BBCDF4DA}">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3537439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UL RAJPOOT" refreshedDate="46014.47859953704" createdVersion="8" refreshedVersion="8" minRefreshableVersion="3" recordCount="2320" xr:uid="{454C71A9-F58D-4310-B570-393FEFF25037}">
  <cacheSource type="worksheet">
    <worksheetSource ref="R3:S2323"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0">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Darren Powers"/>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17F142-6C18-443E-A0DB-9432B2C1D1CE}"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G3:AH5" firstHeaderRow="1" firstDataRow="1" firstDataCol="1"/>
  <pivotFields count="11">
    <pivotField showAll="0"/>
    <pivotField showAll="0"/>
    <pivotField showAll="0"/>
    <pivotField showAll="0">
      <items count="4">
        <item h="1" x="1"/>
        <item h="1" x="0"/>
        <item x="2"/>
        <item t="default"/>
      </items>
    </pivotField>
    <pivotField showAll="0" sortType="descending">
      <items count="18">
        <item x="13"/>
        <item x="14"/>
        <item x="2"/>
        <item x="6"/>
        <item x="0"/>
        <item x="15"/>
        <item x="1"/>
        <item x="8"/>
        <item x="7"/>
        <item x="10"/>
        <item x="16"/>
        <item x="5"/>
        <item x="11"/>
        <item x="3"/>
        <item x="4"/>
        <item x="12"/>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axis="axisRow" showAll="0">
      <items count="13">
        <item x="0"/>
        <item h="1" x="1"/>
        <item h="1" x="2"/>
        <item h="1" x="3"/>
        <item h="1" x="4"/>
        <item h="1" x="5"/>
        <item h="1" x="6"/>
        <item h="1" x="7"/>
        <item h="1" x="8"/>
        <item h="1" x="9"/>
        <item h="1" x="10"/>
        <item h="1" x="11"/>
        <item t="default"/>
      </items>
    </pivotField>
    <pivotField showAll="0">
      <items count="5">
        <item h="1" x="0"/>
        <item h="1" x="1"/>
        <item x="2"/>
        <item h="1" x="3"/>
        <item t="default"/>
      </items>
    </pivotField>
  </pivotFields>
  <rowFields count="1">
    <field x="9"/>
  </rowFields>
  <rowItems count="2">
    <i>
      <x/>
    </i>
    <i t="grand">
      <x/>
    </i>
  </rowItems>
  <colItems count="1">
    <i/>
  </colItems>
  <dataFields count="1">
    <dataField name="Sum of Sales" fld="6" baseField="0" baseItem="0" numFmtId="170"/>
  </dataFields>
  <formats count="1">
    <format dxfId="21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ACB9F5-FCDC-4161-B82B-985D16C48F38}"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3:AE9"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measureFilter="1">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showAll="0"/>
    <pivotField showAll="0"/>
    <pivotField dataField="1" showAll="0"/>
    <pivotField showAll="0">
      <items count="13">
        <item x="0"/>
        <item h="1" x="1"/>
        <item h="1" x="2"/>
        <item h="1" x="3"/>
        <item h="1" x="4"/>
        <item h="1" x="5"/>
        <item h="1" x="6"/>
        <item h="1" x="7"/>
        <item h="1" x="8"/>
        <item h="1" x="9"/>
        <item h="1" x="10"/>
        <item h="1" x="11"/>
        <item t="default"/>
      </items>
    </pivotField>
    <pivotField showAll="0">
      <items count="5">
        <item x="0"/>
        <item x="1"/>
        <item x="2"/>
        <item x="3"/>
        <item t="default"/>
      </items>
    </pivotField>
  </pivotFields>
  <rowFields count="1">
    <field x="1"/>
  </rowFields>
  <rowItems count="6">
    <i>
      <x v="77"/>
    </i>
    <i>
      <x v="99"/>
    </i>
    <i>
      <x v="483"/>
    </i>
    <i>
      <x v="11"/>
    </i>
    <i>
      <x v="35"/>
    </i>
    <i t="grand">
      <x/>
    </i>
  </rowItems>
  <colItems count="1">
    <i/>
  </colItems>
  <dataFields count="1">
    <dataField name="Sum of Profit" fld="8" baseField="0" baseItem="0" numFmtId="169"/>
  </dataFields>
  <formats count="1">
    <format dxfId="21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5" filterVal="5"/>
        </filterColumn>
      </autoFilter>
    </filter>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B560D6-5B0C-4081-B960-CBA11D960CBD}"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3:Y4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showAll="0"/>
    <pivotField showAll="0"/>
    <pivotField showAll="0"/>
    <pivotField showAll="0">
      <items count="13">
        <item x="0"/>
        <item h="1" x="1"/>
        <item h="1" x="2"/>
        <item h="1" x="3"/>
        <item h="1" x="4"/>
        <item h="1" x="5"/>
        <item h="1" x="6"/>
        <item h="1" x="7"/>
        <item h="1" x="8"/>
        <item h="1" x="9"/>
        <item h="1" x="10"/>
        <item h="1" x="11"/>
        <item t="default"/>
      </items>
    </pivotField>
    <pivotField showAll="0">
      <items count="5">
        <item x="0"/>
        <item x="1"/>
        <item x="2"/>
        <item x="3"/>
        <item t="default"/>
      </items>
    </pivotField>
  </pivotFields>
  <rowFields count="1">
    <field x="2"/>
  </rowFields>
  <rowItems count="41">
    <i>
      <x/>
    </i>
    <i>
      <x v="1"/>
    </i>
    <i>
      <x v="2"/>
    </i>
    <i>
      <x v="3"/>
    </i>
    <i>
      <x v="4"/>
    </i>
    <i>
      <x v="5"/>
    </i>
    <i>
      <x v="6"/>
    </i>
    <i>
      <x v="7"/>
    </i>
    <i>
      <x v="8"/>
    </i>
    <i>
      <x v="9"/>
    </i>
    <i>
      <x v="11"/>
    </i>
    <i>
      <x v="12"/>
    </i>
    <i>
      <x v="13"/>
    </i>
    <i>
      <x v="14"/>
    </i>
    <i>
      <x v="15"/>
    </i>
    <i>
      <x v="16"/>
    </i>
    <i>
      <x v="18"/>
    </i>
    <i>
      <x v="19"/>
    </i>
    <i>
      <x v="20"/>
    </i>
    <i>
      <x v="21"/>
    </i>
    <i>
      <x v="22"/>
    </i>
    <i>
      <x v="23"/>
    </i>
    <i>
      <x v="24"/>
    </i>
    <i>
      <x v="26"/>
    </i>
    <i>
      <x v="27"/>
    </i>
    <i>
      <x v="28"/>
    </i>
    <i>
      <x v="30"/>
    </i>
    <i>
      <x v="31"/>
    </i>
    <i>
      <x v="33"/>
    </i>
    <i>
      <x v="34"/>
    </i>
    <i>
      <x v="35"/>
    </i>
    <i>
      <x v="36"/>
    </i>
    <i>
      <x v="38"/>
    </i>
    <i>
      <x v="39"/>
    </i>
    <i>
      <x v="40"/>
    </i>
    <i>
      <x v="41"/>
    </i>
    <i>
      <x v="43"/>
    </i>
    <i>
      <x v="44"/>
    </i>
    <i>
      <x v="45"/>
    </i>
    <i>
      <x v="47"/>
    </i>
    <i t="grand">
      <x/>
    </i>
  </rowItems>
  <colItems count="1">
    <i/>
  </colItems>
  <dataFields count="1">
    <dataField name="Sum of Sales" fld="6" baseField="0" baseItem="0" numFmtId="169"/>
  </dataFields>
  <formats count="1">
    <format dxfId="2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014C8E-C838-4C28-BD73-18DB5D13BAE1}"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3:V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DA67EF-9BE5-4586-8575-6A1C6AA1F8D3}"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21" firstHeaderRow="1" firstDataRow="1" firstDataCol="1"/>
  <pivotFields count="11">
    <pivotField showAll="0"/>
    <pivotField showAll="0"/>
    <pivotField showAll="0"/>
    <pivotField showAll="0"/>
    <pivotField axis="axisRow" showAll="0" sortType="descending">
      <items count="18">
        <item x="13"/>
        <item x="14"/>
        <item x="2"/>
        <item x="6"/>
        <item x="0"/>
        <item x="15"/>
        <item x="1"/>
        <item x="8"/>
        <item x="7"/>
        <item x="10"/>
        <item x="16"/>
        <item x="5"/>
        <item x="11"/>
        <item x="3"/>
        <item x="4"/>
        <item x="12"/>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h="1" x="1"/>
        <item h="1" x="2"/>
        <item h="1" x="3"/>
        <item h="1" x="4"/>
        <item h="1" x="5"/>
        <item h="1" x="6"/>
        <item h="1" x="7"/>
        <item h="1" x="8"/>
        <item h="1" x="9"/>
        <item h="1" x="10"/>
        <item h="1" x="11"/>
        <item t="default"/>
      </items>
    </pivotField>
    <pivotField showAll="0">
      <items count="5">
        <item x="0"/>
        <item x="1"/>
        <item x="2"/>
        <item x="3"/>
        <item t="default"/>
      </items>
    </pivotField>
  </pivotFields>
  <rowFields count="1">
    <field x="4"/>
  </rowFields>
  <rowItems count="18">
    <i>
      <x v="3"/>
    </i>
    <i>
      <x v="13"/>
    </i>
    <i>
      <x v="11"/>
    </i>
    <i>
      <x/>
    </i>
    <i>
      <x v="2"/>
    </i>
    <i>
      <x v="5"/>
    </i>
    <i>
      <x v="16"/>
    </i>
    <i>
      <x v="12"/>
    </i>
    <i>
      <x v="1"/>
    </i>
    <i>
      <x v="7"/>
    </i>
    <i>
      <x v="10"/>
    </i>
    <i>
      <x v="15"/>
    </i>
    <i>
      <x v="4"/>
    </i>
    <i>
      <x v="14"/>
    </i>
    <i>
      <x v="9"/>
    </i>
    <i>
      <x v="6"/>
    </i>
    <i>
      <x v="8"/>
    </i>
    <i t="grand">
      <x/>
    </i>
  </rowItems>
  <colItems count="1">
    <i/>
  </colItems>
  <dataFields count="1">
    <dataField name="Sum of Sales" fld="6" baseField="0" baseItem="0" numFmtId="169"/>
  </dataFields>
  <formats count="1">
    <format dxfId="2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7AE36E-2743-4222-B54A-7D1180EA92F3}"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3:G9"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h="1" x="1"/>
        <item h="1" x="2"/>
        <item h="1" x="3"/>
        <item h="1" x="4"/>
        <item h="1" x="5"/>
        <item h="1" x="6"/>
        <item h="1" x="7"/>
        <item h="1" x="8"/>
        <item h="1" x="9"/>
        <item h="1" x="10"/>
        <item h="1"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9"/>
  </dataFields>
  <formats count="2">
    <format dxfId="216">
      <pivotArea outline="0" collapsedLevelsAreSubtotals="1" fieldPosition="0"/>
    </format>
    <format dxfId="214">
      <pivotArea collapsedLevelsAreSubtotals="1" fieldPosition="0">
        <references count="1">
          <reference field="10" count="0"/>
        </references>
      </pivotArea>
    </format>
  </formats>
  <chartFormats count="5">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2"/>
          </reference>
          <reference field="10" count="1" selected="0">
            <x v="3"/>
          </reference>
        </references>
      </pivotArea>
    </chartFormat>
    <chartFormat chart="3" format="10">
      <pivotArea type="data" outline="0" fieldPosition="0">
        <references count="3">
          <reference field="4294967294" count="1" selected="0">
            <x v="0"/>
          </reference>
          <reference field="3" count="1" selected="0">
            <x v="2"/>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79913B-45C4-405C-BE1B-4D33D43C8AAB}"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showAll="0"/>
    <pivotField showAll="0"/>
    <pivotField showAll="0"/>
    <pivotField showAll="0"/>
    <pivotField showAll="0"/>
    <pivotField showAll="0"/>
    <pivotField showAll="0"/>
    <pivotField showAll="0"/>
    <pivotField dataField="1" showAll="0"/>
    <pivotField showAll="0">
      <items count="13">
        <item x="0"/>
        <item h="1" x="1"/>
        <item h="1" x="2"/>
        <item h="1" x="3"/>
        <item h="1" x="4"/>
        <item h="1" x="5"/>
        <item h="1" x="6"/>
        <item h="1" x="7"/>
        <item h="1" x="8"/>
        <item h="1" x="9"/>
        <item h="1" x="10"/>
        <item h="1" x="11"/>
        <item t="default"/>
      </items>
    </pivotField>
    <pivotField showAll="0"/>
  </pivotFields>
  <rowItems count="1">
    <i/>
  </rowItems>
  <colItems count="1">
    <i/>
  </colItems>
  <dataFields count="1">
    <dataField name="Sum of Profit" fld="8" baseField="0" baseItem="0" numFmtId="169"/>
  </dataFields>
  <formats count="1">
    <format dxfId="2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899731-711D-4FBF-90D3-BEB7A7F91729}"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pivotField showAll="0"/>
    <pivotField showAll="0"/>
    <pivotField dataField="1" showAll="0"/>
    <pivotField showAll="0"/>
    <pivotField showAll="0"/>
    <pivotField showAll="0">
      <items count="13">
        <item x="0"/>
        <item h="1" x="1"/>
        <item h="1" x="2"/>
        <item h="1" x="3"/>
        <item h="1" x="4"/>
        <item h="1" x="5"/>
        <item h="1" x="6"/>
        <item h="1" x="7"/>
        <item h="1" x="8"/>
        <item h="1" x="9"/>
        <item h="1" x="10"/>
        <item h="1" x="11"/>
        <item t="default"/>
      </items>
    </pivotField>
    <pivotField showAll="0"/>
  </pivotFields>
  <rowItems count="1">
    <i/>
  </rowItems>
  <colItems count="1">
    <i/>
  </colItems>
  <dataFields count="1">
    <dataField name="Sum of Sales" fld="6" baseField="0" baseItem="0" numFmtId="169"/>
  </dataFields>
  <formats count="1">
    <format dxfId="2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CA16991-E209-444A-9FFA-BDE12DD9AA71}" sourceName="Category">
  <pivotTables>
    <pivotTable tabId="2" name="PivotTable9"/>
  </pivotTables>
  <data>
    <tabular pivotCacheId="1353743903">
      <items count="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070A05A-2E66-44B7-AB0C-21A2D4DCB5A1}" sourceName="Year">
  <pivotTables>
    <pivotTable tabId="2" name="PivotTable9"/>
  </pivotTables>
  <data>
    <tabular pivotCacheId="1353743903">
      <items count="4">
        <i x="0"/>
        <i x="1"/>
        <i x="2"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9441939-08AA-4C3A-923B-6DBD548FFD9C}" sourceName="Month">
  <pivotTables>
    <pivotTable tabId="2" name="PivotTable9"/>
    <pivotTable tabId="2" name="PivotTable1"/>
    <pivotTable tabId="2" name="PivotTable2"/>
    <pivotTable tabId="2" name="PivotTable3"/>
    <pivotTable tabId="2" name="PivotTable4"/>
    <pivotTable tabId="2" name="PivotTable6"/>
    <pivotTable tabId="2" name="PivotTable7"/>
  </pivotTables>
  <data>
    <tabular pivotCacheId="1353743903">
      <items count="12">
        <i x="0" s="1"/>
        <i x="1"/>
        <i x="2"/>
        <i x="3"/>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3E6E57F-5E81-4A84-8F5F-6A754AB4931A}" cache="Slicer_Category" caption="Category" startItem="1" style="Slicer Style 2" rowHeight="247650"/>
  <slicer name="Year" xr10:uid="{BC859245-FA31-4E6D-9904-134ABC3C1D59}" cache="Slicer_Year" caption="Year" style="Slicer Style 2" rowHeight="247650"/>
  <slicer name="Month" xr10:uid="{4976A75F-EF64-4D11-8379-E85F6D66A6B6}" cache="Slicer_Month" caption="Month"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0A5614-2023-4AA6-A306-2E61518775B9}" name="Table1" displayName="Table1" ref="A1:K8315" totalsRowShown="0">
  <autoFilter ref="A1:K8315" xr:uid="{3ECCD5C4-97AA-4A6A-A7DA-6418D936A856}"/>
  <tableColumns count="11">
    <tableColumn id="1" xr3:uid="{EF57E1C8-2F5B-448A-A3C2-79C0218A760F}" name="Order Date"/>
    <tableColumn id="2" xr3:uid="{2CE813DD-DAB4-4906-ACFC-900253A0F24E}" name="Customer Name"/>
    <tableColumn id="3" xr3:uid="{A6821B04-BE15-4320-9AD5-383352803316}" name="State"/>
    <tableColumn id="4" xr3:uid="{FD881C83-2FE2-43E2-B395-9764CC3A1DAF}" name="Category"/>
    <tableColumn id="5" xr3:uid="{C73E743D-A343-437E-B217-C3C0EFFCD161}" name="Sub-Category"/>
    <tableColumn id="6" xr3:uid="{DECF12F3-A465-4102-A51D-1ADB615282B4}" name="Product Name"/>
    <tableColumn id="7" xr3:uid="{3719339F-E261-494B-A35D-6F875937DAE7}" name="Sales"/>
    <tableColumn id="8" xr3:uid="{258E859F-F32E-4B66-9B21-E7613FD7F538}" name="Quantity"/>
    <tableColumn id="9" xr3:uid="{8E519EFA-773A-468D-88FD-9CAAED8B7C60}" name="Profit"/>
    <tableColumn id="10" xr3:uid="{763465DF-C674-497C-8E4B-4D6A79EDD001}" name="Month"/>
    <tableColumn id="11" xr3:uid="{ECF87783-64EA-4E87-AEB8-42A0C54EB947}"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8289" activePane="bottomLeft" state="frozen"/>
      <selection pane="bottomLeft" activeCell="C8317" sqref="C8317"/>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9D2C1-ACD5-485D-921E-7CEECCB51099}">
  <dimension ref="A1:AH2323"/>
  <sheetViews>
    <sheetView topLeftCell="AA3" workbookViewId="0">
      <selection activeCell="AD33" sqref="AD33"/>
    </sheetView>
  </sheetViews>
  <sheetFormatPr defaultRowHeight="14.4" x14ac:dyDescent="0.3"/>
  <cols>
    <col min="1" max="1" width="11.5546875" bestFit="1" customWidth="1"/>
    <col min="3" max="3" width="12.44140625" bestFit="1" customWidth="1"/>
    <col min="4" max="4" width="15.5546875" bestFit="1" customWidth="1"/>
    <col min="5" max="5" width="13.77734375" bestFit="1" customWidth="1"/>
    <col min="6" max="6" width="10.21875" bestFit="1" customWidth="1"/>
    <col min="7" max="7" width="10.5546875" bestFit="1" customWidth="1"/>
    <col min="8" max="10" width="12.6640625" customWidth="1"/>
    <col min="12" max="12" width="12.44140625" bestFit="1" customWidth="1"/>
    <col min="13" max="13" width="11.5546875" bestFit="1" customWidth="1"/>
    <col min="16" max="16" width="12.6640625" bestFit="1" customWidth="1"/>
    <col min="18" max="18" width="20.44140625" bestFit="1" customWidth="1"/>
    <col min="21" max="21" width="12.44140625" bestFit="1" customWidth="1"/>
    <col min="22" max="22" width="21.88671875" bestFit="1" customWidth="1"/>
    <col min="24" max="24" width="16.77734375" bestFit="1" customWidth="1"/>
    <col min="25" max="25" width="11.5546875" bestFit="1" customWidth="1"/>
    <col min="28" max="28" width="12.6640625" bestFit="1" customWidth="1"/>
    <col min="30" max="30" width="13.88671875" bestFit="1" customWidth="1"/>
    <col min="31" max="31" width="11.5546875" bestFit="1" customWidth="1"/>
    <col min="33" max="33" width="12.44140625" bestFit="1" customWidth="1"/>
    <col min="34" max="34" width="11.5546875" bestFit="1" customWidth="1"/>
  </cols>
  <sheetData>
    <row r="1" spans="1:34" x14ac:dyDescent="0.3">
      <c r="K1" s="10"/>
    </row>
    <row r="2" spans="1:34" x14ac:dyDescent="0.3">
      <c r="A2" t="s">
        <v>2715</v>
      </c>
      <c r="C2" t="s">
        <v>2712</v>
      </c>
      <c r="M2" t="s">
        <v>2717</v>
      </c>
      <c r="V2" t="s">
        <v>2719</v>
      </c>
      <c r="Y2" t="s">
        <v>2720</v>
      </c>
      <c r="AE2" t="s">
        <v>2721</v>
      </c>
      <c r="AH2" t="s">
        <v>2722</v>
      </c>
    </row>
    <row r="3" spans="1:34" x14ac:dyDescent="0.3">
      <c r="A3" t="s">
        <v>2710</v>
      </c>
      <c r="C3" s="8" t="s">
        <v>2711</v>
      </c>
      <c r="D3" s="8" t="s">
        <v>2723</v>
      </c>
      <c r="L3" s="8" t="s">
        <v>2713</v>
      </c>
      <c r="M3" t="s">
        <v>2710</v>
      </c>
      <c r="O3" t="s">
        <v>3</v>
      </c>
      <c r="P3" t="s">
        <v>6</v>
      </c>
      <c r="R3" s="1" t="s">
        <v>1</v>
      </c>
      <c r="S3" s="2" t="s">
        <v>10</v>
      </c>
      <c r="U3" s="8" t="s">
        <v>2713</v>
      </c>
      <c r="V3" t="s">
        <v>2718</v>
      </c>
      <c r="X3" s="8" t="s">
        <v>2713</v>
      </c>
      <c r="Y3" t="s">
        <v>2710</v>
      </c>
      <c r="AA3" t="s">
        <v>2</v>
      </c>
      <c r="AB3" t="s">
        <v>6</v>
      </c>
      <c r="AD3" s="8" t="s">
        <v>2713</v>
      </c>
      <c r="AE3" t="s">
        <v>2711</v>
      </c>
      <c r="AG3" s="8" t="s">
        <v>2713</v>
      </c>
      <c r="AH3" t="s">
        <v>2710</v>
      </c>
    </row>
    <row r="4" spans="1:34" x14ac:dyDescent="0.3">
      <c r="A4" s="10">
        <v>94924.87000000001</v>
      </c>
      <c r="C4" s="8" t="s">
        <v>2713</v>
      </c>
      <c r="D4" t="s">
        <v>36</v>
      </c>
      <c r="E4" t="s">
        <v>13</v>
      </c>
      <c r="F4" t="s">
        <v>41</v>
      </c>
      <c r="G4" t="s">
        <v>2714</v>
      </c>
      <c r="H4" s="10"/>
      <c r="I4" s="10"/>
      <c r="J4" s="10"/>
      <c r="L4" s="9" t="s">
        <v>42</v>
      </c>
      <c r="M4" s="10">
        <v>13469.319999999998</v>
      </c>
      <c r="O4" t="str">
        <f>L4</f>
        <v>Phones</v>
      </c>
      <c r="P4" s="11">
        <f>GETPIVOTDATA("Sales",$L$3,"Sub-Category",O4)</f>
        <v>13469.319999999998</v>
      </c>
      <c r="R4" s="3" t="s">
        <v>11</v>
      </c>
      <c r="S4" s="4">
        <v>2021</v>
      </c>
      <c r="U4" s="9">
        <v>2021</v>
      </c>
      <c r="V4" s="7">
        <v>596</v>
      </c>
      <c r="X4" s="9" t="s">
        <v>490</v>
      </c>
      <c r="Y4" s="10">
        <v>56.370000000000005</v>
      </c>
      <c r="AA4" t="str">
        <f>X4</f>
        <v>Alabama</v>
      </c>
      <c r="AB4" s="10">
        <f>GETPIVOTDATA("Sales",$X$3,"State",AA4)</f>
        <v>56.370000000000005</v>
      </c>
      <c r="AD4" s="9" t="s">
        <v>532</v>
      </c>
      <c r="AE4" s="10">
        <v>694.42</v>
      </c>
      <c r="AG4" s="9" t="s">
        <v>2698</v>
      </c>
      <c r="AH4" s="12">
        <v>5620.0699999999988</v>
      </c>
    </row>
    <row r="5" spans="1:34" x14ac:dyDescent="0.3">
      <c r="C5" s="9">
        <v>2021</v>
      </c>
      <c r="D5" s="12">
        <v>805.45999999999992</v>
      </c>
      <c r="E5" s="12">
        <v>788.95000000000016</v>
      </c>
      <c r="F5" s="12">
        <v>855.7700000000001</v>
      </c>
      <c r="G5" s="12">
        <v>2450.1800000000003</v>
      </c>
      <c r="H5" s="10"/>
      <c r="I5" s="10"/>
      <c r="J5" s="10"/>
      <c r="L5" s="9" t="s">
        <v>22</v>
      </c>
      <c r="M5" s="10">
        <v>12214.23</v>
      </c>
      <c r="O5" t="str">
        <f>L5</f>
        <v>Binders</v>
      </c>
      <c r="P5" s="11">
        <f>GETPIVOTDATA("Sales",$L$3,"Sub-Category",O5)</f>
        <v>12214.23</v>
      </c>
      <c r="R5" s="5" t="s">
        <v>16</v>
      </c>
      <c r="S5" s="6">
        <v>2021</v>
      </c>
      <c r="U5" s="9">
        <v>2022</v>
      </c>
      <c r="V5" s="7">
        <v>573</v>
      </c>
      <c r="X5" s="9" t="s">
        <v>97</v>
      </c>
      <c r="Y5" s="10">
        <v>479.51000000000005</v>
      </c>
      <c r="AA5" t="str">
        <f>X5</f>
        <v>Arizona</v>
      </c>
      <c r="AB5" s="10">
        <f>GETPIVOTDATA("Sales",$X$3,"State",AA5)</f>
        <v>479.51000000000005</v>
      </c>
      <c r="AD5" s="9" t="s">
        <v>158</v>
      </c>
      <c r="AE5" s="10">
        <v>788.84</v>
      </c>
      <c r="AG5" s="9" t="s">
        <v>2714</v>
      </c>
      <c r="AH5" s="12">
        <v>5620.0699999999988</v>
      </c>
    </row>
    <row r="6" spans="1:34" x14ac:dyDescent="0.3">
      <c r="C6" s="9">
        <v>2022</v>
      </c>
      <c r="D6" s="12">
        <v>-3014.1900000000005</v>
      </c>
      <c r="E6" s="12">
        <v>589.91</v>
      </c>
      <c r="F6" s="12">
        <v>-856.69</v>
      </c>
      <c r="G6" s="12">
        <v>-3280.9700000000007</v>
      </c>
      <c r="H6" s="10"/>
      <c r="I6" s="10"/>
      <c r="J6" s="10"/>
      <c r="L6" s="9" t="s">
        <v>37</v>
      </c>
      <c r="M6" s="10">
        <v>11285.17</v>
      </c>
      <c r="O6" t="str">
        <f t="shared" ref="O6:O20" si="0">L6</f>
        <v>Chairs</v>
      </c>
      <c r="P6" s="11">
        <f t="shared" ref="P6:P20" si="1">GETPIVOTDATA("Sales",$L$3,"Sub-Category",O6)</f>
        <v>11285.17</v>
      </c>
      <c r="R6" s="3" t="s">
        <v>24</v>
      </c>
      <c r="S6" s="4">
        <v>2021</v>
      </c>
      <c r="U6" s="9">
        <v>2023</v>
      </c>
      <c r="V6" s="7">
        <v>638</v>
      </c>
      <c r="X6" s="9" t="s">
        <v>103</v>
      </c>
      <c r="Y6" s="10">
        <v>1859.4</v>
      </c>
      <c r="AA6" t="str">
        <f>X6</f>
        <v>Arkansas</v>
      </c>
      <c r="AB6" s="10">
        <f>GETPIVOTDATA("Sales",$X$3,"State",AA6)</f>
        <v>1859.4</v>
      </c>
      <c r="AD6" s="9" t="s">
        <v>34</v>
      </c>
      <c r="AE6" s="10">
        <v>1343.4799999999998</v>
      </c>
    </row>
    <row r="7" spans="1:34" x14ac:dyDescent="0.3">
      <c r="A7" t="s">
        <v>2716</v>
      </c>
      <c r="C7" s="9">
        <v>2023</v>
      </c>
      <c r="D7" s="12">
        <v>303.97000000000003</v>
      </c>
      <c r="E7" s="12">
        <v>1604.4599999999991</v>
      </c>
      <c r="F7" s="12">
        <v>916.39</v>
      </c>
      <c r="G7" s="12">
        <v>2824.8199999999993</v>
      </c>
      <c r="H7" s="10"/>
      <c r="I7" s="10"/>
      <c r="J7" s="10"/>
      <c r="L7" s="9" t="s">
        <v>147</v>
      </c>
      <c r="M7" s="10">
        <v>10952.09</v>
      </c>
      <c r="O7" t="str">
        <f t="shared" si="0"/>
        <v>Tables</v>
      </c>
      <c r="P7" s="11">
        <f t="shared" si="1"/>
        <v>10952.09</v>
      </c>
      <c r="R7" s="5" t="s">
        <v>28</v>
      </c>
      <c r="S7" s="6">
        <v>2021</v>
      </c>
      <c r="U7" s="9">
        <v>2024</v>
      </c>
      <c r="V7" s="7">
        <v>513</v>
      </c>
      <c r="X7" s="9" t="s">
        <v>29</v>
      </c>
      <c r="Y7" s="10">
        <v>16385.05</v>
      </c>
      <c r="AA7" t="str">
        <f>X7</f>
        <v>California</v>
      </c>
      <c r="AB7" s="10">
        <f>GETPIVOTDATA("Sales",$X$3,"State",AA7)</f>
        <v>16385.05</v>
      </c>
      <c r="AD7" s="9" t="s">
        <v>1667</v>
      </c>
      <c r="AE7" s="10">
        <v>1455.55</v>
      </c>
    </row>
    <row r="8" spans="1:34" x14ac:dyDescent="0.3">
      <c r="A8" t="s">
        <v>2711</v>
      </c>
      <c r="C8" s="9">
        <v>2024</v>
      </c>
      <c r="D8" s="12">
        <v>-39.449999999999989</v>
      </c>
      <c r="E8" s="12">
        <v>3260.4299999999989</v>
      </c>
      <c r="F8" s="12">
        <v>3919.4700000000016</v>
      </c>
      <c r="G8" s="12">
        <v>7140.4500000000007</v>
      </c>
      <c r="H8" s="10"/>
      <c r="I8" s="10"/>
      <c r="J8" s="10"/>
      <c r="L8" s="9" t="s">
        <v>20</v>
      </c>
      <c r="M8" s="10">
        <v>9217.8000000000011</v>
      </c>
      <c r="O8" t="str">
        <f t="shared" si="0"/>
        <v>Storage</v>
      </c>
      <c r="P8" s="11">
        <f t="shared" si="1"/>
        <v>9217.8000000000011</v>
      </c>
      <c r="R8" s="3" t="s">
        <v>31</v>
      </c>
      <c r="S8" s="4">
        <v>2021</v>
      </c>
      <c r="U8" s="9" t="s">
        <v>2714</v>
      </c>
      <c r="V8" s="7">
        <v>2320</v>
      </c>
      <c r="X8" s="9" t="s">
        <v>280</v>
      </c>
      <c r="Y8" s="10">
        <v>369.22</v>
      </c>
      <c r="AA8" t="str">
        <f>X8</f>
        <v>Colorado</v>
      </c>
      <c r="AB8" s="10">
        <f>GETPIVOTDATA("Sales",$X$3,"State",AA8)</f>
        <v>369.22</v>
      </c>
      <c r="AD8" s="9" t="s">
        <v>1707</v>
      </c>
      <c r="AE8" s="10">
        <v>2602.0899999999997</v>
      </c>
    </row>
    <row r="9" spans="1:34" x14ac:dyDescent="0.3">
      <c r="A9" s="10">
        <v>9134.4800000000087</v>
      </c>
      <c r="C9" s="9" t="s">
        <v>2714</v>
      </c>
      <c r="D9" s="10">
        <v>-1944.2100000000005</v>
      </c>
      <c r="E9" s="10">
        <v>6243.7499999999982</v>
      </c>
      <c r="F9" s="10">
        <v>4834.9400000000014</v>
      </c>
      <c r="G9" s="10">
        <v>9134.48</v>
      </c>
      <c r="L9" s="9" t="s">
        <v>304</v>
      </c>
      <c r="M9" s="10">
        <v>7214.6299999999992</v>
      </c>
      <c r="O9" t="str">
        <f t="shared" si="0"/>
        <v>Machines</v>
      </c>
      <c r="P9" s="11">
        <f t="shared" si="1"/>
        <v>7214.6299999999992</v>
      </c>
      <c r="R9" s="5" t="s">
        <v>34</v>
      </c>
      <c r="S9" s="6">
        <v>2021</v>
      </c>
      <c r="X9" s="9" t="s">
        <v>615</v>
      </c>
      <c r="Y9" s="10">
        <v>185.32000000000002</v>
      </c>
      <c r="AA9" t="str">
        <f>X9</f>
        <v>Connecticut</v>
      </c>
      <c r="AB9" s="10">
        <f>GETPIVOTDATA("Sales",$X$3,"State",AA9)</f>
        <v>185.32000000000002</v>
      </c>
      <c r="AD9" s="9" t="s">
        <v>2714</v>
      </c>
      <c r="AE9" s="10">
        <v>6884.3799999999992</v>
      </c>
    </row>
    <row r="10" spans="1:34" x14ac:dyDescent="0.3">
      <c r="L10" s="9" t="s">
        <v>54</v>
      </c>
      <c r="M10" s="10">
        <v>5477.8899999999994</v>
      </c>
      <c r="O10" t="str">
        <f t="shared" si="0"/>
        <v>Accessories</v>
      </c>
      <c r="P10" s="11">
        <f t="shared" si="1"/>
        <v>5477.8899999999994</v>
      </c>
      <c r="R10" s="3" t="s">
        <v>48</v>
      </c>
      <c r="S10" s="4">
        <v>2021</v>
      </c>
      <c r="X10" s="9" t="s">
        <v>61</v>
      </c>
      <c r="Y10" s="10">
        <v>590.52</v>
      </c>
      <c r="AA10" t="str">
        <f>X10</f>
        <v>Delaware</v>
      </c>
      <c r="AB10" s="10">
        <f>GETPIVOTDATA("Sales",$X$3,"State",AA10)</f>
        <v>590.52</v>
      </c>
    </row>
    <row r="11" spans="1:34" x14ac:dyDescent="0.3">
      <c r="A11" s="11">
        <f>GETPIVOTDATA("Sales",$A$3)</f>
        <v>94924.87000000001</v>
      </c>
      <c r="L11" s="9" t="s">
        <v>76</v>
      </c>
      <c r="M11" s="10">
        <v>5352.37</v>
      </c>
      <c r="O11" t="str">
        <f t="shared" si="0"/>
        <v>Bookcases</v>
      </c>
      <c r="P11" s="11">
        <f t="shared" si="1"/>
        <v>5352.37</v>
      </c>
      <c r="R11" s="3" t="s">
        <v>52</v>
      </c>
      <c r="S11" s="4">
        <v>2021</v>
      </c>
      <c r="X11" s="9" t="s">
        <v>2046</v>
      </c>
      <c r="Y11" s="10">
        <v>77.759999999999991</v>
      </c>
      <c r="AA11" t="str">
        <f>X11</f>
        <v>District of Columbia</v>
      </c>
      <c r="AB11" s="10">
        <f>GETPIVOTDATA("Sales",$X$3,"State",AA11)</f>
        <v>77.759999999999991</v>
      </c>
    </row>
    <row r="12" spans="1:34" x14ac:dyDescent="0.3">
      <c r="A12" s="10">
        <f>GETPIVOTDATA("Profit",$A$8)</f>
        <v>9134.4800000000087</v>
      </c>
      <c r="L12" s="9" t="s">
        <v>202</v>
      </c>
      <c r="M12" s="10">
        <v>4403.37</v>
      </c>
      <c r="O12" t="str">
        <f t="shared" si="0"/>
        <v>Supplies</v>
      </c>
      <c r="P12" s="11">
        <f t="shared" si="1"/>
        <v>4403.37</v>
      </c>
      <c r="R12" s="3" t="s">
        <v>56</v>
      </c>
      <c r="S12" s="4">
        <v>2021</v>
      </c>
      <c r="X12" s="9" t="s">
        <v>125</v>
      </c>
      <c r="Y12" s="10">
        <v>716.22</v>
      </c>
      <c r="AA12" t="str">
        <f>X12</f>
        <v>Florida</v>
      </c>
      <c r="AB12" s="10">
        <f>GETPIVOTDATA("Sales",$X$3,"State",AA12)</f>
        <v>716.22</v>
      </c>
    </row>
    <row r="13" spans="1:34" x14ac:dyDescent="0.3">
      <c r="L13" s="9" t="s">
        <v>49</v>
      </c>
      <c r="M13" s="10">
        <v>3979.6299999999997</v>
      </c>
      <c r="O13" t="str">
        <f t="shared" si="0"/>
        <v>Furnishings</v>
      </c>
      <c r="P13" s="11">
        <f t="shared" si="1"/>
        <v>3979.6299999999997</v>
      </c>
      <c r="R13" s="3" t="s">
        <v>60</v>
      </c>
      <c r="S13" s="4">
        <v>2021</v>
      </c>
      <c r="X13" s="9" t="s">
        <v>32</v>
      </c>
      <c r="Y13" s="10">
        <v>4893.2199999999993</v>
      </c>
      <c r="AA13" t="str">
        <f>X13</f>
        <v>Georgia</v>
      </c>
      <c r="AB13" s="10">
        <f>GETPIVOTDATA("Sales",$X$3,"State",AA13)</f>
        <v>4893.2199999999993</v>
      </c>
    </row>
    <row r="14" spans="1:34" x14ac:dyDescent="0.3">
      <c r="L14" s="9" t="s">
        <v>605</v>
      </c>
      <c r="M14" s="10">
        <v>3959.92</v>
      </c>
      <c r="O14" t="str">
        <f t="shared" si="0"/>
        <v>Copiers</v>
      </c>
      <c r="P14" s="11">
        <f t="shared" si="1"/>
        <v>3959.92</v>
      </c>
      <c r="R14" s="5" t="s">
        <v>63</v>
      </c>
      <c r="S14" s="6">
        <v>2021</v>
      </c>
      <c r="X14" s="9" t="s">
        <v>17</v>
      </c>
      <c r="Y14" s="10">
        <v>5195.8999999999996</v>
      </c>
      <c r="AA14" t="str">
        <f>X14</f>
        <v>Illinois</v>
      </c>
      <c r="AB14" s="10">
        <f>GETPIVOTDATA("Sales",$X$3,"State",AA14)</f>
        <v>5195.8999999999996</v>
      </c>
    </row>
    <row r="15" spans="1:34" x14ac:dyDescent="0.3">
      <c r="L15" s="9" t="s">
        <v>94</v>
      </c>
      <c r="M15" s="10">
        <v>3176.23</v>
      </c>
      <c r="O15" t="str">
        <f t="shared" si="0"/>
        <v>Appliances</v>
      </c>
      <c r="P15" s="11">
        <f t="shared" si="1"/>
        <v>3176.23</v>
      </c>
      <c r="R15" s="3" t="s">
        <v>71</v>
      </c>
      <c r="S15" s="4">
        <v>2021</v>
      </c>
      <c r="X15" s="9" t="s">
        <v>131</v>
      </c>
      <c r="Y15" s="10">
        <v>364.64</v>
      </c>
      <c r="AA15" t="str">
        <f>X15</f>
        <v>Indiana</v>
      </c>
      <c r="AB15" s="10">
        <f>GETPIVOTDATA("Sales",$X$3,"State",AA15)</f>
        <v>364.64</v>
      </c>
    </row>
    <row r="16" spans="1:34" x14ac:dyDescent="0.3">
      <c r="L16" s="9" t="s">
        <v>14</v>
      </c>
      <c r="M16" s="10">
        <v>2263.6200000000003</v>
      </c>
      <c r="O16" t="str">
        <f t="shared" si="0"/>
        <v>Paper</v>
      </c>
      <c r="P16" s="11">
        <f t="shared" si="1"/>
        <v>2263.6200000000003</v>
      </c>
      <c r="R16" s="5" t="s">
        <v>74</v>
      </c>
      <c r="S16" s="6">
        <v>2021</v>
      </c>
      <c r="X16" s="9" t="s">
        <v>397</v>
      </c>
      <c r="Y16" s="10">
        <v>476.42</v>
      </c>
      <c r="AA16" t="str">
        <f>X16</f>
        <v>Iowa</v>
      </c>
      <c r="AB16" s="10">
        <f>GETPIVOTDATA("Sales",$X$3,"State",AA16)</f>
        <v>476.42</v>
      </c>
    </row>
    <row r="17" spans="12:28" x14ac:dyDescent="0.3">
      <c r="L17" s="9" t="s">
        <v>26</v>
      </c>
      <c r="M17" s="10">
        <v>914.37999999999988</v>
      </c>
      <c r="O17" t="str">
        <f t="shared" si="0"/>
        <v>Art</v>
      </c>
      <c r="P17" s="11">
        <f t="shared" si="1"/>
        <v>914.37999999999988</v>
      </c>
      <c r="R17" s="3" t="s">
        <v>79</v>
      </c>
      <c r="S17" s="4">
        <v>2021</v>
      </c>
      <c r="X17" s="9" t="s">
        <v>1285</v>
      </c>
      <c r="Y17" s="10">
        <v>279.89999999999998</v>
      </c>
      <c r="AA17" t="str">
        <f>X17</f>
        <v>Kansas</v>
      </c>
      <c r="AB17" s="10">
        <f>GETPIVOTDATA("Sales",$X$3,"State",AA17)</f>
        <v>279.89999999999998</v>
      </c>
    </row>
    <row r="18" spans="12:28" x14ac:dyDescent="0.3">
      <c r="L18" s="9" t="s">
        <v>65</v>
      </c>
      <c r="M18" s="10">
        <v>749.9</v>
      </c>
      <c r="O18" t="str">
        <f t="shared" si="0"/>
        <v>Envelopes</v>
      </c>
      <c r="P18" s="11">
        <f t="shared" si="1"/>
        <v>749.9</v>
      </c>
      <c r="R18" s="3" t="s">
        <v>83</v>
      </c>
      <c r="S18" s="4">
        <v>2021</v>
      </c>
      <c r="X18" s="9" t="s">
        <v>35</v>
      </c>
      <c r="Y18" s="10">
        <v>4738.95</v>
      </c>
      <c r="AA18" t="str">
        <f>X18</f>
        <v>Kentucky</v>
      </c>
      <c r="AB18" s="10">
        <f>GETPIVOTDATA("Sales",$X$3,"State",AA18)</f>
        <v>4738.95</v>
      </c>
    </row>
    <row r="19" spans="12:28" x14ac:dyDescent="0.3">
      <c r="L19" s="9" t="s">
        <v>18</v>
      </c>
      <c r="M19" s="10">
        <v>206.66000000000003</v>
      </c>
      <c r="O19" t="str">
        <f t="shared" si="0"/>
        <v>Labels</v>
      </c>
      <c r="P19" s="11">
        <f t="shared" si="1"/>
        <v>206.66000000000003</v>
      </c>
      <c r="R19" s="5" t="s">
        <v>85</v>
      </c>
      <c r="S19" s="6">
        <v>2021</v>
      </c>
      <c r="X19" s="9" t="s">
        <v>64</v>
      </c>
      <c r="Y19" s="10">
        <v>1287.26</v>
      </c>
      <c r="AA19" t="str">
        <f>X19</f>
        <v>Louisiana</v>
      </c>
      <c r="AB19" s="10">
        <f>GETPIVOTDATA("Sales",$X$3,"State",AA19)</f>
        <v>1287.26</v>
      </c>
    </row>
    <row r="20" spans="12:28" x14ac:dyDescent="0.3">
      <c r="L20" s="9" t="s">
        <v>45</v>
      </c>
      <c r="M20" s="10">
        <v>87.660000000000011</v>
      </c>
      <c r="O20" t="str">
        <f t="shared" si="0"/>
        <v>Fasteners</v>
      </c>
      <c r="P20" s="11">
        <f t="shared" si="1"/>
        <v>87.660000000000011</v>
      </c>
      <c r="R20" s="3" t="s">
        <v>87</v>
      </c>
      <c r="S20" s="4">
        <v>2021</v>
      </c>
      <c r="X20" s="9" t="s">
        <v>533</v>
      </c>
      <c r="Y20" s="10">
        <v>405.91999999999996</v>
      </c>
      <c r="AA20" t="str">
        <f>X20</f>
        <v>Maryland</v>
      </c>
      <c r="AB20" s="10">
        <f>GETPIVOTDATA("Sales",$X$3,"State",AA20)</f>
        <v>405.91999999999996</v>
      </c>
    </row>
    <row r="21" spans="12:28" x14ac:dyDescent="0.3">
      <c r="L21" s="9" t="s">
        <v>2714</v>
      </c>
      <c r="M21" s="10">
        <v>94924.87</v>
      </c>
      <c r="R21" s="3" t="s">
        <v>92</v>
      </c>
      <c r="S21" s="4">
        <v>2021</v>
      </c>
      <c r="X21" s="9" t="s">
        <v>436</v>
      </c>
      <c r="Y21" s="10">
        <v>19.38</v>
      </c>
      <c r="AA21" t="str">
        <f>X21</f>
        <v>Massachusetts</v>
      </c>
      <c r="AB21" s="10">
        <f>GETPIVOTDATA("Sales",$X$3,"State",AA21)</f>
        <v>19.38</v>
      </c>
    </row>
    <row r="22" spans="12:28" x14ac:dyDescent="0.3">
      <c r="R22" s="5" t="s">
        <v>96</v>
      </c>
      <c r="S22" s="6">
        <v>2021</v>
      </c>
      <c r="X22" s="9" t="s">
        <v>112</v>
      </c>
      <c r="Y22" s="10">
        <v>11262.61</v>
      </c>
      <c r="AA22" t="str">
        <f>X22</f>
        <v>Michigan</v>
      </c>
      <c r="AB22" s="10">
        <f>GETPIVOTDATA("Sales",$X$3,"State",AA22)</f>
        <v>11262.61</v>
      </c>
    </row>
    <row r="23" spans="12:28" x14ac:dyDescent="0.3">
      <c r="R23" s="5" t="s">
        <v>102</v>
      </c>
      <c r="S23" s="6">
        <v>2021</v>
      </c>
      <c r="X23" s="9" t="s">
        <v>317</v>
      </c>
      <c r="Y23" s="10">
        <v>171.50000000000003</v>
      </c>
      <c r="AA23" t="str">
        <f>X23</f>
        <v>Minnesota</v>
      </c>
      <c r="AB23" s="10">
        <f>GETPIVOTDATA("Sales",$X$3,"State",AA23)</f>
        <v>171.50000000000003</v>
      </c>
    </row>
    <row r="24" spans="12:28" x14ac:dyDescent="0.3">
      <c r="R24" s="5" t="s">
        <v>109</v>
      </c>
      <c r="S24" s="6">
        <v>2021</v>
      </c>
      <c r="X24" s="9" t="s">
        <v>331</v>
      </c>
      <c r="Y24" s="10">
        <v>31.36</v>
      </c>
      <c r="AA24" t="str">
        <f>X24</f>
        <v>Mississippi</v>
      </c>
      <c r="AB24" s="10">
        <f>GETPIVOTDATA("Sales",$X$3,"State",AA24)</f>
        <v>31.36</v>
      </c>
    </row>
    <row r="25" spans="12:28" x14ac:dyDescent="0.3">
      <c r="R25" s="5" t="s">
        <v>111</v>
      </c>
      <c r="S25" s="6">
        <v>2021</v>
      </c>
      <c r="X25" s="9" t="s">
        <v>188</v>
      </c>
      <c r="Y25" s="10">
        <v>4619.329999999999</v>
      </c>
      <c r="AA25" t="str">
        <f>X25</f>
        <v>Missouri</v>
      </c>
      <c r="AB25" s="10">
        <f>GETPIVOTDATA("Sales",$X$3,"State",AA25)</f>
        <v>4619.329999999999</v>
      </c>
    </row>
    <row r="26" spans="12:28" x14ac:dyDescent="0.3">
      <c r="R26" s="5" t="s">
        <v>121</v>
      </c>
      <c r="S26" s="6">
        <v>2021</v>
      </c>
      <c r="X26" s="9" t="s">
        <v>517</v>
      </c>
      <c r="Y26" s="10">
        <v>4233.04</v>
      </c>
      <c r="AA26" t="str">
        <f>X26</f>
        <v>Montana</v>
      </c>
      <c r="AB26" s="10">
        <f>GETPIVOTDATA("Sales",$X$3,"State",AA26)</f>
        <v>4233.04</v>
      </c>
    </row>
    <row r="27" spans="12:28" x14ac:dyDescent="0.3">
      <c r="R27" s="3" t="s">
        <v>124</v>
      </c>
      <c r="S27" s="4">
        <v>2021</v>
      </c>
      <c r="X27" s="9" t="s">
        <v>128</v>
      </c>
      <c r="Y27" s="10">
        <v>40.08</v>
      </c>
      <c r="AA27" t="str">
        <f>X27</f>
        <v>Nevada</v>
      </c>
      <c r="AB27" s="10">
        <f>GETPIVOTDATA("Sales",$X$3,"State",AA27)</f>
        <v>40.08</v>
      </c>
    </row>
    <row r="28" spans="12:28" x14ac:dyDescent="0.3">
      <c r="R28" s="5" t="s">
        <v>127</v>
      </c>
      <c r="S28" s="6">
        <v>2021</v>
      </c>
      <c r="X28" s="9" t="s">
        <v>687</v>
      </c>
      <c r="Y28" s="10">
        <v>724.55</v>
      </c>
      <c r="AA28" t="str">
        <f>X28</f>
        <v>New Hampshire</v>
      </c>
      <c r="AB28" s="10">
        <f>GETPIVOTDATA("Sales",$X$3,"State",AA28)</f>
        <v>724.55</v>
      </c>
    </row>
    <row r="29" spans="12:28" x14ac:dyDescent="0.3">
      <c r="R29" s="3" t="s">
        <v>130</v>
      </c>
      <c r="S29" s="4">
        <v>2021</v>
      </c>
      <c r="X29" s="9" t="s">
        <v>179</v>
      </c>
      <c r="Y29" s="10">
        <v>370.1</v>
      </c>
      <c r="AA29" t="str">
        <f>X29</f>
        <v>New Jersey</v>
      </c>
      <c r="AB29" s="10">
        <f>GETPIVOTDATA("Sales",$X$3,"State",AA29)</f>
        <v>370.1</v>
      </c>
    </row>
    <row r="30" spans="12:28" x14ac:dyDescent="0.3">
      <c r="R30" s="5" t="s">
        <v>133</v>
      </c>
      <c r="S30" s="6">
        <v>2021</v>
      </c>
      <c r="X30" s="9" t="s">
        <v>151</v>
      </c>
      <c r="Y30" s="10">
        <v>2979.12</v>
      </c>
      <c r="AA30" t="str">
        <f>X30</f>
        <v>New York</v>
      </c>
      <c r="AB30" s="10">
        <f>GETPIVOTDATA("Sales",$X$3,"State",AA30)</f>
        <v>2979.12</v>
      </c>
    </row>
    <row r="31" spans="12:28" x14ac:dyDescent="0.3">
      <c r="R31" s="3" t="s">
        <v>141</v>
      </c>
      <c r="S31" s="4">
        <v>2021</v>
      </c>
      <c r="X31" s="9" t="s">
        <v>247</v>
      </c>
      <c r="Y31" s="10">
        <v>7534.3200000000006</v>
      </c>
      <c r="AA31" t="str">
        <f>X31</f>
        <v>North Carolina</v>
      </c>
      <c r="AB31" s="10">
        <f>GETPIVOTDATA("Sales",$X$3,"State",AA31)</f>
        <v>7534.3200000000006</v>
      </c>
    </row>
    <row r="32" spans="12:28" x14ac:dyDescent="0.3">
      <c r="R32" s="3" t="s">
        <v>145</v>
      </c>
      <c r="S32" s="4">
        <v>2021</v>
      </c>
      <c r="X32" s="9" t="s">
        <v>80</v>
      </c>
      <c r="Y32" s="10">
        <v>3589.37</v>
      </c>
      <c r="AA32" t="str">
        <f>X32</f>
        <v>Ohio</v>
      </c>
      <c r="AB32" s="10">
        <f>GETPIVOTDATA("Sales",$X$3,"State",AA32)</f>
        <v>3589.37</v>
      </c>
    </row>
    <row r="33" spans="18:28" x14ac:dyDescent="0.3">
      <c r="R33" s="5" t="s">
        <v>150</v>
      </c>
      <c r="S33" s="6">
        <v>2021</v>
      </c>
      <c r="X33" s="9" t="s">
        <v>842</v>
      </c>
      <c r="Y33" s="10">
        <v>1604.73</v>
      </c>
      <c r="AA33" t="str">
        <f>X33</f>
        <v>Oklahoma</v>
      </c>
      <c r="AB33" s="10">
        <f>GETPIVOTDATA("Sales",$X$3,"State",AA33)</f>
        <v>1604.73</v>
      </c>
    </row>
    <row r="34" spans="18:28" x14ac:dyDescent="0.3">
      <c r="R34" s="3" t="s">
        <v>153</v>
      </c>
      <c r="S34" s="4">
        <v>2021</v>
      </c>
      <c r="X34" s="9" t="s">
        <v>93</v>
      </c>
      <c r="Y34" s="10">
        <v>64.86</v>
      </c>
      <c r="AA34" t="str">
        <f>X34</f>
        <v>Oregon</v>
      </c>
      <c r="AB34" s="10">
        <f>GETPIVOTDATA("Sales",$X$3,"State",AA34)</f>
        <v>64.86</v>
      </c>
    </row>
    <row r="35" spans="18:28" x14ac:dyDescent="0.3">
      <c r="R35" s="3" t="s">
        <v>156</v>
      </c>
      <c r="S35" s="4">
        <v>2021</v>
      </c>
      <c r="X35" s="9" t="s">
        <v>25</v>
      </c>
      <c r="Y35" s="10">
        <v>4099.05</v>
      </c>
      <c r="AA35" t="str">
        <f>X35</f>
        <v>Pennsylvania</v>
      </c>
      <c r="AB35" s="10">
        <f>GETPIVOTDATA("Sales",$X$3,"State",AA35)</f>
        <v>4099.05</v>
      </c>
    </row>
    <row r="36" spans="18:28" x14ac:dyDescent="0.3">
      <c r="R36" s="5" t="s">
        <v>158</v>
      </c>
      <c r="S36" s="6">
        <v>2021</v>
      </c>
      <c r="X36" s="9" t="s">
        <v>72</v>
      </c>
      <c r="Y36" s="10">
        <v>545.94000000000005</v>
      </c>
      <c r="AA36" t="str">
        <f>X36</f>
        <v>South Carolina</v>
      </c>
      <c r="AB36" s="10">
        <f>GETPIVOTDATA("Sales",$X$3,"State",AA36)</f>
        <v>545.94000000000005</v>
      </c>
    </row>
    <row r="37" spans="18:28" x14ac:dyDescent="0.3">
      <c r="R37" s="3" t="s">
        <v>161</v>
      </c>
      <c r="S37" s="4">
        <v>2021</v>
      </c>
      <c r="X37" s="9" t="s">
        <v>142</v>
      </c>
      <c r="Y37" s="10">
        <v>152.64000000000001</v>
      </c>
      <c r="AA37" t="str">
        <f>X37</f>
        <v>South Dakota</v>
      </c>
      <c r="AB37" s="10">
        <f>GETPIVOTDATA("Sales",$X$3,"State",AA37)</f>
        <v>152.64000000000001</v>
      </c>
    </row>
    <row r="38" spans="18:28" x14ac:dyDescent="0.3">
      <c r="R38" s="5" t="s">
        <v>163</v>
      </c>
      <c r="S38" s="6">
        <v>2021</v>
      </c>
      <c r="X38" s="9" t="s">
        <v>122</v>
      </c>
      <c r="Y38" s="10">
        <v>331.24</v>
      </c>
      <c r="AA38" t="str">
        <f>X38</f>
        <v>Tennessee</v>
      </c>
      <c r="AB38" s="10">
        <f>GETPIVOTDATA("Sales",$X$3,"State",AA38)</f>
        <v>331.24</v>
      </c>
    </row>
    <row r="39" spans="18:28" x14ac:dyDescent="0.3">
      <c r="R39" s="5" t="s">
        <v>169</v>
      </c>
      <c r="S39" s="6">
        <v>2021</v>
      </c>
      <c r="X39" s="9" t="s">
        <v>12</v>
      </c>
      <c r="Y39" s="10">
        <v>5880.0199999999986</v>
      </c>
      <c r="AA39" t="str">
        <f>X39</f>
        <v>Texas</v>
      </c>
      <c r="AB39" s="10">
        <f>GETPIVOTDATA("Sales",$X$3,"State",AA39)</f>
        <v>5880.0199999999986</v>
      </c>
    </row>
    <row r="40" spans="18:28" x14ac:dyDescent="0.3">
      <c r="R40" s="5" t="s">
        <v>172</v>
      </c>
      <c r="S40" s="6">
        <v>2021</v>
      </c>
      <c r="X40" s="9" t="s">
        <v>2324</v>
      </c>
      <c r="Y40" s="10">
        <v>2309.4899999999998</v>
      </c>
      <c r="AA40" t="str">
        <f>X40</f>
        <v>Vermont</v>
      </c>
      <c r="AB40" s="10">
        <f>GETPIVOTDATA("Sales",$X$3,"State",AA40)</f>
        <v>2309.4899999999998</v>
      </c>
    </row>
    <row r="41" spans="18:28" x14ac:dyDescent="0.3">
      <c r="R41" s="3" t="s">
        <v>173</v>
      </c>
      <c r="S41" s="4">
        <v>2021</v>
      </c>
      <c r="X41" s="9" t="s">
        <v>57</v>
      </c>
      <c r="Y41" s="10">
        <v>1191.6600000000001</v>
      </c>
      <c r="AA41" t="str">
        <f>X41</f>
        <v>Virginia</v>
      </c>
      <c r="AB41" s="10">
        <f>GETPIVOTDATA("Sales",$X$3,"State",AA41)</f>
        <v>1191.6600000000001</v>
      </c>
    </row>
    <row r="42" spans="18:28" x14ac:dyDescent="0.3">
      <c r="R42" s="3" t="s">
        <v>178</v>
      </c>
      <c r="S42" s="4">
        <v>2021</v>
      </c>
      <c r="X42" s="9" t="s">
        <v>166</v>
      </c>
      <c r="Y42" s="10">
        <v>3133.3700000000003</v>
      </c>
      <c r="AA42" t="str">
        <f>X42</f>
        <v>Washington</v>
      </c>
      <c r="AB42" s="10">
        <f>GETPIVOTDATA("Sales",$X$3,"State",AA42)</f>
        <v>3133.3700000000003</v>
      </c>
    </row>
    <row r="43" spans="18:28" x14ac:dyDescent="0.3">
      <c r="R43" s="3" t="s">
        <v>182</v>
      </c>
      <c r="S43" s="4">
        <v>2021</v>
      </c>
      <c r="X43" s="9" t="s">
        <v>159</v>
      </c>
      <c r="Y43" s="10">
        <v>1675.5300000000002</v>
      </c>
      <c r="AA43" t="str">
        <f>X43</f>
        <v>Wisconsin</v>
      </c>
      <c r="AB43" s="10">
        <f>GETPIVOTDATA("Sales",$X$3,"State",AA43)</f>
        <v>1675.5300000000002</v>
      </c>
    </row>
    <row r="44" spans="18:28" x14ac:dyDescent="0.3">
      <c r="R44" s="5" t="s">
        <v>184</v>
      </c>
      <c r="S44" s="6">
        <v>2021</v>
      </c>
      <c r="X44" s="9" t="s">
        <v>2714</v>
      </c>
      <c r="Y44" s="10">
        <v>94924.87000000001</v>
      </c>
      <c r="AA44" t="str">
        <f>X44</f>
        <v>Grand Total</v>
      </c>
      <c r="AB44" s="10" t="e">
        <f>GETPIVOTDATA("Sales",$X$3,"State",AA44)</f>
        <v>#REF!</v>
      </c>
    </row>
    <row r="45" spans="18:28" x14ac:dyDescent="0.3">
      <c r="R45" s="3" t="s">
        <v>187</v>
      </c>
      <c r="S45" s="4">
        <v>2021</v>
      </c>
      <c r="AA45">
        <f>X45</f>
        <v>0</v>
      </c>
      <c r="AB45" s="10" t="e">
        <f>GETPIVOTDATA("Sales",$X$3,"State",AA45)</f>
        <v>#REF!</v>
      </c>
    </row>
    <row r="46" spans="18:28" x14ac:dyDescent="0.3">
      <c r="R46" s="3" t="s">
        <v>195</v>
      </c>
      <c r="S46" s="4">
        <v>2021</v>
      </c>
      <c r="AA46">
        <f>X46</f>
        <v>0</v>
      </c>
      <c r="AB46" s="10" t="e">
        <f>GETPIVOTDATA("Sales",$X$3,"State",AA46)</f>
        <v>#REF!</v>
      </c>
    </row>
    <row r="47" spans="18:28" x14ac:dyDescent="0.3">
      <c r="R47" s="5" t="s">
        <v>197</v>
      </c>
      <c r="S47" s="6">
        <v>2021</v>
      </c>
      <c r="AA47">
        <f>X47</f>
        <v>0</v>
      </c>
      <c r="AB47" s="10" t="e">
        <f>GETPIVOTDATA("Sales",$X$3,"State",AA47)</f>
        <v>#REF!</v>
      </c>
    </row>
    <row r="48" spans="18:28" x14ac:dyDescent="0.3">
      <c r="R48" s="3" t="s">
        <v>199</v>
      </c>
      <c r="S48" s="4">
        <v>2021</v>
      </c>
      <c r="AA48">
        <f>X48</f>
        <v>0</v>
      </c>
      <c r="AB48" s="10" t="e">
        <f>GETPIVOTDATA("Sales",$X$3,"State",AA48)</f>
        <v>#REF!</v>
      </c>
    </row>
    <row r="49" spans="18:28" x14ac:dyDescent="0.3">
      <c r="R49" s="5" t="s">
        <v>204</v>
      </c>
      <c r="S49" s="6">
        <v>2021</v>
      </c>
      <c r="AA49">
        <f>X49</f>
        <v>0</v>
      </c>
      <c r="AB49" s="10" t="e">
        <f>GETPIVOTDATA("Sales",$X$3,"State",AA49)</f>
        <v>#REF!</v>
      </c>
    </row>
    <row r="50" spans="18:28" x14ac:dyDescent="0.3">
      <c r="R50" s="3" t="s">
        <v>206</v>
      </c>
      <c r="S50" s="4">
        <v>2021</v>
      </c>
      <c r="AA50">
        <f>X50</f>
        <v>0</v>
      </c>
      <c r="AB50" s="10" t="e">
        <f>GETPIVOTDATA("Sales",$X$3,"State",AA50)</f>
        <v>#REF!</v>
      </c>
    </row>
    <row r="51" spans="18:28" x14ac:dyDescent="0.3">
      <c r="R51" s="5" t="s">
        <v>210</v>
      </c>
      <c r="S51" s="6">
        <v>2021</v>
      </c>
      <c r="AA51">
        <f>X51</f>
        <v>0</v>
      </c>
      <c r="AB51" s="10" t="e">
        <f>GETPIVOTDATA("Sales",$X$3,"State",AA51)</f>
        <v>#REF!</v>
      </c>
    </row>
    <row r="52" spans="18:28" x14ac:dyDescent="0.3">
      <c r="R52" s="3" t="s">
        <v>212</v>
      </c>
      <c r="S52" s="4">
        <v>2021</v>
      </c>
      <c r="AA52">
        <f>X52</f>
        <v>0</v>
      </c>
      <c r="AB52" s="10" t="e">
        <f>GETPIVOTDATA("Sales",$X$3,"State",AA52)</f>
        <v>#REF!</v>
      </c>
    </row>
    <row r="53" spans="18:28" x14ac:dyDescent="0.3">
      <c r="R53" s="5" t="s">
        <v>214</v>
      </c>
      <c r="S53" s="6">
        <v>2021</v>
      </c>
    </row>
    <row r="54" spans="18:28" x14ac:dyDescent="0.3">
      <c r="R54" s="5" t="s">
        <v>217</v>
      </c>
      <c r="S54" s="6">
        <v>2021</v>
      </c>
    </row>
    <row r="55" spans="18:28" x14ac:dyDescent="0.3">
      <c r="R55" s="3" t="s">
        <v>219</v>
      </c>
      <c r="S55" s="4">
        <v>2021</v>
      </c>
    </row>
    <row r="56" spans="18:28" x14ac:dyDescent="0.3">
      <c r="R56" s="5" t="s">
        <v>220</v>
      </c>
      <c r="S56" s="6">
        <v>2021</v>
      </c>
    </row>
    <row r="57" spans="18:28" x14ac:dyDescent="0.3">
      <c r="R57" s="3" t="s">
        <v>222</v>
      </c>
      <c r="S57" s="4">
        <v>2021</v>
      </c>
    </row>
    <row r="58" spans="18:28" x14ac:dyDescent="0.3">
      <c r="R58" s="3" t="s">
        <v>225</v>
      </c>
      <c r="S58" s="4">
        <v>2021</v>
      </c>
    </row>
    <row r="59" spans="18:28" x14ac:dyDescent="0.3">
      <c r="R59" s="3" t="s">
        <v>227</v>
      </c>
      <c r="S59" s="4">
        <v>2021</v>
      </c>
    </row>
    <row r="60" spans="18:28" x14ac:dyDescent="0.3">
      <c r="R60" s="5" t="s">
        <v>229</v>
      </c>
      <c r="S60" s="6">
        <v>2021</v>
      </c>
    </row>
    <row r="61" spans="18:28" x14ac:dyDescent="0.3">
      <c r="R61" s="3" t="s">
        <v>230</v>
      </c>
      <c r="S61" s="4">
        <v>2021</v>
      </c>
    </row>
    <row r="62" spans="18:28" x14ac:dyDescent="0.3">
      <c r="R62" s="5" t="s">
        <v>232</v>
      </c>
      <c r="S62" s="6">
        <v>2021</v>
      </c>
    </row>
    <row r="63" spans="18:28" x14ac:dyDescent="0.3">
      <c r="R63" s="5" t="s">
        <v>235</v>
      </c>
      <c r="S63" s="6">
        <v>2021</v>
      </c>
    </row>
    <row r="64" spans="18:28" x14ac:dyDescent="0.3">
      <c r="R64" s="5" t="s">
        <v>239</v>
      </c>
      <c r="S64" s="6">
        <v>2021</v>
      </c>
    </row>
    <row r="65" spans="18:19" x14ac:dyDescent="0.3">
      <c r="R65" s="5" t="s">
        <v>241</v>
      </c>
      <c r="S65" s="6">
        <v>2021</v>
      </c>
    </row>
    <row r="66" spans="18:19" x14ac:dyDescent="0.3">
      <c r="R66" s="5" t="s">
        <v>243</v>
      </c>
      <c r="S66" s="6">
        <v>2021</v>
      </c>
    </row>
    <row r="67" spans="18:19" x14ac:dyDescent="0.3">
      <c r="R67" s="5" t="s">
        <v>246</v>
      </c>
      <c r="S67" s="6">
        <v>2021</v>
      </c>
    </row>
    <row r="68" spans="18:19" x14ac:dyDescent="0.3">
      <c r="R68" s="3" t="s">
        <v>248</v>
      </c>
      <c r="S68" s="4">
        <v>2021</v>
      </c>
    </row>
    <row r="69" spans="18:19" x14ac:dyDescent="0.3">
      <c r="R69" s="5" t="s">
        <v>251</v>
      </c>
      <c r="S69" s="6">
        <v>2021</v>
      </c>
    </row>
    <row r="70" spans="18:19" x14ac:dyDescent="0.3">
      <c r="R70" s="3" t="s">
        <v>254</v>
      </c>
      <c r="S70" s="4">
        <v>2021</v>
      </c>
    </row>
    <row r="71" spans="18:19" x14ac:dyDescent="0.3">
      <c r="R71" s="5" t="s">
        <v>256</v>
      </c>
      <c r="S71" s="6">
        <v>2021</v>
      </c>
    </row>
    <row r="72" spans="18:19" x14ac:dyDescent="0.3">
      <c r="R72" s="3" t="s">
        <v>258</v>
      </c>
      <c r="S72" s="4">
        <v>2021</v>
      </c>
    </row>
    <row r="73" spans="18:19" x14ac:dyDescent="0.3">
      <c r="R73" s="3" t="s">
        <v>261</v>
      </c>
      <c r="S73" s="4">
        <v>2021</v>
      </c>
    </row>
    <row r="74" spans="18:19" x14ac:dyDescent="0.3">
      <c r="R74" s="3" t="s">
        <v>270</v>
      </c>
      <c r="S74" s="4">
        <v>2021</v>
      </c>
    </row>
    <row r="75" spans="18:19" x14ac:dyDescent="0.3">
      <c r="R75" s="5" t="s">
        <v>272</v>
      </c>
      <c r="S75" s="6">
        <v>2021</v>
      </c>
    </row>
    <row r="76" spans="18:19" x14ac:dyDescent="0.3">
      <c r="R76" s="5" t="s">
        <v>277</v>
      </c>
      <c r="S76" s="6">
        <v>2021</v>
      </c>
    </row>
    <row r="77" spans="18:19" x14ac:dyDescent="0.3">
      <c r="R77" s="3" t="s">
        <v>279</v>
      </c>
      <c r="S77" s="4">
        <v>2021</v>
      </c>
    </row>
    <row r="78" spans="18:19" x14ac:dyDescent="0.3">
      <c r="R78" s="3" t="s">
        <v>282</v>
      </c>
      <c r="S78" s="4">
        <v>2021</v>
      </c>
    </row>
    <row r="79" spans="18:19" x14ac:dyDescent="0.3">
      <c r="R79" s="3" t="s">
        <v>285</v>
      </c>
      <c r="S79" s="4">
        <v>2021</v>
      </c>
    </row>
    <row r="80" spans="18:19" x14ac:dyDescent="0.3">
      <c r="R80" s="5" t="s">
        <v>287</v>
      </c>
      <c r="S80" s="6">
        <v>2021</v>
      </c>
    </row>
    <row r="81" spans="18:19" x14ac:dyDescent="0.3">
      <c r="R81" s="5" t="s">
        <v>291</v>
      </c>
      <c r="S81" s="6">
        <v>2021</v>
      </c>
    </row>
    <row r="82" spans="18:19" x14ac:dyDescent="0.3">
      <c r="R82" s="3" t="s">
        <v>293</v>
      </c>
      <c r="S82" s="4">
        <v>2021</v>
      </c>
    </row>
    <row r="83" spans="18:19" x14ac:dyDescent="0.3">
      <c r="R83" s="3" t="s">
        <v>295</v>
      </c>
      <c r="S83" s="4">
        <v>2021</v>
      </c>
    </row>
    <row r="84" spans="18:19" x14ac:dyDescent="0.3">
      <c r="R84" s="5" t="s">
        <v>297</v>
      </c>
      <c r="S84" s="6">
        <v>2021</v>
      </c>
    </row>
    <row r="85" spans="18:19" x14ac:dyDescent="0.3">
      <c r="R85" s="3" t="s">
        <v>303</v>
      </c>
      <c r="S85" s="4">
        <v>2021</v>
      </c>
    </row>
    <row r="86" spans="18:19" x14ac:dyDescent="0.3">
      <c r="R86" s="3" t="s">
        <v>307</v>
      </c>
      <c r="S86" s="4">
        <v>2021</v>
      </c>
    </row>
    <row r="87" spans="18:19" x14ac:dyDescent="0.3">
      <c r="R87" s="5" t="s">
        <v>309</v>
      </c>
      <c r="S87" s="6">
        <v>2021</v>
      </c>
    </row>
    <row r="88" spans="18:19" x14ac:dyDescent="0.3">
      <c r="R88" s="5" t="s">
        <v>316</v>
      </c>
      <c r="S88" s="6">
        <v>2021</v>
      </c>
    </row>
    <row r="89" spans="18:19" x14ac:dyDescent="0.3">
      <c r="R89" s="3" t="s">
        <v>321</v>
      </c>
      <c r="S89" s="4">
        <v>2021</v>
      </c>
    </row>
    <row r="90" spans="18:19" x14ac:dyDescent="0.3">
      <c r="R90" s="5" t="s">
        <v>327</v>
      </c>
      <c r="S90" s="6">
        <v>2021</v>
      </c>
    </row>
    <row r="91" spans="18:19" x14ac:dyDescent="0.3">
      <c r="R91" s="5" t="s">
        <v>336</v>
      </c>
      <c r="S91" s="6">
        <v>2021</v>
      </c>
    </row>
    <row r="92" spans="18:19" x14ac:dyDescent="0.3">
      <c r="R92" s="3" t="s">
        <v>338</v>
      </c>
      <c r="S92" s="4">
        <v>2021</v>
      </c>
    </row>
    <row r="93" spans="18:19" x14ac:dyDescent="0.3">
      <c r="R93" s="5" t="s">
        <v>343</v>
      </c>
      <c r="S93" s="6">
        <v>2021</v>
      </c>
    </row>
    <row r="94" spans="18:19" x14ac:dyDescent="0.3">
      <c r="R94" s="3" t="s">
        <v>345</v>
      </c>
      <c r="S94" s="4">
        <v>2021</v>
      </c>
    </row>
    <row r="95" spans="18:19" x14ac:dyDescent="0.3">
      <c r="R95" s="5" t="s">
        <v>348</v>
      </c>
      <c r="S95" s="6">
        <v>2021</v>
      </c>
    </row>
    <row r="96" spans="18:19" x14ac:dyDescent="0.3">
      <c r="R96" s="3" t="s">
        <v>354</v>
      </c>
      <c r="S96" s="4">
        <v>2021</v>
      </c>
    </row>
    <row r="97" spans="18:19" x14ac:dyDescent="0.3">
      <c r="R97" s="3" t="s">
        <v>357</v>
      </c>
      <c r="S97" s="4">
        <v>2021</v>
      </c>
    </row>
    <row r="98" spans="18:19" x14ac:dyDescent="0.3">
      <c r="R98" s="5" t="s">
        <v>359</v>
      </c>
      <c r="S98" s="6">
        <v>2021</v>
      </c>
    </row>
    <row r="99" spans="18:19" x14ac:dyDescent="0.3">
      <c r="R99" s="3" t="s">
        <v>365</v>
      </c>
      <c r="S99" s="4">
        <v>2021</v>
      </c>
    </row>
    <row r="100" spans="18:19" x14ac:dyDescent="0.3">
      <c r="R100" s="5" t="s">
        <v>368</v>
      </c>
      <c r="S100" s="6">
        <v>2021</v>
      </c>
    </row>
    <row r="101" spans="18:19" x14ac:dyDescent="0.3">
      <c r="R101" s="5" t="s">
        <v>371</v>
      </c>
      <c r="S101" s="6">
        <v>2021</v>
      </c>
    </row>
    <row r="102" spans="18:19" x14ac:dyDescent="0.3">
      <c r="R102" s="5" t="s">
        <v>374</v>
      </c>
      <c r="S102" s="6">
        <v>2021</v>
      </c>
    </row>
    <row r="103" spans="18:19" x14ac:dyDescent="0.3">
      <c r="R103" s="3" t="s">
        <v>375</v>
      </c>
      <c r="S103" s="4">
        <v>2021</v>
      </c>
    </row>
    <row r="104" spans="18:19" x14ac:dyDescent="0.3">
      <c r="R104" s="3" t="s">
        <v>378</v>
      </c>
      <c r="S104" s="4">
        <v>2021</v>
      </c>
    </row>
    <row r="105" spans="18:19" x14ac:dyDescent="0.3">
      <c r="R105" s="5" t="s">
        <v>380</v>
      </c>
      <c r="S105" s="6">
        <v>2021</v>
      </c>
    </row>
    <row r="106" spans="18:19" x14ac:dyDescent="0.3">
      <c r="R106" s="3" t="s">
        <v>382</v>
      </c>
      <c r="S106" s="4">
        <v>2021</v>
      </c>
    </row>
    <row r="107" spans="18:19" x14ac:dyDescent="0.3">
      <c r="R107" s="3" t="s">
        <v>385</v>
      </c>
      <c r="S107" s="4">
        <v>2021</v>
      </c>
    </row>
    <row r="108" spans="18:19" x14ac:dyDescent="0.3">
      <c r="R108" s="3" t="s">
        <v>389</v>
      </c>
      <c r="S108" s="4">
        <v>2021</v>
      </c>
    </row>
    <row r="109" spans="18:19" x14ac:dyDescent="0.3">
      <c r="R109" s="5" t="s">
        <v>391</v>
      </c>
      <c r="S109" s="6">
        <v>2021</v>
      </c>
    </row>
    <row r="110" spans="18:19" x14ac:dyDescent="0.3">
      <c r="R110" s="3" t="s">
        <v>394</v>
      </c>
      <c r="S110" s="4">
        <v>2021</v>
      </c>
    </row>
    <row r="111" spans="18:19" x14ac:dyDescent="0.3">
      <c r="R111" s="5" t="s">
        <v>396</v>
      </c>
      <c r="S111" s="6">
        <v>2021</v>
      </c>
    </row>
    <row r="112" spans="18:19" x14ac:dyDescent="0.3">
      <c r="R112" s="5" t="s">
        <v>400</v>
      </c>
      <c r="S112" s="6">
        <v>2021</v>
      </c>
    </row>
    <row r="113" spans="18:19" x14ac:dyDescent="0.3">
      <c r="R113" s="3" t="s">
        <v>403</v>
      </c>
      <c r="S113" s="4">
        <v>2021</v>
      </c>
    </row>
    <row r="114" spans="18:19" x14ac:dyDescent="0.3">
      <c r="R114" s="5" t="s">
        <v>405</v>
      </c>
      <c r="S114" s="6">
        <v>2021</v>
      </c>
    </row>
    <row r="115" spans="18:19" x14ac:dyDescent="0.3">
      <c r="R115" s="3" t="s">
        <v>407</v>
      </c>
      <c r="S115" s="4">
        <v>2021</v>
      </c>
    </row>
    <row r="116" spans="18:19" x14ac:dyDescent="0.3">
      <c r="R116" s="5" t="s">
        <v>409</v>
      </c>
      <c r="S116" s="6">
        <v>2021</v>
      </c>
    </row>
    <row r="117" spans="18:19" x14ac:dyDescent="0.3">
      <c r="R117" s="5" t="s">
        <v>412</v>
      </c>
      <c r="S117" s="6">
        <v>2021</v>
      </c>
    </row>
    <row r="118" spans="18:19" x14ac:dyDescent="0.3">
      <c r="R118" s="5" t="s">
        <v>415</v>
      </c>
      <c r="S118" s="6">
        <v>2021</v>
      </c>
    </row>
    <row r="119" spans="18:19" x14ac:dyDescent="0.3">
      <c r="R119" s="3" t="s">
        <v>419</v>
      </c>
      <c r="S119" s="4">
        <v>2021</v>
      </c>
    </row>
    <row r="120" spans="18:19" x14ac:dyDescent="0.3">
      <c r="R120" s="5" t="s">
        <v>421</v>
      </c>
      <c r="S120" s="6">
        <v>2021</v>
      </c>
    </row>
    <row r="121" spans="18:19" x14ac:dyDescent="0.3">
      <c r="R121" s="5" t="s">
        <v>424</v>
      </c>
      <c r="S121" s="6">
        <v>2021</v>
      </c>
    </row>
    <row r="122" spans="18:19" x14ac:dyDescent="0.3">
      <c r="R122" s="3" t="s">
        <v>426</v>
      </c>
      <c r="S122" s="4">
        <v>2021</v>
      </c>
    </row>
    <row r="123" spans="18:19" x14ac:dyDescent="0.3">
      <c r="R123" s="3" t="s">
        <v>429</v>
      </c>
      <c r="S123" s="4">
        <v>2021</v>
      </c>
    </row>
    <row r="124" spans="18:19" x14ac:dyDescent="0.3">
      <c r="R124" s="5" t="s">
        <v>431</v>
      </c>
      <c r="S124" s="6">
        <v>2021</v>
      </c>
    </row>
    <row r="125" spans="18:19" x14ac:dyDescent="0.3">
      <c r="R125" s="3" t="s">
        <v>435</v>
      </c>
      <c r="S125" s="4">
        <v>2021</v>
      </c>
    </row>
    <row r="126" spans="18:19" x14ac:dyDescent="0.3">
      <c r="R126" s="3" t="s">
        <v>439</v>
      </c>
      <c r="S126" s="4">
        <v>2021</v>
      </c>
    </row>
    <row r="127" spans="18:19" x14ac:dyDescent="0.3">
      <c r="R127" s="5" t="s">
        <v>445</v>
      </c>
      <c r="S127" s="6">
        <v>2021</v>
      </c>
    </row>
    <row r="128" spans="18:19" x14ac:dyDescent="0.3">
      <c r="R128" s="3" t="s">
        <v>447</v>
      </c>
      <c r="S128" s="4">
        <v>2021</v>
      </c>
    </row>
    <row r="129" spans="18:19" x14ac:dyDescent="0.3">
      <c r="R129" s="5" t="s">
        <v>448</v>
      </c>
      <c r="S129" s="6">
        <v>2021</v>
      </c>
    </row>
    <row r="130" spans="18:19" x14ac:dyDescent="0.3">
      <c r="R130" s="3" t="s">
        <v>452</v>
      </c>
      <c r="S130" s="4">
        <v>2021</v>
      </c>
    </row>
    <row r="131" spans="18:19" x14ac:dyDescent="0.3">
      <c r="R131" s="5" t="s">
        <v>454</v>
      </c>
      <c r="S131" s="6">
        <v>2021</v>
      </c>
    </row>
    <row r="132" spans="18:19" x14ac:dyDescent="0.3">
      <c r="R132" s="5" t="s">
        <v>458</v>
      </c>
      <c r="S132" s="6">
        <v>2021</v>
      </c>
    </row>
    <row r="133" spans="18:19" x14ac:dyDescent="0.3">
      <c r="R133" s="3" t="s">
        <v>460</v>
      </c>
      <c r="S133" s="4">
        <v>2021</v>
      </c>
    </row>
    <row r="134" spans="18:19" x14ac:dyDescent="0.3">
      <c r="R134" s="5" t="s">
        <v>464</v>
      </c>
      <c r="S134" s="6">
        <v>2021</v>
      </c>
    </row>
    <row r="135" spans="18:19" x14ac:dyDescent="0.3">
      <c r="R135" s="5" t="s">
        <v>467</v>
      </c>
      <c r="S135" s="6">
        <v>2021</v>
      </c>
    </row>
    <row r="136" spans="18:19" x14ac:dyDescent="0.3">
      <c r="R136" s="5" t="s">
        <v>470</v>
      </c>
      <c r="S136" s="6">
        <v>2021</v>
      </c>
    </row>
    <row r="137" spans="18:19" x14ac:dyDescent="0.3">
      <c r="R137" s="3" t="s">
        <v>472</v>
      </c>
      <c r="S137" s="4">
        <v>2021</v>
      </c>
    </row>
    <row r="138" spans="18:19" x14ac:dyDescent="0.3">
      <c r="R138" s="3" t="s">
        <v>477</v>
      </c>
      <c r="S138" s="4">
        <v>2021</v>
      </c>
    </row>
    <row r="139" spans="18:19" x14ac:dyDescent="0.3">
      <c r="R139" s="3" t="s">
        <v>480</v>
      </c>
      <c r="S139" s="4">
        <v>2021</v>
      </c>
    </row>
    <row r="140" spans="18:19" x14ac:dyDescent="0.3">
      <c r="R140" s="3" t="s">
        <v>485</v>
      </c>
      <c r="S140" s="4">
        <v>2021</v>
      </c>
    </row>
    <row r="141" spans="18:19" x14ac:dyDescent="0.3">
      <c r="R141" s="5" t="s">
        <v>489</v>
      </c>
      <c r="S141" s="6">
        <v>2021</v>
      </c>
    </row>
    <row r="142" spans="18:19" x14ac:dyDescent="0.3">
      <c r="R142" s="3" t="s">
        <v>492</v>
      </c>
      <c r="S142" s="4">
        <v>2021</v>
      </c>
    </row>
    <row r="143" spans="18:19" x14ac:dyDescent="0.3">
      <c r="R143" s="3" t="s">
        <v>494</v>
      </c>
      <c r="S143" s="4">
        <v>2021</v>
      </c>
    </row>
    <row r="144" spans="18:19" x14ac:dyDescent="0.3">
      <c r="R144" s="3" t="s">
        <v>497</v>
      </c>
      <c r="S144" s="4">
        <v>2021</v>
      </c>
    </row>
    <row r="145" spans="18:19" x14ac:dyDescent="0.3">
      <c r="R145" s="3" t="s">
        <v>500</v>
      </c>
      <c r="S145" s="4">
        <v>2021</v>
      </c>
    </row>
    <row r="146" spans="18:19" x14ac:dyDescent="0.3">
      <c r="R146" s="5" t="s">
        <v>502</v>
      </c>
      <c r="S146" s="6">
        <v>2021</v>
      </c>
    </row>
    <row r="147" spans="18:19" x14ac:dyDescent="0.3">
      <c r="R147" s="3" t="s">
        <v>505</v>
      </c>
      <c r="S147" s="4">
        <v>2021</v>
      </c>
    </row>
    <row r="148" spans="18:19" x14ac:dyDescent="0.3">
      <c r="R148" s="5" t="s">
        <v>507</v>
      </c>
      <c r="S148" s="6">
        <v>2021</v>
      </c>
    </row>
    <row r="149" spans="18:19" x14ac:dyDescent="0.3">
      <c r="R149" s="5" t="s">
        <v>511</v>
      </c>
      <c r="S149" s="6">
        <v>2021</v>
      </c>
    </row>
    <row r="150" spans="18:19" x14ac:dyDescent="0.3">
      <c r="R150" s="3" t="s">
        <v>514</v>
      </c>
      <c r="S150" s="4">
        <v>2021</v>
      </c>
    </row>
    <row r="151" spans="18:19" x14ac:dyDescent="0.3">
      <c r="R151" s="5" t="s">
        <v>516</v>
      </c>
      <c r="S151" s="6">
        <v>2021</v>
      </c>
    </row>
    <row r="152" spans="18:19" x14ac:dyDescent="0.3">
      <c r="R152" s="3" t="s">
        <v>521</v>
      </c>
      <c r="S152" s="4">
        <v>2021</v>
      </c>
    </row>
    <row r="153" spans="18:19" x14ac:dyDescent="0.3">
      <c r="R153" s="3" t="s">
        <v>525</v>
      </c>
      <c r="S153" s="4">
        <v>2021</v>
      </c>
    </row>
    <row r="154" spans="18:19" x14ac:dyDescent="0.3">
      <c r="R154" s="5" t="s">
        <v>527</v>
      </c>
      <c r="S154" s="6">
        <v>2021</v>
      </c>
    </row>
    <row r="155" spans="18:19" x14ac:dyDescent="0.3">
      <c r="R155" s="3" t="s">
        <v>532</v>
      </c>
      <c r="S155" s="4">
        <v>2021</v>
      </c>
    </row>
    <row r="156" spans="18:19" x14ac:dyDescent="0.3">
      <c r="R156" s="5" t="s">
        <v>535</v>
      </c>
      <c r="S156" s="6">
        <v>2021</v>
      </c>
    </row>
    <row r="157" spans="18:19" x14ac:dyDescent="0.3">
      <c r="R157" s="5" t="s">
        <v>538</v>
      </c>
      <c r="S157" s="6">
        <v>2021</v>
      </c>
    </row>
    <row r="158" spans="18:19" x14ac:dyDescent="0.3">
      <c r="R158" s="3" t="s">
        <v>539</v>
      </c>
      <c r="S158" s="4">
        <v>2021</v>
      </c>
    </row>
    <row r="159" spans="18:19" x14ac:dyDescent="0.3">
      <c r="R159" s="3" t="s">
        <v>547</v>
      </c>
      <c r="S159" s="4">
        <v>2021</v>
      </c>
    </row>
    <row r="160" spans="18:19" x14ac:dyDescent="0.3">
      <c r="R160" s="5" t="s">
        <v>549</v>
      </c>
      <c r="S160" s="6">
        <v>2021</v>
      </c>
    </row>
    <row r="161" spans="18:19" x14ac:dyDescent="0.3">
      <c r="R161" s="3" t="s">
        <v>554</v>
      </c>
      <c r="S161" s="4">
        <v>2021</v>
      </c>
    </row>
    <row r="162" spans="18:19" x14ac:dyDescent="0.3">
      <c r="R162" s="5" t="s">
        <v>556</v>
      </c>
      <c r="S162" s="6">
        <v>2021</v>
      </c>
    </row>
    <row r="163" spans="18:19" x14ac:dyDescent="0.3">
      <c r="R163" s="3" t="s">
        <v>558</v>
      </c>
      <c r="S163" s="4">
        <v>2021</v>
      </c>
    </row>
    <row r="164" spans="18:19" x14ac:dyDescent="0.3">
      <c r="R164" s="5" t="s">
        <v>560</v>
      </c>
      <c r="S164" s="6">
        <v>2021</v>
      </c>
    </row>
    <row r="165" spans="18:19" x14ac:dyDescent="0.3">
      <c r="R165" s="5" t="s">
        <v>562</v>
      </c>
      <c r="S165" s="6">
        <v>2021</v>
      </c>
    </row>
    <row r="166" spans="18:19" x14ac:dyDescent="0.3">
      <c r="R166" s="3" t="s">
        <v>564</v>
      </c>
      <c r="S166" s="4">
        <v>2021</v>
      </c>
    </row>
    <row r="167" spans="18:19" x14ac:dyDescent="0.3">
      <c r="R167" s="3" t="s">
        <v>566</v>
      </c>
      <c r="S167" s="4">
        <v>2021</v>
      </c>
    </row>
    <row r="168" spans="18:19" x14ac:dyDescent="0.3">
      <c r="R168" s="3" t="s">
        <v>569</v>
      </c>
      <c r="S168" s="4">
        <v>2021</v>
      </c>
    </row>
    <row r="169" spans="18:19" x14ac:dyDescent="0.3">
      <c r="R169" s="5" t="s">
        <v>571</v>
      </c>
      <c r="S169" s="6">
        <v>2021</v>
      </c>
    </row>
    <row r="170" spans="18:19" x14ac:dyDescent="0.3">
      <c r="R170" s="3" t="s">
        <v>575</v>
      </c>
      <c r="S170" s="4">
        <v>2021</v>
      </c>
    </row>
    <row r="171" spans="18:19" x14ac:dyDescent="0.3">
      <c r="R171" s="3" t="s">
        <v>578</v>
      </c>
      <c r="S171" s="4">
        <v>2021</v>
      </c>
    </row>
    <row r="172" spans="18:19" x14ac:dyDescent="0.3">
      <c r="R172" s="3" t="s">
        <v>580</v>
      </c>
      <c r="S172" s="4">
        <v>2021</v>
      </c>
    </row>
    <row r="173" spans="18:19" x14ac:dyDescent="0.3">
      <c r="R173" s="3" t="s">
        <v>585</v>
      </c>
      <c r="S173" s="4">
        <v>2021</v>
      </c>
    </row>
    <row r="174" spans="18:19" x14ac:dyDescent="0.3">
      <c r="R174" s="5" t="s">
        <v>589</v>
      </c>
      <c r="S174" s="6">
        <v>2021</v>
      </c>
    </row>
    <row r="175" spans="18:19" x14ac:dyDescent="0.3">
      <c r="R175" s="3" t="s">
        <v>591</v>
      </c>
      <c r="S175" s="4">
        <v>2021</v>
      </c>
    </row>
    <row r="176" spans="18:19" x14ac:dyDescent="0.3">
      <c r="R176" s="5" t="s">
        <v>592</v>
      </c>
      <c r="S176" s="6">
        <v>2021</v>
      </c>
    </row>
    <row r="177" spans="18:19" x14ac:dyDescent="0.3">
      <c r="R177" s="3" t="s">
        <v>594</v>
      </c>
      <c r="S177" s="4">
        <v>2021</v>
      </c>
    </row>
    <row r="178" spans="18:19" x14ac:dyDescent="0.3">
      <c r="R178" s="3" t="s">
        <v>595</v>
      </c>
      <c r="S178" s="4">
        <v>2021</v>
      </c>
    </row>
    <row r="179" spans="18:19" x14ac:dyDescent="0.3">
      <c r="R179" s="3" t="s">
        <v>598</v>
      </c>
      <c r="S179" s="4">
        <v>2021</v>
      </c>
    </row>
    <row r="180" spans="18:19" x14ac:dyDescent="0.3">
      <c r="R180" s="3" t="s">
        <v>601</v>
      </c>
      <c r="S180" s="4">
        <v>2021</v>
      </c>
    </row>
    <row r="181" spans="18:19" x14ac:dyDescent="0.3">
      <c r="R181" s="3" t="s">
        <v>603</v>
      </c>
      <c r="S181" s="4">
        <v>2021</v>
      </c>
    </row>
    <row r="182" spans="18:19" x14ac:dyDescent="0.3">
      <c r="R182" s="5" t="s">
        <v>604</v>
      </c>
      <c r="S182" s="6">
        <v>2021</v>
      </c>
    </row>
    <row r="183" spans="18:19" x14ac:dyDescent="0.3">
      <c r="R183" s="3" t="s">
        <v>607</v>
      </c>
      <c r="S183" s="4">
        <v>2021</v>
      </c>
    </row>
    <row r="184" spans="18:19" x14ac:dyDescent="0.3">
      <c r="R184" s="5" t="s">
        <v>609</v>
      </c>
      <c r="S184" s="6">
        <v>2021</v>
      </c>
    </row>
    <row r="185" spans="18:19" x14ac:dyDescent="0.3">
      <c r="R185" s="5" t="s">
        <v>612</v>
      </c>
      <c r="S185" s="6">
        <v>2021</v>
      </c>
    </row>
    <row r="186" spans="18:19" x14ac:dyDescent="0.3">
      <c r="R186" s="3" t="s">
        <v>614</v>
      </c>
      <c r="S186" s="4">
        <v>2021</v>
      </c>
    </row>
    <row r="187" spans="18:19" x14ac:dyDescent="0.3">
      <c r="R187" s="5" t="s">
        <v>617</v>
      </c>
      <c r="S187" s="6">
        <v>2021</v>
      </c>
    </row>
    <row r="188" spans="18:19" x14ac:dyDescent="0.3">
      <c r="R188" s="5" t="s">
        <v>620</v>
      </c>
      <c r="S188" s="6">
        <v>2021</v>
      </c>
    </row>
    <row r="189" spans="18:19" x14ac:dyDescent="0.3">
      <c r="R189" s="3" t="s">
        <v>624</v>
      </c>
      <c r="S189" s="4">
        <v>2021</v>
      </c>
    </row>
    <row r="190" spans="18:19" x14ac:dyDescent="0.3">
      <c r="R190" s="3" t="s">
        <v>626</v>
      </c>
      <c r="S190" s="4">
        <v>2021</v>
      </c>
    </row>
    <row r="191" spans="18:19" x14ac:dyDescent="0.3">
      <c r="R191" s="3" t="s">
        <v>628</v>
      </c>
      <c r="S191" s="4">
        <v>2021</v>
      </c>
    </row>
    <row r="192" spans="18:19" x14ac:dyDescent="0.3">
      <c r="R192" s="5" t="s">
        <v>630</v>
      </c>
      <c r="S192" s="6">
        <v>2021</v>
      </c>
    </row>
    <row r="193" spans="18:19" x14ac:dyDescent="0.3">
      <c r="R193" s="5" t="s">
        <v>632</v>
      </c>
      <c r="S193" s="6">
        <v>2021</v>
      </c>
    </row>
    <row r="194" spans="18:19" x14ac:dyDescent="0.3">
      <c r="R194" s="3" t="s">
        <v>637</v>
      </c>
      <c r="S194" s="4">
        <v>2021</v>
      </c>
    </row>
    <row r="195" spans="18:19" x14ac:dyDescent="0.3">
      <c r="R195" s="3" t="s">
        <v>639</v>
      </c>
      <c r="S195" s="4">
        <v>2021</v>
      </c>
    </row>
    <row r="196" spans="18:19" x14ac:dyDescent="0.3">
      <c r="R196" s="3" t="s">
        <v>645</v>
      </c>
      <c r="S196" s="4">
        <v>2021</v>
      </c>
    </row>
    <row r="197" spans="18:19" x14ac:dyDescent="0.3">
      <c r="R197" s="3" t="s">
        <v>648</v>
      </c>
      <c r="S197" s="4">
        <v>2021</v>
      </c>
    </row>
    <row r="198" spans="18:19" x14ac:dyDescent="0.3">
      <c r="R198" s="3" t="s">
        <v>653</v>
      </c>
      <c r="S198" s="4">
        <v>2021</v>
      </c>
    </row>
    <row r="199" spans="18:19" x14ac:dyDescent="0.3">
      <c r="R199" s="5" t="s">
        <v>657</v>
      </c>
      <c r="S199" s="6">
        <v>2021</v>
      </c>
    </row>
    <row r="200" spans="18:19" x14ac:dyDescent="0.3">
      <c r="R200" s="3" t="s">
        <v>659</v>
      </c>
      <c r="S200" s="4">
        <v>2021</v>
      </c>
    </row>
    <row r="201" spans="18:19" x14ac:dyDescent="0.3">
      <c r="R201" s="5" t="s">
        <v>661</v>
      </c>
      <c r="S201" s="6">
        <v>2021</v>
      </c>
    </row>
    <row r="202" spans="18:19" x14ac:dyDescent="0.3">
      <c r="R202" s="3" t="s">
        <v>663</v>
      </c>
      <c r="S202" s="4">
        <v>2021</v>
      </c>
    </row>
    <row r="203" spans="18:19" x14ac:dyDescent="0.3">
      <c r="R203" s="3" t="s">
        <v>666</v>
      </c>
      <c r="S203" s="4">
        <v>2021</v>
      </c>
    </row>
    <row r="204" spans="18:19" x14ac:dyDescent="0.3">
      <c r="R204" s="5" t="s">
        <v>667</v>
      </c>
      <c r="S204" s="6">
        <v>2021</v>
      </c>
    </row>
    <row r="205" spans="18:19" x14ac:dyDescent="0.3">
      <c r="R205" s="5" t="s">
        <v>669</v>
      </c>
      <c r="S205" s="6">
        <v>2021</v>
      </c>
    </row>
    <row r="206" spans="18:19" x14ac:dyDescent="0.3">
      <c r="R206" s="3" t="s">
        <v>671</v>
      </c>
      <c r="S206" s="4">
        <v>2021</v>
      </c>
    </row>
    <row r="207" spans="18:19" x14ac:dyDescent="0.3">
      <c r="R207" s="5" t="s">
        <v>673</v>
      </c>
      <c r="S207" s="6">
        <v>2021</v>
      </c>
    </row>
    <row r="208" spans="18:19" x14ac:dyDescent="0.3">
      <c r="R208" s="3" t="s">
        <v>674</v>
      </c>
      <c r="S208" s="4">
        <v>2021</v>
      </c>
    </row>
    <row r="209" spans="18:19" x14ac:dyDescent="0.3">
      <c r="R209" s="5" t="s">
        <v>676</v>
      </c>
      <c r="S209" s="6">
        <v>2021</v>
      </c>
    </row>
    <row r="210" spans="18:19" x14ac:dyDescent="0.3">
      <c r="R210" s="3" t="s">
        <v>677</v>
      </c>
      <c r="S210" s="4">
        <v>2021</v>
      </c>
    </row>
    <row r="211" spans="18:19" x14ac:dyDescent="0.3">
      <c r="R211" s="5" t="s">
        <v>679</v>
      </c>
      <c r="S211" s="6">
        <v>2021</v>
      </c>
    </row>
    <row r="212" spans="18:19" x14ac:dyDescent="0.3">
      <c r="R212" s="5" t="s">
        <v>682</v>
      </c>
      <c r="S212" s="6">
        <v>2021</v>
      </c>
    </row>
    <row r="213" spans="18:19" x14ac:dyDescent="0.3">
      <c r="R213" s="3" t="s">
        <v>683</v>
      </c>
      <c r="S213" s="4">
        <v>2021</v>
      </c>
    </row>
    <row r="214" spans="18:19" x14ac:dyDescent="0.3">
      <c r="R214" s="5" t="s">
        <v>685</v>
      </c>
      <c r="S214" s="6">
        <v>2021</v>
      </c>
    </row>
    <row r="215" spans="18:19" x14ac:dyDescent="0.3">
      <c r="R215" s="3" t="s">
        <v>686</v>
      </c>
      <c r="S215" s="4">
        <v>2021</v>
      </c>
    </row>
    <row r="216" spans="18:19" x14ac:dyDescent="0.3">
      <c r="R216" s="5" t="s">
        <v>691</v>
      </c>
      <c r="S216" s="6">
        <v>2021</v>
      </c>
    </row>
    <row r="217" spans="18:19" x14ac:dyDescent="0.3">
      <c r="R217" s="5" t="s">
        <v>694</v>
      </c>
      <c r="S217" s="6">
        <v>2021</v>
      </c>
    </row>
    <row r="218" spans="18:19" x14ac:dyDescent="0.3">
      <c r="R218" s="5" t="s">
        <v>697</v>
      </c>
      <c r="S218" s="6">
        <v>2021</v>
      </c>
    </row>
    <row r="219" spans="18:19" x14ac:dyDescent="0.3">
      <c r="R219" s="3" t="s">
        <v>698</v>
      </c>
      <c r="S219" s="4">
        <v>2021</v>
      </c>
    </row>
    <row r="220" spans="18:19" x14ac:dyDescent="0.3">
      <c r="R220" s="5" t="s">
        <v>704</v>
      </c>
      <c r="S220" s="6">
        <v>2021</v>
      </c>
    </row>
    <row r="221" spans="18:19" x14ac:dyDescent="0.3">
      <c r="R221" s="5" t="s">
        <v>711</v>
      </c>
      <c r="S221" s="6">
        <v>2021</v>
      </c>
    </row>
    <row r="222" spans="18:19" x14ac:dyDescent="0.3">
      <c r="R222" s="3" t="s">
        <v>714</v>
      </c>
      <c r="S222" s="4">
        <v>2021</v>
      </c>
    </row>
    <row r="223" spans="18:19" x14ac:dyDescent="0.3">
      <c r="R223" s="5" t="s">
        <v>716</v>
      </c>
      <c r="S223" s="6">
        <v>2021</v>
      </c>
    </row>
    <row r="224" spans="18:19" x14ac:dyDescent="0.3">
      <c r="R224" s="5" t="s">
        <v>719</v>
      </c>
      <c r="S224" s="6">
        <v>2021</v>
      </c>
    </row>
    <row r="225" spans="18:19" x14ac:dyDescent="0.3">
      <c r="R225" s="5" t="s">
        <v>724</v>
      </c>
      <c r="S225" s="6">
        <v>2021</v>
      </c>
    </row>
    <row r="226" spans="18:19" x14ac:dyDescent="0.3">
      <c r="R226" s="3" t="s">
        <v>726</v>
      </c>
      <c r="S226" s="4">
        <v>2021</v>
      </c>
    </row>
    <row r="227" spans="18:19" x14ac:dyDescent="0.3">
      <c r="R227" s="3" t="s">
        <v>729</v>
      </c>
      <c r="S227" s="4">
        <v>2021</v>
      </c>
    </row>
    <row r="228" spans="18:19" x14ac:dyDescent="0.3">
      <c r="R228" s="3" t="s">
        <v>734</v>
      </c>
      <c r="S228" s="4">
        <v>2021</v>
      </c>
    </row>
    <row r="229" spans="18:19" x14ac:dyDescent="0.3">
      <c r="R229" s="5" t="s">
        <v>736</v>
      </c>
      <c r="S229" s="6">
        <v>2021</v>
      </c>
    </row>
    <row r="230" spans="18:19" x14ac:dyDescent="0.3">
      <c r="R230" s="5" t="s">
        <v>738</v>
      </c>
      <c r="S230" s="6">
        <v>2021</v>
      </c>
    </row>
    <row r="231" spans="18:19" x14ac:dyDescent="0.3">
      <c r="R231" s="3" t="s">
        <v>740</v>
      </c>
      <c r="S231" s="4">
        <v>2021</v>
      </c>
    </row>
    <row r="232" spans="18:19" x14ac:dyDescent="0.3">
      <c r="R232" s="5" t="s">
        <v>742</v>
      </c>
      <c r="S232" s="6">
        <v>2021</v>
      </c>
    </row>
    <row r="233" spans="18:19" x14ac:dyDescent="0.3">
      <c r="R233" s="3" t="s">
        <v>744</v>
      </c>
      <c r="S233" s="4">
        <v>2021</v>
      </c>
    </row>
    <row r="234" spans="18:19" x14ac:dyDescent="0.3">
      <c r="R234" s="5" t="s">
        <v>745</v>
      </c>
      <c r="S234" s="6">
        <v>2021</v>
      </c>
    </row>
    <row r="235" spans="18:19" x14ac:dyDescent="0.3">
      <c r="R235" s="5" t="s">
        <v>750</v>
      </c>
      <c r="S235" s="6">
        <v>2021</v>
      </c>
    </row>
    <row r="236" spans="18:19" x14ac:dyDescent="0.3">
      <c r="R236" s="3" t="s">
        <v>751</v>
      </c>
      <c r="S236" s="4">
        <v>2021</v>
      </c>
    </row>
    <row r="237" spans="18:19" x14ac:dyDescent="0.3">
      <c r="R237" s="3" t="s">
        <v>754</v>
      </c>
      <c r="S237" s="4">
        <v>2021</v>
      </c>
    </row>
    <row r="238" spans="18:19" x14ac:dyDescent="0.3">
      <c r="R238" s="5" t="s">
        <v>759</v>
      </c>
      <c r="S238" s="6">
        <v>2021</v>
      </c>
    </row>
    <row r="239" spans="18:19" x14ac:dyDescent="0.3">
      <c r="R239" s="5" t="s">
        <v>762</v>
      </c>
      <c r="S239" s="6">
        <v>2021</v>
      </c>
    </row>
    <row r="240" spans="18:19" x14ac:dyDescent="0.3">
      <c r="R240" s="3" t="s">
        <v>770</v>
      </c>
      <c r="S240" s="4">
        <v>2021</v>
      </c>
    </row>
    <row r="241" spans="18:19" x14ac:dyDescent="0.3">
      <c r="R241" s="5" t="s">
        <v>771</v>
      </c>
      <c r="S241" s="6">
        <v>2021</v>
      </c>
    </row>
    <row r="242" spans="18:19" x14ac:dyDescent="0.3">
      <c r="R242" s="3" t="s">
        <v>773</v>
      </c>
      <c r="S242" s="4">
        <v>2021</v>
      </c>
    </row>
    <row r="243" spans="18:19" x14ac:dyDescent="0.3">
      <c r="R243" s="3" t="s">
        <v>776</v>
      </c>
      <c r="S243" s="4">
        <v>2021</v>
      </c>
    </row>
    <row r="244" spans="18:19" x14ac:dyDescent="0.3">
      <c r="R244" s="3" t="s">
        <v>780</v>
      </c>
      <c r="S244" s="4">
        <v>2021</v>
      </c>
    </row>
    <row r="245" spans="18:19" x14ac:dyDescent="0.3">
      <c r="R245" s="5" t="s">
        <v>782</v>
      </c>
      <c r="S245" s="6">
        <v>2021</v>
      </c>
    </row>
    <row r="246" spans="18:19" x14ac:dyDescent="0.3">
      <c r="R246" s="3" t="s">
        <v>786</v>
      </c>
      <c r="S246" s="4">
        <v>2021</v>
      </c>
    </row>
    <row r="247" spans="18:19" x14ac:dyDescent="0.3">
      <c r="R247" s="3" t="s">
        <v>788</v>
      </c>
      <c r="S247" s="4">
        <v>2021</v>
      </c>
    </row>
    <row r="248" spans="18:19" x14ac:dyDescent="0.3">
      <c r="R248" s="5" t="s">
        <v>790</v>
      </c>
      <c r="S248" s="6">
        <v>2021</v>
      </c>
    </row>
    <row r="249" spans="18:19" x14ac:dyDescent="0.3">
      <c r="R249" s="3" t="s">
        <v>791</v>
      </c>
      <c r="S249" s="4">
        <v>2021</v>
      </c>
    </row>
    <row r="250" spans="18:19" x14ac:dyDescent="0.3">
      <c r="R250" s="5" t="s">
        <v>793</v>
      </c>
      <c r="S250" s="6">
        <v>2021</v>
      </c>
    </row>
    <row r="251" spans="18:19" x14ac:dyDescent="0.3">
      <c r="R251" s="5" t="s">
        <v>796</v>
      </c>
      <c r="S251" s="6">
        <v>2021</v>
      </c>
    </row>
    <row r="252" spans="18:19" x14ac:dyDescent="0.3">
      <c r="R252" s="5" t="s">
        <v>798</v>
      </c>
      <c r="S252" s="6">
        <v>2021</v>
      </c>
    </row>
    <row r="253" spans="18:19" x14ac:dyDescent="0.3">
      <c r="R253" s="3" t="s">
        <v>805</v>
      </c>
      <c r="S253" s="4">
        <v>2021</v>
      </c>
    </row>
    <row r="254" spans="18:19" x14ac:dyDescent="0.3">
      <c r="R254" s="5" t="s">
        <v>808</v>
      </c>
      <c r="S254" s="6">
        <v>2021</v>
      </c>
    </row>
    <row r="255" spans="18:19" x14ac:dyDescent="0.3">
      <c r="R255" s="5" t="s">
        <v>811</v>
      </c>
      <c r="S255" s="6">
        <v>2021</v>
      </c>
    </row>
    <row r="256" spans="18:19" x14ac:dyDescent="0.3">
      <c r="R256" s="5" t="s">
        <v>815</v>
      </c>
      <c r="S256" s="6">
        <v>2021</v>
      </c>
    </row>
    <row r="257" spans="18:19" x14ac:dyDescent="0.3">
      <c r="R257" s="5" t="s">
        <v>817</v>
      </c>
      <c r="S257" s="6">
        <v>2021</v>
      </c>
    </row>
    <row r="258" spans="18:19" x14ac:dyDescent="0.3">
      <c r="R258" s="3" t="s">
        <v>819</v>
      </c>
      <c r="S258" s="4">
        <v>2021</v>
      </c>
    </row>
    <row r="259" spans="18:19" x14ac:dyDescent="0.3">
      <c r="R259" s="5" t="s">
        <v>822</v>
      </c>
      <c r="S259" s="6">
        <v>2021</v>
      </c>
    </row>
    <row r="260" spans="18:19" x14ac:dyDescent="0.3">
      <c r="R260" s="3" t="s">
        <v>824</v>
      </c>
      <c r="S260" s="4">
        <v>2021</v>
      </c>
    </row>
    <row r="261" spans="18:19" x14ac:dyDescent="0.3">
      <c r="R261" s="3" t="s">
        <v>826</v>
      </c>
      <c r="S261" s="4">
        <v>2021</v>
      </c>
    </row>
    <row r="262" spans="18:19" x14ac:dyDescent="0.3">
      <c r="R262" s="5" t="s">
        <v>828</v>
      </c>
      <c r="S262" s="6">
        <v>2021</v>
      </c>
    </row>
    <row r="263" spans="18:19" x14ac:dyDescent="0.3">
      <c r="R263" s="3" t="s">
        <v>831</v>
      </c>
      <c r="S263" s="4">
        <v>2021</v>
      </c>
    </row>
    <row r="264" spans="18:19" x14ac:dyDescent="0.3">
      <c r="R264" s="5" t="s">
        <v>833</v>
      </c>
      <c r="S264" s="6">
        <v>2021</v>
      </c>
    </row>
    <row r="265" spans="18:19" x14ac:dyDescent="0.3">
      <c r="R265" s="5" t="s">
        <v>841</v>
      </c>
      <c r="S265" s="6">
        <v>2021</v>
      </c>
    </row>
    <row r="266" spans="18:19" x14ac:dyDescent="0.3">
      <c r="R266" s="5" t="s">
        <v>850</v>
      </c>
      <c r="S266" s="6">
        <v>2021</v>
      </c>
    </row>
    <row r="267" spans="18:19" x14ac:dyDescent="0.3">
      <c r="R267" s="5" t="s">
        <v>855</v>
      </c>
      <c r="S267" s="6">
        <v>2021</v>
      </c>
    </row>
    <row r="268" spans="18:19" x14ac:dyDescent="0.3">
      <c r="R268" s="5" t="s">
        <v>859</v>
      </c>
      <c r="S268" s="6">
        <v>2021</v>
      </c>
    </row>
    <row r="269" spans="18:19" x14ac:dyDescent="0.3">
      <c r="R269" s="3" t="s">
        <v>861</v>
      </c>
      <c r="S269" s="4">
        <v>2021</v>
      </c>
    </row>
    <row r="270" spans="18:19" x14ac:dyDescent="0.3">
      <c r="R270" s="3" t="s">
        <v>863</v>
      </c>
      <c r="S270" s="4">
        <v>2021</v>
      </c>
    </row>
    <row r="271" spans="18:19" x14ac:dyDescent="0.3">
      <c r="R271" s="3" t="s">
        <v>868</v>
      </c>
      <c r="S271" s="4">
        <v>2021</v>
      </c>
    </row>
    <row r="272" spans="18:19" x14ac:dyDescent="0.3">
      <c r="R272" s="5" t="s">
        <v>870</v>
      </c>
      <c r="S272" s="6">
        <v>2021</v>
      </c>
    </row>
    <row r="273" spans="18:19" x14ac:dyDescent="0.3">
      <c r="R273" s="5" t="s">
        <v>873</v>
      </c>
      <c r="S273" s="6">
        <v>2021</v>
      </c>
    </row>
    <row r="274" spans="18:19" x14ac:dyDescent="0.3">
      <c r="R274" s="3" t="s">
        <v>875</v>
      </c>
      <c r="S274" s="4">
        <v>2021</v>
      </c>
    </row>
    <row r="275" spans="18:19" x14ac:dyDescent="0.3">
      <c r="R275" s="5" t="s">
        <v>877</v>
      </c>
      <c r="S275" s="6">
        <v>2021</v>
      </c>
    </row>
    <row r="276" spans="18:19" x14ac:dyDescent="0.3">
      <c r="R276" s="3" t="s">
        <v>880</v>
      </c>
      <c r="S276" s="4">
        <v>2021</v>
      </c>
    </row>
    <row r="277" spans="18:19" x14ac:dyDescent="0.3">
      <c r="R277" s="5" t="s">
        <v>881</v>
      </c>
      <c r="S277" s="6">
        <v>2021</v>
      </c>
    </row>
    <row r="278" spans="18:19" x14ac:dyDescent="0.3">
      <c r="R278" s="3" t="s">
        <v>885</v>
      </c>
      <c r="S278" s="4">
        <v>2021</v>
      </c>
    </row>
    <row r="279" spans="18:19" x14ac:dyDescent="0.3">
      <c r="R279" s="5" t="s">
        <v>886</v>
      </c>
      <c r="S279" s="6">
        <v>2021</v>
      </c>
    </row>
    <row r="280" spans="18:19" x14ac:dyDescent="0.3">
      <c r="R280" s="5" t="s">
        <v>889</v>
      </c>
      <c r="S280" s="6">
        <v>2021</v>
      </c>
    </row>
    <row r="281" spans="18:19" x14ac:dyDescent="0.3">
      <c r="R281" s="3" t="s">
        <v>891</v>
      </c>
      <c r="S281" s="4">
        <v>2021</v>
      </c>
    </row>
    <row r="282" spans="18:19" x14ac:dyDescent="0.3">
      <c r="R282" s="5" t="s">
        <v>893</v>
      </c>
      <c r="S282" s="6">
        <v>2021</v>
      </c>
    </row>
    <row r="283" spans="18:19" x14ac:dyDescent="0.3">
      <c r="R283" s="3" t="s">
        <v>894</v>
      </c>
      <c r="S283" s="4">
        <v>2021</v>
      </c>
    </row>
    <row r="284" spans="18:19" x14ac:dyDescent="0.3">
      <c r="R284" s="3" t="s">
        <v>897</v>
      </c>
      <c r="S284" s="4">
        <v>2021</v>
      </c>
    </row>
    <row r="285" spans="18:19" x14ac:dyDescent="0.3">
      <c r="R285" s="3" t="s">
        <v>902</v>
      </c>
      <c r="S285" s="4">
        <v>2021</v>
      </c>
    </row>
    <row r="286" spans="18:19" x14ac:dyDescent="0.3">
      <c r="R286" s="3" t="s">
        <v>904</v>
      </c>
      <c r="S286" s="4">
        <v>2021</v>
      </c>
    </row>
    <row r="287" spans="18:19" x14ac:dyDescent="0.3">
      <c r="R287" s="3" t="s">
        <v>906</v>
      </c>
      <c r="S287" s="4">
        <v>2021</v>
      </c>
    </row>
    <row r="288" spans="18:19" x14ac:dyDescent="0.3">
      <c r="R288" s="5" t="s">
        <v>909</v>
      </c>
      <c r="S288" s="6">
        <v>2021</v>
      </c>
    </row>
    <row r="289" spans="18:19" x14ac:dyDescent="0.3">
      <c r="R289" s="5" t="s">
        <v>912</v>
      </c>
      <c r="S289" s="6">
        <v>2021</v>
      </c>
    </row>
    <row r="290" spans="18:19" x14ac:dyDescent="0.3">
      <c r="R290" s="5" t="s">
        <v>914</v>
      </c>
      <c r="S290" s="6">
        <v>2021</v>
      </c>
    </row>
    <row r="291" spans="18:19" x14ac:dyDescent="0.3">
      <c r="R291" s="3" t="s">
        <v>917</v>
      </c>
      <c r="S291" s="4">
        <v>2021</v>
      </c>
    </row>
    <row r="292" spans="18:19" x14ac:dyDescent="0.3">
      <c r="R292" s="5" t="s">
        <v>919</v>
      </c>
      <c r="S292" s="6">
        <v>2021</v>
      </c>
    </row>
    <row r="293" spans="18:19" x14ac:dyDescent="0.3">
      <c r="R293" s="3" t="s">
        <v>923</v>
      </c>
      <c r="S293" s="4">
        <v>2021</v>
      </c>
    </row>
    <row r="294" spans="18:19" x14ac:dyDescent="0.3">
      <c r="R294" s="5" t="s">
        <v>924</v>
      </c>
      <c r="S294" s="6">
        <v>2021</v>
      </c>
    </row>
    <row r="295" spans="18:19" x14ac:dyDescent="0.3">
      <c r="R295" s="5" t="s">
        <v>925</v>
      </c>
      <c r="S295" s="6">
        <v>2021</v>
      </c>
    </row>
    <row r="296" spans="18:19" x14ac:dyDescent="0.3">
      <c r="R296" s="5" t="s">
        <v>927</v>
      </c>
      <c r="S296" s="6">
        <v>2021</v>
      </c>
    </row>
    <row r="297" spans="18:19" x14ac:dyDescent="0.3">
      <c r="R297" s="3" t="s">
        <v>930</v>
      </c>
      <c r="S297" s="4">
        <v>2021</v>
      </c>
    </row>
    <row r="298" spans="18:19" x14ac:dyDescent="0.3">
      <c r="R298" s="5" t="s">
        <v>937</v>
      </c>
      <c r="S298" s="6">
        <v>2021</v>
      </c>
    </row>
    <row r="299" spans="18:19" x14ac:dyDescent="0.3">
      <c r="R299" s="5" t="s">
        <v>940</v>
      </c>
      <c r="S299" s="6">
        <v>2021</v>
      </c>
    </row>
    <row r="300" spans="18:19" x14ac:dyDescent="0.3">
      <c r="R300" s="3" t="s">
        <v>942</v>
      </c>
      <c r="S300" s="4">
        <v>2021</v>
      </c>
    </row>
    <row r="301" spans="18:19" x14ac:dyDescent="0.3">
      <c r="R301" s="3" t="s">
        <v>947</v>
      </c>
      <c r="S301" s="4">
        <v>2021</v>
      </c>
    </row>
    <row r="302" spans="18:19" x14ac:dyDescent="0.3">
      <c r="R302" s="3" t="s">
        <v>949</v>
      </c>
      <c r="S302" s="4">
        <v>2021</v>
      </c>
    </row>
    <row r="303" spans="18:19" x14ac:dyDescent="0.3">
      <c r="R303" s="5" t="s">
        <v>953</v>
      </c>
      <c r="S303" s="6">
        <v>2021</v>
      </c>
    </row>
    <row r="304" spans="18:19" x14ac:dyDescent="0.3">
      <c r="R304" s="5" t="s">
        <v>955</v>
      </c>
      <c r="S304" s="6">
        <v>2021</v>
      </c>
    </row>
    <row r="305" spans="18:19" x14ac:dyDescent="0.3">
      <c r="R305" s="3" t="s">
        <v>959</v>
      </c>
      <c r="S305" s="4">
        <v>2021</v>
      </c>
    </row>
    <row r="306" spans="18:19" x14ac:dyDescent="0.3">
      <c r="R306" s="5" t="s">
        <v>961</v>
      </c>
      <c r="S306" s="6">
        <v>2021</v>
      </c>
    </row>
    <row r="307" spans="18:19" x14ac:dyDescent="0.3">
      <c r="R307" s="3" t="s">
        <v>965</v>
      </c>
      <c r="S307" s="4">
        <v>2021</v>
      </c>
    </row>
    <row r="308" spans="18:19" x14ac:dyDescent="0.3">
      <c r="R308" s="5" t="s">
        <v>967</v>
      </c>
      <c r="S308" s="6">
        <v>2021</v>
      </c>
    </row>
    <row r="309" spans="18:19" x14ac:dyDescent="0.3">
      <c r="R309" s="3" t="s">
        <v>969</v>
      </c>
      <c r="S309" s="4">
        <v>2021</v>
      </c>
    </row>
    <row r="310" spans="18:19" x14ac:dyDescent="0.3">
      <c r="R310" s="3" t="s">
        <v>973</v>
      </c>
      <c r="S310" s="4">
        <v>2021</v>
      </c>
    </row>
    <row r="311" spans="18:19" x14ac:dyDescent="0.3">
      <c r="R311" s="5" t="s">
        <v>975</v>
      </c>
      <c r="S311" s="6">
        <v>2021</v>
      </c>
    </row>
    <row r="312" spans="18:19" x14ac:dyDescent="0.3">
      <c r="R312" s="3" t="s">
        <v>979</v>
      </c>
      <c r="S312" s="4">
        <v>2021</v>
      </c>
    </row>
    <row r="313" spans="18:19" x14ac:dyDescent="0.3">
      <c r="R313" s="3" t="s">
        <v>980</v>
      </c>
      <c r="S313" s="4">
        <v>2021</v>
      </c>
    </row>
    <row r="314" spans="18:19" x14ac:dyDescent="0.3">
      <c r="R314" s="3" t="s">
        <v>985</v>
      </c>
      <c r="S314" s="4">
        <v>2021</v>
      </c>
    </row>
    <row r="315" spans="18:19" x14ac:dyDescent="0.3">
      <c r="R315" s="3" t="s">
        <v>991</v>
      </c>
      <c r="S315" s="4">
        <v>2021</v>
      </c>
    </row>
    <row r="316" spans="18:19" x14ac:dyDescent="0.3">
      <c r="R316" s="5" t="s">
        <v>994</v>
      </c>
      <c r="S316" s="6">
        <v>2021</v>
      </c>
    </row>
    <row r="317" spans="18:19" x14ac:dyDescent="0.3">
      <c r="R317" s="3" t="s">
        <v>999</v>
      </c>
      <c r="S317" s="4">
        <v>2021</v>
      </c>
    </row>
    <row r="318" spans="18:19" x14ac:dyDescent="0.3">
      <c r="R318" s="3" t="s">
        <v>1005</v>
      </c>
      <c r="S318" s="4">
        <v>2021</v>
      </c>
    </row>
    <row r="319" spans="18:19" x14ac:dyDescent="0.3">
      <c r="R319" s="5" t="s">
        <v>1006</v>
      </c>
      <c r="S319" s="6">
        <v>2021</v>
      </c>
    </row>
    <row r="320" spans="18:19" x14ac:dyDescent="0.3">
      <c r="R320" s="3" t="s">
        <v>1007</v>
      </c>
      <c r="S320" s="4">
        <v>2021</v>
      </c>
    </row>
    <row r="321" spans="18:19" x14ac:dyDescent="0.3">
      <c r="R321" s="5" t="s">
        <v>1011</v>
      </c>
      <c r="S321" s="6">
        <v>2021</v>
      </c>
    </row>
    <row r="322" spans="18:19" x14ac:dyDescent="0.3">
      <c r="R322" s="5" t="s">
        <v>1014</v>
      </c>
      <c r="S322" s="6">
        <v>2021</v>
      </c>
    </row>
    <row r="323" spans="18:19" x14ac:dyDescent="0.3">
      <c r="R323" s="3" t="s">
        <v>1018</v>
      </c>
      <c r="S323" s="4">
        <v>2021</v>
      </c>
    </row>
    <row r="324" spans="18:19" x14ac:dyDescent="0.3">
      <c r="R324" s="3" t="s">
        <v>1025</v>
      </c>
      <c r="S324" s="4">
        <v>2021</v>
      </c>
    </row>
    <row r="325" spans="18:19" x14ac:dyDescent="0.3">
      <c r="R325" s="5" t="s">
        <v>1029</v>
      </c>
      <c r="S325" s="6">
        <v>2021</v>
      </c>
    </row>
    <row r="326" spans="18:19" x14ac:dyDescent="0.3">
      <c r="R326" s="3" t="s">
        <v>1035</v>
      </c>
      <c r="S326" s="4">
        <v>2021</v>
      </c>
    </row>
    <row r="327" spans="18:19" x14ac:dyDescent="0.3">
      <c r="R327" s="5" t="s">
        <v>1037</v>
      </c>
      <c r="S327" s="6">
        <v>2021</v>
      </c>
    </row>
    <row r="328" spans="18:19" x14ac:dyDescent="0.3">
      <c r="R328" s="5" t="s">
        <v>1040</v>
      </c>
      <c r="S328" s="6">
        <v>2021</v>
      </c>
    </row>
    <row r="329" spans="18:19" x14ac:dyDescent="0.3">
      <c r="R329" s="3" t="s">
        <v>1044</v>
      </c>
      <c r="S329" s="4">
        <v>2021</v>
      </c>
    </row>
    <row r="330" spans="18:19" x14ac:dyDescent="0.3">
      <c r="R330" s="5" t="s">
        <v>1046</v>
      </c>
      <c r="S330" s="6">
        <v>2021</v>
      </c>
    </row>
    <row r="331" spans="18:19" x14ac:dyDescent="0.3">
      <c r="R331" s="3" t="s">
        <v>1048</v>
      </c>
      <c r="S331" s="4">
        <v>2021</v>
      </c>
    </row>
    <row r="332" spans="18:19" x14ac:dyDescent="0.3">
      <c r="R332" s="5" t="s">
        <v>1053</v>
      </c>
      <c r="S332" s="6">
        <v>2021</v>
      </c>
    </row>
    <row r="333" spans="18:19" x14ac:dyDescent="0.3">
      <c r="R333" s="5" t="s">
        <v>1057</v>
      </c>
      <c r="S333" s="6">
        <v>2021</v>
      </c>
    </row>
    <row r="334" spans="18:19" x14ac:dyDescent="0.3">
      <c r="R334" s="3" t="s">
        <v>1066</v>
      </c>
      <c r="S334" s="4">
        <v>2021</v>
      </c>
    </row>
    <row r="335" spans="18:19" x14ac:dyDescent="0.3">
      <c r="R335" s="5" t="s">
        <v>1069</v>
      </c>
      <c r="S335" s="6">
        <v>2021</v>
      </c>
    </row>
    <row r="336" spans="18:19" x14ac:dyDescent="0.3">
      <c r="R336" s="3" t="s">
        <v>1072</v>
      </c>
      <c r="S336" s="4">
        <v>2021</v>
      </c>
    </row>
    <row r="337" spans="18:19" x14ac:dyDescent="0.3">
      <c r="R337" s="5" t="s">
        <v>1076</v>
      </c>
      <c r="S337" s="6">
        <v>2021</v>
      </c>
    </row>
    <row r="338" spans="18:19" x14ac:dyDescent="0.3">
      <c r="R338" s="3" t="s">
        <v>1078</v>
      </c>
      <c r="S338" s="4">
        <v>2021</v>
      </c>
    </row>
    <row r="339" spans="18:19" x14ac:dyDescent="0.3">
      <c r="R339" s="5" t="s">
        <v>1079</v>
      </c>
      <c r="S339" s="6">
        <v>2021</v>
      </c>
    </row>
    <row r="340" spans="18:19" x14ac:dyDescent="0.3">
      <c r="R340" s="3" t="s">
        <v>1081</v>
      </c>
      <c r="S340" s="4">
        <v>2021</v>
      </c>
    </row>
    <row r="341" spans="18:19" x14ac:dyDescent="0.3">
      <c r="R341" s="3" t="s">
        <v>1086</v>
      </c>
      <c r="S341" s="4">
        <v>2021</v>
      </c>
    </row>
    <row r="342" spans="18:19" x14ac:dyDescent="0.3">
      <c r="R342" s="5" t="s">
        <v>1090</v>
      </c>
      <c r="S342" s="6">
        <v>2021</v>
      </c>
    </row>
    <row r="343" spans="18:19" x14ac:dyDescent="0.3">
      <c r="R343" s="3" t="s">
        <v>1095</v>
      </c>
      <c r="S343" s="4">
        <v>2021</v>
      </c>
    </row>
    <row r="344" spans="18:19" x14ac:dyDescent="0.3">
      <c r="R344" s="5" t="s">
        <v>1097</v>
      </c>
      <c r="S344" s="6">
        <v>2021</v>
      </c>
    </row>
    <row r="345" spans="18:19" x14ac:dyDescent="0.3">
      <c r="R345" s="5" t="s">
        <v>1099</v>
      </c>
      <c r="S345" s="6">
        <v>2021</v>
      </c>
    </row>
    <row r="346" spans="18:19" x14ac:dyDescent="0.3">
      <c r="R346" s="3" t="s">
        <v>1101</v>
      </c>
      <c r="S346" s="4">
        <v>2021</v>
      </c>
    </row>
    <row r="347" spans="18:19" x14ac:dyDescent="0.3">
      <c r="R347" s="3" t="s">
        <v>1104</v>
      </c>
      <c r="S347" s="4">
        <v>2021</v>
      </c>
    </row>
    <row r="348" spans="18:19" x14ac:dyDescent="0.3">
      <c r="R348" s="5" t="s">
        <v>1106</v>
      </c>
      <c r="S348" s="6">
        <v>2021</v>
      </c>
    </row>
    <row r="349" spans="18:19" x14ac:dyDescent="0.3">
      <c r="R349" s="3" t="s">
        <v>1113</v>
      </c>
      <c r="S349" s="4">
        <v>2021</v>
      </c>
    </row>
    <row r="350" spans="18:19" x14ac:dyDescent="0.3">
      <c r="R350" s="5" t="s">
        <v>1115</v>
      </c>
      <c r="S350" s="6">
        <v>2021</v>
      </c>
    </row>
    <row r="351" spans="18:19" x14ac:dyDescent="0.3">
      <c r="R351" s="5" t="s">
        <v>1117</v>
      </c>
      <c r="S351" s="6">
        <v>2021</v>
      </c>
    </row>
    <row r="352" spans="18:19" x14ac:dyDescent="0.3">
      <c r="R352" s="5" t="s">
        <v>1123</v>
      </c>
      <c r="S352" s="6">
        <v>2021</v>
      </c>
    </row>
    <row r="353" spans="18:19" x14ac:dyDescent="0.3">
      <c r="R353" s="3" t="s">
        <v>1124</v>
      </c>
      <c r="S353" s="4">
        <v>2021</v>
      </c>
    </row>
    <row r="354" spans="18:19" x14ac:dyDescent="0.3">
      <c r="R354" s="3" t="s">
        <v>1131</v>
      </c>
      <c r="S354" s="4">
        <v>2021</v>
      </c>
    </row>
    <row r="355" spans="18:19" x14ac:dyDescent="0.3">
      <c r="R355" s="3" t="s">
        <v>1133</v>
      </c>
      <c r="S355" s="4">
        <v>2021</v>
      </c>
    </row>
    <row r="356" spans="18:19" x14ac:dyDescent="0.3">
      <c r="R356" s="5" t="s">
        <v>1140</v>
      </c>
      <c r="S356" s="6">
        <v>2021</v>
      </c>
    </row>
    <row r="357" spans="18:19" x14ac:dyDescent="0.3">
      <c r="R357" s="5" t="s">
        <v>1142</v>
      </c>
      <c r="S357" s="6">
        <v>2021</v>
      </c>
    </row>
    <row r="358" spans="18:19" x14ac:dyDescent="0.3">
      <c r="R358" s="5" t="s">
        <v>1145</v>
      </c>
      <c r="S358" s="6">
        <v>2021</v>
      </c>
    </row>
    <row r="359" spans="18:19" x14ac:dyDescent="0.3">
      <c r="R359" s="3" t="s">
        <v>1147</v>
      </c>
      <c r="S359" s="4">
        <v>2021</v>
      </c>
    </row>
    <row r="360" spans="18:19" x14ac:dyDescent="0.3">
      <c r="R360" s="3" t="s">
        <v>1150</v>
      </c>
      <c r="S360" s="4">
        <v>2021</v>
      </c>
    </row>
    <row r="361" spans="18:19" x14ac:dyDescent="0.3">
      <c r="R361" s="3" t="s">
        <v>1153</v>
      </c>
      <c r="S361" s="4">
        <v>2021</v>
      </c>
    </row>
    <row r="362" spans="18:19" x14ac:dyDescent="0.3">
      <c r="R362" s="5" t="s">
        <v>1154</v>
      </c>
      <c r="S362" s="6">
        <v>2021</v>
      </c>
    </row>
    <row r="363" spans="18:19" x14ac:dyDescent="0.3">
      <c r="R363" s="5" t="s">
        <v>1163</v>
      </c>
      <c r="S363" s="6">
        <v>2021</v>
      </c>
    </row>
    <row r="364" spans="18:19" x14ac:dyDescent="0.3">
      <c r="R364" s="5" t="s">
        <v>1165</v>
      </c>
      <c r="S364" s="6">
        <v>2021</v>
      </c>
    </row>
    <row r="365" spans="18:19" x14ac:dyDescent="0.3">
      <c r="R365" s="3" t="s">
        <v>1166</v>
      </c>
      <c r="S365" s="4">
        <v>2021</v>
      </c>
    </row>
    <row r="366" spans="18:19" x14ac:dyDescent="0.3">
      <c r="R366" s="3" t="s">
        <v>1169</v>
      </c>
      <c r="S366" s="4">
        <v>2021</v>
      </c>
    </row>
    <row r="367" spans="18:19" x14ac:dyDescent="0.3">
      <c r="R367" s="3" t="s">
        <v>1174</v>
      </c>
      <c r="S367" s="4">
        <v>2021</v>
      </c>
    </row>
    <row r="368" spans="18:19" x14ac:dyDescent="0.3">
      <c r="R368" s="5" t="s">
        <v>1175</v>
      </c>
      <c r="S368" s="6">
        <v>2021</v>
      </c>
    </row>
    <row r="369" spans="18:19" x14ac:dyDescent="0.3">
      <c r="R369" s="3" t="s">
        <v>1179</v>
      </c>
      <c r="S369" s="4">
        <v>2021</v>
      </c>
    </row>
    <row r="370" spans="18:19" x14ac:dyDescent="0.3">
      <c r="R370" s="5" t="s">
        <v>1180</v>
      </c>
      <c r="S370" s="6">
        <v>2021</v>
      </c>
    </row>
    <row r="371" spans="18:19" x14ac:dyDescent="0.3">
      <c r="R371" s="3" t="s">
        <v>1183</v>
      </c>
      <c r="S371" s="4">
        <v>2021</v>
      </c>
    </row>
    <row r="372" spans="18:19" x14ac:dyDescent="0.3">
      <c r="R372" s="3" t="s">
        <v>1185</v>
      </c>
      <c r="S372" s="4">
        <v>2021</v>
      </c>
    </row>
    <row r="373" spans="18:19" x14ac:dyDescent="0.3">
      <c r="R373" s="5" t="s">
        <v>1188</v>
      </c>
      <c r="S373" s="6">
        <v>2021</v>
      </c>
    </row>
    <row r="374" spans="18:19" x14ac:dyDescent="0.3">
      <c r="R374" s="5" t="s">
        <v>1192</v>
      </c>
      <c r="S374" s="6">
        <v>2021</v>
      </c>
    </row>
    <row r="375" spans="18:19" x14ac:dyDescent="0.3">
      <c r="R375" s="5" t="s">
        <v>1195</v>
      </c>
      <c r="S375" s="6">
        <v>2021</v>
      </c>
    </row>
    <row r="376" spans="18:19" x14ac:dyDescent="0.3">
      <c r="R376" s="3" t="s">
        <v>1198</v>
      </c>
      <c r="S376" s="4">
        <v>2021</v>
      </c>
    </row>
    <row r="377" spans="18:19" x14ac:dyDescent="0.3">
      <c r="R377" s="3" t="s">
        <v>1200</v>
      </c>
      <c r="S377" s="4">
        <v>2021</v>
      </c>
    </row>
    <row r="378" spans="18:19" x14ac:dyDescent="0.3">
      <c r="R378" s="5" t="s">
        <v>1202</v>
      </c>
      <c r="S378" s="6">
        <v>2021</v>
      </c>
    </row>
    <row r="379" spans="18:19" x14ac:dyDescent="0.3">
      <c r="R379" s="5" t="s">
        <v>1209</v>
      </c>
      <c r="S379" s="6">
        <v>2021</v>
      </c>
    </row>
    <row r="380" spans="18:19" x14ac:dyDescent="0.3">
      <c r="R380" s="3" t="s">
        <v>1211</v>
      </c>
      <c r="S380" s="4">
        <v>2021</v>
      </c>
    </row>
    <row r="381" spans="18:19" x14ac:dyDescent="0.3">
      <c r="R381" s="5" t="s">
        <v>1213</v>
      </c>
      <c r="S381" s="6">
        <v>2021</v>
      </c>
    </row>
    <row r="382" spans="18:19" x14ac:dyDescent="0.3">
      <c r="R382" s="3" t="s">
        <v>1214</v>
      </c>
      <c r="S382" s="4">
        <v>2021</v>
      </c>
    </row>
    <row r="383" spans="18:19" x14ac:dyDescent="0.3">
      <c r="R383" s="5" t="s">
        <v>1216</v>
      </c>
      <c r="S383" s="6">
        <v>2021</v>
      </c>
    </row>
    <row r="384" spans="18:19" x14ac:dyDescent="0.3">
      <c r="R384" s="3" t="s">
        <v>1223</v>
      </c>
      <c r="S384" s="4">
        <v>2021</v>
      </c>
    </row>
    <row r="385" spans="18:19" x14ac:dyDescent="0.3">
      <c r="R385" s="5" t="s">
        <v>1225</v>
      </c>
      <c r="S385" s="6">
        <v>2021</v>
      </c>
    </row>
    <row r="386" spans="18:19" x14ac:dyDescent="0.3">
      <c r="R386" s="3" t="s">
        <v>1232</v>
      </c>
      <c r="S386" s="4">
        <v>2021</v>
      </c>
    </row>
    <row r="387" spans="18:19" x14ac:dyDescent="0.3">
      <c r="R387" s="3" t="s">
        <v>1236</v>
      </c>
      <c r="S387" s="4">
        <v>2021</v>
      </c>
    </row>
    <row r="388" spans="18:19" x14ac:dyDescent="0.3">
      <c r="R388" s="3" t="s">
        <v>1243</v>
      </c>
      <c r="S388" s="4">
        <v>2021</v>
      </c>
    </row>
    <row r="389" spans="18:19" x14ac:dyDescent="0.3">
      <c r="R389" s="5" t="s">
        <v>1244</v>
      </c>
      <c r="S389" s="6">
        <v>2021</v>
      </c>
    </row>
    <row r="390" spans="18:19" x14ac:dyDescent="0.3">
      <c r="R390" s="3" t="s">
        <v>1251</v>
      </c>
      <c r="S390" s="4">
        <v>2021</v>
      </c>
    </row>
    <row r="391" spans="18:19" x14ac:dyDescent="0.3">
      <c r="R391" s="5" t="s">
        <v>1253</v>
      </c>
      <c r="S391" s="6">
        <v>2021</v>
      </c>
    </row>
    <row r="392" spans="18:19" x14ac:dyDescent="0.3">
      <c r="R392" s="5" t="s">
        <v>1256</v>
      </c>
      <c r="S392" s="6">
        <v>2021</v>
      </c>
    </row>
    <row r="393" spans="18:19" x14ac:dyDescent="0.3">
      <c r="R393" s="5" t="s">
        <v>1260</v>
      </c>
      <c r="S393" s="6">
        <v>2021</v>
      </c>
    </row>
    <row r="394" spans="18:19" x14ac:dyDescent="0.3">
      <c r="R394" s="3" t="s">
        <v>1262</v>
      </c>
      <c r="S394" s="4">
        <v>2021</v>
      </c>
    </row>
    <row r="395" spans="18:19" x14ac:dyDescent="0.3">
      <c r="R395" s="3" t="s">
        <v>1265</v>
      </c>
      <c r="S395" s="4">
        <v>2021</v>
      </c>
    </row>
    <row r="396" spans="18:19" x14ac:dyDescent="0.3">
      <c r="R396" s="3" t="s">
        <v>1269</v>
      </c>
      <c r="S396" s="4">
        <v>2021</v>
      </c>
    </row>
    <row r="397" spans="18:19" x14ac:dyDescent="0.3">
      <c r="R397" s="5" t="s">
        <v>1273</v>
      </c>
      <c r="S397" s="6">
        <v>2021</v>
      </c>
    </row>
    <row r="398" spans="18:19" x14ac:dyDescent="0.3">
      <c r="R398" s="5" t="s">
        <v>1275</v>
      </c>
      <c r="S398" s="6">
        <v>2021</v>
      </c>
    </row>
    <row r="399" spans="18:19" x14ac:dyDescent="0.3">
      <c r="R399" s="5" t="s">
        <v>1277</v>
      </c>
      <c r="S399" s="6">
        <v>2021</v>
      </c>
    </row>
    <row r="400" spans="18:19" x14ac:dyDescent="0.3">
      <c r="R400" s="5" t="s">
        <v>1279</v>
      </c>
      <c r="S400" s="6">
        <v>2021</v>
      </c>
    </row>
    <row r="401" spans="18:19" x14ac:dyDescent="0.3">
      <c r="R401" s="3" t="s">
        <v>1281</v>
      </c>
      <c r="S401" s="4">
        <v>2021</v>
      </c>
    </row>
    <row r="402" spans="18:19" x14ac:dyDescent="0.3">
      <c r="R402" s="3" t="s">
        <v>1284</v>
      </c>
      <c r="S402" s="4">
        <v>2021</v>
      </c>
    </row>
    <row r="403" spans="18:19" x14ac:dyDescent="0.3">
      <c r="R403" s="3" t="s">
        <v>1288</v>
      </c>
      <c r="S403" s="4">
        <v>2021</v>
      </c>
    </row>
    <row r="404" spans="18:19" x14ac:dyDescent="0.3">
      <c r="R404" s="5" t="s">
        <v>1289</v>
      </c>
      <c r="S404" s="6">
        <v>2021</v>
      </c>
    </row>
    <row r="405" spans="18:19" x14ac:dyDescent="0.3">
      <c r="R405" s="3" t="s">
        <v>1290</v>
      </c>
      <c r="S405" s="4">
        <v>2021</v>
      </c>
    </row>
    <row r="406" spans="18:19" x14ac:dyDescent="0.3">
      <c r="R406" s="5" t="s">
        <v>1291</v>
      </c>
      <c r="S406" s="6">
        <v>2021</v>
      </c>
    </row>
    <row r="407" spans="18:19" x14ac:dyDescent="0.3">
      <c r="R407" s="3" t="s">
        <v>1297</v>
      </c>
      <c r="S407" s="4">
        <v>2021</v>
      </c>
    </row>
    <row r="408" spans="18:19" x14ac:dyDescent="0.3">
      <c r="R408" s="3" t="s">
        <v>1300</v>
      </c>
      <c r="S408" s="4">
        <v>2021</v>
      </c>
    </row>
    <row r="409" spans="18:19" x14ac:dyDescent="0.3">
      <c r="R409" s="3" t="s">
        <v>1303</v>
      </c>
      <c r="S409" s="4">
        <v>2021</v>
      </c>
    </row>
    <row r="410" spans="18:19" x14ac:dyDescent="0.3">
      <c r="R410" s="3" t="s">
        <v>1305</v>
      </c>
      <c r="S410" s="4">
        <v>2021</v>
      </c>
    </row>
    <row r="411" spans="18:19" x14ac:dyDescent="0.3">
      <c r="R411" s="5" t="s">
        <v>1312</v>
      </c>
      <c r="S411" s="6">
        <v>2021</v>
      </c>
    </row>
    <row r="412" spans="18:19" x14ac:dyDescent="0.3">
      <c r="R412" s="5" t="s">
        <v>1314</v>
      </c>
      <c r="S412" s="6">
        <v>2021</v>
      </c>
    </row>
    <row r="413" spans="18:19" x14ac:dyDescent="0.3">
      <c r="R413" s="5" t="s">
        <v>1322</v>
      </c>
      <c r="S413" s="6">
        <v>2021</v>
      </c>
    </row>
    <row r="414" spans="18:19" x14ac:dyDescent="0.3">
      <c r="R414" s="5" t="s">
        <v>1329</v>
      </c>
      <c r="S414" s="6">
        <v>2021</v>
      </c>
    </row>
    <row r="415" spans="18:19" x14ac:dyDescent="0.3">
      <c r="R415" s="5" t="s">
        <v>1332</v>
      </c>
      <c r="S415" s="6">
        <v>2021</v>
      </c>
    </row>
    <row r="416" spans="18:19" x14ac:dyDescent="0.3">
      <c r="R416" s="3" t="s">
        <v>1334</v>
      </c>
      <c r="S416" s="4">
        <v>2021</v>
      </c>
    </row>
    <row r="417" spans="18:19" x14ac:dyDescent="0.3">
      <c r="R417" s="3" t="s">
        <v>1336</v>
      </c>
      <c r="S417" s="4">
        <v>2021</v>
      </c>
    </row>
    <row r="418" spans="18:19" x14ac:dyDescent="0.3">
      <c r="R418" s="5" t="s">
        <v>1337</v>
      </c>
      <c r="S418" s="6">
        <v>2021</v>
      </c>
    </row>
    <row r="419" spans="18:19" x14ac:dyDescent="0.3">
      <c r="R419" s="3" t="s">
        <v>1340</v>
      </c>
      <c r="S419" s="4">
        <v>2021</v>
      </c>
    </row>
    <row r="420" spans="18:19" x14ac:dyDescent="0.3">
      <c r="R420" s="3" t="s">
        <v>1341</v>
      </c>
      <c r="S420" s="4">
        <v>2021</v>
      </c>
    </row>
    <row r="421" spans="18:19" x14ac:dyDescent="0.3">
      <c r="R421" s="5" t="s">
        <v>1343</v>
      </c>
      <c r="S421" s="6">
        <v>2021</v>
      </c>
    </row>
    <row r="422" spans="18:19" x14ac:dyDescent="0.3">
      <c r="R422" s="5" t="s">
        <v>1345</v>
      </c>
      <c r="S422" s="6">
        <v>2021</v>
      </c>
    </row>
    <row r="423" spans="18:19" x14ac:dyDescent="0.3">
      <c r="R423" s="3" t="s">
        <v>1348</v>
      </c>
      <c r="S423" s="4">
        <v>2021</v>
      </c>
    </row>
    <row r="424" spans="18:19" x14ac:dyDescent="0.3">
      <c r="R424" s="3" t="s">
        <v>1358</v>
      </c>
      <c r="S424" s="4">
        <v>2021</v>
      </c>
    </row>
    <row r="425" spans="18:19" x14ac:dyDescent="0.3">
      <c r="R425" s="5" t="s">
        <v>1359</v>
      </c>
      <c r="S425" s="6">
        <v>2021</v>
      </c>
    </row>
    <row r="426" spans="18:19" x14ac:dyDescent="0.3">
      <c r="R426" s="5" t="s">
        <v>1361</v>
      </c>
      <c r="S426" s="6">
        <v>2021</v>
      </c>
    </row>
    <row r="427" spans="18:19" x14ac:dyDescent="0.3">
      <c r="R427" s="3" t="s">
        <v>1363</v>
      </c>
      <c r="S427" s="4">
        <v>2021</v>
      </c>
    </row>
    <row r="428" spans="18:19" x14ac:dyDescent="0.3">
      <c r="R428" s="3" t="s">
        <v>1370</v>
      </c>
      <c r="S428" s="4">
        <v>2021</v>
      </c>
    </row>
    <row r="429" spans="18:19" x14ac:dyDescent="0.3">
      <c r="R429" s="5" t="s">
        <v>1371</v>
      </c>
      <c r="S429" s="6">
        <v>2021</v>
      </c>
    </row>
    <row r="430" spans="18:19" x14ac:dyDescent="0.3">
      <c r="R430" s="3" t="s">
        <v>1373</v>
      </c>
      <c r="S430" s="4">
        <v>2021</v>
      </c>
    </row>
    <row r="431" spans="18:19" x14ac:dyDescent="0.3">
      <c r="R431" s="3" t="s">
        <v>1375</v>
      </c>
      <c r="S431" s="4">
        <v>2021</v>
      </c>
    </row>
    <row r="432" spans="18:19" x14ac:dyDescent="0.3">
      <c r="R432" s="5" t="s">
        <v>1377</v>
      </c>
      <c r="S432" s="6">
        <v>2021</v>
      </c>
    </row>
    <row r="433" spans="18:19" x14ac:dyDescent="0.3">
      <c r="R433" s="5" t="s">
        <v>1380</v>
      </c>
      <c r="S433" s="6">
        <v>2021</v>
      </c>
    </row>
    <row r="434" spans="18:19" x14ac:dyDescent="0.3">
      <c r="R434" s="3" t="s">
        <v>1383</v>
      </c>
      <c r="S434" s="4">
        <v>2021</v>
      </c>
    </row>
    <row r="435" spans="18:19" x14ac:dyDescent="0.3">
      <c r="R435" s="5" t="s">
        <v>1385</v>
      </c>
      <c r="S435" s="6">
        <v>2021</v>
      </c>
    </row>
    <row r="436" spans="18:19" x14ac:dyDescent="0.3">
      <c r="R436" s="3" t="s">
        <v>1387</v>
      </c>
      <c r="S436" s="4">
        <v>2021</v>
      </c>
    </row>
    <row r="437" spans="18:19" x14ac:dyDescent="0.3">
      <c r="R437" s="3" t="s">
        <v>1394</v>
      </c>
      <c r="S437" s="4">
        <v>2021</v>
      </c>
    </row>
    <row r="438" spans="18:19" x14ac:dyDescent="0.3">
      <c r="R438" s="3" t="s">
        <v>1395</v>
      </c>
      <c r="S438" s="4">
        <v>2021</v>
      </c>
    </row>
    <row r="439" spans="18:19" x14ac:dyDescent="0.3">
      <c r="R439" s="5" t="s">
        <v>1396</v>
      </c>
      <c r="S439" s="6">
        <v>2021</v>
      </c>
    </row>
    <row r="440" spans="18:19" x14ac:dyDescent="0.3">
      <c r="R440" s="5" t="s">
        <v>1403</v>
      </c>
      <c r="S440" s="6">
        <v>2021</v>
      </c>
    </row>
    <row r="441" spans="18:19" x14ac:dyDescent="0.3">
      <c r="R441" s="5" t="s">
        <v>1407</v>
      </c>
      <c r="S441" s="6">
        <v>2021</v>
      </c>
    </row>
    <row r="442" spans="18:19" x14ac:dyDescent="0.3">
      <c r="R442" s="5" t="s">
        <v>1410</v>
      </c>
      <c r="S442" s="6">
        <v>2021</v>
      </c>
    </row>
    <row r="443" spans="18:19" x14ac:dyDescent="0.3">
      <c r="R443" s="5" t="s">
        <v>1414</v>
      </c>
      <c r="S443" s="6">
        <v>2021</v>
      </c>
    </row>
    <row r="444" spans="18:19" x14ac:dyDescent="0.3">
      <c r="R444" s="3" t="s">
        <v>1415</v>
      </c>
      <c r="S444" s="4">
        <v>2021</v>
      </c>
    </row>
    <row r="445" spans="18:19" x14ac:dyDescent="0.3">
      <c r="R445" s="3" t="s">
        <v>1416</v>
      </c>
      <c r="S445" s="4">
        <v>2021</v>
      </c>
    </row>
    <row r="446" spans="18:19" x14ac:dyDescent="0.3">
      <c r="R446" s="3" t="s">
        <v>1419</v>
      </c>
      <c r="S446" s="4">
        <v>2021</v>
      </c>
    </row>
    <row r="447" spans="18:19" x14ac:dyDescent="0.3">
      <c r="R447" s="5" t="s">
        <v>1425</v>
      </c>
      <c r="S447" s="6">
        <v>2021</v>
      </c>
    </row>
    <row r="448" spans="18:19" x14ac:dyDescent="0.3">
      <c r="R448" s="3" t="s">
        <v>1426</v>
      </c>
      <c r="S448" s="4">
        <v>2021</v>
      </c>
    </row>
    <row r="449" spans="18:19" x14ac:dyDescent="0.3">
      <c r="R449" s="3" t="s">
        <v>1428</v>
      </c>
      <c r="S449" s="4">
        <v>2021</v>
      </c>
    </row>
    <row r="450" spans="18:19" x14ac:dyDescent="0.3">
      <c r="R450" s="5" t="s">
        <v>1431</v>
      </c>
      <c r="S450" s="6">
        <v>2021</v>
      </c>
    </row>
    <row r="451" spans="18:19" x14ac:dyDescent="0.3">
      <c r="R451" s="3" t="s">
        <v>1433</v>
      </c>
      <c r="S451" s="4">
        <v>2021</v>
      </c>
    </row>
    <row r="452" spans="18:19" x14ac:dyDescent="0.3">
      <c r="R452" s="3" t="s">
        <v>1435</v>
      </c>
      <c r="S452" s="4">
        <v>2021</v>
      </c>
    </row>
    <row r="453" spans="18:19" x14ac:dyDescent="0.3">
      <c r="R453" s="3" t="s">
        <v>1438</v>
      </c>
      <c r="S453" s="4">
        <v>2021</v>
      </c>
    </row>
    <row r="454" spans="18:19" x14ac:dyDescent="0.3">
      <c r="R454" s="5" t="s">
        <v>1440</v>
      </c>
      <c r="S454" s="6">
        <v>2021</v>
      </c>
    </row>
    <row r="455" spans="18:19" x14ac:dyDescent="0.3">
      <c r="R455" s="5" t="s">
        <v>1445</v>
      </c>
      <c r="S455" s="6">
        <v>2021</v>
      </c>
    </row>
    <row r="456" spans="18:19" x14ac:dyDescent="0.3">
      <c r="R456" s="3" t="s">
        <v>1448</v>
      </c>
      <c r="S456" s="4">
        <v>2021</v>
      </c>
    </row>
    <row r="457" spans="18:19" x14ac:dyDescent="0.3">
      <c r="R457" s="5" t="s">
        <v>1450</v>
      </c>
      <c r="S457" s="6">
        <v>2021</v>
      </c>
    </row>
    <row r="458" spans="18:19" x14ac:dyDescent="0.3">
      <c r="R458" s="5" t="s">
        <v>1454</v>
      </c>
      <c r="S458" s="6">
        <v>2021</v>
      </c>
    </row>
    <row r="459" spans="18:19" x14ac:dyDescent="0.3">
      <c r="R459" s="3" t="s">
        <v>1459</v>
      </c>
      <c r="S459" s="4">
        <v>2021</v>
      </c>
    </row>
    <row r="460" spans="18:19" x14ac:dyDescent="0.3">
      <c r="R460" s="5" t="s">
        <v>1461</v>
      </c>
      <c r="S460" s="6">
        <v>2021</v>
      </c>
    </row>
    <row r="461" spans="18:19" x14ac:dyDescent="0.3">
      <c r="R461" s="5" t="s">
        <v>1465</v>
      </c>
      <c r="S461" s="6">
        <v>2021</v>
      </c>
    </row>
    <row r="462" spans="18:19" x14ac:dyDescent="0.3">
      <c r="R462" s="3" t="s">
        <v>1468</v>
      </c>
      <c r="S462" s="4">
        <v>2021</v>
      </c>
    </row>
    <row r="463" spans="18:19" x14ac:dyDescent="0.3">
      <c r="R463" s="3" t="s">
        <v>1469</v>
      </c>
      <c r="S463" s="4">
        <v>2021</v>
      </c>
    </row>
    <row r="464" spans="18:19" x14ac:dyDescent="0.3">
      <c r="R464" s="5" t="s">
        <v>1473</v>
      </c>
      <c r="S464" s="6">
        <v>2021</v>
      </c>
    </row>
    <row r="465" spans="18:19" x14ac:dyDescent="0.3">
      <c r="R465" s="5" t="s">
        <v>1476</v>
      </c>
      <c r="S465" s="6">
        <v>2021</v>
      </c>
    </row>
    <row r="466" spans="18:19" x14ac:dyDescent="0.3">
      <c r="R466" s="5" t="s">
        <v>1477</v>
      </c>
      <c r="S466" s="6">
        <v>2021</v>
      </c>
    </row>
    <row r="467" spans="18:19" x14ac:dyDescent="0.3">
      <c r="R467" s="5" t="s">
        <v>1479</v>
      </c>
      <c r="S467" s="6">
        <v>2021</v>
      </c>
    </row>
    <row r="468" spans="18:19" x14ac:dyDescent="0.3">
      <c r="R468" s="3" t="s">
        <v>1480</v>
      </c>
      <c r="S468" s="4">
        <v>2021</v>
      </c>
    </row>
    <row r="469" spans="18:19" x14ac:dyDescent="0.3">
      <c r="R469" s="3" t="s">
        <v>1485</v>
      </c>
      <c r="S469" s="4">
        <v>2021</v>
      </c>
    </row>
    <row r="470" spans="18:19" x14ac:dyDescent="0.3">
      <c r="R470" s="5" t="s">
        <v>1487</v>
      </c>
      <c r="S470" s="6">
        <v>2021</v>
      </c>
    </row>
    <row r="471" spans="18:19" x14ac:dyDescent="0.3">
      <c r="R471" s="5" t="s">
        <v>1489</v>
      </c>
      <c r="S471" s="6">
        <v>2021</v>
      </c>
    </row>
    <row r="472" spans="18:19" x14ac:dyDescent="0.3">
      <c r="R472" s="3" t="s">
        <v>1491</v>
      </c>
      <c r="S472" s="4">
        <v>2021</v>
      </c>
    </row>
    <row r="473" spans="18:19" x14ac:dyDescent="0.3">
      <c r="R473" s="5" t="s">
        <v>1496</v>
      </c>
      <c r="S473" s="6">
        <v>2021</v>
      </c>
    </row>
    <row r="474" spans="18:19" x14ac:dyDescent="0.3">
      <c r="R474" s="5" t="s">
        <v>1497</v>
      </c>
      <c r="S474" s="6">
        <v>2021</v>
      </c>
    </row>
    <row r="475" spans="18:19" x14ac:dyDescent="0.3">
      <c r="R475" s="5" t="s">
        <v>1499</v>
      </c>
      <c r="S475" s="6">
        <v>2021</v>
      </c>
    </row>
    <row r="476" spans="18:19" x14ac:dyDescent="0.3">
      <c r="R476" s="3" t="s">
        <v>1504</v>
      </c>
      <c r="S476" s="4">
        <v>2021</v>
      </c>
    </row>
    <row r="477" spans="18:19" x14ac:dyDescent="0.3">
      <c r="R477" s="3" t="s">
        <v>1507</v>
      </c>
      <c r="S477" s="4">
        <v>2021</v>
      </c>
    </row>
    <row r="478" spans="18:19" x14ac:dyDescent="0.3">
      <c r="R478" s="3" t="s">
        <v>1509</v>
      </c>
      <c r="S478" s="4">
        <v>2021</v>
      </c>
    </row>
    <row r="479" spans="18:19" x14ac:dyDescent="0.3">
      <c r="R479" s="3" t="s">
        <v>1513</v>
      </c>
      <c r="S479" s="4">
        <v>2021</v>
      </c>
    </row>
    <row r="480" spans="18:19" x14ac:dyDescent="0.3">
      <c r="R480" s="3" t="s">
        <v>1515</v>
      </c>
      <c r="S480" s="4">
        <v>2021</v>
      </c>
    </row>
    <row r="481" spans="18:19" x14ac:dyDescent="0.3">
      <c r="R481" s="3" t="s">
        <v>1516</v>
      </c>
      <c r="S481" s="4">
        <v>2021</v>
      </c>
    </row>
    <row r="482" spans="18:19" x14ac:dyDescent="0.3">
      <c r="R482" s="5" t="s">
        <v>1519</v>
      </c>
      <c r="S482" s="6">
        <v>2021</v>
      </c>
    </row>
    <row r="483" spans="18:19" x14ac:dyDescent="0.3">
      <c r="R483" s="5" t="s">
        <v>1521</v>
      </c>
      <c r="S483" s="6">
        <v>2021</v>
      </c>
    </row>
    <row r="484" spans="18:19" x14ac:dyDescent="0.3">
      <c r="R484" s="5" t="s">
        <v>1523</v>
      </c>
      <c r="S484" s="6">
        <v>2021</v>
      </c>
    </row>
    <row r="485" spans="18:19" x14ac:dyDescent="0.3">
      <c r="R485" s="3" t="s">
        <v>1530</v>
      </c>
      <c r="S485" s="4">
        <v>2021</v>
      </c>
    </row>
    <row r="486" spans="18:19" x14ac:dyDescent="0.3">
      <c r="R486" s="5" t="s">
        <v>1536</v>
      </c>
      <c r="S486" s="6">
        <v>2021</v>
      </c>
    </row>
    <row r="487" spans="18:19" x14ac:dyDescent="0.3">
      <c r="R487" s="5" t="s">
        <v>1537</v>
      </c>
      <c r="S487" s="6">
        <v>2021</v>
      </c>
    </row>
    <row r="488" spans="18:19" x14ac:dyDescent="0.3">
      <c r="R488" s="3" t="s">
        <v>1540</v>
      </c>
      <c r="S488" s="4">
        <v>2021</v>
      </c>
    </row>
    <row r="489" spans="18:19" x14ac:dyDescent="0.3">
      <c r="R489" s="5" t="s">
        <v>1543</v>
      </c>
      <c r="S489" s="6">
        <v>2021</v>
      </c>
    </row>
    <row r="490" spans="18:19" x14ac:dyDescent="0.3">
      <c r="R490" s="3" t="s">
        <v>1546</v>
      </c>
      <c r="S490" s="4">
        <v>2021</v>
      </c>
    </row>
    <row r="491" spans="18:19" x14ac:dyDescent="0.3">
      <c r="R491" s="3" t="s">
        <v>1548</v>
      </c>
      <c r="S491" s="4">
        <v>2021</v>
      </c>
    </row>
    <row r="492" spans="18:19" x14ac:dyDescent="0.3">
      <c r="R492" s="3" t="s">
        <v>1549</v>
      </c>
      <c r="S492" s="4">
        <v>2021</v>
      </c>
    </row>
    <row r="493" spans="18:19" x14ac:dyDescent="0.3">
      <c r="R493" s="5" t="s">
        <v>1550</v>
      </c>
      <c r="S493" s="6">
        <v>2021</v>
      </c>
    </row>
    <row r="494" spans="18:19" x14ac:dyDescent="0.3">
      <c r="R494" s="5" t="s">
        <v>1552</v>
      </c>
      <c r="S494" s="6">
        <v>2021</v>
      </c>
    </row>
    <row r="495" spans="18:19" x14ac:dyDescent="0.3">
      <c r="R495" s="3" t="s">
        <v>1557</v>
      </c>
      <c r="S495" s="4">
        <v>2021</v>
      </c>
    </row>
    <row r="496" spans="18:19" x14ac:dyDescent="0.3">
      <c r="R496" s="3" t="s">
        <v>1559</v>
      </c>
      <c r="S496" s="4">
        <v>2021</v>
      </c>
    </row>
    <row r="497" spans="18:19" x14ac:dyDescent="0.3">
      <c r="R497" s="3" t="s">
        <v>1564</v>
      </c>
      <c r="S497" s="4">
        <v>2021</v>
      </c>
    </row>
    <row r="498" spans="18:19" x14ac:dyDescent="0.3">
      <c r="R498" s="5" t="s">
        <v>1565</v>
      </c>
      <c r="S498" s="6">
        <v>2021</v>
      </c>
    </row>
    <row r="499" spans="18:19" x14ac:dyDescent="0.3">
      <c r="R499" s="5" t="s">
        <v>1570</v>
      </c>
      <c r="S499" s="6">
        <v>2021</v>
      </c>
    </row>
    <row r="500" spans="18:19" x14ac:dyDescent="0.3">
      <c r="R500" s="3" t="s">
        <v>1573</v>
      </c>
      <c r="S500" s="4">
        <v>2021</v>
      </c>
    </row>
    <row r="501" spans="18:19" x14ac:dyDescent="0.3">
      <c r="R501" s="5" t="s">
        <v>1576</v>
      </c>
      <c r="S501" s="6">
        <v>2021</v>
      </c>
    </row>
    <row r="502" spans="18:19" x14ac:dyDescent="0.3">
      <c r="R502" s="5" t="s">
        <v>1578</v>
      </c>
      <c r="S502" s="6">
        <v>2021</v>
      </c>
    </row>
    <row r="503" spans="18:19" x14ac:dyDescent="0.3">
      <c r="R503" s="3" t="s">
        <v>1586</v>
      </c>
      <c r="S503" s="4">
        <v>2021</v>
      </c>
    </row>
    <row r="504" spans="18:19" x14ac:dyDescent="0.3">
      <c r="R504" s="5" t="s">
        <v>1595</v>
      </c>
      <c r="S504" s="6">
        <v>2021</v>
      </c>
    </row>
    <row r="505" spans="18:19" x14ac:dyDescent="0.3">
      <c r="R505" s="3" t="s">
        <v>1597</v>
      </c>
      <c r="S505" s="4">
        <v>2021</v>
      </c>
    </row>
    <row r="506" spans="18:19" x14ac:dyDescent="0.3">
      <c r="R506" s="5" t="s">
        <v>1600</v>
      </c>
      <c r="S506" s="6">
        <v>2021</v>
      </c>
    </row>
    <row r="507" spans="18:19" x14ac:dyDescent="0.3">
      <c r="R507" s="5" t="s">
        <v>1612</v>
      </c>
      <c r="S507" s="6">
        <v>2021</v>
      </c>
    </row>
    <row r="508" spans="18:19" x14ac:dyDescent="0.3">
      <c r="R508" s="5" t="s">
        <v>1616</v>
      </c>
      <c r="S508" s="6">
        <v>2021</v>
      </c>
    </row>
    <row r="509" spans="18:19" x14ac:dyDescent="0.3">
      <c r="R509" s="3" t="s">
        <v>11</v>
      </c>
      <c r="S509" s="4">
        <v>2021</v>
      </c>
    </row>
    <row r="510" spans="18:19" x14ac:dyDescent="0.3">
      <c r="R510" s="3" t="s">
        <v>1618</v>
      </c>
      <c r="S510" s="4">
        <v>2021</v>
      </c>
    </row>
    <row r="511" spans="18:19" x14ac:dyDescent="0.3">
      <c r="R511" s="3" t="s">
        <v>1619</v>
      </c>
      <c r="S511" s="4">
        <v>2021</v>
      </c>
    </row>
    <row r="512" spans="18:19" x14ac:dyDescent="0.3">
      <c r="R512" s="3" t="s">
        <v>1620</v>
      </c>
      <c r="S512" s="4">
        <v>2021</v>
      </c>
    </row>
    <row r="513" spans="18:19" x14ac:dyDescent="0.3">
      <c r="R513" s="5" t="s">
        <v>1622</v>
      </c>
      <c r="S513" s="6">
        <v>2021</v>
      </c>
    </row>
    <row r="514" spans="18:19" x14ac:dyDescent="0.3">
      <c r="R514" s="3" t="s">
        <v>1625</v>
      </c>
      <c r="S514" s="4">
        <v>2021</v>
      </c>
    </row>
    <row r="515" spans="18:19" x14ac:dyDescent="0.3">
      <c r="R515" s="5" t="s">
        <v>1627</v>
      </c>
      <c r="S515" s="6">
        <v>2021</v>
      </c>
    </row>
    <row r="516" spans="18:19" x14ac:dyDescent="0.3">
      <c r="R516" s="3" t="s">
        <v>1631</v>
      </c>
      <c r="S516" s="4">
        <v>2021</v>
      </c>
    </row>
    <row r="517" spans="18:19" x14ac:dyDescent="0.3">
      <c r="R517" s="5" t="s">
        <v>1633</v>
      </c>
      <c r="S517" s="6">
        <v>2021</v>
      </c>
    </row>
    <row r="518" spans="18:19" x14ac:dyDescent="0.3">
      <c r="R518" s="3" t="s">
        <v>1635</v>
      </c>
      <c r="S518" s="4">
        <v>2021</v>
      </c>
    </row>
    <row r="519" spans="18:19" x14ac:dyDescent="0.3">
      <c r="R519" s="5" t="s">
        <v>1637</v>
      </c>
      <c r="S519" s="6">
        <v>2021</v>
      </c>
    </row>
    <row r="520" spans="18:19" x14ac:dyDescent="0.3">
      <c r="R520" s="5" t="s">
        <v>1640</v>
      </c>
      <c r="S520" s="6">
        <v>2021</v>
      </c>
    </row>
    <row r="521" spans="18:19" x14ac:dyDescent="0.3">
      <c r="R521" s="5" t="s">
        <v>1643</v>
      </c>
      <c r="S521" s="6">
        <v>2021</v>
      </c>
    </row>
    <row r="522" spans="18:19" x14ac:dyDescent="0.3">
      <c r="R522" s="5" t="s">
        <v>1645</v>
      </c>
      <c r="S522" s="6">
        <v>2021</v>
      </c>
    </row>
    <row r="523" spans="18:19" x14ac:dyDescent="0.3">
      <c r="R523" s="3" t="s">
        <v>1650</v>
      </c>
      <c r="S523" s="4">
        <v>2021</v>
      </c>
    </row>
    <row r="524" spans="18:19" x14ac:dyDescent="0.3">
      <c r="R524" s="3" t="s">
        <v>1654</v>
      </c>
      <c r="S524" s="4">
        <v>2021</v>
      </c>
    </row>
    <row r="525" spans="18:19" x14ac:dyDescent="0.3">
      <c r="R525" s="5" t="s">
        <v>1657</v>
      </c>
      <c r="S525" s="6">
        <v>2021</v>
      </c>
    </row>
    <row r="526" spans="18:19" x14ac:dyDescent="0.3">
      <c r="R526" s="3" t="s">
        <v>1659</v>
      </c>
      <c r="S526" s="4">
        <v>2021</v>
      </c>
    </row>
    <row r="527" spans="18:19" x14ac:dyDescent="0.3">
      <c r="R527" s="3" t="s">
        <v>1663</v>
      </c>
      <c r="S527" s="4">
        <v>2021</v>
      </c>
    </row>
    <row r="528" spans="18:19" x14ac:dyDescent="0.3">
      <c r="R528" s="5" t="s">
        <v>1664</v>
      </c>
      <c r="S528" s="6">
        <v>2021</v>
      </c>
    </row>
    <row r="529" spans="18:19" x14ac:dyDescent="0.3">
      <c r="R529" s="5" t="s">
        <v>1665</v>
      </c>
      <c r="S529" s="6">
        <v>2021</v>
      </c>
    </row>
    <row r="530" spans="18:19" x14ac:dyDescent="0.3">
      <c r="R530" s="5" t="s">
        <v>1667</v>
      </c>
      <c r="S530" s="6">
        <v>2021</v>
      </c>
    </row>
    <row r="531" spans="18:19" x14ac:dyDescent="0.3">
      <c r="R531" s="3" t="s">
        <v>1671</v>
      </c>
      <c r="S531" s="4">
        <v>2021</v>
      </c>
    </row>
    <row r="532" spans="18:19" x14ac:dyDescent="0.3">
      <c r="R532" s="5" t="s">
        <v>1673</v>
      </c>
      <c r="S532" s="6">
        <v>2021</v>
      </c>
    </row>
    <row r="533" spans="18:19" x14ac:dyDescent="0.3">
      <c r="R533" s="5" t="s">
        <v>1674</v>
      </c>
      <c r="S533" s="6">
        <v>2021</v>
      </c>
    </row>
    <row r="534" spans="18:19" x14ac:dyDescent="0.3">
      <c r="R534" s="3" t="s">
        <v>1678</v>
      </c>
      <c r="S534" s="4">
        <v>2021</v>
      </c>
    </row>
    <row r="535" spans="18:19" x14ac:dyDescent="0.3">
      <c r="R535" s="5" t="s">
        <v>1679</v>
      </c>
      <c r="S535" s="6">
        <v>2021</v>
      </c>
    </row>
    <row r="536" spans="18:19" x14ac:dyDescent="0.3">
      <c r="R536" s="3" t="s">
        <v>1682</v>
      </c>
      <c r="S536" s="4">
        <v>2021</v>
      </c>
    </row>
    <row r="537" spans="18:19" x14ac:dyDescent="0.3">
      <c r="R537" s="5" t="s">
        <v>1684</v>
      </c>
      <c r="S537" s="6">
        <v>2021</v>
      </c>
    </row>
    <row r="538" spans="18:19" x14ac:dyDescent="0.3">
      <c r="R538" s="3" t="s">
        <v>1686</v>
      </c>
      <c r="S538" s="4">
        <v>2021</v>
      </c>
    </row>
    <row r="539" spans="18:19" x14ac:dyDescent="0.3">
      <c r="R539" s="5" t="s">
        <v>1689</v>
      </c>
      <c r="S539" s="6">
        <v>2021</v>
      </c>
    </row>
    <row r="540" spans="18:19" x14ac:dyDescent="0.3">
      <c r="R540" s="5" t="s">
        <v>1690</v>
      </c>
      <c r="S540" s="6">
        <v>2021</v>
      </c>
    </row>
    <row r="541" spans="18:19" x14ac:dyDescent="0.3">
      <c r="R541" s="5" t="s">
        <v>1695</v>
      </c>
      <c r="S541" s="6">
        <v>2021</v>
      </c>
    </row>
    <row r="542" spans="18:19" x14ac:dyDescent="0.3">
      <c r="R542" s="3" t="s">
        <v>1698</v>
      </c>
      <c r="S542" s="4">
        <v>2021</v>
      </c>
    </row>
    <row r="543" spans="18:19" x14ac:dyDescent="0.3">
      <c r="R543" s="5" t="s">
        <v>1701</v>
      </c>
      <c r="S543" s="6">
        <v>2021</v>
      </c>
    </row>
    <row r="544" spans="18:19" x14ac:dyDescent="0.3">
      <c r="R544" s="5" t="s">
        <v>1707</v>
      </c>
      <c r="S544" s="6">
        <v>2021</v>
      </c>
    </row>
    <row r="545" spans="18:19" x14ac:dyDescent="0.3">
      <c r="R545" s="3" t="s">
        <v>1714</v>
      </c>
      <c r="S545" s="4">
        <v>2021</v>
      </c>
    </row>
    <row r="546" spans="18:19" x14ac:dyDescent="0.3">
      <c r="R546" s="5" t="s">
        <v>1716</v>
      </c>
      <c r="S546" s="6">
        <v>2021</v>
      </c>
    </row>
    <row r="547" spans="18:19" x14ac:dyDescent="0.3">
      <c r="R547" s="5" t="s">
        <v>1721</v>
      </c>
      <c r="S547" s="6">
        <v>2021</v>
      </c>
    </row>
    <row r="548" spans="18:19" x14ac:dyDescent="0.3">
      <c r="R548" s="3" t="s">
        <v>1722</v>
      </c>
      <c r="S548" s="4">
        <v>2021</v>
      </c>
    </row>
    <row r="549" spans="18:19" x14ac:dyDescent="0.3">
      <c r="R549" s="3" t="s">
        <v>1724</v>
      </c>
      <c r="S549" s="4">
        <v>2021</v>
      </c>
    </row>
    <row r="550" spans="18:19" x14ac:dyDescent="0.3">
      <c r="R550" s="5" t="s">
        <v>1725</v>
      </c>
      <c r="S550" s="6">
        <v>2021</v>
      </c>
    </row>
    <row r="551" spans="18:19" x14ac:dyDescent="0.3">
      <c r="R551" s="3" t="s">
        <v>1729</v>
      </c>
      <c r="S551" s="4">
        <v>2021</v>
      </c>
    </row>
    <row r="552" spans="18:19" x14ac:dyDescent="0.3">
      <c r="R552" s="3" t="s">
        <v>1735</v>
      </c>
      <c r="S552" s="4">
        <v>2021</v>
      </c>
    </row>
    <row r="553" spans="18:19" x14ac:dyDescent="0.3">
      <c r="R553" s="5" t="s">
        <v>1736</v>
      </c>
      <c r="S553" s="6">
        <v>2021</v>
      </c>
    </row>
    <row r="554" spans="18:19" x14ac:dyDescent="0.3">
      <c r="R554" s="3" t="s">
        <v>1738</v>
      </c>
      <c r="S554" s="4">
        <v>2021</v>
      </c>
    </row>
    <row r="555" spans="18:19" x14ac:dyDescent="0.3">
      <c r="R555" s="5" t="s">
        <v>1740</v>
      </c>
      <c r="S555" s="6">
        <v>2021</v>
      </c>
    </row>
    <row r="556" spans="18:19" x14ac:dyDescent="0.3">
      <c r="R556" s="3" t="s">
        <v>1743</v>
      </c>
      <c r="S556" s="4">
        <v>2021</v>
      </c>
    </row>
    <row r="557" spans="18:19" x14ac:dyDescent="0.3">
      <c r="R557" s="3" t="s">
        <v>1746</v>
      </c>
      <c r="S557" s="4">
        <v>2021</v>
      </c>
    </row>
    <row r="558" spans="18:19" x14ac:dyDescent="0.3">
      <c r="R558" s="5" t="s">
        <v>1748</v>
      </c>
      <c r="S558" s="6">
        <v>2021</v>
      </c>
    </row>
    <row r="559" spans="18:19" x14ac:dyDescent="0.3">
      <c r="R559" s="5" t="s">
        <v>1749</v>
      </c>
      <c r="S559" s="6">
        <v>2021</v>
      </c>
    </row>
    <row r="560" spans="18:19" x14ac:dyDescent="0.3">
      <c r="R560" s="3" t="s">
        <v>1750</v>
      </c>
      <c r="S560" s="4">
        <v>2021</v>
      </c>
    </row>
    <row r="561" spans="18:19" x14ac:dyDescent="0.3">
      <c r="R561" s="5" t="s">
        <v>1753</v>
      </c>
      <c r="S561" s="6">
        <v>2021</v>
      </c>
    </row>
    <row r="562" spans="18:19" x14ac:dyDescent="0.3">
      <c r="R562" s="3" t="s">
        <v>1754</v>
      </c>
      <c r="S562" s="4">
        <v>2021</v>
      </c>
    </row>
    <row r="563" spans="18:19" x14ac:dyDescent="0.3">
      <c r="R563" s="5" t="s">
        <v>1760</v>
      </c>
      <c r="S563" s="6">
        <v>2021</v>
      </c>
    </row>
    <row r="564" spans="18:19" x14ac:dyDescent="0.3">
      <c r="R564" s="3" t="s">
        <v>1762</v>
      </c>
      <c r="S564" s="4">
        <v>2021</v>
      </c>
    </row>
    <row r="565" spans="18:19" x14ac:dyDescent="0.3">
      <c r="R565" s="5" t="s">
        <v>1764</v>
      </c>
      <c r="S565" s="6">
        <v>2021</v>
      </c>
    </row>
    <row r="566" spans="18:19" x14ac:dyDescent="0.3">
      <c r="R566" s="5" t="s">
        <v>1768</v>
      </c>
      <c r="S566" s="6">
        <v>2021</v>
      </c>
    </row>
    <row r="567" spans="18:19" x14ac:dyDescent="0.3">
      <c r="R567" s="5" t="s">
        <v>1773</v>
      </c>
      <c r="S567" s="6">
        <v>2021</v>
      </c>
    </row>
    <row r="568" spans="18:19" x14ac:dyDescent="0.3">
      <c r="R568" s="3" t="s">
        <v>1778</v>
      </c>
      <c r="S568" s="4">
        <v>2021</v>
      </c>
    </row>
    <row r="569" spans="18:19" x14ac:dyDescent="0.3">
      <c r="R569" s="5" t="s">
        <v>1780</v>
      </c>
      <c r="S569" s="6">
        <v>2021</v>
      </c>
    </row>
    <row r="570" spans="18:19" x14ac:dyDescent="0.3">
      <c r="R570" s="3" t="s">
        <v>1783</v>
      </c>
      <c r="S570" s="4">
        <v>2021</v>
      </c>
    </row>
    <row r="571" spans="18:19" x14ac:dyDescent="0.3">
      <c r="R571" s="3" t="s">
        <v>1785</v>
      </c>
      <c r="S571" s="4">
        <v>2021</v>
      </c>
    </row>
    <row r="572" spans="18:19" x14ac:dyDescent="0.3">
      <c r="R572" s="5" t="s">
        <v>1787</v>
      </c>
      <c r="S572" s="6">
        <v>2021</v>
      </c>
    </row>
    <row r="573" spans="18:19" x14ac:dyDescent="0.3">
      <c r="R573" s="5" t="s">
        <v>1790</v>
      </c>
      <c r="S573" s="6">
        <v>2021</v>
      </c>
    </row>
    <row r="574" spans="18:19" x14ac:dyDescent="0.3">
      <c r="R574" s="5" t="s">
        <v>1793</v>
      </c>
      <c r="S574" s="6">
        <v>2021</v>
      </c>
    </row>
    <row r="575" spans="18:19" x14ac:dyDescent="0.3">
      <c r="R575" s="3" t="s">
        <v>1795</v>
      </c>
      <c r="S575" s="4">
        <v>2021</v>
      </c>
    </row>
    <row r="576" spans="18:19" x14ac:dyDescent="0.3">
      <c r="R576" s="3" t="s">
        <v>1799</v>
      </c>
      <c r="S576" s="4">
        <v>2021</v>
      </c>
    </row>
    <row r="577" spans="18:19" x14ac:dyDescent="0.3">
      <c r="R577" s="5" t="s">
        <v>1800</v>
      </c>
      <c r="S577" s="6">
        <v>2021</v>
      </c>
    </row>
    <row r="578" spans="18:19" x14ac:dyDescent="0.3">
      <c r="R578" s="3" t="s">
        <v>1801</v>
      </c>
      <c r="S578" s="4">
        <v>2021</v>
      </c>
    </row>
    <row r="579" spans="18:19" x14ac:dyDescent="0.3">
      <c r="R579" s="5" t="s">
        <v>1802</v>
      </c>
      <c r="S579" s="6">
        <v>2021</v>
      </c>
    </row>
    <row r="580" spans="18:19" x14ac:dyDescent="0.3">
      <c r="R580" s="3" t="s">
        <v>1803</v>
      </c>
      <c r="S580" s="4">
        <v>2021</v>
      </c>
    </row>
    <row r="581" spans="18:19" x14ac:dyDescent="0.3">
      <c r="R581" s="3" t="s">
        <v>1805</v>
      </c>
      <c r="S581" s="4">
        <v>2021</v>
      </c>
    </row>
    <row r="582" spans="18:19" x14ac:dyDescent="0.3">
      <c r="R582" s="3" t="s">
        <v>1813</v>
      </c>
      <c r="S582" s="4">
        <v>2021</v>
      </c>
    </row>
    <row r="583" spans="18:19" x14ac:dyDescent="0.3">
      <c r="R583" s="5" t="s">
        <v>1815</v>
      </c>
      <c r="S583" s="6">
        <v>2021</v>
      </c>
    </row>
    <row r="584" spans="18:19" x14ac:dyDescent="0.3">
      <c r="R584" s="5" t="s">
        <v>1819</v>
      </c>
      <c r="S584" s="6">
        <v>2021</v>
      </c>
    </row>
    <row r="585" spans="18:19" x14ac:dyDescent="0.3">
      <c r="R585" s="3" t="s">
        <v>1824</v>
      </c>
      <c r="S585" s="4">
        <v>2021</v>
      </c>
    </row>
    <row r="586" spans="18:19" x14ac:dyDescent="0.3">
      <c r="R586" s="5" t="s">
        <v>1828</v>
      </c>
      <c r="S586" s="6">
        <v>2021</v>
      </c>
    </row>
    <row r="587" spans="18:19" x14ac:dyDescent="0.3">
      <c r="R587" s="3" t="s">
        <v>1830</v>
      </c>
      <c r="S587" s="4">
        <v>2021</v>
      </c>
    </row>
    <row r="588" spans="18:19" x14ac:dyDescent="0.3">
      <c r="R588" s="3" t="s">
        <v>1833</v>
      </c>
      <c r="S588" s="4">
        <v>2021</v>
      </c>
    </row>
    <row r="589" spans="18:19" x14ac:dyDescent="0.3">
      <c r="R589" s="5" t="s">
        <v>1842</v>
      </c>
      <c r="S589" s="6">
        <v>2021</v>
      </c>
    </row>
    <row r="590" spans="18:19" x14ac:dyDescent="0.3">
      <c r="R590" s="5" t="s">
        <v>1844</v>
      </c>
      <c r="S590" s="6">
        <v>2021</v>
      </c>
    </row>
    <row r="591" spans="18:19" x14ac:dyDescent="0.3">
      <c r="R591" s="3" t="s">
        <v>1848</v>
      </c>
      <c r="S591" s="4">
        <v>2021</v>
      </c>
    </row>
    <row r="592" spans="18:19" x14ac:dyDescent="0.3">
      <c r="R592" s="5" t="s">
        <v>1858</v>
      </c>
      <c r="S592" s="6">
        <v>2021</v>
      </c>
    </row>
    <row r="593" spans="18:19" x14ac:dyDescent="0.3">
      <c r="R593" s="5" t="s">
        <v>1865</v>
      </c>
      <c r="S593" s="6">
        <v>2021</v>
      </c>
    </row>
    <row r="594" spans="18:19" x14ac:dyDescent="0.3">
      <c r="R594" s="3" t="s">
        <v>1867</v>
      </c>
      <c r="S594" s="4">
        <v>2021</v>
      </c>
    </row>
    <row r="595" spans="18:19" x14ac:dyDescent="0.3">
      <c r="R595" s="5" t="s">
        <v>1868</v>
      </c>
      <c r="S595" s="6">
        <v>2021</v>
      </c>
    </row>
    <row r="596" spans="18:19" x14ac:dyDescent="0.3">
      <c r="R596" s="5" t="s">
        <v>1869</v>
      </c>
      <c r="S596" s="6">
        <v>2021</v>
      </c>
    </row>
    <row r="597" spans="18:19" x14ac:dyDescent="0.3">
      <c r="R597" s="5" t="s">
        <v>1870</v>
      </c>
      <c r="S597" s="6">
        <v>2021</v>
      </c>
    </row>
    <row r="598" spans="18:19" x14ac:dyDescent="0.3">
      <c r="R598" s="3" t="s">
        <v>1873</v>
      </c>
      <c r="S598" s="4">
        <v>2021</v>
      </c>
    </row>
    <row r="599" spans="18:19" x14ac:dyDescent="0.3">
      <c r="R599" s="5" t="s">
        <v>1879</v>
      </c>
      <c r="S599" s="6">
        <v>2021</v>
      </c>
    </row>
    <row r="600" spans="18:19" x14ac:dyDescent="0.3">
      <c r="R600" s="3" t="s">
        <v>661</v>
      </c>
      <c r="S600" s="4">
        <v>2022</v>
      </c>
    </row>
    <row r="601" spans="18:19" x14ac:dyDescent="0.3">
      <c r="R601" s="5" t="s">
        <v>1885</v>
      </c>
      <c r="S601" s="6">
        <v>2022</v>
      </c>
    </row>
    <row r="602" spans="18:19" x14ac:dyDescent="0.3">
      <c r="R602" s="3" t="s">
        <v>1504</v>
      </c>
      <c r="S602" s="4">
        <v>2022</v>
      </c>
    </row>
    <row r="603" spans="18:19" x14ac:dyDescent="0.3">
      <c r="R603" s="5" t="s">
        <v>1887</v>
      </c>
      <c r="S603" s="6">
        <v>2022</v>
      </c>
    </row>
    <row r="604" spans="18:19" x14ac:dyDescent="0.3">
      <c r="R604" s="3" t="s">
        <v>63</v>
      </c>
      <c r="S604" s="4">
        <v>2022</v>
      </c>
    </row>
    <row r="605" spans="18:19" x14ac:dyDescent="0.3">
      <c r="R605" s="3" t="s">
        <v>1888</v>
      </c>
      <c r="S605" s="4">
        <v>2022</v>
      </c>
    </row>
    <row r="606" spans="18:19" x14ac:dyDescent="0.3">
      <c r="R606" s="5" t="s">
        <v>217</v>
      </c>
      <c r="S606" s="6">
        <v>2022</v>
      </c>
    </row>
    <row r="607" spans="18:19" x14ac:dyDescent="0.3">
      <c r="R607" s="3" t="s">
        <v>659</v>
      </c>
      <c r="S607" s="4">
        <v>2022</v>
      </c>
    </row>
    <row r="608" spans="18:19" x14ac:dyDescent="0.3">
      <c r="R608" s="5" t="s">
        <v>1879</v>
      </c>
      <c r="S608" s="6">
        <v>2022</v>
      </c>
    </row>
    <row r="609" spans="18:19" x14ac:dyDescent="0.3">
      <c r="R609" s="5" t="s">
        <v>1251</v>
      </c>
      <c r="S609" s="6">
        <v>2022</v>
      </c>
    </row>
    <row r="610" spans="18:19" x14ac:dyDescent="0.3">
      <c r="R610" s="5" t="s">
        <v>368</v>
      </c>
      <c r="S610" s="6">
        <v>2022</v>
      </c>
    </row>
    <row r="611" spans="18:19" x14ac:dyDescent="0.3">
      <c r="R611" s="5" t="s">
        <v>79</v>
      </c>
      <c r="S611" s="6">
        <v>2022</v>
      </c>
    </row>
    <row r="612" spans="18:19" x14ac:dyDescent="0.3">
      <c r="R612" s="3" t="s">
        <v>1893</v>
      </c>
      <c r="S612" s="4">
        <v>2022</v>
      </c>
    </row>
    <row r="613" spans="18:19" x14ac:dyDescent="0.3">
      <c r="R613" s="5" t="s">
        <v>1894</v>
      </c>
      <c r="S613" s="6">
        <v>2022</v>
      </c>
    </row>
    <row r="614" spans="18:19" x14ac:dyDescent="0.3">
      <c r="R614" s="3" t="s">
        <v>955</v>
      </c>
      <c r="S614" s="4">
        <v>2022</v>
      </c>
    </row>
    <row r="615" spans="18:19" x14ac:dyDescent="0.3">
      <c r="R615" s="5" t="s">
        <v>1900</v>
      </c>
      <c r="S615" s="6">
        <v>2022</v>
      </c>
    </row>
    <row r="616" spans="18:19" x14ac:dyDescent="0.3">
      <c r="R616" s="3" t="s">
        <v>607</v>
      </c>
      <c r="S616" s="4">
        <v>2022</v>
      </c>
    </row>
    <row r="617" spans="18:19" x14ac:dyDescent="0.3">
      <c r="R617" s="5" t="s">
        <v>477</v>
      </c>
      <c r="S617" s="6">
        <v>2022</v>
      </c>
    </row>
    <row r="618" spans="18:19" x14ac:dyDescent="0.3">
      <c r="R618" s="5" t="s">
        <v>612</v>
      </c>
      <c r="S618" s="6">
        <v>2022</v>
      </c>
    </row>
    <row r="619" spans="18:19" x14ac:dyDescent="0.3">
      <c r="R619" s="5" t="s">
        <v>805</v>
      </c>
      <c r="S619" s="6">
        <v>2022</v>
      </c>
    </row>
    <row r="620" spans="18:19" x14ac:dyDescent="0.3">
      <c r="R620" s="5" t="s">
        <v>1902</v>
      </c>
      <c r="S620" s="6">
        <v>2022</v>
      </c>
    </row>
    <row r="621" spans="18:19" x14ac:dyDescent="0.3">
      <c r="R621" s="3" t="s">
        <v>1743</v>
      </c>
      <c r="S621" s="4">
        <v>2022</v>
      </c>
    </row>
    <row r="622" spans="18:19" x14ac:dyDescent="0.3">
      <c r="R622" s="5" t="s">
        <v>60</v>
      </c>
      <c r="S622" s="6">
        <v>2022</v>
      </c>
    </row>
    <row r="623" spans="18:19" x14ac:dyDescent="0.3">
      <c r="R623" s="3" t="s">
        <v>1801</v>
      </c>
      <c r="S623" s="4">
        <v>2022</v>
      </c>
    </row>
    <row r="624" spans="18:19" x14ac:dyDescent="0.3">
      <c r="R624" s="5" t="s">
        <v>1104</v>
      </c>
      <c r="S624" s="6">
        <v>2022</v>
      </c>
    </row>
    <row r="625" spans="18:19" x14ac:dyDescent="0.3">
      <c r="R625" s="3" t="s">
        <v>1147</v>
      </c>
      <c r="S625" s="4">
        <v>2022</v>
      </c>
    </row>
    <row r="626" spans="18:19" x14ac:dyDescent="0.3">
      <c r="R626" s="5" t="s">
        <v>980</v>
      </c>
      <c r="S626" s="6">
        <v>2022</v>
      </c>
    </row>
    <row r="627" spans="18:19" x14ac:dyDescent="0.3">
      <c r="R627" s="5" t="s">
        <v>1180</v>
      </c>
      <c r="S627" s="6">
        <v>2022</v>
      </c>
    </row>
    <row r="628" spans="18:19" x14ac:dyDescent="0.3">
      <c r="R628" s="3" t="s">
        <v>556</v>
      </c>
      <c r="S628" s="4">
        <v>2022</v>
      </c>
    </row>
    <row r="629" spans="18:19" x14ac:dyDescent="0.3">
      <c r="R629" s="3" t="s">
        <v>1909</v>
      </c>
      <c r="S629" s="4">
        <v>2022</v>
      </c>
    </row>
    <row r="630" spans="18:19" x14ac:dyDescent="0.3">
      <c r="R630" s="5" t="s">
        <v>1540</v>
      </c>
      <c r="S630" s="6">
        <v>2022</v>
      </c>
    </row>
    <row r="631" spans="18:19" x14ac:dyDescent="0.3">
      <c r="R631" s="3" t="s">
        <v>811</v>
      </c>
      <c r="S631" s="4">
        <v>2022</v>
      </c>
    </row>
    <row r="632" spans="18:19" x14ac:dyDescent="0.3">
      <c r="R632" s="5" t="s">
        <v>673</v>
      </c>
      <c r="S632" s="6">
        <v>2022</v>
      </c>
    </row>
    <row r="633" spans="18:19" x14ac:dyDescent="0.3">
      <c r="R633" s="5" t="s">
        <v>1044</v>
      </c>
      <c r="S633" s="6">
        <v>2022</v>
      </c>
    </row>
    <row r="634" spans="18:19" x14ac:dyDescent="0.3">
      <c r="R634" s="3" t="s">
        <v>1912</v>
      </c>
      <c r="S634" s="4">
        <v>2022</v>
      </c>
    </row>
    <row r="635" spans="18:19" x14ac:dyDescent="0.3">
      <c r="R635" s="5" t="s">
        <v>1914</v>
      </c>
      <c r="S635" s="6">
        <v>2022</v>
      </c>
    </row>
    <row r="636" spans="18:19" x14ac:dyDescent="0.3">
      <c r="R636" s="5" t="s">
        <v>391</v>
      </c>
      <c r="S636" s="6">
        <v>2022</v>
      </c>
    </row>
    <row r="637" spans="18:19" x14ac:dyDescent="0.3">
      <c r="R637" s="5" t="s">
        <v>1243</v>
      </c>
      <c r="S637" s="6">
        <v>2022</v>
      </c>
    </row>
    <row r="638" spans="18:19" x14ac:dyDescent="0.3">
      <c r="R638" s="3" t="s">
        <v>798</v>
      </c>
      <c r="S638" s="4">
        <v>2022</v>
      </c>
    </row>
    <row r="639" spans="18:19" x14ac:dyDescent="0.3">
      <c r="R639" s="5" t="s">
        <v>894</v>
      </c>
      <c r="S639" s="6">
        <v>2022</v>
      </c>
    </row>
    <row r="640" spans="18:19" x14ac:dyDescent="0.3">
      <c r="R640" s="3" t="s">
        <v>1329</v>
      </c>
      <c r="S640" s="4">
        <v>2022</v>
      </c>
    </row>
    <row r="641" spans="18:19" x14ac:dyDescent="0.3">
      <c r="R641" s="3" t="s">
        <v>1918</v>
      </c>
      <c r="S641" s="4">
        <v>2022</v>
      </c>
    </row>
    <row r="642" spans="18:19" x14ac:dyDescent="0.3">
      <c r="R642" s="5" t="s">
        <v>1450</v>
      </c>
      <c r="S642" s="6">
        <v>2022</v>
      </c>
    </row>
    <row r="643" spans="18:19" x14ac:dyDescent="0.3">
      <c r="R643" s="3" t="s">
        <v>1750</v>
      </c>
      <c r="S643" s="4">
        <v>2022</v>
      </c>
    </row>
    <row r="644" spans="18:19" x14ac:dyDescent="0.3">
      <c r="R644" s="3" t="s">
        <v>679</v>
      </c>
      <c r="S644" s="4">
        <v>2022</v>
      </c>
    </row>
    <row r="645" spans="18:19" x14ac:dyDescent="0.3">
      <c r="R645" s="3" t="s">
        <v>470</v>
      </c>
      <c r="S645" s="4">
        <v>2022</v>
      </c>
    </row>
    <row r="646" spans="18:19" x14ac:dyDescent="0.3">
      <c r="R646" s="5" t="s">
        <v>601</v>
      </c>
      <c r="S646" s="6">
        <v>2022</v>
      </c>
    </row>
    <row r="647" spans="18:19" x14ac:dyDescent="0.3">
      <c r="R647" s="3" t="s">
        <v>1793</v>
      </c>
      <c r="S647" s="4">
        <v>2022</v>
      </c>
    </row>
    <row r="648" spans="18:19" x14ac:dyDescent="0.3">
      <c r="R648" s="5" t="s">
        <v>439</v>
      </c>
      <c r="S648" s="6">
        <v>2022</v>
      </c>
    </row>
    <row r="649" spans="18:19" x14ac:dyDescent="0.3">
      <c r="R649" s="5" t="s">
        <v>1650</v>
      </c>
      <c r="S649" s="6">
        <v>2022</v>
      </c>
    </row>
    <row r="650" spans="18:19" x14ac:dyDescent="0.3">
      <c r="R650" s="3" t="s">
        <v>1922</v>
      </c>
      <c r="S650" s="4">
        <v>2022</v>
      </c>
    </row>
    <row r="651" spans="18:19" x14ac:dyDescent="0.3">
      <c r="R651" s="3" t="s">
        <v>880</v>
      </c>
      <c r="S651" s="4">
        <v>2022</v>
      </c>
    </row>
    <row r="652" spans="18:19" x14ac:dyDescent="0.3">
      <c r="R652" s="5" t="s">
        <v>285</v>
      </c>
      <c r="S652" s="6">
        <v>2022</v>
      </c>
    </row>
    <row r="653" spans="18:19" x14ac:dyDescent="0.3">
      <c r="R653" s="3" t="s">
        <v>1175</v>
      </c>
      <c r="S653" s="4">
        <v>2022</v>
      </c>
    </row>
    <row r="654" spans="18:19" x14ac:dyDescent="0.3">
      <c r="R654" s="5" t="s">
        <v>1645</v>
      </c>
      <c r="S654" s="6">
        <v>2022</v>
      </c>
    </row>
    <row r="655" spans="18:19" x14ac:dyDescent="0.3">
      <c r="R655" s="3" t="s">
        <v>1813</v>
      </c>
      <c r="S655" s="4">
        <v>2022</v>
      </c>
    </row>
    <row r="656" spans="18:19" x14ac:dyDescent="0.3">
      <c r="R656" s="5" t="s">
        <v>1924</v>
      </c>
      <c r="S656" s="6">
        <v>2022</v>
      </c>
    </row>
    <row r="657" spans="18:19" x14ac:dyDescent="0.3">
      <c r="R657" s="5" t="s">
        <v>1787</v>
      </c>
      <c r="S657" s="6">
        <v>2022</v>
      </c>
    </row>
    <row r="658" spans="18:19" x14ac:dyDescent="0.3">
      <c r="R658" s="5" t="s">
        <v>1519</v>
      </c>
      <c r="S658" s="6">
        <v>2022</v>
      </c>
    </row>
    <row r="659" spans="18:19" x14ac:dyDescent="0.3">
      <c r="R659" s="5" t="s">
        <v>1419</v>
      </c>
      <c r="S659" s="6">
        <v>2022</v>
      </c>
    </row>
    <row r="660" spans="18:19" x14ac:dyDescent="0.3">
      <c r="R660" s="5" t="s">
        <v>1928</v>
      </c>
      <c r="S660" s="6">
        <v>2022</v>
      </c>
    </row>
    <row r="661" spans="18:19" x14ac:dyDescent="0.3">
      <c r="R661" s="3" t="s">
        <v>1057</v>
      </c>
      <c r="S661" s="4">
        <v>2022</v>
      </c>
    </row>
    <row r="662" spans="18:19" x14ac:dyDescent="0.3">
      <c r="R662" s="3" t="s">
        <v>197</v>
      </c>
      <c r="S662" s="4">
        <v>2022</v>
      </c>
    </row>
    <row r="663" spans="18:19" x14ac:dyDescent="0.3">
      <c r="R663" s="5" t="s">
        <v>1671</v>
      </c>
      <c r="S663" s="6">
        <v>2022</v>
      </c>
    </row>
    <row r="664" spans="18:19" x14ac:dyDescent="0.3">
      <c r="R664" s="5" t="s">
        <v>714</v>
      </c>
      <c r="S664" s="6">
        <v>2022</v>
      </c>
    </row>
    <row r="665" spans="18:19" x14ac:dyDescent="0.3">
      <c r="R665" s="3" t="s">
        <v>272</v>
      </c>
      <c r="S665" s="4">
        <v>2022</v>
      </c>
    </row>
    <row r="666" spans="18:19" x14ac:dyDescent="0.3">
      <c r="R666" s="3" t="s">
        <v>1933</v>
      </c>
      <c r="S666" s="4">
        <v>2022</v>
      </c>
    </row>
    <row r="667" spans="18:19" x14ac:dyDescent="0.3">
      <c r="R667" s="5" t="s">
        <v>1935</v>
      </c>
      <c r="S667" s="6">
        <v>2022</v>
      </c>
    </row>
    <row r="668" spans="18:19" x14ac:dyDescent="0.3">
      <c r="R668" s="3" t="s">
        <v>676</v>
      </c>
      <c r="S668" s="4">
        <v>2022</v>
      </c>
    </row>
    <row r="669" spans="18:19" x14ac:dyDescent="0.3">
      <c r="R669" s="3" t="s">
        <v>1029</v>
      </c>
      <c r="S669" s="4">
        <v>2022</v>
      </c>
    </row>
    <row r="670" spans="18:19" x14ac:dyDescent="0.3">
      <c r="R670" s="5" t="s">
        <v>1830</v>
      </c>
      <c r="S670" s="6">
        <v>2022</v>
      </c>
    </row>
    <row r="671" spans="18:19" x14ac:dyDescent="0.3">
      <c r="R671" s="5" t="s">
        <v>1738</v>
      </c>
      <c r="S671" s="6">
        <v>2022</v>
      </c>
    </row>
    <row r="672" spans="18:19" x14ac:dyDescent="0.3">
      <c r="R672" s="3" t="s">
        <v>1937</v>
      </c>
      <c r="S672" s="4">
        <v>2022</v>
      </c>
    </row>
    <row r="673" spans="18:19" x14ac:dyDescent="0.3">
      <c r="R673" s="3" t="s">
        <v>153</v>
      </c>
      <c r="S673" s="4">
        <v>2022</v>
      </c>
    </row>
    <row r="674" spans="18:19" x14ac:dyDescent="0.3">
      <c r="R674" s="5" t="s">
        <v>1939</v>
      </c>
      <c r="S674" s="6">
        <v>2022</v>
      </c>
    </row>
    <row r="675" spans="18:19" x14ac:dyDescent="0.3">
      <c r="R675" s="3" t="s">
        <v>1260</v>
      </c>
      <c r="S675" s="4">
        <v>2022</v>
      </c>
    </row>
    <row r="676" spans="18:19" x14ac:dyDescent="0.3">
      <c r="R676" s="3" t="s">
        <v>1006</v>
      </c>
      <c r="S676" s="4">
        <v>2022</v>
      </c>
    </row>
    <row r="677" spans="18:19" x14ac:dyDescent="0.3">
      <c r="R677" s="3" t="s">
        <v>973</v>
      </c>
      <c r="S677" s="4">
        <v>2022</v>
      </c>
    </row>
    <row r="678" spans="18:19" x14ac:dyDescent="0.3">
      <c r="R678" s="3" t="s">
        <v>1943</v>
      </c>
      <c r="S678" s="4">
        <v>2022</v>
      </c>
    </row>
    <row r="679" spans="18:19" x14ac:dyDescent="0.3">
      <c r="R679" s="5" t="s">
        <v>893</v>
      </c>
      <c r="S679" s="6">
        <v>2022</v>
      </c>
    </row>
    <row r="680" spans="18:19" x14ac:dyDescent="0.3">
      <c r="R680" s="3" t="s">
        <v>1448</v>
      </c>
      <c r="S680" s="4">
        <v>2022</v>
      </c>
    </row>
    <row r="681" spans="18:19" x14ac:dyDescent="0.3">
      <c r="R681" s="3" t="s">
        <v>875</v>
      </c>
      <c r="S681" s="4">
        <v>2022</v>
      </c>
    </row>
    <row r="682" spans="18:19" x14ac:dyDescent="0.3">
      <c r="R682" s="3" t="s">
        <v>1947</v>
      </c>
      <c r="S682" s="4">
        <v>2022</v>
      </c>
    </row>
    <row r="683" spans="18:19" x14ac:dyDescent="0.3">
      <c r="R683" s="5" t="s">
        <v>96</v>
      </c>
      <c r="S683" s="6">
        <v>2022</v>
      </c>
    </row>
    <row r="684" spans="18:19" x14ac:dyDescent="0.3">
      <c r="R684" s="3" t="s">
        <v>454</v>
      </c>
      <c r="S684" s="4">
        <v>2022</v>
      </c>
    </row>
    <row r="685" spans="18:19" x14ac:dyDescent="0.3">
      <c r="R685" s="5" t="s">
        <v>1948</v>
      </c>
      <c r="S685" s="6">
        <v>2022</v>
      </c>
    </row>
    <row r="686" spans="18:19" x14ac:dyDescent="0.3">
      <c r="R686" s="3" t="s">
        <v>1410</v>
      </c>
      <c r="S686" s="4">
        <v>2022</v>
      </c>
    </row>
    <row r="687" spans="18:19" x14ac:dyDescent="0.3">
      <c r="R687" s="5" t="s">
        <v>1253</v>
      </c>
      <c r="S687" s="6">
        <v>2022</v>
      </c>
    </row>
    <row r="688" spans="18:19" x14ac:dyDescent="0.3">
      <c r="R688" s="3" t="s">
        <v>547</v>
      </c>
      <c r="S688" s="4">
        <v>2022</v>
      </c>
    </row>
    <row r="689" spans="18:19" x14ac:dyDescent="0.3">
      <c r="R689" s="3" t="s">
        <v>917</v>
      </c>
      <c r="S689" s="4">
        <v>2022</v>
      </c>
    </row>
    <row r="690" spans="18:19" x14ac:dyDescent="0.3">
      <c r="R690" s="3" t="s">
        <v>589</v>
      </c>
      <c r="S690" s="4">
        <v>2022</v>
      </c>
    </row>
    <row r="691" spans="18:19" x14ac:dyDescent="0.3">
      <c r="R691" s="3" t="s">
        <v>1950</v>
      </c>
      <c r="S691" s="4">
        <v>2022</v>
      </c>
    </row>
    <row r="692" spans="18:19" x14ac:dyDescent="0.3">
      <c r="R692" s="3" t="s">
        <v>1953</v>
      </c>
      <c r="S692" s="4">
        <v>2022</v>
      </c>
    </row>
    <row r="693" spans="18:19" x14ac:dyDescent="0.3">
      <c r="R693" s="5" t="s">
        <v>1312</v>
      </c>
      <c r="S693" s="6">
        <v>2022</v>
      </c>
    </row>
    <row r="694" spans="18:19" x14ac:dyDescent="0.3">
      <c r="R694" s="5" t="s">
        <v>382</v>
      </c>
      <c r="S694" s="6">
        <v>2022</v>
      </c>
    </row>
    <row r="695" spans="18:19" x14ac:dyDescent="0.3">
      <c r="R695" s="5" t="s">
        <v>1334</v>
      </c>
      <c r="S695" s="6">
        <v>2022</v>
      </c>
    </row>
    <row r="696" spans="18:19" x14ac:dyDescent="0.3">
      <c r="R696" s="3" t="s">
        <v>1690</v>
      </c>
      <c r="S696" s="4">
        <v>2022</v>
      </c>
    </row>
    <row r="697" spans="18:19" x14ac:dyDescent="0.3">
      <c r="R697" s="3" t="s">
        <v>1959</v>
      </c>
      <c r="S697" s="4">
        <v>2022</v>
      </c>
    </row>
    <row r="698" spans="18:19" x14ac:dyDescent="0.3">
      <c r="R698" s="5" t="s">
        <v>1497</v>
      </c>
      <c r="S698" s="6">
        <v>2022</v>
      </c>
    </row>
    <row r="699" spans="18:19" x14ac:dyDescent="0.3">
      <c r="R699" s="3" t="s">
        <v>1053</v>
      </c>
      <c r="S699" s="4">
        <v>2022</v>
      </c>
    </row>
    <row r="700" spans="18:19" x14ac:dyDescent="0.3">
      <c r="R700" s="3" t="s">
        <v>909</v>
      </c>
      <c r="S700" s="4">
        <v>2022</v>
      </c>
    </row>
    <row r="701" spans="18:19" x14ac:dyDescent="0.3">
      <c r="R701" s="5" t="s">
        <v>1332</v>
      </c>
      <c r="S701" s="6">
        <v>2022</v>
      </c>
    </row>
    <row r="702" spans="18:19" x14ac:dyDescent="0.3">
      <c r="R702" s="3" t="s">
        <v>187</v>
      </c>
      <c r="S702" s="4">
        <v>2022</v>
      </c>
    </row>
    <row r="703" spans="18:19" x14ac:dyDescent="0.3">
      <c r="R703" s="5" t="s">
        <v>1964</v>
      </c>
      <c r="S703" s="6">
        <v>2022</v>
      </c>
    </row>
    <row r="704" spans="18:19" x14ac:dyDescent="0.3">
      <c r="R704" s="5" t="s">
        <v>1965</v>
      </c>
      <c r="S704" s="6">
        <v>2022</v>
      </c>
    </row>
    <row r="705" spans="18:19" x14ac:dyDescent="0.3">
      <c r="R705" s="3" t="s">
        <v>1654</v>
      </c>
      <c r="S705" s="4">
        <v>2022</v>
      </c>
    </row>
    <row r="706" spans="18:19" x14ac:dyDescent="0.3">
      <c r="R706" s="3" t="s">
        <v>780</v>
      </c>
      <c r="S706" s="4">
        <v>2022</v>
      </c>
    </row>
    <row r="707" spans="18:19" x14ac:dyDescent="0.3">
      <c r="R707" s="3" t="s">
        <v>1968</v>
      </c>
      <c r="S707" s="4">
        <v>2022</v>
      </c>
    </row>
    <row r="708" spans="18:19" x14ac:dyDescent="0.3">
      <c r="R708" s="5" t="s">
        <v>1970</v>
      </c>
      <c r="S708" s="6">
        <v>2022</v>
      </c>
    </row>
    <row r="709" spans="18:19" x14ac:dyDescent="0.3">
      <c r="R709" s="3" t="s">
        <v>467</v>
      </c>
      <c r="S709" s="4">
        <v>2022</v>
      </c>
    </row>
    <row r="710" spans="18:19" x14ac:dyDescent="0.3">
      <c r="R710" s="5" t="s">
        <v>1637</v>
      </c>
      <c r="S710" s="6">
        <v>2022</v>
      </c>
    </row>
    <row r="711" spans="18:19" x14ac:dyDescent="0.3">
      <c r="R711" s="3" t="s">
        <v>1973</v>
      </c>
      <c r="S711" s="4">
        <v>2022</v>
      </c>
    </row>
    <row r="712" spans="18:19" x14ac:dyDescent="0.3">
      <c r="R712" s="5" t="s">
        <v>1858</v>
      </c>
      <c r="S712" s="6">
        <v>2022</v>
      </c>
    </row>
    <row r="713" spans="18:19" x14ac:dyDescent="0.3">
      <c r="R713" s="5" t="s">
        <v>1375</v>
      </c>
      <c r="S713" s="6">
        <v>2022</v>
      </c>
    </row>
    <row r="714" spans="18:19" x14ac:dyDescent="0.3">
      <c r="R714" s="3" t="s">
        <v>1025</v>
      </c>
      <c r="S714" s="4">
        <v>2022</v>
      </c>
    </row>
    <row r="715" spans="18:19" x14ac:dyDescent="0.3">
      <c r="R715" s="3" t="s">
        <v>790</v>
      </c>
      <c r="S715" s="4">
        <v>2022</v>
      </c>
    </row>
    <row r="716" spans="18:19" x14ac:dyDescent="0.3">
      <c r="R716" s="5" t="s">
        <v>1440</v>
      </c>
      <c r="S716" s="6">
        <v>2022</v>
      </c>
    </row>
    <row r="717" spans="18:19" x14ac:dyDescent="0.3">
      <c r="R717" s="5" t="s">
        <v>912</v>
      </c>
      <c r="S717" s="6">
        <v>2022</v>
      </c>
    </row>
    <row r="718" spans="18:19" x14ac:dyDescent="0.3">
      <c r="R718" s="3" t="s">
        <v>1976</v>
      </c>
      <c r="S718" s="4">
        <v>2022</v>
      </c>
    </row>
    <row r="719" spans="18:19" x14ac:dyDescent="0.3">
      <c r="R719" s="5" t="s">
        <v>1746</v>
      </c>
      <c r="S719" s="6">
        <v>2022</v>
      </c>
    </row>
    <row r="720" spans="18:19" x14ac:dyDescent="0.3">
      <c r="R720" s="3" t="s">
        <v>1979</v>
      </c>
      <c r="S720" s="4">
        <v>2022</v>
      </c>
    </row>
    <row r="721" spans="18:19" x14ac:dyDescent="0.3">
      <c r="R721" s="5" t="s">
        <v>1106</v>
      </c>
      <c r="S721" s="6">
        <v>2022</v>
      </c>
    </row>
    <row r="722" spans="18:19" x14ac:dyDescent="0.3">
      <c r="R722" s="5" t="s">
        <v>740</v>
      </c>
      <c r="S722" s="6">
        <v>2022</v>
      </c>
    </row>
    <row r="723" spans="18:19" x14ac:dyDescent="0.3">
      <c r="R723" s="3" t="s">
        <v>1403</v>
      </c>
      <c r="S723" s="4">
        <v>2022</v>
      </c>
    </row>
    <row r="724" spans="18:19" x14ac:dyDescent="0.3">
      <c r="R724" s="3" t="s">
        <v>109</v>
      </c>
      <c r="S724" s="4">
        <v>2022</v>
      </c>
    </row>
    <row r="725" spans="18:19" x14ac:dyDescent="0.3">
      <c r="R725" s="5" t="s">
        <v>1635</v>
      </c>
      <c r="S725" s="6">
        <v>2022</v>
      </c>
    </row>
    <row r="726" spans="18:19" x14ac:dyDescent="0.3">
      <c r="R726" s="5" t="s">
        <v>282</v>
      </c>
      <c r="S726" s="6">
        <v>2022</v>
      </c>
    </row>
    <row r="727" spans="18:19" x14ac:dyDescent="0.3">
      <c r="R727" s="5" t="s">
        <v>683</v>
      </c>
      <c r="S727" s="6">
        <v>2022</v>
      </c>
    </row>
    <row r="728" spans="18:19" x14ac:dyDescent="0.3">
      <c r="R728" s="3" t="s">
        <v>1359</v>
      </c>
      <c r="S728" s="4">
        <v>2022</v>
      </c>
    </row>
    <row r="729" spans="18:19" x14ac:dyDescent="0.3">
      <c r="R729" s="5" t="s">
        <v>1428</v>
      </c>
      <c r="S729" s="6">
        <v>2022</v>
      </c>
    </row>
    <row r="730" spans="18:19" x14ac:dyDescent="0.3">
      <c r="R730" s="3" t="s">
        <v>291</v>
      </c>
      <c r="S730" s="4">
        <v>2022</v>
      </c>
    </row>
    <row r="731" spans="18:19" x14ac:dyDescent="0.3">
      <c r="R731" s="3" t="s">
        <v>309</v>
      </c>
      <c r="S731" s="4">
        <v>2022</v>
      </c>
    </row>
    <row r="732" spans="18:19" x14ac:dyDescent="0.3">
      <c r="R732" s="5" t="s">
        <v>1988</v>
      </c>
      <c r="S732" s="6">
        <v>2022</v>
      </c>
    </row>
    <row r="733" spans="18:19" x14ac:dyDescent="0.3">
      <c r="R733" s="3" t="s">
        <v>400</v>
      </c>
      <c r="S733" s="4">
        <v>2022</v>
      </c>
    </row>
    <row r="734" spans="18:19" x14ac:dyDescent="0.3">
      <c r="R734" s="3" t="s">
        <v>924</v>
      </c>
      <c r="S734" s="4">
        <v>2022</v>
      </c>
    </row>
    <row r="735" spans="18:19" x14ac:dyDescent="0.3">
      <c r="R735" s="3" t="s">
        <v>1993</v>
      </c>
      <c r="S735" s="4">
        <v>2022</v>
      </c>
    </row>
    <row r="736" spans="18:19" x14ac:dyDescent="0.3">
      <c r="R736" s="5" t="s">
        <v>1790</v>
      </c>
      <c r="S736" s="6">
        <v>2022</v>
      </c>
    </row>
    <row r="737" spans="18:19" x14ac:dyDescent="0.3">
      <c r="R737" s="3" t="s">
        <v>1996</v>
      </c>
      <c r="S737" s="4">
        <v>2022</v>
      </c>
    </row>
    <row r="738" spans="18:19" x14ac:dyDescent="0.3">
      <c r="R738" s="3" t="s">
        <v>419</v>
      </c>
      <c r="S738" s="4">
        <v>2022</v>
      </c>
    </row>
    <row r="739" spans="18:19" x14ac:dyDescent="0.3">
      <c r="R739" s="5" t="s">
        <v>1523</v>
      </c>
      <c r="S739" s="6">
        <v>2022</v>
      </c>
    </row>
    <row r="740" spans="18:19" x14ac:dyDescent="0.3">
      <c r="R740" s="3" t="s">
        <v>788</v>
      </c>
      <c r="S740" s="4">
        <v>2022</v>
      </c>
    </row>
    <row r="741" spans="18:19" x14ac:dyDescent="0.3">
      <c r="R741" s="5" t="s">
        <v>141</v>
      </c>
      <c r="S741" s="6">
        <v>2022</v>
      </c>
    </row>
    <row r="742" spans="18:19" x14ac:dyDescent="0.3">
      <c r="R742" s="3" t="s">
        <v>831</v>
      </c>
      <c r="S742" s="4">
        <v>2022</v>
      </c>
    </row>
    <row r="743" spans="18:19" x14ac:dyDescent="0.3">
      <c r="R743" s="3" t="s">
        <v>1373</v>
      </c>
      <c r="S743" s="4">
        <v>2022</v>
      </c>
    </row>
    <row r="744" spans="18:19" x14ac:dyDescent="0.3">
      <c r="R744" s="5" t="s">
        <v>937</v>
      </c>
      <c r="S744" s="6">
        <v>2022</v>
      </c>
    </row>
    <row r="745" spans="18:19" x14ac:dyDescent="0.3">
      <c r="R745" s="3" t="s">
        <v>620</v>
      </c>
      <c r="S745" s="4">
        <v>2022</v>
      </c>
    </row>
    <row r="746" spans="18:19" x14ac:dyDescent="0.3">
      <c r="R746" s="3" t="s">
        <v>1179</v>
      </c>
      <c r="S746" s="4">
        <v>2022</v>
      </c>
    </row>
    <row r="747" spans="18:19" x14ac:dyDescent="0.3">
      <c r="R747" s="5" t="s">
        <v>507</v>
      </c>
      <c r="S747" s="6">
        <v>2022</v>
      </c>
    </row>
    <row r="748" spans="18:19" x14ac:dyDescent="0.3">
      <c r="R748" s="3" t="s">
        <v>833</v>
      </c>
      <c r="S748" s="4">
        <v>2022</v>
      </c>
    </row>
    <row r="749" spans="18:19" x14ac:dyDescent="0.3">
      <c r="R749" s="5" t="s">
        <v>1487</v>
      </c>
      <c r="S749" s="6">
        <v>2022</v>
      </c>
    </row>
    <row r="750" spans="18:19" x14ac:dyDescent="0.3">
      <c r="R750" s="3" t="s">
        <v>1416</v>
      </c>
      <c r="S750" s="4">
        <v>2022</v>
      </c>
    </row>
    <row r="751" spans="18:19" x14ac:dyDescent="0.3">
      <c r="R751" s="5" t="s">
        <v>1496</v>
      </c>
      <c r="S751" s="6">
        <v>2022</v>
      </c>
    </row>
    <row r="752" spans="18:19" x14ac:dyDescent="0.3">
      <c r="R752" s="5" t="s">
        <v>511</v>
      </c>
      <c r="S752" s="6">
        <v>2022</v>
      </c>
    </row>
    <row r="753" spans="18:19" x14ac:dyDescent="0.3">
      <c r="R753" s="3" t="s">
        <v>1214</v>
      </c>
      <c r="S753" s="4">
        <v>2022</v>
      </c>
    </row>
    <row r="754" spans="18:19" x14ac:dyDescent="0.3">
      <c r="R754" s="3" t="s">
        <v>1707</v>
      </c>
      <c r="S754" s="4">
        <v>2022</v>
      </c>
    </row>
    <row r="755" spans="18:19" x14ac:dyDescent="0.3">
      <c r="R755" s="3" t="s">
        <v>2013</v>
      </c>
      <c r="S755" s="4">
        <v>2022</v>
      </c>
    </row>
    <row r="756" spans="18:19" x14ac:dyDescent="0.3">
      <c r="R756" s="5" t="s">
        <v>1461</v>
      </c>
      <c r="S756" s="6">
        <v>2022</v>
      </c>
    </row>
    <row r="757" spans="18:19" x14ac:dyDescent="0.3">
      <c r="R757" s="5" t="s">
        <v>2014</v>
      </c>
      <c r="S757" s="6">
        <v>2022</v>
      </c>
    </row>
    <row r="758" spans="18:19" x14ac:dyDescent="0.3">
      <c r="R758" s="3" t="s">
        <v>2015</v>
      </c>
      <c r="S758" s="4">
        <v>2022</v>
      </c>
    </row>
    <row r="759" spans="18:19" x14ac:dyDescent="0.3">
      <c r="R759" s="5" t="s">
        <v>1069</v>
      </c>
      <c r="S759" s="6">
        <v>2022</v>
      </c>
    </row>
    <row r="760" spans="18:19" x14ac:dyDescent="0.3">
      <c r="R760" s="3" t="s">
        <v>2019</v>
      </c>
      <c r="S760" s="4">
        <v>2022</v>
      </c>
    </row>
    <row r="761" spans="18:19" x14ac:dyDescent="0.3">
      <c r="R761" s="3" t="s">
        <v>1394</v>
      </c>
      <c r="S761" s="4">
        <v>2022</v>
      </c>
    </row>
    <row r="762" spans="18:19" x14ac:dyDescent="0.3">
      <c r="R762" s="5" t="s">
        <v>1760</v>
      </c>
      <c r="S762" s="6">
        <v>2022</v>
      </c>
    </row>
    <row r="763" spans="18:19" x14ac:dyDescent="0.3">
      <c r="R763" s="3" t="s">
        <v>2023</v>
      </c>
      <c r="S763" s="4">
        <v>2022</v>
      </c>
    </row>
    <row r="764" spans="18:19" x14ac:dyDescent="0.3">
      <c r="R764" s="5" t="s">
        <v>562</v>
      </c>
      <c r="S764" s="6">
        <v>2022</v>
      </c>
    </row>
    <row r="765" spans="18:19" x14ac:dyDescent="0.3">
      <c r="R765" s="5" t="s">
        <v>1279</v>
      </c>
      <c r="S765" s="6">
        <v>2022</v>
      </c>
    </row>
    <row r="766" spans="18:19" x14ac:dyDescent="0.3">
      <c r="R766" s="3" t="s">
        <v>1343</v>
      </c>
      <c r="S766" s="4">
        <v>2022</v>
      </c>
    </row>
    <row r="767" spans="18:19" x14ac:dyDescent="0.3">
      <c r="R767" s="3" t="s">
        <v>592</v>
      </c>
      <c r="S767" s="4">
        <v>2022</v>
      </c>
    </row>
    <row r="768" spans="18:19" x14ac:dyDescent="0.3">
      <c r="R768" s="3" t="s">
        <v>1557</v>
      </c>
      <c r="S768" s="4">
        <v>2022</v>
      </c>
    </row>
    <row r="769" spans="18:19" x14ac:dyDescent="0.3">
      <c r="R769" s="5" t="s">
        <v>682</v>
      </c>
      <c r="S769" s="6">
        <v>2022</v>
      </c>
    </row>
    <row r="770" spans="18:19" x14ac:dyDescent="0.3">
      <c r="R770" s="3" t="s">
        <v>1290</v>
      </c>
      <c r="S770" s="4">
        <v>2022</v>
      </c>
    </row>
    <row r="771" spans="18:19" x14ac:dyDescent="0.3">
      <c r="R771" s="5" t="s">
        <v>11</v>
      </c>
      <c r="S771" s="6">
        <v>2022</v>
      </c>
    </row>
    <row r="772" spans="18:19" x14ac:dyDescent="0.3">
      <c r="R772" s="5" t="s">
        <v>1414</v>
      </c>
      <c r="S772" s="6">
        <v>2022</v>
      </c>
    </row>
    <row r="773" spans="18:19" x14ac:dyDescent="0.3">
      <c r="R773" s="3" t="s">
        <v>1078</v>
      </c>
      <c r="S773" s="4">
        <v>2022</v>
      </c>
    </row>
    <row r="774" spans="18:19" x14ac:dyDescent="0.3">
      <c r="R774" s="5" t="s">
        <v>1145</v>
      </c>
      <c r="S774" s="6">
        <v>2022</v>
      </c>
    </row>
    <row r="775" spans="18:19" x14ac:dyDescent="0.3">
      <c r="R775" s="5" t="s">
        <v>609</v>
      </c>
      <c r="S775" s="6">
        <v>2022</v>
      </c>
    </row>
    <row r="776" spans="18:19" x14ac:dyDescent="0.3">
      <c r="R776" s="3" t="s">
        <v>2035</v>
      </c>
      <c r="S776" s="4">
        <v>2022</v>
      </c>
    </row>
    <row r="777" spans="18:19" x14ac:dyDescent="0.3">
      <c r="R777" s="5" t="s">
        <v>637</v>
      </c>
      <c r="S777" s="6">
        <v>2022</v>
      </c>
    </row>
    <row r="778" spans="18:19" x14ac:dyDescent="0.3">
      <c r="R778" s="3" t="s">
        <v>1337</v>
      </c>
      <c r="S778" s="4">
        <v>2022</v>
      </c>
    </row>
    <row r="779" spans="18:19" x14ac:dyDescent="0.3">
      <c r="R779" s="5" t="s">
        <v>2039</v>
      </c>
      <c r="S779" s="6">
        <v>2022</v>
      </c>
    </row>
    <row r="780" spans="18:19" x14ac:dyDescent="0.3">
      <c r="R780" s="3" t="s">
        <v>2041</v>
      </c>
      <c r="S780" s="4">
        <v>2022</v>
      </c>
    </row>
    <row r="781" spans="18:19" x14ac:dyDescent="0.3">
      <c r="R781" s="3" t="s">
        <v>327</v>
      </c>
      <c r="S781" s="4">
        <v>2022</v>
      </c>
    </row>
    <row r="782" spans="18:19" x14ac:dyDescent="0.3">
      <c r="R782" s="3" t="s">
        <v>169</v>
      </c>
      <c r="S782" s="4">
        <v>2022</v>
      </c>
    </row>
    <row r="783" spans="18:19" x14ac:dyDescent="0.3">
      <c r="R783" s="5" t="s">
        <v>251</v>
      </c>
      <c r="S783" s="6">
        <v>2022</v>
      </c>
    </row>
    <row r="784" spans="18:19" x14ac:dyDescent="0.3">
      <c r="R784" s="5" t="s">
        <v>2044</v>
      </c>
      <c r="S784" s="6">
        <v>2022</v>
      </c>
    </row>
    <row r="785" spans="18:19" x14ac:dyDescent="0.3">
      <c r="R785" s="3" t="s">
        <v>859</v>
      </c>
      <c r="S785" s="4">
        <v>2022</v>
      </c>
    </row>
    <row r="786" spans="18:19" x14ac:dyDescent="0.3">
      <c r="R786" s="3" t="s">
        <v>220</v>
      </c>
      <c r="S786" s="4">
        <v>2022</v>
      </c>
    </row>
    <row r="787" spans="18:19" x14ac:dyDescent="0.3">
      <c r="R787" s="3" t="s">
        <v>711</v>
      </c>
      <c r="S787" s="4">
        <v>2022</v>
      </c>
    </row>
    <row r="788" spans="18:19" x14ac:dyDescent="0.3">
      <c r="R788" s="5" t="s">
        <v>1678</v>
      </c>
      <c r="S788" s="6">
        <v>2022</v>
      </c>
    </row>
    <row r="789" spans="18:19" x14ac:dyDescent="0.3">
      <c r="R789" s="5" t="s">
        <v>891</v>
      </c>
      <c r="S789" s="6">
        <v>2022</v>
      </c>
    </row>
    <row r="790" spans="18:19" x14ac:dyDescent="0.3">
      <c r="R790" s="3" t="s">
        <v>133</v>
      </c>
      <c r="S790" s="4">
        <v>2022</v>
      </c>
    </row>
    <row r="791" spans="18:19" x14ac:dyDescent="0.3">
      <c r="R791" s="5" t="s">
        <v>535</v>
      </c>
      <c r="S791" s="6">
        <v>2022</v>
      </c>
    </row>
    <row r="792" spans="18:19" x14ac:dyDescent="0.3">
      <c r="R792" s="3" t="s">
        <v>554</v>
      </c>
      <c r="S792" s="4">
        <v>2022</v>
      </c>
    </row>
    <row r="793" spans="18:19" x14ac:dyDescent="0.3">
      <c r="R793" s="5" t="s">
        <v>2050</v>
      </c>
      <c r="S793" s="6">
        <v>2022</v>
      </c>
    </row>
    <row r="794" spans="18:19" x14ac:dyDescent="0.3">
      <c r="R794" s="3" t="s">
        <v>1297</v>
      </c>
      <c r="S794" s="4">
        <v>2022</v>
      </c>
    </row>
    <row r="795" spans="18:19" x14ac:dyDescent="0.3">
      <c r="R795" s="5" t="s">
        <v>2055</v>
      </c>
      <c r="S795" s="6">
        <v>2022</v>
      </c>
    </row>
    <row r="796" spans="18:19" x14ac:dyDescent="0.3">
      <c r="R796" s="3" t="s">
        <v>1548</v>
      </c>
      <c r="S796" s="4">
        <v>2022</v>
      </c>
    </row>
    <row r="797" spans="18:19" x14ac:dyDescent="0.3">
      <c r="R797" s="5" t="s">
        <v>1521</v>
      </c>
      <c r="S797" s="6">
        <v>2022</v>
      </c>
    </row>
    <row r="798" spans="18:19" x14ac:dyDescent="0.3">
      <c r="R798" s="5" t="s">
        <v>2059</v>
      </c>
      <c r="S798" s="6">
        <v>2022</v>
      </c>
    </row>
    <row r="799" spans="18:19" x14ac:dyDescent="0.3">
      <c r="R799" s="3" t="s">
        <v>525</v>
      </c>
      <c r="S799" s="4">
        <v>2022</v>
      </c>
    </row>
    <row r="800" spans="18:19" x14ac:dyDescent="0.3">
      <c r="R800" s="5" t="s">
        <v>2062</v>
      </c>
      <c r="S800" s="6">
        <v>2022</v>
      </c>
    </row>
    <row r="801" spans="18:19" x14ac:dyDescent="0.3">
      <c r="R801" s="3" t="s">
        <v>1480</v>
      </c>
      <c r="S801" s="4">
        <v>2022</v>
      </c>
    </row>
    <row r="802" spans="18:19" x14ac:dyDescent="0.3">
      <c r="R802" s="5" t="s">
        <v>595</v>
      </c>
      <c r="S802" s="6">
        <v>2022</v>
      </c>
    </row>
    <row r="803" spans="18:19" x14ac:dyDescent="0.3">
      <c r="R803" s="3" t="s">
        <v>445</v>
      </c>
      <c r="S803" s="4">
        <v>2022</v>
      </c>
    </row>
    <row r="804" spans="18:19" x14ac:dyDescent="0.3">
      <c r="R804" s="5" t="s">
        <v>2066</v>
      </c>
      <c r="S804" s="6">
        <v>2022</v>
      </c>
    </row>
    <row r="805" spans="18:19" x14ac:dyDescent="0.3">
      <c r="R805" s="3" t="s">
        <v>2067</v>
      </c>
      <c r="S805" s="4">
        <v>2022</v>
      </c>
    </row>
    <row r="806" spans="18:19" x14ac:dyDescent="0.3">
      <c r="R806" s="3" t="s">
        <v>1273</v>
      </c>
      <c r="S806" s="4">
        <v>2022</v>
      </c>
    </row>
    <row r="807" spans="18:19" x14ac:dyDescent="0.3">
      <c r="R807" s="5" t="s">
        <v>1269</v>
      </c>
      <c r="S807" s="6">
        <v>2022</v>
      </c>
    </row>
    <row r="808" spans="18:19" x14ac:dyDescent="0.3">
      <c r="R808" s="3" t="s">
        <v>1005</v>
      </c>
      <c r="S808" s="4">
        <v>2022</v>
      </c>
    </row>
    <row r="809" spans="18:19" x14ac:dyDescent="0.3">
      <c r="R809" s="5" t="s">
        <v>850</v>
      </c>
      <c r="S809" s="6">
        <v>2022</v>
      </c>
    </row>
    <row r="810" spans="18:19" x14ac:dyDescent="0.3">
      <c r="R810" s="3" t="s">
        <v>947</v>
      </c>
      <c r="S810" s="4">
        <v>2022</v>
      </c>
    </row>
    <row r="811" spans="18:19" x14ac:dyDescent="0.3">
      <c r="R811" s="5" t="s">
        <v>394</v>
      </c>
      <c r="S811" s="6">
        <v>2022</v>
      </c>
    </row>
    <row r="812" spans="18:19" x14ac:dyDescent="0.3">
      <c r="R812" s="5" t="s">
        <v>1202</v>
      </c>
      <c r="S812" s="6">
        <v>2022</v>
      </c>
    </row>
    <row r="813" spans="18:19" x14ac:dyDescent="0.3">
      <c r="R813" s="5" t="s">
        <v>2073</v>
      </c>
      <c r="S813" s="6">
        <v>2022</v>
      </c>
    </row>
    <row r="814" spans="18:19" x14ac:dyDescent="0.3">
      <c r="R814" s="3" t="s">
        <v>744</v>
      </c>
      <c r="S814" s="4">
        <v>2022</v>
      </c>
    </row>
    <row r="815" spans="18:19" x14ac:dyDescent="0.3">
      <c r="R815" s="5" t="s">
        <v>532</v>
      </c>
      <c r="S815" s="6">
        <v>2022</v>
      </c>
    </row>
    <row r="816" spans="18:19" x14ac:dyDescent="0.3">
      <c r="R816" s="3" t="s">
        <v>1469</v>
      </c>
      <c r="S816" s="4">
        <v>2022</v>
      </c>
    </row>
    <row r="817" spans="18:19" x14ac:dyDescent="0.3">
      <c r="R817" s="5" t="s">
        <v>458</v>
      </c>
      <c r="S817" s="6">
        <v>2022</v>
      </c>
    </row>
    <row r="818" spans="18:19" x14ac:dyDescent="0.3">
      <c r="R818" s="3" t="s">
        <v>1291</v>
      </c>
      <c r="S818" s="4">
        <v>2022</v>
      </c>
    </row>
    <row r="819" spans="18:19" x14ac:dyDescent="0.3">
      <c r="R819" s="3" t="s">
        <v>861</v>
      </c>
      <c r="S819" s="4">
        <v>2022</v>
      </c>
    </row>
    <row r="820" spans="18:19" x14ac:dyDescent="0.3">
      <c r="R820" s="3" t="s">
        <v>56</v>
      </c>
      <c r="S820" s="4">
        <v>2022</v>
      </c>
    </row>
    <row r="821" spans="18:19" x14ac:dyDescent="0.3">
      <c r="R821" s="3" t="s">
        <v>991</v>
      </c>
      <c r="S821" s="4">
        <v>2022</v>
      </c>
    </row>
    <row r="822" spans="18:19" x14ac:dyDescent="0.3">
      <c r="R822" s="5" t="s">
        <v>1345</v>
      </c>
      <c r="S822" s="6">
        <v>2022</v>
      </c>
    </row>
    <row r="823" spans="18:19" x14ac:dyDescent="0.3">
      <c r="R823" s="3" t="s">
        <v>1289</v>
      </c>
      <c r="S823" s="4">
        <v>2022</v>
      </c>
    </row>
    <row r="824" spans="18:19" x14ac:dyDescent="0.3">
      <c r="R824" s="5" t="s">
        <v>624</v>
      </c>
      <c r="S824" s="6">
        <v>2022</v>
      </c>
    </row>
    <row r="825" spans="18:19" x14ac:dyDescent="0.3">
      <c r="R825" s="5" t="s">
        <v>359</v>
      </c>
      <c r="S825" s="6">
        <v>2022</v>
      </c>
    </row>
    <row r="826" spans="18:19" x14ac:dyDescent="0.3">
      <c r="R826" s="3" t="s">
        <v>182</v>
      </c>
      <c r="S826" s="4">
        <v>2022</v>
      </c>
    </row>
    <row r="827" spans="18:19" x14ac:dyDescent="0.3">
      <c r="R827" s="3" t="s">
        <v>48</v>
      </c>
      <c r="S827" s="4">
        <v>2022</v>
      </c>
    </row>
    <row r="828" spans="18:19" x14ac:dyDescent="0.3">
      <c r="R828" s="3" t="s">
        <v>2081</v>
      </c>
      <c r="S828" s="4">
        <v>2022</v>
      </c>
    </row>
    <row r="829" spans="18:19" x14ac:dyDescent="0.3">
      <c r="R829" s="5" t="s">
        <v>270</v>
      </c>
      <c r="S829" s="6">
        <v>2022</v>
      </c>
    </row>
    <row r="830" spans="18:19" x14ac:dyDescent="0.3">
      <c r="R830" s="3" t="s">
        <v>1778</v>
      </c>
      <c r="S830" s="4">
        <v>2022</v>
      </c>
    </row>
    <row r="831" spans="18:19" x14ac:dyDescent="0.3">
      <c r="R831" s="5" t="s">
        <v>121</v>
      </c>
      <c r="S831" s="6">
        <v>2022</v>
      </c>
    </row>
    <row r="832" spans="18:19" x14ac:dyDescent="0.3">
      <c r="R832" s="5" t="s">
        <v>822</v>
      </c>
      <c r="S832" s="6">
        <v>2022</v>
      </c>
    </row>
    <row r="833" spans="18:19" x14ac:dyDescent="0.3">
      <c r="R833" s="3" t="s">
        <v>2085</v>
      </c>
      <c r="S833" s="4">
        <v>2022</v>
      </c>
    </row>
    <row r="834" spans="18:19" x14ac:dyDescent="0.3">
      <c r="R834" s="5" t="s">
        <v>904</v>
      </c>
      <c r="S834" s="6">
        <v>2022</v>
      </c>
    </row>
    <row r="835" spans="18:19" x14ac:dyDescent="0.3">
      <c r="R835" s="5" t="s">
        <v>1079</v>
      </c>
      <c r="S835" s="6">
        <v>2022</v>
      </c>
    </row>
    <row r="836" spans="18:19" x14ac:dyDescent="0.3">
      <c r="R836" s="3" t="s">
        <v>1216</v>
      </c>
      <c r="S836" s="4">
        <v>2022</v>
      </c>
    </row>
    <row r="837" spans="18:19" x14ac:dyDescent="0.3">
      <c r="R837" s="3" t="s">
        <v>1795</v>
      </c>
      <c r="S837" s="4">
        <v>2022</v>
      </c>
    </row>
    <row r="838" spans="18:19" x14ac:dyDescent="0.3">
      <c r="R838" s="5" t="s">
        <v>2090</v>
      </c>
      <c r="S838" s="6">
        <v>2022</v>
      </c>
    </row>
    <row r="839" spans="18:19" x14ac:dyDescent="0.3">
      <c r="R839" s="3" t="s">
        <v>2093</v>
      </c>
      <c r="S839" s="4">
        <v>2022</v>
      </c>
    </row>
    <row r="840" spans="18:19" x14ac:dyDescent="0.3">
      <c r="R840" s="5" t="s">
        <v>538</v>
      </c>
      <c r="S840" s="6">
        <v>2022</v>
      </c>
    </row>
    <row r="841" spans="18:19" x14ac:dyDescent="0.3">
      <c r="R841" s="3" t="s">
        <v>345</v>
      </c>
      <c r="S841" s="4">
        <v>2022</v>
      </c>
    </row>
    <row r="842" spans="18:19" x14ac:dyDescent="0.3">
      <c r="R842" s="5" t="s">
        <v>219</v>
      </c>
      <c r="S842" s="6">
        <v>2022</v>
      </c>
    </row>
    <row r="843" spans="18:19" x14ac:dyDescent="0.3">
      <c r="R843" s="3" t="s">
        <v>2096</v>
      </c>
      <c r="S843" s="4">
        <v>2022</v>
      </c>
    </row>
    <row r="844" spans="18:19" x14ac:dyDescent="0.3">
      <c r="R844" s="5" t="s">
        <v>2097</v>
      </c>
      <c r="S844" s="6">
        <v>2022</v>
      </c>
    </row>
    <row r="845" spans="18:19" x14ac:dyDescent="0.3">
      <c r="R845" s="5" t="s">
        <v>1169</v>
      </c>
      <c r="S845" s="6">
        <v>2022</v>
      </c>
    </row>
    <row r="846" spans="18:19" x14ac:dyDescent="0.3">
      <c r="R846" s="3" t="s">
        <v>447</v>
      </c>
      <c r="S846" s="4">
        <v>2022</v>
      </c>
    </row>
    <row r="847" spans="18:19" x14ac:dyDescent="0.3">
      <c r="R847" s="3" t="s">
        <v>246</v>
      </c>
      <c r="S847" s="4">
        <v>2022</v>
      </c>
    </row>
    <row r="848" spans="18:19" x14ac:dyDescent="0.3">
      <c r="R848" s="3" t="s">
        <v>2102</v>
      </c>
      <c r="S848" s="4">
        <v>2022</v>
      </c>
    </row>
    <row r="849" spans="18:19" x14ac:dyDescent="0.3">
      <c r="R849" s="5" t="s">
        <v>1559</v>
      </c>
      <c r="S849" s="6">
        <v>2022</v>
      </c>
    </row>
    <row r="850" spans="18:19" x14ac:dyDescent="0.3">
      <c r="R850" s="5" t="s">
        <v>2103</v>
      </c>
      <c r="S850" s="6">
        <v>2022</v>
      </c>
    </row>
    <row r="851" spans="18:19" x14ac:dyDescent="0.3">
      <c r="R851" s="3" t="s">
        <v>2105</v>
      </c>
      <c r="S851" s="4">
        <v>2022</v>
      </c>
    </row>
    <row r="852" spans="18:19" x14ac:dyDescent="0.3">
      <c r="R852" s="5" t="s">
        <v>2106</v>
      </c>
      <c r="S852" s="6">
        <v>2022</v>
      </c>
    </row>
    <row r="853" spans="18:19" x14ac:dyDescent="0.3">
      <c r="R853" s="3" t="s">
        <v>663</v>
      </c>
      <c r="S853" s="4">
        <v>2022</v>
      </c>
    </row>
    <row r="854" spans="18:19" x14ac:dyDescent="0.3">
      <c r="R854" s="5" t="s">
        <v>1844</v>
      </c>
      <c r="S854" s="6">
        <v>2022</v>
      </c>
    </row>
    <row r="855" spans="18:19" x14ac:dyDescent="0.3">
      <c r="R855" s="3" t="s">
        <v>1314</v>
      </c>
      <c r="S855" s="4">
        <v>2022</v>
      </c>
    </row>
    <row r="856" spans="18:19" x14ac:dyDescent="0.3">
      <c r="R856" s="3" t="s">
        <v>431</v>
      </c>
      <c r="S856" s="4">
        <v>2022</v>
      </c>
    </row>
    <row r="857" spans="18:19" x14ac:dyDescent="0.3">
      <c r="R857" s="3" t="s">
        <v>2109</v>
      </c>
      <c r="S857" s="4">
        <v>2022</v>
      </c>
    </row>
    <row r="858" spans="18:19" x14ac:dyDescent="0.3">
      <c r="R858" s="5" t="s">
        <v>74</v>
      </c>
      <c r="S858" s="6">
        <v>2022</v>
      </c>
    </row>
    <row r="859" spans="18:19" x14ac:dyDescent="0.3">
      <c r="R859" s="3" t="s">
        <v>1468</v>
      </c>
      <c r="S859" s="4">
        <v>2022</v>
      </c>
    </row>
    <row r="860" spans="18:19" x14ac:dyDescent="0.3">
      <c r="R860" s="3" t="s">
        <v>2113</v>
      </c>
      <c r="S860" s="4">
        <v>2022</v>
      </c>
    </row>
    <row r="861" spans="18:19" x14ac:dyDescent="0.3">
      <c r="R861" s="3" t="s">
        <v>734</v>
      </c>
      <c r="S861" s="4">
        <v>2022</v>
      </c>
    </row>
    <row r="862" spans="18:19" x14ac:dyDescent="0.3">
      <c r="R862" s="5" t="s">
        <v>2114</v>
      </c>
      <c r="S862" s="6">
        <v>2022</v>
      </c>
    </row>
    <row r="863" spans="18:19" x14ac:dyDescent="0.3">
      <c r="R863" s="3" t="s">
        <v>1225</v>
      </c>
      <c r="S863" s="4">
        <v>2022</v>
      </c>
    </row>
    <row r="864" spans="18:19" x14ac:dyDescent="0.3">
      <c r="R864" s="5" t="s">
        <v>961</v>
      </c>
      <c r="S864" s="6">
        <v>2022</v>
      </c>
    </row>
    <row r="865" spans="18:19" x14ac:dyDescent="0.3">
      <c r="R865" s="3" t="s">
        <v>2117</v>
      </c>
      <c r="S865" s="4">
        <v>2022</v>
      </c>
    </row>
    <row r="866" spans="18:19" x14ac:dyDescent="0.3">
      <c r="R866" s="5" t="s">
        <v>1667</v>
      </c>
      <c r="S866" s="6">
        <v>2022</v>
      </c>
    </row>
    <row r="867" spans="18:19" x14ac:dyDescent="0.3">
      <c r="R867" s="3" t="s">
        <v>1536</v>
      </c>
      <c r="S867" s="4">
        <v>2022</v>
      </c>
    </row>
    <row r="868" spans="18:19" x14ac:dyDescent="0.3">
      <c r="R868" s="5" t="s">
        <v>877</v>
      </c>
      <c r="S868" s="6">
        <v>2022</v>
      </c>
    </row>
    <row r="869" spans="18:19" x14ac:dyDescent="0.3">
      <c r="R869" s="5" t="s">
        <v>28</v>
      </c>
      <c r="S869" s="6">
        <v>2022</v>
      </c>
    </row>
    <row r="870" spans="18:19" x14ac:dyDescent="0.3">
      <c r="R870" s="3" t="s">
        <v>569</v>
      </c>
      <c r="S870" s="4">
        <v>2022</v>
      </c>
    </row>
    <row r="871" spans="18:19" x14ac:dyDescent="0.3">
      <c r="R871" s="3" t="s">
        <v>2119</v>
      </c>
      <c r="S871" s="4">
        <v>2022</v>
      </c>
    </row>
    <row r="872" spans="18:19" x14ac:dyDescent="0.3">
      <c r="R872" s="3" t="s">
        <v>378</v>
      </c>
      <c r="S872" s="4">
        <v>2022</v>
      </c>
    </row>
    <row r="873" spans="18:19" x14ac:dyDescent="0.3">
      <c r="R873" s="5" t="s">
        <v>1123</v>
      </c>
      <c r="S873" s="6">
        <v>2022</v>
      </c>
    </row>
    <row r="874" spans="18:19" x14ac:dyDescent="0.3">
      <c r="R874" s="3" t="s">
        <v>1780</v>
      </c>
      <c r="S874" s="4">
        <v>2022</v>
      </c>
    </row>
    <row r="875" spans="18:19" x14ac:dyDescent="0.3">
      <c r="R875" s="5" t="s">
        <v>34</v>
      </c>
      <c r="S875" s="6">
        <v>2022</v>
      </c>
    </row>
    <row r="876" spans="18:19" x14ac:dyDescent="0.3">
      <c r="R876" s="3" t="s">
        <v>975</v>
      </c>
      <c r="S876" s="4">
        <v>2022</v>
      </c>
    </row>
    <row r="877" spans="18:19" x14ac:dyDescent="0.3">
      <c r="R877" s="5" t="s">
        <v>1183</v>
      </c>
      <c r="S877" s="6">
        <v>2022</v>
      </c>
    </row>
    <row r="878" spans="18:19" x14ac:dyDescent="0.3">
      <c r="R878" s="3" t="s">
        <v>2126</v>
      </c>
      <c r="S878" s="4">
        <v>2022</v>
      </c>
    </row>
    <row r="879" spans="18:19" x14ac:dyDescent="0.3">
      <c r="R879" s="5" t="s">
        <v>919</v>
      </c>
      <c r="S879" s="6">
        <v>2022</v>
      </c>
    </row>
    <row r="880" spans="18:19" x14ac:dyDescent="0.3">
      <c r="R880" s="5" t="s">
        <v>1014</v>
      </c>
      <c r="S880" s="6">
        <v>2022</v>
      </c>
    </row>
    <row r="881" spans="18:19" x14ac:dyDescent="0.3">
      <c r="R881" s="3" t="s">
        <v>222</v>
      </c>
      <c r="S881" s="4">
        <v>2022</v>
      </c>
    </row>
    <row r="882" spans="18:19" x14ac:dyDescent="0.3">
      <c r="R882" s="5" t="s">
        <v>2128</v>
      </c>
      <c r="S882" s="6">
        <v>2022</v>
      </c>
    </row>
    <row r="883" spans="18:19" x14ac:dyDescent="0.3">
      <c r="R883" s="3" t="s">
        <v>796</v>
      </c>
      <c r="S883" s="4">
        <v>2022</v>
      </c>
    </row>
    <row r="884" spans="18:19" x14ac:dyDescent="0.3">
      <c r="R884" s="5" t="s">
        <v>1124</v>
      </c>
      <c r="S884" s="6">
        <v>2022</v>
      </c>
    </row>
    <row r="885" spans="18:19" x14ac:dyDescent="0.3">
      <c r="R885" s="3" t="s">
        <v>686</v>
      </c>
      <c r="S885" s="4">
        <v>2022</v>
      </c>
    </row>
    <row r="886" spans="18:19" x14ac:dyDescent="0.3">
      <c r="R886" s="5" t="s">
        <v>2133</v>
      </c>
      <c r="S886" s="6">
        <v>2022</v>
      </c>
    </row>
    <row r="887" spans="18:19" x14ac:dyDescent="0.3">
      <c r="R887" s="5" t="s">
        <v>1665</v>
      </c>
      <c r="S887" s="6">
        <v>2022</v>
      </c>
    </row>
    <row r="888" spans="18:19" x14ac:dyDescent="0.3">
      <c r="R888" s="3" t="s">
        <v>1165</v>
      </c>
      <c r="S888" s="4">
        <v>2022</v>
      </c>
    </row>
    <row r="889" spans="18:19" x14ac:dyDescent="0.3">
      <c r="R889" s="3" t="s">
        <v>415</v>
      </c>
      <c r="S889" s="4">
        <v>2022</v>
      </c>
    </row>
    <row r="890" spans="18:19" x14ac:dyDescent="0.3">
      <c r="R890" s="3" t="s">
        <v>770</v>
      </c>
      <c r="S890" s="4">
        <v>2022</v>
      </c>
    </row>
    <row r="891" spans="18:19" x14ac:dyDescent="0.3">
      <c r="R891" s="5" t="s">
        <v>516</v>
      </c>
      <c r="S891" s="6">
        <v>2022</v>
      </c>
    </row>
    <row r="892" spans="18:19" x14ac:dyDescent="0.3">
      <c r="R892" s="5" t="s">
        <v>307</v>
      </c>
      <c r="S892" s="6">
        <v>2022</v>
      </c>
    </row>
    <row r="893" spans="18:19" x14ac:dyDescent="0.3">
      <c r="R893" s="5" t="s">
        <v>2139</v>
      </c>
      <c r="S893" s="6">
        <v>2022</v>
      </c>
    </row>
    <row r="894" spans="18:19" x14ac:dyDescent="0.3">
      <c r="R894" s="5" t="s">
        <v>2140</v>
      </c>
      <c r="S894" s="6">
        <v>2022</v>
      </c>
    </row>
    <row r="895" spans="18:19" x14ac:dyDescent="0.3">
      <c r="R895" s="5" t="s">
        <v>1546</v>
      </c>
      <c r="S895" s="6">
        <v>2022</v>
      </c>
    </row>
    <row r="896" spans="18:19" x14ac:dyDescent="0.3">
      <c r="R896" s="3" t="s">
        <v>1805</v>
      </c>
      <c r="S896" s="4">
        <v>2022</v>
      </c>
    </row>
    <row r="897" spans="18:19" x14ac:dyDescent="0.3">
      <c r="R897" s="3" t="s">
        <v>1371</v>
      </c>
      <c r="S897" s="4">
        <v>2022</v>
      </c>
    </row>
    <row r="898" spans="18:19" x14ac:dyDescent="0.3">
      <c r="R898" s="5" t="s">
        <v>2147</v>
      </c>
      <c r="S898" s="6">
        <v>2022</v>
      </c>
    </row>
    <row r="899" spans="18:19" x14ac:dyDescent="0.3">
      <c r="R899" s="3" t="s">
        <v>1174</v>
      </c>
      <c r="S899" s="4">
        <v>2022</v>
      </c>
    </row>
    <row r="900" spans="18:19" x14ac:dyDescent="0.3">
      <c r="R900" s="3" t="s">
        <v>492</v>
      </c>
      <c r="S900" s="4">
        <v>2022</v>
      </c>
    </row>
    <row r="901" spans="18:19" x14ac:dyDescent="0.3">
      <c r="R901" s="3" t="s">
        <v>2149</v>
      </c>
      <c r="S901" s="4">
        <v>2022</v>
      </c>
    </row>
    <row r="902" spans="18:19" x14ac:dyDescent="0.3">
      <c r="R902" s="5" t="s">
        <v>1305</v>
      </c>
      <c r="S902" s="6">
        <v>2022</v>
      </c>
    </row>
    <row r="903" spans="18:19" x14ac:dyDescent="0.3">
      <c r="R903" s="5" t="s">
        <v>1721</v>
      </c>
      <c r="S903" s="6">
        <v>2022</v>
      </c>
    </row>
    <row r="904" spans="18:19" x14ac:dyDescent="0.3">
      <c r="R904" s="3" t="s">
        <v>1740</v>
      </c>
      <c r="S904" s="4">
        <v>2022</v>
      </c>
    </row>
    <row r="905" spans="18:19" x14ac:dyDescent="0.3">
      <c r="R905" s="5" t="s">
        <v>521</v>
      </c>
      <c r="S905" s="6">
        <v>2022</v>
      </c>
    </row>
    <row r="906" spans="18:19" x14ac:dyDescent="0.3">
      <c r="R906" s="3" t="s">
        <v>902</v>
      </c>
      <c r="S906" s="4">
        <v>2022</v>
      </c>
    </row>
    <row r="907" spans="18:19" x14ac:dyDescent="0.3">
      <c r="R907" s="3" t="s">
        <v>1842</v>
      </c>
      <c r="S907" s="4">
        <v>2022</v>
      </c>
    </row>
    <row r="908" spans="18:19" x14ac:dyDescent="0.3">
      <c r="R908" s="3" t="s">
        <v>235</v>
      </c>
      <c r="S908" s="4">
        <v>2022</v>
      </c>
    </row>
    <row r="909" spans="18:19" x14ac:dyDescent="0.3">
      <c r="R909" s="3" t="s">
        <v>1516</v>
      </c>
      <c r="S909" s="4">
        <v>2022</v>
      </c>
    </row>
    <row r="910" spans="18:19" x14ac:dyDescent="0.3">
      <c r="R910" s="5" t="s">
        <v>1753</v>
      </c>
      <c r="S910" s="6">
        <v>2022</v>
      </c>
    </row>
    <row r="911" spans="18:19" x14ac:dyDescent="0.3">
      <c r="R911" s="3" t="s">
        <v>2158</v>
      </c>
      <c r="S911" s="4">
        <v>2022</v>
      </c>
    </row>
    <row r="912" spans="18:19" x14ac:dyDescent="0.3">
      <c r="R912" s="5" t="s">
        <v>71</v>
      </c>
      <c r="S912" s="6">
        <v>2022</v>
      </c>
    </row>
    <row r="913" spans="18:19" x14ac:dyDescent="0.3">
      <c r="R913" s="5" t="s">
        <v>173</v>
      </c>
      <c r="S913" s="6">
        <v>2022</v>
      </c>
    </row>
    <row r="914" spans="18:19" x14ac:dyDescent="0.3">
      <c r="R914" s="3" t="s">
        <v>1865</v>
      </c>
      <c r="S914" s="4">
        <v>2022</v>
      </c>
    </row>
    <row r="915" spans="18:19" x14ac:dyDescent="0.3">
      <c r="R915" s="5" t="s">
        <v>2164</v>
      </c>
      <c r="S915" s="6">
        <v>2022</v>
      </c>
    </row>
    <row r="916" spans="18:19" x14ac:dyDescent="0.3">
      <c r="R916" s="3" t="s">
        <v>1244</v>
      </c>
      <c r="S916" s="4">
        <v>2022</v>
      </c>
    </row>
    <row r="917" spans="18:19" x14ac:dyDescent="0.3">
      <c r="R917" s="5" t="s">
        <v>489</v>
      </c>
      <c r="S917" s="6">
        <v>2022</v>
      </c>
    </row>
    <row r="918" spans="18:19" x14ac:dyDescent="0.3">
      <c r="R918" s="3" t="s">
        <v>2166</v>
      </c>
      <c r="S918" s="4">
        <v>2022</v>
      </c>
    </row>
    <row r="919" spans="18:19" x14ac:dyDescent="0.3">
      <c r="R919" s="5" t="s">
        <v>2168</v>
      </c>
      <c r="S919" s="6">
        <v>2022</v>
      </c>
    </row>
    <row r="920" spans="18:19" x14ac:dyDescent="0.3">
      <c r="R920" s="5" t="s">
        <v>52</v>
      </c>
      <c r="S920" s="6">
        <v>2022</v>
      </c>
    </row>
    <row r="921" spans="18:19" x14ac:dyDescent="0.3">
      <c r="R921" s="3" t="s">
        <v>959</v>
      </c>
      <c r="S921" s="4">
        <v>2022</v>
      </c>
    </row>
    <row r="922" spans="18:19" x14ac:dyDescent="0.3">
      <c r="R922" s="3" t="s">
        <v>771</v>
      </c>
      <c r="S922" s="4">
        <v>2022</v>
      </c>
    </row>
    <row r="923" spans="18:19" x14ac:dyDescent="0.3">
      <c r="R923" s="5" t="s">
        <v>923</v>
      </c>
      <c r="S923" s="6">
        <v>2022</v>
      </c>
    </row>
    <row r="924" spans="18:19" x14ac:dyDescent="0.3">
      <c r="R924" s="5" t="s">
        <v>1431</v>
      </c>
      <c r="S924" s="6">
        <v>2022</v>
      </c>
    </row>
    <row r="925" spans="18:19" x14ac:dyDescent="0.3">
      <c r="R925" s="3" t="s">
        <v>881</v>
      </c>
      <c r="S925" s="4">
        <v>2022</v>
      </c>
    </row>
    <row r="926" spans="18:19" x14ac:dyDescent="0.3">
      <c r="R926" s="5" t="s">
        <v>1454</v>
      </c>
      <c r="S926" s="6">
        <v>2022</v>
      </c>
    </row>
    <row r="927" spans="18:19" x14ac:dyDescent="0.3">
      <c r="R927" s="5" t="s">
        <v>178</v>
      </c>
      <c r="S927" s="6">
        <v>2022</v>
      </c>
    </row>
    <row r="928" spans="18:19" x14ac:dyDescent="0.3">
      <c r="R928" s="5" t="s">
        <v>1188</v>
      </c>
      <c r="S928" s="6">
        <v>2022</v>
      </c>
    </row>
    <row r="929" spans="18:19" x14ac:dyDescent="0.3">
      <c r="R929" s="3" t="s">
        <v>927</v>
      </c>
      <c r="S929" s="4">
        <v>2022</v>
      </c>
    </row>
    <row r="930" spans="18:19" x14ac:dyDescent="0.3">
      <c r="R930" s="5" t="s">
        <v>1150</v>
      </c>
      <c r="S930" s="6">
        <v>2022</v>
      </c>
    </row>
    <row r="931" spans="18:19" x14ac:dyDescent="0.3">
      <c r="R931" s="3" t="s">
        <v>1426</v>
      </c>
      <c r="S931" s="4">
        <v>2022</v>
      </c>
    </row>
    <row r="932" spans="18:19" x14ac:dyDescent="0.3">
      <c r="R932" s="5" t="s">
        <v>1799</v>
      </c>
      <c r="S932" s="6">
        <v>2022</v>
      </c>
    </row>
    <row r="933" spans="18:19" x14ac:dyDescent="0.3">
      <c r="R933" s="3" t="s">
        <v>502</v>
      </c>
      <c r="S933" s="4">
        <v>2022</v>
      </c>
    </row>
    <row r="934" spans="18:19" x14ac:dyDescent="0.3">
      <c r="R934" s="3" t="s">
        <v>841</v>
      </c>
      <c r="S934" s="4">
        <v>2022</v>
      </c>
    </row>
    <row r="935" spans="18:19" x14ac:dyDescent="0.3">
      <c r="R935" s="3" t="s">
        <v>2176</v>
      </c>
      <c r="S935" s="4">
        <v>2022</v>
      </c>
    </row>
    <row r="936" spans="18:19" x14ac:dyDescent="0.3">
      <c r="R936" s="3" t="s">
        <v>1695</v>
      </c>
      <c r="S936" s="4">
        <v>2022</v>
      </c>
    </row>
    <row r="937" spans="18:19" x14ac:dyDescent="0.3">
      <c r="R937" s="3" t="s">
        <v>1491</v>
      </c>
      <c r="S937" s="4">
        <v>2022</v>
      </c>
    </row>
    <row r="938" spans="18:19" x14ac:dyDescent="0.3">
      <c r="R938" s="5" t="s">
        <v>2178</v>
      </c>
      <c r="S938" s="6">
        <v>2022</v>
      </c>
    </row>
    <row r="939" spans="18:19" x14ac:dyDescent="0.3">
      <c r="R939" s="3" t="s">
        <v>751</v>
      </c>
      <c r="S939" s="4">
        <v>2022</v>
      </c>
    </row>
    <row r="940" spans="18:19" x14ac:dyDescent="0.3">
      <c r="R940" s="3" t="s">
        <v>2181</v>
      </c>
      <c r="S940" s="4">
        <v>2022</v>
      </c>
    </row>
    <row r="941" spans="18:19" x14ac:dyDescent="0.3">
      <c r="R941" s="5" t="s">
        <v>2185</v>
      </c>
      <c r="S941" s="6">
        <v>2022</v>
      </c>
    </row>
    <row r="942" spans="18:19" x14ac:dyDescent="0.3">
      <c r="R942" s="5" t="s">
        <v>591</v>
      </c>
      <c r="S942" s="6">
        <v>2022</v>
      </c>
    </row>
    <row r="943" spans="18:19" x14ac:dyDescent="0.3">
      <c r="R943" s="3" t="s">
        <v>669</v>
      </c>
      <c r="S943" s="4">
        <v>2022</v>
      </c>
    </row>
    <row r="944" spans="18:19" x14ac:dyDescent="0.3">
      <c r="R944" s="3" t="s">
        <v>500</v>
      </c>
      <c r="S944" s="4">
        <v>2022</v>
      </c>
    </row>
    <row r="945" spans="18:19" x14ac:dyDescent="0.3">
      <c r="R945" s="5" t="s">
        <v>230</v>
      </c>
      <c r="S945" s="6">
        <v>2022</v>
      </c>
    </row>
    <row r="946" spans="18:19" x14ac:dyDescent="0.3">
      <c r="R946" s="3" t="s">
        <v>1549</v>
      </c>
      <c r="S946" s="4">
        <v>2022</v>
      </c>
    </row>
    <row r="947" spans="18:19" x14ac:dyDescent="0.3">
      <c r="R947" s="5" t="s">
        <v>1565</v>
      </c>
      <c r="S947" s="6">
        <v>2022</v>
      </c>
    </row>
    <row r="948" spans="18:19" x14ac:dyDescent="0.3">
      <c r="R948" s="5" t="s">
        <v>719</v>
      </c>
      <c r="S948" s="6">
        <v>2022</v>
      </c>
    </row>
    <row r="949" spans="18:19" x14ac:dyDescent="0.3">
      <c r="R949" s="3" t="s">
        <v>2190</v>
      </c>
      <c r="S949" s="4">
        <v>2022</v>
      </c>
    </row>
    <row r="950" spans="18:19" x14ac:dyDescent="0.3">
      <c r="R950" s="3" t="s">
        <v>1783</v>
      </c>
      <c r="S950" s="4">
        <v>2022</v>
      </c>
    </row>
    <row r="951" spans="18:19" x14ac:dyDescent="0.3">
      <c r="R951" s="5" t="s">
        <v>145</v>
      </c>
      <c r="S951" s="6">
        <v>2022</v>
      </c>
    </row>
    <row r="952" spans="18:19" x14ac:dyDescent="0.3">
      <c r="R952" s="3" t="s">
        <v>1275</v>
      </c>
      <c r="S952" s="4">
        <v>2022</v>
      </c>
    </row>
    <row r="953" spans="18:19" x14ac:dyDescent="0.3">
      <c r="R953" s="3" t="s">
        <v>2192</v>
      </c>
      <c r="S953" s="4">
        <v>2022</v>
      </c>
    </row>
    <row r="954" spans="18:19" x14ac:dyDescent="0.3">
      <c r="R954" s="5" t="s">
        <v>773</v>
      </c>
      <c r="S954" s="6">
        <v>2022</v>
      </c>
    </row>
    <row r="955" spans="18:19" x14ac:dyDescent="0.3">
      <c r="R955" s="5" t="s">
        <v>1663</v>
      </c>
      <c r="S955" s="6">
        <v>2022</v>
      </c>
    </row>
    <row r="956" spans="18:19" x14ac:dyDescent="0.3">
      <c r="R956" s="3" t="s">
        <v>2199</v>
      </c>
      <c r="S956" s="4">
        <v>2022</v>
      </c>
    </row>
    <row r="957" spans="18:19" x14ac:dyDescent="0.3">
      <c r="R957" s="3" t="s">
        <v>2201</v>
      </c>
      <c r="S957" s="4">
        <v>2022</v>
      </c>
    </row>
    <row r="958" spans="18:19" x14ac:dyDescent="0.3">
      <c r="R958" s="5" t="s">
        <v>1048</v>
      </c>
      <c r="S958" s="6">
        <v>2022</v>
      </c>
    </row>
    <row r="959" spans="18:19" x14ac:dyDescent="0.3">
      <c r="R959" s="3" t="s">
        <v>338</v>
      </c>
      <c r="S959" s="4">
        <v>2022</v>
      </c>
    </row>
    <row r="960" spans="18:19" x14ac:dyDescent="0.3">
      <c r="R960" s="5" t="s">
        <v>2207</v>
      </c>
      <c r="S960" s="6">
        <v>2022</v>
      </c>
    </row>
    <row r="961" spans="18:19" x14ac:dyDescent="0.3">
      <c r="R961" s="3" t="s">
        <v>2208</v>
      </c>
      <c r="S961" s="4">
        <v>2022</v>
      </c>
    </row>
    <row r="962" spans="18:19" x14ac:dyDescent="0.3">
      <c r="R962" s="5" t="s">
        <v>685</v>
      </c>
      <c r="S962" s="6">
        <v>2022</v>
      </c>
    </row>
    <row r="963" spans="18:19" x14ac:dyDescent="0.3">
      <c r="R963" s="5" t="s">
        <v>2211</v>
      </c>
      <c r="S963" s="6">
        <v>2022</v>
      </c>
    </row>
    <row r="964" spans="18:19" x14ac:dyDescent="0.3">
      <c r="R964" s="3" t="s">
        <v>354</v>
      </c>
      <c r="S964" s="4">
        <v>2022</v>
      </c>
    </row>
    <row r="965" spans="18:19" x14ac:dyDescent="0.3">
      <c r="R965" s="3" t="s">
        <v>2214</v>
      </c>
      <c r="S965" s="4">
        <v>2022</v>
      </c>
    </row>
    <row r="966" spans="18:19" x14ac:dyDescent="0.3">
      <c r="R966" s="3" t="s">
        <v>1537</v>
      </c>
      <c r="S966" s="4">
        <v>2022</v>
      </c>
    </row>
    <row r="967" spans="18:19" x14ac:dyDescent="0.3">
      <c r="R967" s="5" t="s">
        <v>1195</v>
      </c>
      <c r="S967" s="6">
        <v>2022</v>
      </c>
    </row>
    <row r="968" spans="18:19" x14ac:dyDescent="0.3">
      <c r="R968" s="3" t="s">
        <v>1336</v>
      </c>
      <c r="S968" s="4">
        <v>2022</v>
      </c>
    </row>
    <row r="969" spans="18:19" x14ac:dyDescent="0.3">
      <c r="R969" s="3" t="s">
        <v>603</v>
      </c>
      <c r="S969" s="4">
        <v>2022</v>
      </c>
    </row>
    <row r="970" spans="18:19" x14ac:dyDescent="0.3">
      <c r="R970" s="3" t="s">
        <v>1631</v>
      </c>
      <c r="S970" s="4">
        <v>2022</v>
      </c>
    </row>
    <row r="971" spans="18:19" x14ac:dyDescent="0.3">
      <c r="R971" s="5" t="s">
        <v>1415</v>
      </c>
      <c r="S971" s="6">
        <v>2022</v>
      </c>
    </row>
    <row r="972" spans="18:19" x14ac:dyDescent="0.3">
      <c r="R972" s="3" t="s">
        <v>1657</v>
      </c>
      <c r="S972" s="4">
        <v>2022</v>
      </c>
    </row>
    <row r="973" spans="18:19" x14ac:dyDescent="0.3">
      <c r="R973" s="5" t="s">
        <v>405</v>
      </c>
      <c r="S973" s="6">
        <v>2022</v>
      </c>
    </row>
    <row r="974" spans="18:19" x14ac:dyDescent="0.3">
      <c r="R974" s="3" t="s">
        <v>1046</v>
      </c>
      <c r="S974" s="4">
        <v>2022</v>
      </c>
    </row>
    <row r="975" spans="18:19" x14ac:dyDescent="0.3">
      <c r="R975" s="5" t="s">
        <v>1007</v>
      </c>
      <c r="S975" s="6">
        <v>2022</v>
      </c>
    </row>
    <row r="976" spans="18:19" x14ac:dyDescent="0.3">
      <c r="R976" s="3" t="s">
        <v>2224</v>
      </c>
      <c r="S976" s="4">
        <v>2022</v>
      </c>
    </row>
    <row r="977" spans="18:19" x14ac:dyDescent="0.3">
      <c r="R977" s="5" t="s">
        <v>1828</v>
      </c>
      <c r="S977" s="6">
        <v>2022</v>
      </c>
    </row>
    <row r="978" spans="18:19" x14ac:dyDescent="0.3">
      <c r="R978" s="3" t="s">
        <v>571</v>
      </c>
      <c r="S978" s="4">
        <v>2022</v>
      </c>
    </row>
    <row r="979" spans="18:19" x14ac:dyDescent="0.3">
      <c r="R979" s="5" t="s">
        <v>2227</v>
      </c>
      <c r="S979" s="6">
        <v>2022</v>
      </c>
    </row>
    <row r="980" spans="18:19" x14ac:dyDescent="0.3">
      <c r="R980" s="5" t="s">
        <v>1701</v>
      </c>
      <c r="S980" s="6">
        <v>2022</v>
      </c>
    </row>
    <row r="981" spans="18:19" x14ac:dyDescent="0.3">
      <c r="R981" s="3" t="s">
        <v>83</v>
      </c>
      <c r="S981" s="4">
        <v>2022</v>
      </c>
    </row>
    <row r="982" spans="18:19" x14ac:dyDescent="0.3">
      <c r="R982" s="3" t="s">
        <v>1097</v>
      </c>
      <c r="S982" s="4">
        <v>2022</v>
      </c>
    </row>
    <row r="983" spans="18:19" x14ac:dyDescent="0.3">
      <c r="R983" s="3" t="s">
        <v>1232</v>
      </c>
      <c r="S983" s="4">
        <v>2022</v>
      </c>
    </row>
    <row r="984" spans="18:19" x14ac:dyDescent="0.3">
      <c r="R984" s="3" t="s">
        <v>1445</v>
      </c>
      <c r="S984" s="4">
        <v>2022</v>
      </c>
    </row>
    <row r="985" spans="18:19" x14ac:dyDescent="0.3">
      <c r="R985" s="3" t="s">
        <v>2232</v>
      </c>
      <c r="S985" s="4">
        <v>2022</v>
      </c>
    </row>
    <row r="986" spans="18:19" x14ac:dyDescent="0.3">
      <c r="R986" s="3" t="s">
        <v>261</v>
      </c>
      <c r="S986" s="4">
        <v>2022</v>
      </c>
    </row>
    <row r="987" spans="18:19" x14ac:dyDescent="0.3">
      <c r="R987" s="5" t="s">
        <v>527</v>
      </c>
      <c r="S987" s="6">
        <v>2022</v>
      </c>
    </row>
    <row r="988" spans="18:19" x14ac:dyDescent="0.3">
      <c r="R988" s="5" t="s">
        <v>2234</v>
      </c>
      <c r="S988" s="6">
        <v>2022</v>
      </c>
    </row>
    <row r="989" spans="18:19" x14ac:dyDescent="0.3">
      <c r="R989" s="5" t="s">
        <v>1870</v>
      </c>
      <c r="S989" s="6">
        <v>2022</v>
      </c>
    </row>
    <row r="990" spans="18:19" x14ac:dyDescent="0.3">
      <c r="R990" s="3" t="s">
        <v>639</v>
      </c>
      <c r="S990" s="4">
        <v>2022</v>
      </c>
    </row>
    <row r="991" spans="18:19" x14ac:dyDescent="0.3">
      <c r="R991" s="5" t="s">
        <v>914</v>
      </c>
      <c r="S991" s="6">
        <v>2022</v>
      </c>
    </row>
    <row r="992" spans="18:19" x14ac:dyDescent="0.3">
      <c r="R992" s="5" t="s">
        <v>585</v>
      </c>
      <c r="S992" s="6">
        <v>2022</v>
      </c>
    </row>
    <row r="993" spans="18:19" x14ac:dyDescent="0.3">
      <c r="R993" s="5" t="s">
        <v>653</v>
      </c>
      <c r="S993" s="6">
        <v>2022</v>
      </c>
    </row>
    <row r="994" spans="18:19" x14ac:dyDescent="0.3">
      <c r="R994" s="5" t="s">
        <v>1833</v>
      </c>
      <c r="S994" s="6">
        <v>2022</v>
      </c>
    </row>
    <row r="995" spans="18:19" x14ac:dyDescent="0.3">
      <c r="R995" s="3" t="s">
        <v>594</v>
      </c>
      <c r="S995" s="4">
        <v>2022</v>
      </c>
    </row>
    <row r="996" spans="18:19" x14ac:dyDescent="0.3">
      <c r="R996" s="5" t="s">
        <v>1530</v>
      </c>
      <c r="S996" s="6">
        <v>2022</v>
      </c>
    </row>
    <row r="997" spans="18:19" x14ac:dyDescent="0.3">
      <c r="R997" s="3" t="s">
        <v>2244</v>
      </c>
      <c r="S997" s="4">
        <v>2022</v>
      </c>
    </row>
    <row r="998" spans="18:19" x14ac:dyDescent="0.3">
      <c r="R998" s="3" t="s">
        <v>385</v>
      </c>
      <c r="S998" s="4">
        <v>2022</v>
      </c>
    </row>
    <row r="999" spans="18:19" x14ac:dyDescent="0.3">
      <c r="R999" s="5" t="s">
        <v>1698</v>
      </c>
      <c r="S999" s="6">
        <v>2022</v>
      </c>
    </row>
    <row r="1000" spans="18:19" x14ac:dyDescent="0.3">
      <c r="R1000" s="5" t="s">
        <v>632</v>
      </c>
      <c r="S1000" s="6">
        <v>2022</v>
      </c>
    </row>
    <row r="1001" spans="18:19" x14ac:dyDescent="0.3">
      <c r="R1001" s="5" t="s">
        <v>2246</v>
      </c>
      <c r="S1001" s="6">
        <v>2022</v>
      </c>
    </row>
    <row r="1002" spans="18:19" x14ac:dyDescent="0.3">
      <c r="R1002" s="5" t="s">
        <v>2248</v>
      </c>
      <c r="S1002" s="6">
        <v>2022</v>
      </c>
    </row>
    <row r="1003" spans="18:19" x14ac:dyDescent="0.3">
      <c r="R1003" s="5" t="s">
        <v>158</v>
      </c>
      <c r="S1003" s="6">
        <v>2022</v>
      </c>
    </row>
    <row r="1004" spans="18:19" x14ac:dyDescent="0.3">
      <c r="R1004" s="3" t="s">
        <v>1479</v>
      </c>
      <c r="S1004" s="4">
        <v>2022</v>
      </c>
    </row>
    <row r="1005" spans="18:19" x14ac:dyDescent="0.3">
      <c r="R1005" s="5" t="s">
        <v>2250</v>
      </c>
      <c r="S1005" s="6">
        <v>2022</v>
      </c>
    </row>
    <row r="1006" spans="18:19" x14ac:dyDescent="0.3">
      <c r="R1006" s="3" t="s">
        <v>1499</v>
      </c>
      <c r="S1006" s="4">
        <v>2022</v>
      </c>
    </row>
    <row r="1007" spans="18:19" x14ac:dyDescent="0.3">
      <c r="R1007" s="3" t="s">
        <v>2254</v>
      </c>
      <c r="S1007" s="4">
        <v>2022</v>
      </c>
    </row>
    <row r="1008" spans="18:19" x14ac:dyDescent="0.3">
      <c r="R1008" s="5" t="s">
        <v>2255</v>
      </c>
      <c r="S1008" s="6">
        <v>2022</v>
      </c>
    </row>
    <row r="1009" spans="18:19" x14ac:dyDescent="0.3">
      <c r="R1009" s="3" t="s">
        <v>2256</v>
      </c>
      <c r="S1009" s="4">
        <v>2022</v>
      </c>
    </row>
    <row r="1010" spans="18:19" x14ac:dyDescent="0.3">
      <c r="R1010" s="3" t="s">
        <v>243</v>
      </c>
      <c r="S1010" s="4">
        <v>2022</v>
      </c>
    </row>
    <row r="1011" spans="18:19" x14ac:dyDescent="0.3">
      <c r="R1011" s="3" t="s">
        <v>239</v>
      </c>
      <c r="S1011" s="4">
        <v>2022</v>
      </c>
    </row>
    <row r="1012" spans="18:19" x14ac:dyDescent="0.3">
      <c r="R1012" s="5" t="s">
        <v>578</v>
      </c>
      <c r="S1012" s="6">
        <v>2022</v>
      </c>
    </row>
    <row r="1013" spans="18:19" x14ac:dyDescent="0.3">
      <c r="R1013" s="5" t="s">
        <v>666</v>
      </c>
      <c r="S1013" s="6">
        <v>2022</v>
      </c>
    </row>
    <row r="1014" spans="18:19" x14ac:dyDescent="0.3">
      <c r="R1014" s="3" t="s">
        <v>1578</v>
      </c>
      <c r="S1014" s="4">
        <v>2022</v>
      </c>
    </row>
    <row r="1015" spans="18:19" x14ac:dyDescent="0.3">
      <c r="R1015" s="3" t="s">
        <v>1576</v>
      </c>
      <c r="S1015" s="4">
        <v>2022</v>
      </c>
    </row>
    <row r="1016" spans="18:19" x14ac:dyDescent="0.3">
      <c r="R1016" s="5" t="s">
        <v>1066</v>
      </c>
      <c r="S1016" s="6">
        <v>2022</v>
      </c>
    </row>
    <row r="1017" spans="18:19" x14ac:dyDescent="0.3">
      <c r="R1017" s="3" t="s">
        <v>161</v>
      </c>
      <c r="S1017" s="4">
        <v>2022</v>
      </c>
    </row>
    <row r="1018" spans="18:19" x14ac:dyDescent="0.3">
      <c r="R1018" s="3" t="s">
        <v>1117</v>
      </c>
      <c r="S1018" s="4">
        <v>2022</v>
      </c>
    </row>
    <row r="1019" spans="18:19" x14ac:dyDescent="0.3">
      <c r="R1019" s="5" t="s">
        <v>2261</v>
      </c>
      <c r="S1019" s="6">
        <v>2022</v>
      </c>
    </row>
    <row r="1020" spans="18:19" x14ac:dyDescent="0.3">
      <c r="R1020" s="5" t="s">
        <v>1674</v>
      </c>
      <c r="S1020" s="6">
        <v>2022</v>
      </c>
    </row>
    <row r="1021" spans="18:19" x14ac:dyDescent="0.3">
      <c r="R1021" s="3" t="s">
        <v>2264</v>
      </c>
      <c r="S1021" s="4">
        <v>2022</v>
      </c>
    </row>
    <row r="1022" spans="18:19" x14ac:dyDescent="0.3">
      <c r="R1022" s="5" t="s">
        <v>407</v>
      </c>
      <c r="S1022" s="6">
        <v>2022</v>
      </c>
    </row>
    <row r="1023" spans="18:19" x14ac:dyDescent="0.3">
      <c r="R1023" s="3" t="s">
        <v>1086</v>
      </c>
      <c r="S1023" s="4">
        <v>2022</v>
      </c>
    </row>
    <row r="1024" spans="18:19" x14ac:dyDescent="0.3">
      <c r="R1024" s="5" t="s">
        <v>1625</v>
      </c>
      <c r="S1024" s="6">
        <v>2022</v>
      </c>
    </row>
    <row r="1025" spans="18:19" x14ac:dyDescent="0.3">
      <c r="R1025" s="5" t="s">
        <v>16</v>
      </c>
      <c r="S1025" s="6">
        <v>2022</v>
      </c>
    </row>
    <row r="1026" spans="18:19" x14ac:dyDescent="0.3">
      <c r="R1026" s="3" t="s">
        <v>2267</v>
      </c>
      <c r="S1026" s="4">
        <v>2022</v>
      </c>
    </row>
    <row r="1027" spans="18:19" x14ac:dyDescent="0.3">
      <c r="R1027" s="5" t="s">
        <v>85</v>
      </c>
      <c r="S1027" s="6">
        <v>2022</v>
      </c>
    </row>
    <row r="1028" spans="18:19" x14ac:dyDescent="0.3">
      <c r="R1028" s="5" t="s">
        <v>1773</v>
      </c>
      <c r="S1028" s="6">
        <v>2022</v>
      </c>
    </row>
    <row r="1029" spans="18:19" x14ac:dyDescent="0.3">
      <c r="R1029" s="3" t="s">
        <v>199</v>
      </c>
      <c r="S1029" s="4">
        <v>2022</v>
      </c>
    </row>
    <row r="1030" spans="18:19" x14ac:dyDescent="0.3">
      <c r="R1030" s="3" t="s">
        <v>793</v>
      </c>
      <c r="S1030" s="4">
        <v>2022</v>
      </c>
    </row>
    <row r="1031" spans="18:19" x14ac:dyDescent="0.3">
      <c r="R1031" s="5" t="s">
        <v>2272</v>
      </c>
      <c r="S1031" s="6">
        <v>2022</v>
      </c>
    </row>
    <row r="1032" spans="18:19" x14ac:dyDescent="0.3">
      <c r="R1032" s="3" t="s">
        <v>2273</v>
      </c>
      <c r="S1032" s="4">
        <v>2022</v>
      </c>
    </row>
    <row r="1033" spans="18:19" x14ac:dyDescent="0.3">
      <c r="R1033" s="3" t="s">
        <v>940</v>
      </c>
      <c r="S1033" s="4">
        <v>2022</v>
      </c>
    </row>
    <row r="1034" spans="18:19" x14ac:dyDescent="0.3">
      <c r="R1034" s="3" t="s">
        <v>1682</v>
      </c>
      <c r="S1034" s="4">
        <v>2022</v>
      </c>
    </row>
    <row r="1035" spans="18:19" x14ac:dyDescent="0.3">
      <c r="R1035" s="5" t="s">
        <v>1622</v>
      </c>
      <c r="S1035" s="6">
        <v>2022</v>
      </c>
    </row>
    <row r="1036" spans="18:19" x14ac:dyDescent="0.3">
      <c r="R1036" s="5" t="s">
        <v>2278</v>
      </c>
      <c r="S1036" s="6">
        <v>2022</v>
      </c>
    </row>
    <row r="1037" spans="18:19" x14ac:dyDescent="0.3">
      <c r="R1037" s="5" t="s">
        <v>1163</v>
      </c>
      <c r="S1037" s="6">
        <v>2022</v>
      </c>
    </row>
    <row r="1038" spans="18:19" x14ac:dyDescent="0.3">
      <c r="R1038" s="3" t="s">
        <v>1385</v>
      </c>
      <c r="S1038" s="4">
        <v>2022</v>
      </c>
    </row>
    <row r="1039" spans="18:19" x14ac:dyDescent="0.3">
      <c r="R1039" s="3" t="s">
        <v>2279</v>
      </c>
      <c r="S1039" s="4">
        <v>2022</v>
      </c>
    </row>
    <row r="1040" spans="18:19" x14ac:dyDescent="0.3">
      <c r="R1040" s="5" t="s">
        <v>452</v>
      </c>
      <c r="S1040" s="6">
        <v>2022</v>
      </c>
    </row>
    <row r="1041" spans="18:19" x14ac:dyDescent="0.3">
      <c r="R1041" s="3" t="s">
        <v>677</v>
      </c>
      <c r="S1041" s="4">
        <v>2022</v>
      </c>
    </row>
    <row r="1042" spans="18:19" x14ac:dyDescent="0.3">
      <c r="R1042" s="5" t="s">
        <v>1768</v>
      </c>
      <c r="S1042" s="6">
        <v>2022</v>
      </c>
    </row>
    <row r="1043" spans="18:19" x14ac:dyDescent="0.3">
      <c r="R1043" s="3" t="s">
        <v>421</v>
      </c>
      <c r="S1043" s="4">
        <v>2022</v>
      </c>
    </row>
    <row r="1044" spans="18:19" x14ac:dyDescent="0.3">
      <c r="R1044" s="5" t="s">
        <v>2282</v>
      </c>
      <c r="S1044" s="6">
        <v>2022</v>
      </c>
    </row>
    <row r="1045" spans="18:19" x14ac:dyDescent="0.3">
      <c r="R1045" s="5" t="s">
        <v>1489</v>
      </c>
      <c r="S1045" s="6">
        <v>2022</v>
      </c>
    </row>
    <row r="1046" spans="18:19" x14ac:dyDescent="0.3">
      <c r="R1046" s="3" t="s">
        <v>2284</v>
      </c>
      <c r="S1046" s="4">
        <v>2022</v>
      </c>
    </row>
    <row r="1047" spans="18:19" x14ac:dyDescent="0.3">
      <c r="R1047" s="3" t="s">
        <v>1764</v>
      </c>
      <c r="S1047" s="4">
        <v>2022</v>
      </c>
    </row>
    <row r="1048" spans="18:19" x14ac:dyDescent="0.3">
      <c r="R1048" s="3" t="s">
        <v>925</v>
      </c>
      <c r="S1048" s="4">
        <v>2022</v>
      </c>
    </row>
    <row r="1049" spans="18:19" x14ac:dyDescent="0.3">
      <c r="R1049" s="3" t="s">
        <v>824</v>
      </c>
      <c r="S1049" s="4">
        <v>2022</v>
      </c>
    </row>
    <row r="1050" spans="18:19" x14ac:dyDescent="0.3">
      <c r="R1050" s="5" t="s">
        <v>1735</v>
      </c>
      <c r="S1050" s="6">
        <v>2022</v>
      </c>
    </row>
    <row r="1051" spans="18:19" x14ac:dyDescent="0.3">
      <c r="R1051" s="3" t="s">
        <v>2286</v>
      </c>
      <c r="S1051" s="4">
        <v>2022</v>
      </c>
    </row>
    <row r="1052" spans="18:19" x14ac:dyDescent="0.3">
      <c r="R1052" s="3" t="s">
        <v>1550</v>
      </c>
      <c r="S1052" s="4">
        <v>2022</v>
      </c>
    </row>
    <row r="1053" spans="18:19" x14ac:dyDescent="0.3">
      <c r="R1053" s="3" t="s">
        <v>645</v>
      </c>
      <c r="S1053" s="4">
        <v>2022</v>
      </c>
    </row>
    <row r="1054" spans="18:19" x14ac:dyDescent="0.3">
      <c r="R1054" s="3" t="s">
        <v>2288</v>
      </c>
      <c r="S1054" s="4">
        <v>2022</v>
      </c>
    </row>
    <row r="1055" spans="18:19" x14ac:dyDescent="0.3">
      <c r="R1055" s="3" t="s">
        <v>241</v>
      </c>
      <c r="S1055" s="4">
        <v>2022</v>
      </c>
    </row>
    <row r="1056" spans="18:19" x14ac:dyDescent="0.3">
      <c r="R1056" s="3" t="s">
        <v>1303</v>
      </c>
      <c r="S1056" s="4">
        <v>2022</v>
      </c>
    </row>
    <row r="1057" spans="18:19" x14ac:dyDescent="0.3">
      <c r="R1057" s="3" t="s">
        <v>604</v>
      </c>
      <c r="S1057" s="4">
        <v>2022</v>
      </c>
    </row>
    <row r="1058" spans="18:19" x14ac:dyDescent="0.3">
      <c r="R1058" s="3" t="s">
        <v>762</v>
      </c>
      <c r="S1058" s="4">
        <v>2022</v>
      </c>
    </row>
    <row r="1059" spans="18:19" x14ac:dyDescent="0.3">
      <c r="R1059" s="3" t="s">
        <v>2296</v>
      </c>
      <c r="S1059" s="4">
        <v>2022</v>
      </c>
    </row>
    <row r="1060" spans="18:19" x14ac:dyDescent="0.3">
      <c r="R1060" s="3" t="s">
        <v>1377</v>
      </c>
      <c r="S1060" s="4">
        <v>2022</v>
      </c>
    </row>
    <row r="1061" spans="18:19" x14ac:dyDescent="0.3">
      <c r="R1061" s="3" t="s">
        <v>815</v>
      </c>
      <c r="S1061" s="4">
        <v>2022</v>
      </c>
    </row>
    <row r="1062" spans="18:19" x14ac:dyDescent="0.3">
      <c r="R1062" s="3" t="s">
        <v>2300</v>
      </c>
      <c r="S1062" s="4">
        <v>2022</v>
      </c>
    </row>
    <row r="1063" spans="18:19" x14ac:dyDescent="0.3">
      <c r="R1063" s="3" t="s">
        <v>204</v>
      </c>
      <c r="S1063" s="4">
        <v>2022</v>
      </c>
    </row>
    <row r="1064" spans="18:19" x14ac:dyDescent="0.3">
      <c r="R1064" s="3" t="s">
        <v>628</v>
      </c>
      <c r="S1064" s="4">
        <v>2022</v>
      </c>
    </row>
    <row r="1065" spans="18:19" x14ac:dyDescent="0.3">
      <c r="R1065" s="5" t="s">
        <v>279</v>
      </c>
      <c r="S1065" s="6">
        <v>2022</v>
      </c>
    </row>
    <row r="1066" spans="18:19" x14ac:dyDescent="0.3">
      <c r="R1066" s="5" t="s">
        <v>2308</v>
      </c>
      <c r="S1066" s="6">
        <v>2022</v>
      </c>
    </row>
    <row r="1067" spans="18:19" x14ac:dyDescent="0.3">
      <c r="R1067" s="3" t="s">
        <v>494</v>
      </c>
      <c r="S1067" s="4">
        <v>2022</v>
      </c>
    </row>
    <row r="1068" spans="18:19" x14ac:dyDescent="0.3">
      <c r="R1068" s="3" t="s">
        <v>336</v>
      </c>
      <c r="S1068" s="4">
        <v>2022</v>
      </c>
    </row>
    <row r="1069" spans="18:19" x14ac:dyDescent="0.3">
      <c r="R1069" s="5" t="s">
        <v>1564</v>
      </c>
      <c r="S1069" s="6">
        <v>2022</v>
      </c>
    </row>
    <row r="1070" spans="18:19" x14ac:dyDescent="0.3">
      <c r="R1070" s="3" t="s">
        <v>424</v>
      </c>
      <c r="S1070" s="4">
        <v>2022</v>
      </c>
    </row>
    <row r="1071" spans="18:19" x14ac:dyDescent="0.3">
      <c r="R1071" s="5" t="s">
        <v>2310</v>
      </c>
      <c r="S1071" s="6">
        <v>2022</v>
      </c>
    </row>
    <row r="1072" spans="18:19" x14ac:dyDescent="0.3">
      <c r="R1072" s="3" t="s">
        <v>979</v>
      </c>
      <c r="S1072" s="4">
        <v>2022</v>
      </c>
    </row>
    <row r="1073" spans="18:19" x14ac:dyDescent="0.3">
      <c r="R1073" s="5" t="s">
        <v>1099</v>
      </c>
      <c r="S1073" s="6">
        <v>2022</v>
      </c>
    </row>
    <row r="1074" spans="18:19" x14ac:dyDescent="0.3">
      <c r="R1074" s="3" t="s">
        <v>1037</v>
      </c>
      <c r="S1074" s="4">
        <v>2022</v>
      </c>
    </row>
    <row r="1075" spans="18:19" x14ac:dyDescent="0.3">
      <c r="R1075" s="3" t="s">
        <v>2315</v>
      </c>
      <c r="S1075" s="4">
        <v>2022</v>
      </c>
    </row>
    <row r="1076" spans="18:19" x14ac:dyDescent="0.3">
      <c r="R1076" s="3" t="s">
        <v>782</v>
      </c>
      <c r="S1076" s="4">
        <v>2022</v>
      </c>
    </row>
    <row r="1077" spans="18:19" x14ac:dyDescent="0.3">
      <c r="R1077" s="5" t="s">
        <v>1689</v>
      </c>
      <c r="S1077" s="6">
        <v>2022</v>
      </c>
    </row>
    <row r="1078" spans="18:19" x14ac:dyDescent="0.3">
      <c r="R1078" s="3" t="s">
        <v>2320</v>
      </c>
      <c r="S1078" s="4">
        <v>2022</v>
      </c>
    </row>
    <row r="1079" spans="18:19" x14ac:dyDescent="0.3">
      <c r="R1079" s="3" t="s">
        <v>2321</v>
      </c>
      <c r="S1079" s="4">
        <v>2022</v>
      </c>
    </row>
    <row r="1080" spans="18:19" x14ac:dyDescent="0.3">
      <c r="R1080" s="3" t="s">
        <v>429</v>
      </c>
      <c r="S1080" s="4">
        <v>2022</v>
      </c>
    </row>
    <row r="1081" spans="18:19" x14ac:dyDescent="0.3">
      <c r="R1081" s="5" t="s">
        <v>321</v>
      </c>
      <c r="S1081" s="6">
        <v>2022</v>
      </c>
    </row>
    <row r="1082" spans="18:19" x14ac:dyDescent="0.3">
      <c r="R1082" s="5" t="s">
        <v>2325</v>
      </c>
      <c r="S1082" s="6">
        <v>2022</v>
      </c>
    </row>
    <row r="1083" spans="18:19" x14ac:dyDescent="0.3">
      <c r="R1083" s="3" t="s">
        <v>1819</v>
      </c>
      <c r="S1083" s="4">
        <v>2022</v>
      </c>
    </row>
    <row r="1084" spans="18:19" x14ac:dyDescent="0.3">
      <c r="R1084" s="3" t="s">
        <v>889</v>
      </c>
      <c r="S1084" s="4">
        <v>2022</v>
      </c>
    </row>
    <row r="1085" spans="18:19" x14ac:dyDescent="0.3">
      <c r="R1085" s="5" t="s">
        <v>2328</v>
      </c>
      <c r="S1085" s="6">
        <v>2022</v>
      </c>
    </row>
    <row r="1086" spans="18:19" x14ac:dyDescent="0.3">
      <c r="R1086" s="5" t="s">
        <v>195</v>
      </c>
      <c r="S1086" s="6">
        <v>2022</v>
      </c>
    </row>
    <row r="1087" spans="18:19" x14ac:dyDescent="0.3">
      <c r="R1087" s="5" t="s">
        <v>826</v>
      </c>
      <c r="S1087" s="6">
        <v>2022</v>
      </c>
    </row>
    <row r="1088" spans="18:19" x14ac:dyDescent="0.3">
      <c r="R1088" s="5" t="s">
        <v>1396</v>
      </c>
      <c r="S1088" s="6">
        <v>2022</v>
      </c>
    </row>
    <row r="1089" spans="18:19" x14ac:dyDescent="0.3">
      <c r="R1089" s="3" t="s">
        <v>1363</v>
      </c>
      <c r="S1089" s="4">
        <v>2022</v>
      </c>
    </row>
    <row r="1090" spans="18:19" x14ac:dyDescent="0.3">
      <c r="R1090" s="3" t="s">
        <v>726</v>
      </c>
      <c r="S1090" s="4">
        <v>2022</v>
      </c>
    </row>
    <row r="1091" spans="18:19" x14ac:dyDescent="0.3">
      <c r="R1091" s="3" t="s">
        <v>1725</v>
      </c>
      <c r="S1091" s="4">
        <v>2022</v>
      </c>
    </row>
    <row r="1092" spans="18:19" x14ac:dyDescent="0.3">
      <c r="R1092" s="5" t="s">
        <v>254</v>
      </c>
      <c r="S1092" s="6">
        <v>2022</v>
      </c>
    </row>
    <row r="1093" spans="18:19" x14ac:dyDescent="0.3">
      <c r="R1093" s="3" t="s">
        <v>1640</v>
      </c>
      <c r="S1093" s="4">
        <v>2022</v>
      </c>
    </row>
    <row r="1094" spans="18:19" x14ac:dyDescent="0.3">
      <c r="R1094" s="3" t="s">
        <v>953</v>
      </c>
      <c r="S1094" s="4">
        <v>2022</v>
      </c>
    </row>
    <row r="1095" spans="18:19" x14ac:dyDescent="0.3">
      <c r="R1095" s="3" t="s">
        <v>736</v>
      </c>
      <c r="S1095" s="4">
        <v>2022</v>
      </c>
    </row>
    <row r="1096" spans="18:19" x14ac:dyDescent="0.3">
      <c r="R1096" s="5" t="s">
        <v>1507</v>
      </c>
      <c r="S1096" s="6">
        <v>2022</v>
      </c>
    </row>
    <row r="1097" spans="18:19" x14ac:dyDescent="0.3">
      <c r="R1097" s="5" t="s">
        <v>1076</v>
      </c>
      <c r="S1097" s="6">
        <v>2022</v>
      </c>
    </row>
    <row r="1098" spans="18:19" x14ac:dyDescent="0.3">
      <c r="R1098" s="5" t="s">
        <v>293</v>
      </c>
      <c r="S1098" s="6">
        <v>2022</v>
      </c>
    </row>
    <row r="1099" spans="18:19" x14ac:dyDescent="0.3">
      <c r="R1099" s="3" t="s">
        <v>729</v>
      </c>
      <c r="S1099" s="4">
        <v>2022</v>
      </c>
    </row>
    <row r="1100" spans="18:19" x14ac:dyDescent="0.3">
      <c r="R1100" s="3" t="s">
        <v>403</v>
      </c>
      <c r="S1100" s="4">
        <v>2022</v>
      </c>
    </row>
    <row r="1101" spans="18:19" x14ac:dyDescent="0.3">
      <c r="R1101" s="5" t="s">
        <v>348</v>
      </c>
      <c r="S1101" s="6">
        <v>2022</v>
      </c>
    </row>
    <row r="1102" spans="18:19" x14ac:dyDescent="0.3">
      <c r="R1102" s="3" t="s">
        <v>464</v>
      </c>
      <c r="S1102" s="4">
        <v>2022</v>
      </c>
    </row>
    <row r="1103" spans="18:19" x14ac:dyDescent="0.3">
      <c r="R1103" s="5" t="s">
        <v>2345</v>
      </c>
      <c r="S1103" s="6">
        <v>2022</v>
      </c>
    </row>
    <row r="1104" spans="18:19" x14ac:dyDescent="0.3">
      <c r="R1104" s="3" t="s">
        <v>868</v>
      </c>
      <c r="S1104" s="4">
        <v>2022</v>
      </c>
    </row>
    <row r="1105" spans="18:19" x14ac:dyDescent="0.3">
      <c r="R1105" s="5" t="s">
        <v>863</v>
      </c>
      <c r="S1105" s="6">
        <v>2022</v>
      </c>
    </row>
    <row r="1106" spans="18:19" x14ac:dyDescent="0.3">
      <c r="R1106" s="5" t="s">
        <v>575</v>
      </c>
      <c r="S1106" s="6">
        <v>2022</v>
      </c>
    </row>
    <row r="1107" spans="18:19" x14ac:dyDescent="0.3">
      <c r="R1107" s="3" t="s">
        <v>1209</v>
      </c>
      <c r="S1107" s="4">
        <v>2022</v>
      </c>
    </row>
    <row r="1108" spans="18:19" x14ac:dyDescent="0.3">
      <c r="R1108" s="3" t="s">
        <v>886</v>
      </c>
      <c r="S1108" s="4">
        <v>2022</v>
      </c>
    </row>
    <row r="1109" spans="18:19" x14ac:dyDescent="0.3">
      <c r="R1109" s="5" t="s">
        <v>2348</v>
      </c>
      <c r="S1109" s="6">
        <v>2022</v>
      </c>
    </row>
    <row r="1110" spans="18:19" x14ac:dyDescent="0.3">
      <c r="R1110" s="3" t="s">
        <v>2349</v>
      </c>
      <c r="S1110" s="4">
        <v>2022</v>
      </c>
    </row>
    <row r="1111" spans="18:19" x14ac:dyDescent="0.3">
      <c r="R1111" s="3" t="s">
        <v>870</v>
      </c>
      <c r="S1111" s="4">
        <v>2022</v>
      </c>
    </row>
    <row r="1112" spans="18:19" x14ac:dyDescent="0.3">
      <c r="R1112" s="5" t="s">
        <v>742</v>
      </c>
      <c r="S1112" s="6">
        <v>2022</v>
      </c>
    </row>
    <row r="1113" spans="18:19" x14ac:dyDescent="0.3">
      <c r="R1113" s="5" t="s">
        <v>248</v>
      </c>
      <c r="S1113" s="6">
        <v>2022</v>
      </c>
    </row>
    <row r="1114" spans="18:19" x14ac:dyDescent="0.3">
      <c r="R1114" s="5" t="s">
        <v>1198</v>
      </c>
      <c r="S1114" s="6">
        <v>2022</v>
      </c>
    </row>
    <row r="1115" spans="18:19" x14ac:dyDescent="0.3">
      <c r="R1115" s="5" t="s">
        <v>472</v>
      </c>
      <c r="S1115" s="6">
        <v>2022</v>
      </c>
    </row>
    <row r="1116" spans="18:19" x14ac:dyDescent="0.3">
      <c r="R1116" s="5" t="s">
        <v>1800</v>
      </c>
      <c r="S1116" s="6">
        <v>2022</v>
      </c>
    </row>
    <row r="1117" spans="18:19" x14ac:dyDescent="0.3">
      <c r="R1117" s="5" t="s">
        <v>380</v>
      </c>
      <c r="S1117" s="6">
        <v>2022</v>
      </c>
    </row>
    <row r="1118" spans="18:19" x14ac:dyDescent="0.3">
      <c r="R1118" s="3" t="s">
        <v>1848</v>
      </c>
      <c r="S1118" s="4">
        <v>2022</v>
      </c>
    </row>
    <row r="1119" spans="18:19" x14ac:dyDescent="0.3">
      <c r="R1119" s="3" t="s">
        <v>630</v>
      </c>
      <c r="S1119" s="4">
        <v>2022</v>
      </c>
    </row>
    <row r="1120" spans="18:19" x14ac:dyDescent="0.3">
      <c r="R1120" s="5" t="s">
        <v>1090</v>
      </c>
      <c r="S1120" s="6">
        <v>2022</v>
      </c>
    </row>
    <row r="1121" spans="18:19" x14ac:dyDescent="0.3">
      <c r="R1121" s="5" t="s">
        <v>2367</v>
      </c>
      <c r="S1121" s="6">
        <v>2022</v>
      </c>
    </row>
    <row r="1122" spans="18:19" x14ac:dyDescent="0.3">
      <c r="R1122" s="3" t="s">
        <v>750</v>
      </c>
      <c r="S1122" s="4">
        <v>2022</v>
      </c>
    </row>
    <row r="1123" spans="18:19" x14ac:dyDescent="0.3">
      <c r="R1123" s="5" t="s">
        <v>1340</v>
      </c>
      <c r="S1123" s="6">
        <v>2022</v>
      </c>
    </row>
    <row r="1124" spans="18:19" x14ac:dyDescent="0.3">
      <c r="R1124" s="3" t="s">
        <v>343</v>
      </c>
      <c r="S1124" s="4">
        <v>2022</v>
      </c>
    </row>
    <row r="1125" spans="18:19" x14ac:dyDescent="0.3">
      <c r="R1125" s="5" t="s">
        <v>657</v>
      </c>
      <c r="S1125" s="6">
        <v>2022</v>
      </c>
    </row>
    <row r="1126" spans="18:19" x14ac:dyDescent="0.3">
      <c r="R1126" s="3" t="s">
        <v>716</v>
      </c>
      <c r="S1126" s="4">
        <v>2022</v>
      </c>
    </row>
    <row r="1127" spans="18:19" x14ac:dyDescent="0.3">
      <c r="R1127" s="5" t="s">
        <v>1081</v>
      </c>
      <c r="S1127" s="6">
        <v>2022</v>
      </c>
    </row>
    <row r="1128" spans="18:19" x14ac:dyDescent="0.3">
      <c r="R1128" s="3" t="s">
        <v>1265</v>
      </c>
      <c r="S1128" s="4">
        <v>2022</v>
      </c>
    </row>
    <row r="1129" spans="18:19" x14ac:dyDescent="0.3">
      <c r="R1129" s="5" t="s">
        <v>1724</v>
      </c>
      <c r="S1129" s="6">
        <v>2022</v>
      </c>
    </row>
    <row r="1130" spans="18:19" x14ac:dyDescent="0.3">
      <c r="R1130" s="5" t="s">
        <v>1348</v>
      </c>
      <c r="S1130" s="6">
        <v>2022</v>
      </c>
    </row>
    <row r="1131" spans="18:19" x14ac:dyDescent="0.3">
      <c r="R1131" s="3" t="s">
        <v>2380</v>
      </c>
      <c r="S1131" s="4">
        <v>2022</v>
      </c>
    </row>
    <row r="1132" spans="18:19" x14ac:dyDescent="0.3">
      <c r="R1132" s="5" t="s">
        <v>994</v>
      </c>
      <c r="S1132" s="6">
        <v>2022</v>
      </c>
    </row>
    <row r="1133" spans="18:19" x14ac:dyDescent="0.3">
      <c r="R1133" s="3" t="s">
        <v>1597</v>
      </c>
      <c r="S1133" s="4">
        <v>2022</v>
      </c>
    </row>
    <row r="1134" spans="18:19" x14ac:dyDescent="0.3">
      <c r="R1134" s="3" t="s">
        <v>2382</v>
      </c>
      <c r="S1134" s="4">
        <v>2022</v>
      </c>
    </row>
    <row r="1135" spans="18:19" x14ac:dyDescent="0.3">
      <c r="R1135" s="5" t="s">
        <v>2383</v>
      </c>
      <c r="S1135" s="6">
        <v>2022</v>
      </c>
    </row>
    <row r="1136" spans="18:19" x14ac:dyDescent="0.3">
      <c r="R1136" s="5" t="s">
        <v>1438</v>
      </c>
      <c r="S1136" s="6">
        <v>2022</v>
      </c>
    </row>
    <row r="1137" spans="18:19" x14ac:dyDescent="0.3">
      <c r="R1137" s="3" t="s">
        <v>1262</v>
      </c>
      <c r="S1137" s="4">
        <v>2022</v>
      </c>
    </row>
    <row r="1138" spans="18:19" x14ac:dyDescent="0.3">
      <c r="R1138" s="5" t="s">
        <v>828</v>
      </c>
      <c r="S1138" s="6">
        <v>2022</v>
      </c>
    </row>
    <row r="1139" spans="18:19" x14ac:dyDescent="0.3">
      <c r="R1139" s="3" t="s">
        <v>1223</v>
      </c>
      <c r="S1139" s="4">
        <v>2022</v>
      </c>
    </row>
    <row r="1140" spans="18:19" x14ac:dyDescent="0.3">
      <c r="R1140" s="3" t="s">
        <v>130</v>
      </c>
      <c r="S1140" s="4">
        <v>2022</v>
      </c>
    </row>
    <row r="1141" spans="18:19" x14ac:dyDescent="0.3">
      <c r="R1141" s="3" t="s">
        <v>2385</v>
      </c>
      <c r="S1141" s="4">
        <v>2022</v>
      </c>
    </row>
    <row r="1142" spans="18:19" x14ac:dyDescent="0.3">
      <c r="R1142" s="5" t="s">
        <v>2387</v>
      </c>
      <c r="S1142" s="6">
        <v>2022</v>
      </c>
    </row>
    <row r="1143" spans="18:19" x14ac:dyDescent="0.3">
      <c r="R1143" s="5" t="s">
        <v>1868</v>
      </c>
      <c r="S1143" s="6">
        <v>2022</v>
      </c>
    </row>
    <row r="1144" spans="18:19" x14ac:dyDescent="0.3">
      <c r="R1144" s="3" t="s">
        <v>1824</v>
      </c>
      <c r="S1144" s="4">
        <v>2022</v>
      </c>
    </row>
    <row r="1145" spans="18:19" x14ac:dyDescent="0.3">
      <c r="R1145" s="5" t="s">
        <v>2390</v>
      </c>
      <c r="S1145" s="6">
        <v>2022</v>
      </c>
    </row>
    <row r="1146" spans="18:19" x14ac:dyDescent="0.3">
      <c r="R1146" s="3" t="s">
        <v>1754</v>
      </c>
      <c r="S1146" s="4">
        <v>2022</v>
      </c>
    </row>
    <row r="1147" spans="18:19" x14ac:dyDescent="0.3">
      <c r="R1147" s="5" t="s">
        <v>111</v>
      </c>
      <c r="S1147" s="6">
        <v>2022</v>
      </c>
    </row>
    <row r="1148" spans="18:19" x14ac:dyDescent="0.3">
      <c r="R1148" s="3" t="s">
        <v>389</v>
      </c>
      <c r="S1148" s="4">
        <v>2022</v>
      </c>
    </row>
    <row r="1149" spans="18:19" x14ac:dyDescent="0.3">
      <c r="R1149" s="3" t="s">
        <v>1600</v>
      </c>
      <c r="S1149" s="4">
        <v>2022</v>
      </c>
    </row>
    <row r="1150" spans="18:19" x14ac:dyDescent="0.3">
      <c r="R1150" s="3" t="s">
        <v>2398</v>
      </c>
      <c r="S1150" s="4">
        <v>2022</v>
      </c>
    </row>
    <row r="1151" spans="18:19" x14ac:dyDescent="0.3">
      <c r="R1151" s="5" t="s">
        <v>1616</v>
      </c>
      <c r="S1151" s="6">
        <v>2022</v>
      </c>
    </row>
    <row r="1152" spans="18:19" x14ac:dyDescent="0.3">
      <c r="R1152" s="5" t="s">
        <v>184</v>
      </c>
      <c r="S1152" s="6">
        <v>2022</v>
      </c>
    </row>
    <row r="1153" spans="18:19" x14ac:dyDescent="0.3">
      <c r="R1153" s="5" t="s">
        <v>539</v>
      </c>
      <c r="S1153" s="6">
        <v>2022</v>
      </c>
    </row>
    <row r="1154" spans="18:19" x14ac:dyDescent="0.3">
      <c r="R1154" s="5" t="s">
        <v>1659</v>
      </c>
      <c r="S1154" s="6">
        <v>2022</v>
      </c>
    </row>
    <row r="1155" spans="18:19" x14ac:dyDescent="0.3">
      <c r="R1155" s="3" t="s">
        <v>1153</v>
      </c>
      <c r="S1155" s="4">
        <v>2022</v>
      </c>
    </row>
    <row r="1156" spans="18:19" x14ac:dyDescent="0.3">
      <c r="R1156" s="5" t="s">
        <v>2407</v>
      </c>
      <c r="S1156" s="6">
        <v>2022</v>
      </c>
    </row>
    <row r="1157" spans="18:19" x14ac:dyDescent="0.3">
      <c r="R1157" s="5" t="s">
        <v>2408</v>
      </c>
      <c r="S1157" s="6">
        <v>2022</v>
      </c>
    </row>
    <row r="1158" spans="18:19" x14ac:dyDescent="0.3">
      <c r="R1158" s="5" t="s">
        <v>505</v>
      </c>
      <c r="S1158" s="6">
        <v>2022</v>
      </c>
    </row>
    <row r="1159" spans="18:19" x14ac:dyDescent="0.3">
      <c r="R1159" s="5" t="s">
        <v>2409</v>
      </c>
      <c r="S1159" s="6">
        <v>2022</v>
      </c>
    </row>
    <row r="1160" spans="18:19" x14ac:dyDescent="0.3">
      <c r="R1160" s="3" t="s">
        <v>1477</v>
      </c>
      <c r="S1160" s="4">
        <v>2022</v>
      </c>
    </row>
    <row r="1161" spans="18:19" x14ac:dyDescent="0.3">
      <c r="R1161" s="5" t="s">
        <v>985</v>
      </c>
      <c r="S1161" s="6">
        <v>2022</v>
      </c>
    </row>
    <row r="1162" spans="18:19" x14ac:dyDescent="0.3">
      <c r="R1162" s="5" t="s">
        <v>1633</v>
      </c>
      <c r="S1162" s="6">
        <v>2022</v>
      </c>
    </row>
    <row r="1163" spans="18:19" x14ac:dyDescent="0.3">
      <c r="R1163" s="5" t="s">
        <v>2413</v>
      </c>
      <c r="S1163" s="6">
        <v>2022</v>
      </c>
    </row>
    <row r="1164" spans="18:19" x14ac:dyDescent="0.3">
      <c r="R1164" s="5" t="s">
        <v>1256</v>
      </c>
      <c r="S1164" s="6">
        <v>2022</v>
      </c>
    </row>
    <row r="1165" spans="18:19" x14ac:dyDescent="0.3">
      <c r="R1165" s="3" t="s">
        <v>2414</v>
      </c>
      <c r="S1165" s="4">
        <v>2022</v>
      </c>
    </row>
    <row r="1166" spans="18:19" x14ac:dyDescent="0.3">
      <c r="R1166" s="3" t="s">
        <v>1140</v>
      </c>
      <c r="S1166" s="4">
        <v>2022</v>
      </c>
    </row>
    <row r="1167" spans="18:19" x14ac:dyDescent="0.3">
      <c r="R1167" s="3" t="s">
        <v>1433</v>
      </c>
      <c r="S1167" s="4">
        <v>2022</v>
      </c>
    </row>
    <row r="1168" spans="18:19" x14ac:dyDescent="0.3">
      <c r="R1168" s="5" t="s">
        <v>1573</v>
      </c>
      <c r="S1168" s="6">
        <v>2022</v>
      </c>
    </row>
    <row r="1169" spans="18:19" x14ac:dyDescent="0.3">
      <c r="R1169" s="3" t="s">
        <v>2418</v>
      </c>
      <c r="S1169" s="4">
        <v>2022</v>
      </c>
    </row>
    <row r="1170" spans="18:19" x14ac:dyDescent="0.3">
      <c r="R1170" s="5" t="s">
        <v>560</v>
      </c>
      <c r="S1170" s="6">
        <v>2022</v>
      </c>
    </row>
    <row r="1171" spans="18:19" x14ac:dyDescent="0.3">
      <c r="R1171" s="5" t="s">
        <v>1612</v>
      </c>
      <c r="S1171" s="6">
        <v>2022</v>
      </c>
    </row>
    <row r="1172" spans="18:19" x14ac:dyDescent="0.3">
      <c r="R1172" s="3" t="s">
        <v>258</v>
      </c>
      <c r="S1172" s="4">
        <v>2022</v>
      </c>
    </row>
    <row r="1173" spans="18:19" x14ac:dyDescent="0.3">
      <c r="R1173" s="3" t="s">
        <v>2246</v>
      </c>
      <c r="S1173" s="4">
        <v>2023</v>
      </c>
    </row>
    <row r="1174" spans="18:19" x14ac:dyDescent="0.3">
      <c r="R1174" s="3" t="s">
        <v>1081</v>
      </c>
      <c r="S1174" s="4">
        <v>2023</v>
      </c>
    </row>
    <row r="1175" spans="18:19" x14ac:dyDescent="0.3">
      <c r="R1175" s="5" t="s">
        <v>969</v>
      </c>
      <c r="S1175" s="6">
        <v>2023</v>
      </c>
    </row>
    <row r="1176" spans="18:19" x14ac:dyDescent="0.3">
      <c r="R1176" s="3" t="s">
        <v>2425</v>
      </c>
      <c r="S1176" s="4">
        <v>2023</v>
      </c>
    </row>
    <row r="1177" spans="18:19" x14ac:dyDescent="0.3">
      <c r="R1177" s="3" t="s">
        <v>2426</v>
      </c>
      <c r="S1177" s="4">
        <v>2023</v>
      </c>
    </row>
    <row r="1178" spans="18:19" x14ac:dyDescent="0.3">
      <c r="R1178" s="5" t="s">
        <v>1976</v>
      </c>
      <c r="S1178" s="6">
        <v>2023</v>
      </c>
    </row>
    <row r="1179" spans="18:19" x14ac:dyDescent="0.3">
      <c r="R1179" s="5" t="s">
        <v>671</v>
      </c>
      <c r="S1179" s="6">
        <v>2023</v>
      </c>
    </row>
    <row r="1180" spans="18:19" x14ac:dyDescent="0.3">
      <c r="R1180" s="3" t="s">
        <v>754</v>
      </c>
      <c r="S1180" s="4">
        <v>2023</v>
      </c>
    </row>
    <row r="1181" spans="18:19" x14ac:dyDescent="0.3">
      <c r="R1181" s="5" t="s">
        <v>2232</v>
      </c>
      <c r="S1181" s="6">
        <v>2023</v>
      </c>
    </row>
    <row r="1182" spans="18:19" x14ac:dyDescent="0.3">
      <c r="R1182" s="5" t="s">
        <v>31</v>
      </c>
      <c r="S1182" s="6">
        <v>2023</v>
      </c>
    </row>
    <row r="1183" spans="18:19" x14ac:dyDescent="0.3">
      <c r="R1183" s="5" t="s">
        <v>48</v>
      </c>
      <c r="S1183" s="6">
        <v>2023</v>
      </c>
    </row>
    <row r="1184" spans="18:19" x14ac:dyDescent="0.3">
      <c r="R1184" s="3" t="s">
        <v>595</v>
      </c>
      <c r="S1184" s="4">
        <v>2023</v>
      </c>
    </row>
    <row r="1185" spans="18:19" x14ac:dyDescent="0.3">
      <c r="R1185" s="3" t="s">
        <v>1869</v>
      </c>
      <c r="S1185" s="4">
        <v>2023</v>
      </c>
    </row>
    <row r="1186" spans="18:19" x14ac:dyDescent="0.3">
      <c r="R1186" s="5" t="s">
        <v>454</v>
      </c>
      <c r="S1186" s="6">
        <v>2023</v>
      </c>
    </row>
    <row r="1187" spans="18:19" x14ac:dyDescent="0.3">
      <c r="R1187" s="5" t="s">
        <v>2431</v>
      </c>
      <c r="S1187" s="6">
        <v>2023</v>
      </c>
    </row>
    <row r="1188" spans="18:19" x14ac:dyDescent="0.3">
      <c r="R1188" s="3" t="s">
        <v>1145</v>
      </c>
      <c r="S1188" s="4">
        <v>2023</v>
      </c>
    </row>
    <row r="1189" spans="18:19" x14ac:dyDescent="0.3">
      <c r="R1189" s="5" t="s">
        <v>415</v>
      </c>
      <c r="S1189" s="6">
        <v>2023</v>
      </c>
    </row>
    <row r="1190" spans="18:19" x14ac:dyDescent="0.3">
      <c r="R1190" s="3" t="s">
        <v>2067</v>
      </c>
      <c r="S1190" s="4">
        <v>2023</v>
      </c>
    </row>
    <row r="1191" spans="18:19" x14ac:dyDescent="0.3">
      <c r="R1191" s="3" t="s">
        <v>726</v>
      </c>
      <c r="S1191" s="4">
        <v>2023</v>
      </c>
    </row>
    <row r="1192" spans="18:19" x14ac:dyDescent="0.3">
      <c r="R1192" s="5" t="s">
        <v>1749</v>
      </c>
      <c r="S1192" s="6">
        <v>2023</v>
      </c>
    </row>
    <row r="1193" spans="18:19" x14ac:dyDescent="0.3">
      <c r="R1193" s="3" t="s">
        <v>1565</v>
      </c>
      <c r="S1193" s="4">
        <v>2023</v>
      </c>
    </row>
    <row r="1194" spans="18:19" x14ac:dyDescent="0.3">
      <c r="R1194" s="5" t="s">
        <v>2434</v>
      </c>
      <c r="S1194" s="6">
        <v>2023</v>
      </c>
    </row>
    <row r="1195" spans="18:19" x14ac:dyDescent="0.3">
      <c r="R1195" s="3" t="s">
        <v>902</v>
      </c>
      <c r="S1195" s="4">
        <v>2023</v>
      </c>
    </row>
    <row r="1196" spans="18:19" x14ac:dyDescent="0.3">
      <c r="R1196" s="3" t="s">
        <v>2227</v>
      </c>
      <c r="S1196" s="4">
        <v>2023</v>
      </c>
    </row>
    <row r="1197" spans="18:19" x14ac:dyDescent="0.3">
      <c r="R1197" s="5" t="s">
        <v>2414</v>
      </c>
      <c r="S1197" s="6">
        <v>2023</v>
      </c>
    </row>
    <row r="1198" spans="18:19" x14ac:dyDescent="0.3">
      <c r="R1198" s="3" t="s">
        <v>685</v>
      </c>
      <c r="S1198" s="4">
        <v>2023</v>
      </c>
    </row>
    <row r="1199" spans="18:19" x14ac:dyDescent="0.3">
      <c r="R1199" s="3" t="s">
        <v>653</v>
      </c>
      <c r="S1199" s="4">
        <v>2023</v>
      </c>
    </row>
    <row r="1200" spans="18:19" x14ac:dyDescent="0.3">
      <c r="R1200" s="5" t="s">
        <v>2264</v>
      </c>
      <c r="S1200" s="6">
        <v>2023</v>
      </c>
    </row>
    <row r="1201" spans="18:19" x14ac:dyDescent="0.3">
      <c r="R1201" s="5" t="s">
        <v>1253</v>
      </c>
      <c r="S1201" s="6">
        <v>2023</v>
      </c>
    </row>
    <row r="1202" spans="18:19" x14ac:dyDescent="0.3">
      <c r="R1202" s="3" t="s">
        <v>1760</v>
      </c>
      <c r="S1202" s="4">
        <v>2023</v>
      </c>
    </row>
    <row r="1203" spans="18:19" x14ac:dyDescent="0.3">
      <c r="R1203" s="3" t="s">
        <v>697</v>
      </c>
      <c r="S1203" s="4">
        <v>2023</v>
      </c>
    </row>
    <row r="1204" spans="18:19" x14ac:dyDescent="0.3">
      <c r="R1204" s="3" t="s">
        <v>855</v>
      </c>
      <c r="S1204" s="4">
        <v>2023</v>
      </c>
    </row>
    <row r="1205" spans="18:19" x14ac:dyDescent="0.3">
      <c r="R1205" s="5" t="s">
        <v>2320</v>
      </c>
      <c r="S1205" s="6">
        <v>2023</v>
      </c>
    </row>
    <row r="1206" spans="18:19" x14ac:dyDescent="0.3">
      <c r="R1206" s="3" t="s">
        <v>1885</v>
      </c>
      <c r="S1206" s="4">
        <v>2023</v>
      </c>
    </row>
    <row r="1207" spans="18:19" x14ac:dyDescent="0.3">
      <c r="R1207" s="5" t="s">
        <v>1345</v>
      </c>
      <c r="S1207" s="6">
        <v>2023</v>
      </c>
    </row>
    <row r="1208" spans="18:19" x14ac:dyDescent="0.3">
      <c r="R1208" s="3" t="s">
        <v>2437</v>
      </c>
      <c r="S1208" s="4">
        <v>2023</v>
      </c>
    </row>
    <row r="1209" spans="18:19" x14ac:dyDescent="0.3">
      <c r="R1209" s="3" t="s">
        <v>389</v>
      </c>
      <c r="S1209" s="4">
        <v>2023</v>
      </c>
    </row>
    <row r="1210" spans="18:19" x14ac:dyDescent="0.3">
      <c r="R1210" s="5" t="s">
        <v>1489</v>
      </c>
      <c r="S1210" s="6">
        <v>2023</v>
      </c>
    </row>
    <row r="1211" spans="18:19" x14ac:dyDescent="0.3">
      <c r="R1211" s="3" t="s">
        <v>770</v>
      </c>
      <c r="S1211" s="4">
        <v>2023</v>
      </c>
    </row>
    <row r="1212" spans="18:19" x14ac:dyDescent="0.3">
      <c r="R1212" s="5" t="s">
        <v>1764</v>
      </c>
      <c r="S1212" s="6">
        <v>2023</v>
      </c>
    </row>
    <row r="1213" spans="18:19" x14ac:dyDescent="0.3">
      <c r="R1213" s="5" t="s">
        <v>2441</v>
      </c>
      <c r="S1213" s="6">
        <v>2023</v>
      </c>
    </row>
    <row r="1214" spans="18:19" x14ac:dyDescent="0.3">
      <c r="R1214" s="3" t="s">
        <v>1433</v>
      </c>
      <c r="S1214" s="4">
        <v>2023</v>
      </c>
    </row>
    <row r="1215" spans="18:19" x14ac:dyDescent="0.3">
      <c r="R1215" s="5" t="s">
        <v>345</v>
      </c>
      <c r="S1215" s="6">
        <v>2023</v>
      </c>
    </row>
    <row r="1216" spans="18:19" x14ac:dyDescent="0.3">
      <c r="R1216" s="5" t="s">
        <v>261</v>
      </c>
      <c r="S1216" s="6">
        <v>2023</v>
      </c>
    </row>
    <row r="1217" spans="18:19" x14ac:dyDescent="0.3">
      <c r="R1217" s="3" t="s">
        <v>1673</v>
      </c>
      <c r="S1217" s="4">
        <v>2023</v>
      </c>
    </row>
    <row r="1218" spans="18:19" x14ac:dyDescent="0.3">
      <c r="R1218" s="5" t="s">
        <v>532</v>
      </c>
      <c r="S1218" s="6">
        <v>2023</v>
      </c>
    </row>
    <row r="1219" spans="18:19" x14ac:dyDescent="0.3">
      <c r="R1219" s="5" t="s">
        <v>178</v>
      </c>
      <c r="S1219" s="6">
        <v>2023</v>
      </c>
    </row>
    <row r="1220" spans="18:19" x14ac:dyDescent="0.3">
      <c r="R1220" s="3" t="s">
        <v>1403</v>
      </c>
      <c r="S1220" s="4">
        <v>2023</v>
      </c>
    </row>
    <row r="1221" spans="18:19" x14ac:dyDescent="0.3">
      <c r="R1221" s="5" t="s">
        <v>1819</v>
      </c>
      <c r="S1221" s="6">
        <v>2023</v>
      </c>
    </row>
    <row r="1222" spans="18:19" x14ac:dyDescent="0.3">
      <c r="R1222" s="3" t="s">
        <v>511</v>
      </c>
      <c r="S1222" s="4">
        <v>2023</v>
      </c>
    </row>
    <row r="1223" spans="18:19" x14ac:dyDescent="0.3">
      <c r="R1223" s="5" t="s">
        <v>875</v>
      </c>
      <c r="S1223" s="6">
        <v>2023</v>
      </c>
    </row>
    <row r="1224" spans="18:19" x14ac:dyDescent="0.3">
      <c r="R1224" s="3" t="s">
        <v>156</v>
      </c>
      <c r="S1224" s="4">
        <v>2023</v>
      </c>
    </row>
    <row r="1225" spans="18:19" x14ac:dyDescent="0.3">
      <c r="R1225" s="5" t="s">
        <v>1479</v>
      </c>
      <c r="S1225" s="6">
        <v>2023</v>
      </c>
    </row>
    <row r="1226" spans="18:19" x14ac:dyDescent="0.3">
      <c r="R1226" s="3" t="s">
        <v>1260</v>
      </c>
      <c r="S1226" s="4">
        <v>2023</v>
      </c>
    </row>
    <row r="1227" spans="18:19" x14ac:dyDescent="0.3">
      <c r="R1227" s="5" t="s">
        <v>1297</v>
      </c>
      <c r="S1227" s="6">
        <v>2023</v>
      </c>
    </row>
    <row r="1228" spans="18:19" x14ac:dyDescent="0.3">
      <c r="R1228" s="3" t="s">
        <v>1183</v>
      </c>
      <c r="S1228" s="4">
        <v>2023</v>
      </c>
    </row>
    <row r="1229" spans="18:19" x14ac:dyDescent="0.3">
      <c r="R1229" s="5" t="s">
        <v>327</v>
      </c>
      <c r="S1229" s="6">
        <v>2023</v>
      </c>
    </row>
    <row r="1230" spans="18:19" x14ac:dyDescent="0.3">
      <c r="R1230" s="5" t="s">
        <v>429</v>
      </c>
      <c r="S1230" s="6">
        <v>2023</v>
      </c>
    </row>
    <row r="1231" spans="18:19" x14ac:dyDescent="0.3">
      <c r="R1231" s="3" t="s">
        <v>385</v>
      </c>
      <c r="S1231" s="4">
        <v>2023</v>
      </c>
    </row>
    <row r="1232" spans="18:19" x14ac:dyDescent="0.3">
      <c r="R1232" s="3" t="s">
        <v>2446</v>
      </c>
      <c r="S1232" s="4">
        <v>2023</v>
      </c>
    </row>
    <row r="1233" spans="18:19" x14ac:dyDescent="0.3">
      <c r="R1233" s="3" t="s">
        <v>2133</v>
      </c>
      <c r="S1233" s="4">
        <v>2023</v>
      </c>
    </row>
    <row r="1234" spans="18:19" x14ac:dyDescent="0.3">
      <c r="R1234" s="5" t="s">
        <v>172</v>
      </c>
      <c r="S1234" s="6">
        <v>2023</v>
      </c>
    </row>
    <row r="1235" spans="18:19" x14ac:dyDescent="0.3">
      <c r="R1235" s="3" t="s">
        <v>2254</v>
      </c>
      <c r="S1235" s="4">
        <v>2023</v>
      </c>
    </row>
    <row r="1236" spans="18:19" x14ac:dyDescent="0.3">
      <c r="R1236" s="3" t="s">
        <v>1684</v>
      </c>
      <c r="S1236" s="4">
        <v>2023</v>
      </c>
    </row>
    <row r="1237" spans="18:19" x14ac:dyDescent="0.3">
      <c r="R1237" s="5" t="s">
        <v>505</v>
      </c>
      <c r="S1237" s="6">
        <v>2023</v>
      </c>
    </row>
    <row r="1238" spans="18:19" x14ac:dyDescent="0.3">
      <c r="R1238" s="5" t="s">
        <v>1515</v>
      </c>
      <c r="S1238" s="6">
        <v>2023</v>
      </c>
    </row>
    <row r="1239" spans="18:19" x14ac:dyDescent="0.3">
      <c r="R1239" s="3" t="s">
        <v>1935</v>
      </c>
      <c r="S1239" s="4">
        <v>2023</v>
      </c>
    </row>
    <row r="1240" spans="18:19" x14ac:dyDescent="0.3">
      <c r="R1240" s="3" t="s">
        <v>2158</v>
      </c>
      <c r="S1240" s="4">
        <v>2023</v>
      </c>
    </row>
    <row r="1241" spans="18:19" x14ac:dyDescent="0.3">
      <c r="R1241" s="5" t="s">
        <v>637</v>
      </c>
      <c r="S1241" s="6">
        <v>2023</v>
      </c>
    </row>
    <row r="1242" spans="18:19" x14ac:dyDescent="0.3">
      <c r="R1242" s="5" t="s">
        <v>1289</v>
      </c>
      <c r="S1242" s="6">
        <v>2023</v>
      </c>
    </row>
    <row r="1243" spans="18:19" x14ac:dyDescent="0.3">
      <c r="R1243" s="5" t="s">
        <v>1996</v>
      </c>
      <c r="S1243" s="6">
        <v>2023</v>
      </c>
    </row>
    <row r="1244" spans="18:19" x14ac:dyDescent="0.3">
      <c r="R1244" s="3" t="s">
        <v>239</v>
      </c>
      <c r="S1244" s="4">
        <v>2023</v>
      </c>
    </row>
    <row r="1245" spans="18:19" x14ac:dyDescent="0.3">
      <c r="R1245" s="3" t="s">
        <v>1450</v>
      </c>
      <c r="S1245" s="4">
        <v>2023</v>
      </c>
    </row>
    <row r="1246" spans="18:19" x14ac:dyDescent="0.3">
      <c r="R1246" s="3" t="s">
        <v>711</v>
      </c>
      <c r="S1246" s="4">
        <v>2023</v>
      </c>
    </row>
    <row r="1247" spans="18:19" x14ac:dyDescent="0.3">
      <c r="R1247" s="5" t="s">
        <v>1725</v>
      </c>
      <c r="S1247" s="6">
        <v>2023</v>
      </c>
    </row>
    <row r="1248" spans="18:19" x14ac:dyDescent="0.3">
      <c r="R1248" s="3" t="s">
        <v>1722</v>
      </c>
      <c r="S1248" s="4">
        <v>2023</v>
      </c>
    </row>
    <row r="1249" spans="18:19" x14ac:dyDescent="0.3">
      <c r="R1249" s="3" t="s">
        <v>1979</v>
      </c>
      <c r="S1249" s="4">
        <v>2023</v>
      </c>
    </row>
    <row r="1250" spans="18:19" x14ac:dyDescent="0.3">
      <c r="R1250" s="5" t="s">
        <v>1924</v>
      </c>
      <c r="S1250" s="6">
        <v>2023</v>
      </c>
    </row>
    <row r="1251" spans="18:19" x14ac:dyDescent="0.3">
      <c r="R1251" s="5" t="s">
        <v>949</v>
      </c>
      <c r="S1251" s="6">
        <v>2023</v>
      </c>
    </row>
    <row r="1252" spans="18:19" x14ac:dyDescent="0.3">
      <c r="R1252" s="3" t="s">
        <v>1597</v>
      </c>
      <c r="S1252" s="4">
        <v>2023</v>
      </c>
    </row>
    <row r="1253" spans="18:19" x14ac:dyDescent="0.3">
      <c r="R1253" s="5" t="s">
        <v>942</v>
      </c>
      <c r="S1253" s="6">
        <v>2023</v>
      </c>
    </row>
    <row r="1254" spans="18:19" x14ac:dyDescent="0.3">
      <c r="R1254" s="3" t="s">
        <v>2140</v>
      </c>
      <c r="S1254" s="4">
        <v>2023</v>
      </c>
    </row>
    <row r="1255" spans="18:19" x14ac:dyDescent="0.3">
      <c r="R1255" s="5" t="s">
        <v>886</v>
      </c>
      <c r="S1255" s="6">
        <v>2023</v>
      </c>
    </row>
    <row r="1256" spans="18:19" x14ac:dyDescent="0.3">
      <c r="R1256" s="3" t="s">
        <v>163</v>
      </c>
      <c r="S1256" s="4">
        <v>2023</v>
      </c>
    </row>
    <row r="1257" spans="18:19" x14ac:dyDescent="0.3">
      <c r="R1257" s="5" t="s">
        <v>2449</v>
      </c>
      <c r="S1257" s="6">
        <v>2023</v>
      </c>
    </row>
    <row r="1258" spans="18:19" x14ac:dyDescent="0.3">
      <c r="R1258" s="3" t="s">
        <v>1262</v>
      </c>
      <c r="S1258" s="4">
        <v>2023</v>
      </c>
    </row>
    <row r="1259" spans="18:19" x14ac:dyDescent="0.3">
      <c r="R1259" s="5" t="s">
        <v>1600</v>
      </c>
      <c r="S1259" s="6">
        <v>2023</v>
      </c>
    </row>
    <row r="1260" spans="18:19" x14ac:dyDescent="0.3">
      <c r="R1260" s="5" t="s">
        <v>1291</v>
      </c>
      <c r="S1260" s="6">
        <v>2023</v>
      </c>
    </row>
    <row r="1261" spans="18:19" x14ac:dyDescent="0.3">
      <c r="R1261" s="3" t="s">
        <v>798</v>
      </c>
      <c r="S1261" s="4">
        <v>2023</v>
      </c>
    </row>
    <row r="1262" spans="18:19" x14ac:dyDescent="0.3">
      <c r="R1262" s="5" t="s">
        <v>2452</v>
      </c>
      <c r="S1262" s="6">
        <v>2023</v>
      </c>
    </row>
    <row r="1263" spans="18:19" x14ac:dyDescent="0.3">
      <c r="R1263" s="5" t="s">
        <v>1833</v>
      </c>
      <c r="S1263" s="6">
        <v>2023</v>
      </c>
    </row>
    <row r="1264" spans="18:19" x14ac:dyDescent="0.3">
      <c r="R1264" s="3" t="s">
        <v>1273</v>
      </c>
      <c r="S1264" s="4">
        <v>2023</v>
      </c>
    </row>
    <row r="1265" spans="18:19" x14ac:dyDescent="0.3">
      <c r="R1265" s="5" t="s">
        <v>562</v>
      </c>
      <c r="S1265" s="6">
        <v>2023</v>
      </c>
    </row>
    <row r="1266" spans="18:19" x14ac:dyDescent="0.3">
      <c r="R1266" s="5" t="s">
        <v>421</v>
      </c>
      <c r="S1266" s="6">
        <v>2023</v>
      </c>
    </row>
    <row r="1267" spans="18:19" x14ac:dyDescent="0.3">
      <c r="R1267" s="5" t="s">
        <v>1865</v>
      </c>
      <c r="S1267" s="6">
        <v>2023</v>
      </c>
    </row>
    <row r="1268" spans="18:19" x14ac:dyDescent="0.3">
      <c r="R1268" s="3" t="s">
        <v>686</v>
      </c>
      <c r="S1268" s="4">
        <v>2023</v>
      </c>
    </row>
    <row r="1269" spans="18:19" x14ac:dyDescent="0.3">
      <c r="R1269" s="5" t="s">
        <v>796</v>
      </c>
      <c r="S1269" s="6">
        <v>2023</v>
      </c>
    </row>
    <row r="1270" spans="18:19" x14ac:dyDescent="0.3">
      <c r="R1270" s="3" t="s">
        <v>2106</v>
      </c>
      <c r="S1270" s="4">
        <v>2023</v>
      </c>
    </row>
    <row r="1271" spans="18:19" x14ac:dyDescent="0.3">
      <c r="R1271" s="5" t="s">
        <v>885</v>
      </c>
      <c r="S1271" s="6">
        <v>2023</v>
      </c>
    </row>
    <row r="1272" spans="18:19" x14ac:dyDescent="0.3">
      <c r="R1272" s="5" t="s">
        <v>2059</v>
      </c>
      <c r="S1272" s="6">
        <v>2023</v>
      </c>
    </row>
    <row r="1273" spans="18:19" x14ac:dyDescent="0.3">
      <c r="R1273" s="3" t="s">
        <v>2062</v>
      </c>
      <c r="S1273" s="4">
        <v>2023</v>
      </c>
    </row>
    <row r="1274" spans="18:19" x14ac:dyDescent="0.3">
      <c r="R1274" s="3" t="s">
        <v>924</v>
      </c>
      <c r="S1274" s="4">
        <v>2023</v>
      </c>
    </row>
    <row r="1275" spans="18:19" x14ac:dyDescent="0.3">
      <c r="R1275" s="5" t="s">
        <v>1461</v>
      </c>
      <c r="S1275" s="6">
        <v>2023</v>
      </c>
    </row>
    <row r="1276" spans="18:19" x14ac:dyDescent="0.3">
      <c r="R1276" s="3" t="s">
        <v>897</v>
      </c>
      <c r="S1276" s="4">
        <v>2023</v>
      </c>
    </row>
    <row r="1277" spans="18:19" x14ac:dyDescent="0.3">
      <c r="R1277" s="3" t="s">
        <v>2113</v>
      </c>
      <c r="S1277" s="4">
        <v>2023</v>
      </c>
    </row>
    <row r="1278" spans="18:19" x14ac:dyDescent="0.3">
      <c r="R1278" s="5" t="s">
        <v>2261</v>
      </c>
      <c r="S1278" s="6">
        <v>2023</v>
      </c>
    </row>
    <row r="1279" spans="18:19" x14ac:dyDescent="0.3">
      <c r="R1279" s="3" t="s">
        <v>538</v>
      </c>
      <c r="S1279" s="4">
        <v>2023</v>
      </c>
    </row>
    <row r="1280" spans="18:19" x14ac:dyDescent="0.3">
      <c r="R1280" s="3" t="s">
        <v>303</v>
      </c>
      <c r="S1280" s="4">
        <v>2023</v>
      </c>
    </row>
    <row r="1281" spans="18:19" x14ac:dyDescent="0.3">
      <c r="R1281" s="5" t="s">
        <v>822</v>
      </c>
      <c r="S1281" s="6">
        <v>2023</v>
      </c>
    </row>
    <row r="1282" spans="18:19" x14ac:dyDescent="0.3">
      <c r="R1282" s="5" t="s">
        <v>2457</v>
      </c>
      <c r="S1282" s="6">
        <v>2023</v>
      </c>
    </row>
    <row r="1283" spans="18:19" x14ac:dyDescent="0.3">
      <c r="R1283" s="3" t="s">
        <v>2458</v>
      </c>
      <c r="S1283" s="4">
        <v>2023</v>
      </c>
    </row>
    <row r="1284" spans="18:19" x14ac:dyDescent="0.3">
      <c r="R1284" s="5" t="s">
        <v>1387</v>
      </c>
      <c r="S1284" s="6">
        <v>2023</v>
      </c>
    </row>
    <row r="1285" spans="18:19" x14ac:dyDescent="0.3">
      <c r="R1285" s="5" t="s">
        <v>1631</v>
      </c>
      <c r="S1285" s="6">
        <v>2023</v>
      </c>
    </row>
    <row r="1286" spans="18:19" x14ac:dyDescent="0.3">
      <c r="R1286" s="5" t="s">
        <v>729</v>
      </c>
      <c r="S1286" s="6">
        <v>2023</v>
      </c>
    </row>
    <row r="1287" spans="18:19" x14ac:dyDescent="0.3">
      <c r="R1287" s="3" t="s">
        <v>24</v>
      </c>
      <c r="S1287" s="4">
        <v>2023</v>
      </c>
    </row>
    <row r="1288" spans="18:19" x14ac:dyDescent="0.3">
      <c r="R1288" s="5" t="s">
        <v>1371</v>
      </c>
      <c r="S1288" s="6">
        <v>2023</v>
      </c>
    </row>
    <row r="1289" spans="18:19" x14ac:dyDescent="0.3">
      <c r="R1289" s="5" t="s">
        <v>2418</v>
      </c>
      <c r="S1289" s="6">
        <v>2023</v>
      </c>
    </row>
    <row r="1290" spans="18:19" x14ac:dyDescent="0.3">
      <c r="R1290" s="3" t="s">
        <v>1332</v>
      </c>
      <c r="S1290" s="4">
        <v>2023</v>
      </c>
    </row>
    <row r="1291" spans="18:19" x14ac:dyDescent="0.3">
      <c r="R1291" s="5" t="s">
        <v>1842</v>
      </c>
      <c r="S1291" s="6">
        <v>2023</v>
      </c>
    </row>
    <row r="1292" spans="18:19" x14ac:dyDescent="0.3">
      <c r="R1292" s="3" t="s">
        <v>293</v>
      </c>
      <c r="S1292" s="4">
        <v>2023</v>
      </c>
    </row>
    <row r="1293" spans="18:19" x14ac:dyDescent="0.3">
      <c r="R1293" s="3" t="s">
        <v>979</v>
      </c>
      <c r="S1293" s="4">
        <v>2023</v>
      </c>
    </row>
    <row r="1294" spans="18:19" x14ac:dyDescent="0.3">
      <c r="R1294" s="5" t="s">
        <v>1828</v>
      </c>
      <c r="S1294" s="6">
        <v>2023</v>
      </c>
    </row>
    <row r="1295" spans="18:19" x14ac:dyDescent="0.3">
      <c r="R1295" s="5" t="s">
        <v>762</v>
      </c>
      <c r="S1295" s="6">
        <v>2023</v>
      </c>
    </row>
    <row r="1296" spans="18:19" x14ac:dyDescent="0.3">
      <c r="R1296" s="3" t="s">
        <v>2255</v>
      </c>
      <c r="S1296" s="4">
        <v>2023</v>
      </c>
    </row>
    <row r="1297" spans="18:19" x14ac:dyDescent="0.3">
      <c r="R1297" s="5" t="s">
        <v>527</v>
      </c>
      <c r="S1297" s="6">
        <v>2023</v>
      </c>
    </row>
    <row r="1298" spans="18:19" x14ac:dyDescent="0.3">
      <c r="R1298" s="5" t="s">
        <v>2126</v>
      </c>
      <c r="S1298" s="6">
        <v>2023</v>
      </c>
    </row>
    <row r="1299" spans="18:19" x14ac:dyDescent="0.3">
      <c r="R1299" s="3" t="s">
        <v>1665</v>
      </c>
      <c r="S1299" s="4">
        <v>2023</v>
      </c>
    </row>
    <row r="1300" spans="18:19" x14ac:dyDescent="0.3">
      <c r="R1300" s="5" t="s">
        <v>2465</v>
      </c>
      <c r="S1300" s="6">
        <v>2023</v>
      </c>
    </row>
    <row r="1301" spans="18:19" x14ac:dyDescent="0.3">
      <c r="R1301" s="5" t="s">
        <v>121</v>
      </c>
      <c r="S1301" s="6">
        <v>2023</v>
      </c>
    </row>
    <row r="1302" spans="18:19" x14ac:dyDescent="0.3">
      <c r="R1302" s="5" t="s">
        <v>1465</v>
      </c>
      <c r="S1302" s="6">
        <v>2023</v>
      </c>
    </row>
    <row r="1303" spans="18:19" x14ac:dyDescent="0.3">
      <c r="R1303" s="3" t="s">
        <v>1543</v>
      </c>
      <c r="S1303" s="4">
        <v>2023</v>
      </c>
    </row>
    <row r="1304" spans="18:19" x14ac:dyDescent="0.3">
      <c r="R1304" s="5" t="s">
        <v>1448</v>
      </c>
      <c r="S1304" s="6">
        <v>2023</v>
      </c>
    </row>
    <row r="1305" spans="18:19" x14ac:dyDescent="0.3">
      <c r="R1305" s="5" t="s">
        <v>580</v>
      </c>
      <c r="S1305" s="6">
        <v>2023</v>
      </c>
    </row>
    <row r="1306" spans="18:19" x14ac:dyDescent="0.3">
      <c r="R1306" s="5" t="s">
        <v>1124</v>
      </c>
      <c r="S1306" s="6">
        <v>2023</v>
      </c>
    </row>
    <row r="1307" spans="18:19" x14ac:dyDescent="0.3">
      <c r="R1307" s="3" t="s">
        <v>374</v>
      </c>
      <c r="S1307" s="4">
        <v>2023</v>
      </c>
    </row>
    <row r="1308" spans="18:19" x14ac:dyDescent="0.3">
      <c r="R1308" s="3" t="s">
        <v>1076</v>
      </c>
      <c r="S1308" s="4">
        <v>2023</v>
      </c>
    </row>
    <row r="1309" spans="18:19" x14ac:dyDescent="0.3">
      <c r="R1309" s="5" t="s">
        <v>1476</v>
      </c>
      <c r="S1309" s="6">
        <v>2023</v>
      </c>
    </row>
    <row r="1310" spans="18:19" x14ac:dyDescent="0.3">
      <c r="R1310" s="3" t="s">
        <v>2073</v>
      </c>
      <c r="S1310" s="4">
        <v>2023</v>
      </c>
    </row>
    <row r="1311" spans="18:19" x14ac:dyDescent="0.3">
      <c r="R1311" s="5" t="s">
        <v>229</v>
      </c>
      <c r="S1311" s="6">
        <v>2023</v>
      </c>
    </row>
    <row r="1312" spans="18:19" x14ac:dyDescent="0.3">
      <c r="R1312" s="3" t="s">
        <v>776</v>
      </c>
      <c r="S1312" s="4">
        <v>2023</v>
      </c>
    </row>
    <row r="1313" spans="18:19" x14ac:dyDescent="0.3">
      <c r="R1313" s="5" t="s">
        <v>2468</v>
      </c>
      <c r="S1313" s="6">
        <v>2023</v>
      </c>
    </row>
    <row r="1314" spans="18:19" x14ac:dyDescent="0.3">
      <c r="R1314" s="5" t="s">
        <v>1188</v>
      </c>
      <c r="S1314" s="6">
        <v>2023</v>
      </c>
    </row>
    <row r="1315" spans="18:19" x14ac:dyDescent="0.3">
      <c r="R1315" s="3" t="s">
        <v>1627</v>
      </c>
      <c r="S1315" s="4">
        <v>2023</v>
      </c>
    </row>
    <row r="1316" spans="18:19" x14ac:dyDescent="0.3">
      <c r="R1316" s="5" t="s">
        <v>2013</v>
      </c>
      <c r="S1316" s="6">
        <v>2023</v>
      </c>
    </row>
    <row r="1317" spans="18:19" x14ac:dyDescent="0.3">
      <c r="R1317" s="3" t="s">
        <v>560</v>
      </c>
      <c r="S1317" s="4">
        <v>2023</v>
      </c>
    </row>
    <row r="1318" spans="18:19" x14ac:dyDescent="0.3">
      <c r="R1318" s="5" t="s">
        <v>1256</v>
      </c>
      <c r="S1318" s="6">
        <v>2023</v>
      </c>
    </row>
    <row r="1319" spans="18:19" x14ac:dyDescent="0.3">
      <c r="R1319" s="3" t="s">
        <v>1416</v>
      </c>
      <c r="S1319" s="4">
        <v>2023</v>
      </c>
    </row>
    <row r="1320" spans="18:19" x14ac:dyDescent="0.3">
      <c r="R1320" s="3" t="s">
        <v>1153</v>
      </c>
      <c r="S1320" s="4">
        <v>2023</v>
      </c>
    </row>
    <row r="1321" spans="18:19" x14ac:dyDescent="0.3">
      <c r="R1321" s="3" t="s">
        <v>2267</v>
      </c>
      <c r="S1321" s="4">
        <v>2023</v>
      </c>
    </row>
    <row r="1322" spans="18:19" x14ac:dyDescent="0.3">
      <c r="R1322" s="5" t="s">
        <v>1361</v>
      </c>
      <c r="S1322" s="6">
        <v>2023</v>
      </c>
    </row>
    <row r="1323" spans="18:19" x14ac:dyDescent="0.3">
      <c r="R1323" s="3" t="s">
        <v>909</v>
      </c>
      <c r="S1323" s="4">
        <v>2023</v>
      </c>
    </row>
    <row r="1324" spans="18:19" x14ac:dyDescent="0.3">
      <c r="R1324" s="5" t="s">
        <v>391</v>
      </c>
      <c r="S1324" s="6">
        <v>2023</v>
      </c>
    </row>
    <row r="1325" spans="18:19" x14ac:dyDescent="0.3">
      <c r="R1325" s="5" t="s">
        <v>1970</v>
      </c>
      <c r="S1325" s="6">
        <v>2023</v>
      </c>
    </row>
    <row r="1326" spans="18:19" x14ac:dyDescent="0.3">
      <c r="R1326" s="5" t="s">
        <v>109</v>
      </c>
      <c r="S1326" s="6">
        <v>2023</v>
      </c>
    </row>
    <row r="1327" spans="18:19" x14ac:dyDescent="0.3">
      <c r="R1327" s="5" t="s">
        <v>591</v>
      </c>
      <c r="S1327" s="6">
        <v>2023</v>
      </c>
    </row>
    <row r="1328" spans="18:19" x14ac:dyDescent="0.3">
      <c r="R1328" s="3" t="s">
        <v>1035</v>
      </c>
      <c r="S1328" s="4">
        <v>2023</v>
      </c>
    </row>
    <row r="1329" spans="18:19" x14ac:dyDescent="0.3">
      <c r="R1329" s="5" t="s">
        <v>34</v>
      </c>
      <c r="S1329" s="6">
        <v>2023</v>
      </c>
    </row>
    <row r="1330" spans="18:19" x14ac:dyDescent="0.3">
      <c r="R1330" s="3" t="s">
        <v>2474</v>
      </c>
      <c r="S1330" s="4">
        <v>2023</v>
      </c>
    </row>
    <row r="1331" spans="18:19" x14ac:dyDescent="0.3">
      <c r="R1331" s="3" t="s">
        <v>210</v>
      </c>
      <c r="S1331" s="4">
        <v>2023</v>
      </c>
    </row>
    <row r="1332" spans="18:19" x14ac:dyDescent="0.3">
      <c r="R1332" s="3" t="s">
        <v>1746</v>
      </c>
      <c r="S1332" s="4">
        <v>2023</v>
      </c>
    </row>
    <row r="1333" spans="18:19" x14ac:dyDescent="0.3">
      <c r="R1333" s="5" t="s">
        <v>793</v>
      </c>
      <c r="S1333" s="6">
        <v>2023</v>
      </c>
    </row>
    <row r="1334" spans="18:19" x14ac:dyDescent="0.3">
      <c r="R1334" s="5" t="s">
        <v>85</v>
      </c>
      <c r="S1334" s="6">
        <v>2023</v>
      </c>
    </row>
    <row r="1335" spans="18:19" x14ac:dyDescent="0.3">
      <c r="R1335" s="3" t="s">
        <v>2476</v>
      </c>
      <c r="S1335" s="4">
        <v>2023</v>
      </c>
    </row>
    <row r="1336" spans="18:19" x14ac:dyDescent="0.3">
      <c r="R1336" s="3" t="s">
        <v>1037</v>
      </c>
      <c r="S1336" s="4">
        <v>2023</v>
      </c>
    </row>
    <row r="1337" spans="18:19" x14ac:dyDescent="0.3">
      <c r="R1337" s="5" t="s">
        <v>1762</v>
      </c>
      <c r="S1337" s="6">
        <v>2023</v>
      </c>
    </row>
    <row r="1338" spans="18:19" x14ac:dyDescent="0.3">
      <c r="R1338" s="5" t="s">
        <v>1509</v>
      </c>
      <c r="S1338" s="6">
        <v>2023</v>
      </c>
    </row>
    <row r="1339" spans="18:19" x14ac:dyDescent="0.3">
      <c r="R1339" s="5" t="s">
        <v>1768</v>
      </c>
      <c r="S1339" s="6">
        <v>2023</v>
      </c>
    </row>
    <row r="1340" spans="18:19" x14ac:dyDescent="0.3">
      <c r="R1340" s="5" t="s">
        <v>1185</v>
      </c>
      <c r="S1340" s="6">
        <v>2023</v>
      </c>
    </row>
    <row r="1341" spans="18:19" x14ac:dyDescent="0.3">
      <c r="R1341" s="5" t="s">
        <v>217</v>
      </c>
      <c r="S1341" s="6">
        <v>2023</v>
      </c>
    </row>
    <row r="1342" spans="18:19" x14ac:dyDescent="0.3">
      <c r="R1342" s="3" t="s">
        <v>704</v>
      </c>
      <c r="S1342" s="4">
        <v>2023</v>
      </c>
    </row>
    <row r="1343" spans="18:19" x14ac:dyDescent="0.3">
      <c r="R1343" s="5" t="s">
        <v>919</v>
      </c>
      <c r="S1343" s="6">
        <v>2023</v>
      </c>
    </row>
    <row r="1344" spans="18:19" x14ac:dyDescent="0.3">
      <c r="R1344" s="3" t="s">
        <v>514</v>
      </c>
      <c r="S1344" s="4">
        <v>2023</v>
      </c>
    </row>
    <row r="1345" spans="18:19" x14ac:dyDescent="0.3">
      <c r="R1345" s="5" t="s">
        <v>2081</v>
      </c>
      <c r="S1345" s="6">
        <v>2023</v>
      </c>
    </row>
    <row r="1346" spans="18:19" x14ac:dyDescent="0.3">
      <c r="R1346" s="5" t="s">
        <v>494</v>
      </c>
      <c r="S1346" s="6">
        <v>2023</v>
      </c>
    </row>
    <row r="1347" spans="18:19" x14ac:dyDescent="0.3">
      <c r="R1347" s="3" t="s">
        <v>1640</v>
      </c>
      <c r="S1347" s="4">
        <v>2023</v>
      </c>
    </row>
    <row r="1348" spans="18:19" x14ac:dyDescent="0.3">
      <c r="R1348" s="5" t="s">
        <v>409</v>
      </c>
      <c r="S1348" s="6">
        <v>2023</v>
      </c>
    </row>
    <row r="1349" spans="18:19" x14ac:dyDescent="0.3">
      <c r="R1349" s="3" t="s">
        <v>1830</v>
      </c>
      <c r="S1349" s="4">
        <v>2023</v>
      </c>
    </row>
    <row r="1350" spans="18:19" x14ac:dyDescent="0.3">
      <c r="R1350" s="5" t="s">
        <v>1419</v>
      </c>
      <c r="S1350" s="6">
        <v>2023</v>
      </c>
    </row>
    <row r="1351" spans="18:19" x14ac:dyDescent="0.3">
      <c r="R1351" s="3" t="s">
        <v>309</v>
      </c>
      <c r="S1351" s="4">
        <v>2023</v>
      </c>
    </row>
    <row r="1352" spans="18:19" x14ac:dyDescent="0.3">
      <c r="R1352" s="3" t="s">
        <v>1619</v>
      </c>
      <c r="S1352" s="4">
        <v>2023</v>
      </c>
    </row>
    <row r="1353" spans="18:19" x14ac:dyDescent="0.3">
      <c r="R1353" s="3" t="s">
        <v>1265</v>
      </c>
      <c r="S1353" s="4">
        <v>2023</v>
      </c>
    </row>
    <row r="1354" spans="18:19" x14ac:dyDescent="0.3">
      <c r="R1354" s="3" t="s">
        <v>1496</v>
      </c>
      <c r="S1354" s="4">
        <v>2023</v>
      </c>
    </row>
    <row r="1355" spans="18:19" x14ac:dyDescent="0.3">
      <c r="R1355" s="3" t="s">
        <v>657</v>
      </c>
      <c r="S1355" s="4">
        <v>2023</v>
      </c>
    </row>
    <row r="1356" spans="18:19" x14ac:dyDescent="0.3">
      <c r="R1356" s="5" t="s">
        <v>295</v>
      </c>
      <c r="S1356" s="6">
        <v>2023</v>
      </c>
    </row>
    <row r="1357" spans="18:19" x14ac:dyDescent="0.3">
      <c r="R1357" s="3" t="s">
        <v>1948</v>
      </c>
      <c r="S1357" s="4">
        <v>2023</v>
      </c>
    </row>
    <row r="1358" spans="18:19" x14ac:dyDescent="0.3">
      <c r="R1358" s="5" t="s">
        <v>2484</v>
      </c>
      <c r="S1358" s="6">
        <v>2023</v>
      </c>
    </row>
    <row r="1359" spans="18:19" x14ac:dyDescent="0.3">
      <c r="R1359" s="5" t="s">
        <v>724</v>
      </c>
      <c r="S1359" s="6">
        <v>2023</v>
      </c>
    </row>
    <row r="1360" spans="18:19" x14ac:dyDescent="0.3">
      <c r="R1360" s="5" t="s">
        <v>287</v>
      </c>
      <c r="S1360" s="6">
        <v>2023</v>
      </c>
    </row>
    <row r="1361" spans="18:19" x14ac:dyDescent="0.3">
      <c r="R1361" s="5" t="s">
        <v>1721</v>
      </c>
      <c r="S1361" s="6">
        <v>2023</v>
      </c>
    </row>
    <row r="1362" spans="18:19" x14ac:dyDescent="0.3">
      <c r="R1362" s="5" t="s">
        <v>336</v>
      </c>
      <c r="S1362" s="6">
        <v>2023</v>
      </c>
    </row>
    <row r="1363" spans="18:19" x14ac:dyDescent="0.3">
      <c r="R1363" s="3" t="s">
        <v>74</v>
      </c>
      <c r="S1363" s="4">
        <v>2023</v>
      </c>
    </row>
    <row r="1364" spans="18:19" x14ac:dyDescent="0.3">
      <c r="R1364" s="5" t="s">
        <v>1425</v>
      </c>
      <c r="S1364" s="6">
        <v>2023</v>
      </c>
    </row>
    <row r="1365" spans="18:19" x14ac:dyDescent="0.3">
      <c r="R1365" s="5" t="s">
        <v>297</v>
      </c>
      <c r="S1365" s="6">
        <v>2023</v>
      </c>
    </row>
    <row r="1366" spans="18:19" x14ac:dyDescent="0.3">
      <c r="R1366" s="5" t="s">
        <v>1679</v>
      </c>
      <c r="S1366" s="6">
        <v>2023</v>
      </c>
    </row>
    <row r="1367" spans="18:19" x14ac:dyDescent="0.3">
      <c r="R1367" s="3" t="s">
        <v>955</v>
      </c>
      <c r="S1367" s="4">
        <v>2023</v>
      </c>
    </row>
    <row r="1368" spans="18:19" x14ac:dyDescent="0.3">
      <c r="R1368" s="5" t="s">
        <v>124</v>
      </c>
      <c r="S1368" s="6">
        <v>2023</v>
      </c>
    </row>
    <row r="1369" spans="18:19" x14ac:dyDescent="0.3">
      <c r="R1369" s="3" t="s">
        <v>2488</v>
      </c>
      <c r="S1369" s="4">
        <v>2023</v>
      </c>
    </row>
    <row r="1370" spans="18:19" x14ac:dyDescent="0.3">
      <c r="R1370" s="5" t="s">
        <v>771</v>
      </c>
      <c r="S1370" s="6">
        <v>2023</v>
      </c>
    </row>
    <row r="1371" spans="18:19" x14ac:dyDescent="0.3">
      <c r="R1371" s="5" t="s">
        <v>2096</v>
      </c>
      <c r="S1371" s="6">
        <v>2023</v>
      </c>
    </row>
    <row r="1372" spans="18:19" x14ac:dyDescent="0.3">
      <c r="R1372" s="3" t="s">
        <v>1549</v>
      </c>
      <c r="S1372" s="4">
        <v>2023</v>
      </c>
    </row>
    <row r="1373" spans="18:19" x14ac:dyDescent="0.3">
      <c r="R1373" s="5" t="s">
        <v>1154</v>
      </c>
      <c r="S1373" s="6">
        <v>2023</v>
      </c>
    </row>
    <row r="1374" spans="18:19" x14ac:dyDescent="0.3">
      <c r="R1374" s="3" t="s">
        <v>617</v>
      </c>
      <c r="S1374" s="4">
        <v>2023</v>
      </c>
    </row>
    <row r="1375" spans="18:19" x14ac:dyDescent="0.3">
      <c r="R1375" s="5" t="s">
        <v>780</v>
      </c>
      <c r="S1375" s="6">
        <v>2023</v>
      </c>
    </row>
    <row r="1376" spans="18:19" x14ac:dyDescent="0.3">
      <c r="R1376" s="3" t="s">
        <v>1595</v>
      </c>
      <c r="S1376" s="4">
        <v>2023</v>
      </c>
    </row>
    <row r="1377" spans="18:19" x14ac:dyDescent="0.3">
      <c r="R1377" s="5" t="s">
        <v>1290</v>
      </c>
      <c r="S1377" s="6">
        <v>2023</v>
      </c>
    </row>
    <row r="1378" spans="18:19" x14ac:dyDescent="0.3">
      <c r="R1378" s="3" t="s">
        <v>1113</v>
      </c>
      <c r="S1378" s="4">
        <v>2023</v>
      </c>
    </row>
    <row r="1379" spans="18:19" x14ac:dyDescent="0.3">
      <c r="R1379" s="5" t="s">
        <v>2498</v>
      </c>
      <c r="S1379" s="6">
        <v>2023</v>
      </c>
    </row>
    <row r="1380" spans="18:19" x14ac:dyDescent="0.3">
      <c r="R1380" s="5" t="s">
        <v>1612</v>
      </c>
      <c r="S1380" s="6">
        <v>2023</v>
      </c>
    </row>
    <row r="1381" spans="18:19" x14ac:dyDescent="0.3">
      <c r="R1381" s="5" t="s">
        <v>1370</v>
      </c>
      <c r="S1381" s="6">
        <v>2023</v>
      </c>
    </row>
    <row r="1382" spans="18:19" x14ac:dyDescent="0.3">
      <c r="R1382" s="3" t="s">
        <v>1894</v>
      </c>
      <c r="S1382" s="4">
        <v>2023</v>
      </c>
    </row>
    <row r="1383" spans="18:19" x14ac:dyDescent="0.3">
      <c r="R1383" s="3" t="s">
        <v>424</v>
      </c>
      <c r="S1383" s="4">
        <v>2023</v>
      </c>
    </row>
    <row r="1384" spans="18:19" x14ac:dyDescent="0.3">
      <c r="R1384" s="3" t="s">
        <v>407</v>
      </c>
      <c r="S1384" s="4">
        <v>2023</v>
      </c>
    </row>
    <row r="1385" spans="18:19" x14ac:dyDescent="0.3">
      <c r="R1385" s="3" t="s">
        <v>1341</v>
      </c>
      <c r="S1385" s="4">
        <v>2023</v>
      </c>
    </row>
    <row r="1386" spans="18:19" x14ac:dyDescent="0.3">
      <c r="R1386" s="5" t="s">
        <v>1445</v>
      </c>
      <c r="S1386" s="6">
        <v>2023</v>
      </c>
    </row>
    <row r="1387" spans="18:19" x14ac:dyDescent="0.3">
      <c r="R1387" s="3" t="s">
        <v>2500</v>
      </c>
      <c r="S1387" s="4">
        <v>2023</v>
      </c>
    </row>
    <row r="1388" spans="18:19" x14ac:dyDescent="0.3">
      <c r="R1388" s="5" t="s">
        <v>2387</v>
      </c>
      <c r="S1388" s="6">
        <v>2023</v>
      </c>
    </row>
    <row r="1389" spans="18:19" x14ac:dyDescent="0.3">
      <c r="R1389" s="5" t="s">
        <v>79</v>
      </c>
      <c r="S1389" s="6">
        <v>2023</v>
      </c>
    </row>
    <row r="1390" spans="18:19" x14ac:dyDescent="0.3">
      <c r="R1390" s="5" t="s">
        <v>877</v>
      </c>
      <c r="S1390" s="6">
        <v>2023</v>
      </c>
    </row>
    <row r="1391" spans="18:19" x14ac:dyDescent="0.3">
      <c r="R1391" s="5" t="s">
        <v>815</v>
      </c>
      <c r="S1391" s="6">
        <v>2023</v>
      </c>
    </row>
    <row r="1392" spans="18:19" x14ac:dyDescent="0.3">
      <c r="R1392" s="3" t="s">
        <v>2109</v>
      </c>
      <c r="S1392" s="4">
        <v>2023</v>
      </c>
    </row>
    <row r="1393" spans="18:19" x14ac:dyDescent="0.3">
      <c r="R1393" s="5" t="s">
        <v>2385</v>
      </c>
      <c r="S1393" s="6">
        <v>2023</v>
      </c>
    </row>
    <row r="1394" spans="18:19" x14ac:dyDescent="0.3">
      <c r="R1394" s="5" t="s">
        <v>2224</v>
      </c>
      <c r="S1394" s="6">
        <v>2023</v>
      </c>
    </row>
    <row r="1395" spans="18:19" x14ac:dyDescent="0.3">
      <c r="R1395" s="3" t="s">
        <v>967</v>
      </c>
      <c r="S1395" s="4">
        <v>2023</v>
      </c>
    </row>
    <row r="1396" spans="18:19" x14ac:dyDescent="0.3">
      <c r="R1396" s="5" t="s">
        <v>2503</v>
      </c>
      <c r="S1396" s="6">
        <v>2023</v>
      </c>
    </row>
    <row r="1397" spans="18:19" x14ac:dyDescent="0.3">
      <c r="R1397" s="3" t="s">
        <v>1006</v>
      </c>
      <c r="S1397" s="4">
        <v>2023</v>
      </c>
    </row>
    <row r="1398" spans="18:19" x14ac:dyDescent="0.3">
      <c r="R1398" s="3" t="s">
        <v>1750</v>
      </c>
      <c r="S1398" s="4">
        <v>2023</v>
      </c>
    </row>
    <row r="1399" spans="18:19" x14ac:dyDescent="0.3">
      <c r="R1399" s="3" t="s">
        <v>667</v>
      </c>
      <c r="S1399" s="4">
        <v>2023</v>
      </c>
    </row>
    <row r="1400" spans="18:19" x14ac:dyDescent="0.3">
      <c r="R1400" s="3" t="s">
        <v>2505</v>
      </c>
      <c r="S1400" s="4">
        <v>2023</v>
      </c>
    </row>
    <row r="1401" spans="18:19" x14ac:dyDescent="0.3">
      <c r="R1401" s="5" t="s">
        <v>539</v>
      </c>
      <c r="S1401" s="6">
        <v>2023</v>
      </c>
    </row>
    <row r="1402" spans="18:19" x14ac:dyDescent="0.3">
      <c r="R1402" s="5" t="s">
        <v>2244</v>
      </c>
      <c r="S1402" s="6">
        <v>2023</v>
      </c>
    </row>
    <row r="1403" spans="18:19" x14ac:dyDescent="0.3">
      <c r="R1403" s="5" t="s">
        <v>2506</v>
      </c>
      <c r="S1403" s="6">
        <v>2023</v>
      </c>
    </row>
    <row r="1404" spans="18:19" x14ac:dyDescent="0.3">
      <c r="R1404" s="5" t="s">
        <v>674</v>
      </c>
      <c r="S1404" s="6">
        <v>2023</v>
      </c>
    </row>
    <row r="1405" spans="18:19" x14ac:dyDescent="0.3">
      <c r="R1405" s="3" t="s">
        <v>1363</v>
      </c>
      <c r="S1405" s="4">
        <v>2023</v>
      </c>
    </row>
    <row r="1406" spans="18:19" x14ac:dyDescent="0.3">
      <c r="R1406" s="5" t="s">
        <v>791</v>
      </c>
      <c r="S1406" s="6">
        <v>2023</v>
      </c>
    </row>
    <row r="1407" spans="18:19" x14ac:dyDescent="0.3">
      <c r="R1407" s="5" t="s">
        <v>2509</v>
      </c>
      <c r="S1407" s="6">
        <v>2023</v>
      </c>
    </row>
    <row r="1408" spans="18:19" x14ac:dyDescent="0.3">
      <c r="R1408" s="5" t="s">
        <v>71</v>
      </c>
      <c r="S1408" s="6">
        <v>2023</v>
      </c>
    </row>
    <row r="1409" spans="18:19" x14ac:dyDescent="0.3">
      <c r="R1409" s="3" t="s">
        <v>736</v>
      </c>
      <c r="S1409" s="4">
        <v>2023</v>
      </c>
    </row>
    <row r="1410" spans="18:19" x14ac:dyDescent="0.3">
      <c r="R1410" s="5" t="s">
        <v>1380</v>
      </c>
      <c r="S1410" s="6">
        <v>2023</v>
      </c>
    </row>
    <row r="1411" spans="18:19" x14ac:dyDescent="0.3">
      <c r="R1411" s="5" t="s">
        <v>1305</v>
      </c>
      <c r="S1411" s="6">
        <v>2023</v>
      </c>
    </row>
    <row r="1412" spans="18:19" x14ac:dyDescent="0.3">
      <c r="R1412" s="3" t="s">
        <v>1887</v>
      </c>
      <c r="S1412" s="4">
        <v>2023</v>
      </c>
    </row>
    <row r="1413" spans="18:19" x14ac:dyDescent="0.3">
      <c r="R1413" s="5" t="s">
        <v>2512</v>
      </c>
      <c r="S1413" s="6">
        <v>2023</v>
      </c>
    </row>
    <row r="1414" spans="18:19" x14ac:dyDescent="0.3">
      <c r="R1414" s="5" t="s">
        <v>2176</v>
      </c>
      <c r="S1414" s="6">
        <v>2023</v>
      </c>
    </row>
    <row r="1415" spans="18:19" x14ac:dyDescent="0.3">
      <c r="R1415" s="5" t="s">
        <v>1106</v>
      </c>
      <c r="S1415" s="6">
        <v>2023</v>
      </c>
    </row>
    <row r="1416" spans="18:19" x14ac:dyDescent="0.3">
      <c r="R1416" s="3" t="s">
        <v>585</v>
      </c>
      <c r="S1416" s="4">
        <v>2023</v>
      </c>
    </row>
    <row r="1417" spans="18:19" x14ac:dyDescent="0.3">
      <c r="R1417" s="5" t="s">
        <v>258</v>
      </c>
      <c r="S1417" s="6">
        <v>2023</v>
      </c>
    </row>
    <row r="1418" spans="18:19" x14ac:dyDescent="0.3">
      <c r="R1418" s="3" t="s">
        <v>1079</v>
      </c>
      <c r="S1418" s="4">
        <v>2023</v>
      </c>
    </row>
    <row r="1419" spans="18:19" x14ac:dyDescent="0.3">
      <c r="R1419" s="5" t="s">
        <v>1069</v>
      </c>
      <c r="S1419" s="6">
        <v>2023</v>
      </c>
    </row>
    <row r="1420" spans="18:19" x14ac:dyDescent="0.3">
      <c r="R1420" s="3" t="s">
        <v>1968</v>
      </c>
      <c r="S1420" s="4">
        <v>2023</v>
      </c>
    </row>
    <row r="1421" spans="18:19" x14ac:dyDescent="0.3">
      <c r="R1421" s="3" t="s">
        <v>535</v>
      </c>
      <c r="S1421" s="4">
        <v>2023</v>
      </c>
    </row>
    <row r="1422" spans="18:19" x14ac:dyDescent="0.3">
      <c r="R1422" s="5" t="s">
        <v>1072</v>
      </c>
      <c r="S1422" s="6">
        <v>2023</v>
      </c>
    </row>
    <row r="1423" spans="18:19" x14ac:dyDescent="0.3">
      <c r="R1423" s="5" t="s">
        <v>1394</v>
      </c>
      <c r="S1423" s="6">
        <v>2023</v>
      </c>
    </row>
    <row r="1424" spans="18:19" x14ac:dyDescent="0.3">
      <c r="R1424" s="3" t="s">
        <v>2520</v>
      </c>
      <c r="S1424" s="4">
        <v>2023</v>
      </c>
    </row>
    <row r="1425" spans="18:19" x14ac:dyDescent="0.3">
      <c r="R1425" s="5" t="s">
        <v>985</v>
      </c>
      <c r="S1425" s="6">
        <v>2023</v>
      </c>
    </row>
    <row r="1426" spans="18:19" x14ac:dyDescent="0.3">
      <c r="R1426" s="3" t="s">
        <v>1385</v>
      </c>
      <c r="S1426" s="4">
        <v>2023</v>
      </c>
    </row>
    <row r="1427" spans="18:19" x14ac:dyDescent="0.3">
      <c r="R1427" s="3" t="s">
        <v>679</v>
      </c>
      <c r="S1427" s="4">
        <v>2023</v>
      </c>
    </row>
    <row r="1428" spans="18:19" x14ac:dyDescent="0.3">
      <c r="R1428" s="3" t="s">
        <v>994</v>
      </c>
      <c r="S1428" s="4">
        <v>2023</v>
      </c>
    </row>
    <row r="1429" spans="18:19" x14ac:dyDescent="0.3">
      <c r="R1429" s="3" t="s">
        <v>1780</v>
      </c>
      <c r="S1429" s="4">
        <v>2023</v>
      </c>
    </row>
    <row r="1430" spans="18:19" x14ac:dyDescent="0.3">
      <c r="R1430" s="5" t="s">
        <v>1659</v>
      </c>
      <c r="S1430" s="6">
        <v>2023</v>
      </c>
    </row>
    <row r="1431" spans="18:19" x14ac:dyDescent="0.3">
      <c r="R1431" s="3" t="s">
        <v>1570</v>
      </c>
      <c r="S1431" s="4">
        <v>2023</v>
      </c>
    </row>
    <row r="1432" spans="18:19" x14ac:dyDescent="0.3">
      <c r="R1432" s="5" t="s">
        <v>630</v>
      </c>
      <c r="S1432" s="6">
        <v>2023</v>
      </c>
    </row>
    <row r="1433" spans="18:19" x14ac:dyDescent="0.3">
      <c r="R1433" s="3" t="s">
        <v>1373</v>
      </c>
      <c r="S1433" s="4">
        <v>2023</v>
      </c>
    </row>
    <row r="1434" spans="18:19" x14ac:dyDescent="0.3">
      <c r="R1434" s="5" t="s">
        <v>11</v>
      </c>
      <c r="S1434" s="6">
        <v>2023</v>
      </c>
    </row>
    <row r="1435" spans="18:19" x14ac:dyDescent="0.3">
      <c r="R1435" s="3" t="s">
        <v>206</v>
      </c>
      <c r="S1435" s="4">
        <v>2023</v>
      </c>
    </row>
    <row r="1436" spans="18:19" x14ac:dyDescent="0.3">
      <c r="R1436" s="5" t="s">
        <v>2413</v>
      </c>
      <c r="S1436" s="6">
        <v>2023</v>
      </c>
    </row>
    <row r="1437" spans="18:19" x14ac:dyDescent="0.3">
      <c r="R1437" s="3" t="s">
        <v>1428</v>
      </c>
      <c r="S1437" s="4">
        <v>2023</v>
      </c>
    </row>
    <row r="1438" spans="18:19" x14ac:dyDescent="0.3">
      <c r="R1438" s="5" t="s">
        <v>195</v>
      </c>
      <c r="S1438" s="6">
        <v>2023</v>
      </c>
    </row>
    <row r="1439" spans="18:19" x14ac:dyDescent="0.3">
      <c r="R1439" s="5" t="s">
        <v>470</v>
      </c>
      <c r="S1439" s="6">
        <v>2023</v>
      </c>
    </row>
    <row r="1440" spans="18:19" x14ac:dyDescent="0.3">
      <c r="R1440" s="5" t="s">
        <v>1007</v>
      </c>
      <c r="S1440" s="6">
        <v>2023</v>
      </c>
    </row>
    <row r="1441" spans="18:19" x14ac:dyDescent="0.3">
      <c r="R1441" s="3" t="s">
        <v>1288</v>
      </c>
      <c r="S1441" s="4">
        <v>2023</v>
      </c>
    </row>
    <row r="1442" spans="18:19" x14ac:dyDescent="0.3">
      <c r="R1442" s="3" t="s">
        <v>734</v>
      </c>
      <c r="S1442" s="4">
        <v>2023</v>
      </c>
    </row>
    <row r="1443" spans="18:19" x14ac:dyDescent="0.3">
      <c r="R1443" s="5" t="s">
        <v>316</v>
      </c>
      <c r="S1443" s="6">
        <v>2023</v>
      </c>
    </row>
    <row r="1444" spans="18:19" x14ac:dyDescent="0.3">
      <c r="R1444" s="3" t="s">
        <v>1519</v>
      </c>
      <c r="S1444" s="4">
        <v>2023</v>
      </c>
    </row>
    <row r="1445" spans="18:19" x14ac:dyDescent="0.3">
      <c r="R1445" s="3" t="s">
        <v>445</v>
      </c>
      <c r="S1445" s="4">
        <v>2023</v>
      </c>
    </row>
    <row r="1446" spans="18:19" x14ac:dyDescent="0.3">
      <c r="R1446" s="5" t="s">
        <v>1654</v>
      </c>
      <c r="S1446" s="6">
        <v>2023</v>
      </c>
    </row>
    <row r="1447" spans="18:19" x14ac:dyDescent="0.3">
      <c r="R1447" s="3" t="s">
        <v>214</v>
      </c>
      <c r="S1447" s="4">
        <v>2023</v>
      </c>
    </row>
    <row r="1448" spans="18:19" x14ac:dyDescent="0.3">
      <c r="R1448" s="5" t="s">
        <v>321</v>
      </c>
      <c r="S1448" s="6">
        <v>2023</v>
      </c>
    </row>
    <row r="1449" spans="18:19" x14ac:dyDescent="0.3">
      <c r="R1449" s="3" t="s">
        <v>2528</v>
      </c>
      <c r="S1449" s="4">
        <v>2023</v>
      </c>
    </row>
    <row r="1450" spans="18:19" x14ac:dyDescent="0.3">
      <c r="R1450" s="3" t="s">
        <v>1773</v>
      </c>
      <c r="S1450" s="4">
        <v>2023</v>
      </c>
    </row>
    <row r="1451" spans="18:19" x14ac:dyDescent="0.3">
      <c r="R1451" s="3" t="s">
        <v>1468</v>
      </c>
      <c r="S1451" s="4">
        <v>2023</v>
      </c>
    </row>
    <row r="1452" spans="18:19" x14ac:dyDescent="0.3">
      <c r="R1452" s="5" t="s">
        <v>1407</v>
      </c>
      <c r="S1452" s="6">
        <v>2023</v>
      </c>
    </row>
    <row r="1453" spans="18:19" x14ac:dyDescent="0.3">
      <c r="R1453" s="3" t="s">
        <v>1014</v>
      </c>
      <c r="S1453" s="4">
        <v>2023</v>
      </c>
    </row>
    <row r="1454" spans="18:19" x14ac:dyDescent="0.3">
      <c r="R1454" s="5" t="s">
        <v>248</v>
      </c>
      <c r="S1454" s="6">
        <v>2023</v>
      </c>
    </row>
    <row r="1455" spans="18:19" x14ac:dyDescent="0.3">
      <c r="R1455" s="3" t="s">
        <v>2530</v>
      </c>
      <c r="S1455" s="4">
        <v>2023</v>
      </c>
    </row>
    <row r="1456" spans="18:19" x14ac:dyDescent="0.3">
      <c r="R1456" s="3" t="s">
        <v>912</v>
      </c>
      <c r="S1456" s="4">
        <v>2023</v>
      </c>
    </row>
    <row r="1457" spans="18:19" x14ac:dyDescent="0.3">
      <c r="R1457" s="3" t="s">
        <v>382</v>
      </c>
      <c r="S1457" s="4">
        <v>2023</v>
      </c>
    </row>
    <row r="1458" spans="18:19" x14ac:dyDescent="0.3">
      <c r="R1458" s="3" t="s">
        <v>525</v>
      </c>
      <c r="S1458" s="4">
        <v>2023</v>
      </c>
    </row>
    <row r="1459" spans="18:19" x14ac:dyDescent="0.3">
      <c r="R1459" s="5" t="s">
        <v>868</v>
      </c>
      <c r="S1459" s="6">
        <v>2023</v>
      </c>
    </row>
    <row r="1460" spans="18:19" x14ac:dyDescent="0.3">
      <c r="R1460" s="3" t="s">
        <v>1477</v>
      </c>
      <c r="S1460" s="4">
        <v>2023</v>
      </c>
    </row>
    <row r="1461" spans="18:19" x14ac:dyDescent="0.3">
      <c r="R1461" s="5" t="s">
        <v>1057</v>
      </c>
      <c r="S1461" s="6">
        <v>2023</v>
      </c>
    </row>
    <row r="1462" spans="18:19" x14ac:dyDescent="0.3">
      <c r="R1462" s="3" t="s">
        <v>1785</v>
      </c>
      <c r="S1462" s="4">
        <v>2023</v>
      </c>
    </row>
    <row r="1463" spans="18:19" x14ac:dyDescent="0.3">
      <c r="R1463" s="5" t="s">
        <v>1753</v>
      </c>
      <c r="S1463" s="6">
        <v>2023</v>
      </c>
    </row>
    <row r="1464" spans="18:19" x14ac:dyDescent="0.3">
      <c r="R1464" s="3" t="s">
        <v>2300</v>
      </c>
      <c r="S1464" s="4">
        <v>2023</v>
      </c>
    </row>
    <row r="1465" spans="18:19" x14ac:dyDescent="0.3">
      <c r="R1465" s="5" t="s">
        <v>2536</v>
      </c>
      <c r="S1465" s="6">
        <v>2023</v>
      </c>
    </row>
    <row r="1466" spans="18:19" x14ac:dyDescent="0.3">
      <c r="R1466" s="3" t="s">
        <v>659</v>
      </c>
      <c r="S1466" s="4">
        <v>2023</v>
      </c>
    </row>
    <row r="1467" spans="18:19" x14ac:dyDescent="0.3">
      <c r="R1467" s="3" t="s">
        <v>601</v>
      </c>
      <c r="S1467" s="4">
        <v>2023</v>
      </c>
    </row>
    <row r="1468" spans="18:19" x14ac:dyDescent="0.3">
      <c r="R1468" s="5" t="s">
        <v>1537</v>
      </c>
      <c r="S1468" s="6">
        <v>2023</v>
      </c>
    </row>
    <row r="1469" spans="18:19" x14ac:dyDescent="0.3">
      <c r="R1469" s="3" t="s">
        <v>973</v>
      </c>
      <c r="S1469" s="4">
        <v>2023</v>
      </c>
    </row>
    <row r="1470" spans="18:19" x14ac:dyDescent="0.3">
      <c r="R1470" s="5" t="s">
        <v>1198</v>
      </c>
      <c r="S1470" s="6">
        <v>2023</v>
      </c>
    </row>
    <row r="1471" spans="18:19" x14ac:dyDescent="0.3">
      <c r="R1471" s="5" t="s">
        <v>1244</v>
      </c>
      <c r="S1471" s="6">
        <v>2023</v>
      </c>
    </row>
    <row r="1472" spans="18:19" x14ac:dyDescent="0.3">
      <c r="R1472" s="3" t="s">
        <v>2090</v>
      </c>
      <c r="S1472" s="4">
        <v>2023</v>
      </c>
    </row>
    <row r="1473" spans="18:19" x14ac:dyDescent="0.3">
      <c r="R1473" s="3" t="s">
        <v>607</v>
      </c>
      <c r="S1473" s="4">
        <v>2023</v>
      </c>
    </row>
    <row r="1474" spans="18:19" x14ac:dyDescent="0.3">
      <c r="R1474" s="3" t="s">
        <v>716</v>
      </c>
      <c r="S1474" s="4">
        <v>2023</v>
      </c>
    </row>
    <row r="1475" spans="18:19" x14ac:dyDescent="0.3">
      <c r="R1475" s="5" t="s">
        <v>282</v>
      </c>
      <c r="S1475" s="6">
        <v>2023</v>
      </c>
    </row>
    <row r="1476" spans="18:19" x14ac:dyDescent="0.3">
      <c r="R1476" s="5" t="s">
        <v>1868</v>
      </c>
      <c r="S1476" s="6">
        <v>2023</v>
      </c>
    </row>
    <row r="1477" spans="18:19" x14ac:dyDescent="0.3">
      <c r="R1477" s="3" t="s">
        <v>2539</v>
      </c>
      <c r="S1477" s="4">
        <v>2023</v>
      </c>
    </row>
    <row r="1478" spans="18:19" x14ac:dyDescent="0.3">
      <c r="R1478" s="5" t="s">
        <v>2542</v>
      </c>
      <c r="S1478" s="6">
        <v>2023</v>
      </c>
    </row>
    <row r="1479" spans="18:19" x14ac:dyDescent="0.3">
      <c r="R1479" s="3" t="s">
        <v>1179</v>
      </c>
      <c r="S1479" s="4">
        <v>2023</v>
      </c>
    </row>
    <row r="1480" spans="18:19" x14ac:dyDescent="0.3">
      <c r="R1480" s="3" t="s">
        <v>2543</v>
      </c>
      <c r="S1480" s="4">
        <v>2023</v>
      </c>
    </row>
    <row r="1481" spans="18:19" x14ac:dyDescent="0.3">
      <c r="R1481" s="5" t="s">
        <v>648</v>
      </c>
      <c r="S1481" s="6">
        <v>2023</v>
      </c>
    </row>
    <row r="1482" spans="18:19" x14ac:dyDescent="0.3">
      <c r="R1482" s="3" t="s">
        <v>1473</v>
      </c>
      <c r="S1482" s="4">
        <v>2023</v>
      </c>
    </row>
    <row r="1483" spans="18:19" x14ac:dyDescent="0.3">
      <c r="R1483" s="3" t="s">
        <v>1586</v>
      </c>
      <c r="S1483" s="4">
        <v>2023</v>
      </c>
    </row>
    <row r="1484" spans="18:19" x14ac:dyDescent="0.3">
      <c r="R1484" s="5" t="s">
        <v>2039</v>
      </c>
      <c r="S1484" s="6">
        <v>2023</v>
      </c>
    </row>
    <row r="1485" spans="18:19" x14ac:dyDescent="0.3">
      <c r="R1485" s="5" t="s">
        <v>452</v>
      </c>
      <c r="S1485" s="6">
        <v>2023</v>
      </c>
    </row>
    <row r="1486" spans="18:19" x14ac:dyDescent="0.3">
      <c r="R1486" s="3" t="s">
        <v>1337</v>
      </c>
      <c r="S1486" s="4">
        <v>2023</v>
      </c>
    </row>
    <row r="1487" spans="18:19" x14ac:dyDescent="0.3">
      <c r="R1487" s="3" t="s">
        <v>60</v>
      </c>
      <c r="S1487" s="4">
        <v>2023</v>
      </c>
    </row>
    <row r="1488" spans="18:19" x14ac:dyDescent="0.3">
      <c r="R1488" s="5" t="s">
        <v>2546</v>
      </c>
      <c r="S1488" s="6">
        <v>2023</v>
      </c>
    </row>
    <row r="1489" spans="18:19" x14ac:dyDescent="0.3">
      <c r="R1489" s="5" t="s">
        <v>2190</v>
      </c>
      <c r="S1489" s="6">
        <v>2023</v>
      </c>
    </row>
    <row r="1490" spans="18:19" x14ac:dyDescent="0.3">
      <c r="R1490" s="5" t="s">
        <v>1142</v>
      </c>
      <c r="S1490" s="6">
        <v>2023</v>
      </c>
    </row>
    <row r="1491" spans="18:19" x14ac:dyDescent="0.3">
      <c r="R1491" s="3" t="s">
        <v>953</v>
      </c>
      <c r="S1491" s="4">
        <v>2023</v>
      </c>
    </row>
    <row r="1492" spans="18:19" x14ac:dyDescent="0.3">
      <c r="R1492" s="3" t="s">
        <v>578</v>
      </c>
      <c r="S1492" s="4">
        <v>2023</v>
      </c>
    </row>
    <row r="1493" spans="18:19" x14ac:dyDescent="0.3">
      <c r="R1493" s="3" t="s">
        <v>2550</v>
      </c>
      <c r="S1493" s="4">
        <v>2023</v>
      </c>
    </row>
    <row r="1494" spans="18:19" x14ac:dyDescent="0.3">
      <c r="R1494" s="5" t="s">
        <v>893</v>
      </c>
      <c r="S1494" s="6">
        <v>2023</v>
      </c>
    </row>
    <row r="1495" spans="18:19" x14ac:dyDescent="0.3">
      <c r="R1495" s="3" t="s">
        <v>1879</v>
      </c>
      <c r="S1495" s="4">
        <v>2023</v>
      </c>
    </row>
    <row r="1496" spans="18:19" x14ac:dyDescent="0.3">
      <c r="R1496" s="5" t="s">
        <v>1939</v>
      </c>
      <c r="S1496" s="6">
        <v>2023</v>
      </c>
    </row>
    <row r="1497" spans="18:19" x14ac:dyDescent="0.3">
      <c r="R1497" s="3" t="s">
        <v>2552</v>
      </c>
      <c r="S1497" s="4">
        <v>2023</v>
      </c>
    </row>
    <row r="1498" spans="18:19" x14ac:dyDescent="0.3">
      <c r="R1498" s="5" t="s">
        <v>1487</v>
      </c>
      <c r="S1498" s="6">
        <v>2023</v>
      </c>
    </row>
    <row r="1499" spans="18:19" x14ac:dyDescent="0.3">
      <c r="R1499" s="5" t="s">
        <v>153</v>
      </c>
      <c r="S1499" s="6">
        <v>2023</v>
      </c>
    </row>
    <row r="1500" spans="18:19" x14ac:dyDescent="0.3">
      <c r="R1500" s="3" t="s">
        <v>569</v>
      </c>
      <c r="S1500" s="4">
        <v>2023</v>
      </c>
    </row>
    <row r="1501" spans="18:19" x14ac:dyDescent="0.3">
      <c r="R1501" s="5" t="s">
        <v>1557</v>
      </c>
      <c r="S1501" s="6">
        <v>2023</v>
      </c>
    </row>
    <row r="1502" spans="18:19" x14ac:dyDescent="0.3">
      <c r="R1502" s="5" t="s">
        <v>1140</v>
      </c>
      <c r="S1502" s="6">
        <v>2023</v>
      </c>
    </row>
    <row r="1503" spans="18:19" x14ac:dyDescent="0.3">
      <c r="R1503" s="5" t="s">
        <v>2207</v>
      </c>
      <c r="S1503" s="6">
        <v>2023</v>
      </c>
    </row>
    <row r="1504" spans="18:19" x14ac:dyDescent="0.3">
      <c r="R1504" s="5" t="s">
        <v>2102</v>
      </c>
      <c r="S1504" s="6">
        <v>2023</v>
      </c>
    </row>
    <row r="1505" spans="18:19" x14ac:dyDescent="0.3">
      <c r="R1505" s="3" t="s">
        <v>1805</v>
      </c>
      <c r="S1505" s="4">
        <v>2023</v>
      </c>
    </row>
    <row r="1506" spans="18:19" x14ac:dyDescent="0.3">
      <c r="R1506" s="5" t="s">
        <v>1844</v>
      </c>
      <c r="S1506" s="6">
        <v>2023</v>
      </c>
    </row>
    <row r="1507" spans="18:19" x14ac:dyDescent="0.3">
      <c r="R1507" s="3" t="s">
        <v>467</v>
      </c>
      <c r="S1507" s="4">
        <v>2023</v>
      </c>
    </row>
    <row r="1508" spans="18:19" x14ac:dyDescent="0.3">
      <c r="R1508" s="3" t="s">
        <v>1686</v>
      </c>
      <c r="S1508" s="4">
        <v>2023</v>
      </c>
    </row>
    <row r="1509" spans="18:19" x14ac:dyDescent="0.3">
      <c r="R1509" s="3" t="s">
        <v>102</v>
      </c>
      <c r="S1509" s="4">
        <v>2023</v>
      </c>
    </row>
    <row r="1510" spans="18:19" x14ac:dyDescent="0.3">
      <c r="R1510" s="5" t="s">
        <v>1671</v>
      </c>
      <c r="S1510" s="6">
        <v>2023</v>
      </c>
    </row>
    <row r="1511" spans="18:19" x14ac:dyDescent="0.3">
      <c r="R1511" s="5" t="s">
        <v>464</v>
      </c>
      <c r="S1511" s="6">
        <v>2023</v>
      </c>
    </row>
    <row r="1512" spans="18:19" x14ac:dyDescent="0.3">
      <c r="R1512" s="3" t="s">
        <v>1005</v>
      </c>
      <c r="S1512" s="4">
        <v>2023</v>
      </c>
    </row>
    <row r="1513" spans="18:19" x14ac:dyDescent="0.3">
      <c r="R1513" s="3" t="s">
        <v>2558</v>
      </c>
      <c r="S1513" s="4">
        <v>2023</v>
      </c>
    </row>
    <row r="1514" spans="18:19" x14ac:dyDescent="0.3">
      <c r="R1514" s="5" t="s">
        <v>2119</v>
      </c>
      <c r="S1514" s="6">
        <v>2023</v>
      </c>
    </row>
    <row r="1515" spans="18:19" x14ac:dyDescent="0.3">
      <c r="R1515" s="3" t="s">
        <v>1633</v>
      </c>
      <c r="S1515" s="4">
        <v>2023</v>
      </c>
    </row>
    <row r="1516" spans="18:19" x14ac:dyDescent="0.3">
      <c r="R1516" s="5" t="s">
        <v>1216</v>
      </c>
      <c r="S1516" s="6">
        <v>2023</v>
      </c>
    </row>
    <row r="1517" spans="18:19" x14ac:dyDescent="0.3">
      <c r="R1517" s="3" t="s">
        <v>2560</v>
      </c>
      <c r="S1517" s="4">
        <v>2023</v>
      </c>
    </row>
    <row r="1518" spans="18:19" x14ac:dyDescent="0.3">
      <c r="R1518" s="5" t="s">
        <v>435</v>
      </c>
      <c r="S1518" s="6">
        <v>2023</v>
      </c>
    </row>
    <row r="1519" spans="18:19" x14ac:dyDescent="0.3">
      <c r="R1519" s="3" t="s">
        <v>1078</v>
      </c>
      <c r="S1519" s="4">
        <v>2023</v>
      </c>
    </row>
    <row r="1520" spans="18:19" x14ac:dyDescent="0.3">
      <c r="R1520" s="5" t="s">
        <v>63</v>
      </c>
      <c r="S1520" s="6">
        <v>2023</v>
      </c>
    </row>
    <row r="1521" spans="18:19" x14ac:dyDescent="0.3">
      <c r="R1521" s="5" t="s">
        <v>2103</v>
      </c>
      <c r="S1521" s="6">
        <v>2023</v>
      </c>
    </row>
    <row r="1522" spans="18:19" x14ac:dyDescent="0.3">
      <c r="R1522" s="3" t="s">
        <v>841</v>
      </c>
      <c r="S1522" s="4">
        <v>2023</v>
      </c>
    </row>
    <row r="1523" spans="18:19" x14ac:dyDescent="0.3">
      <c r="R1523" s="5" t="s">
        <v>1336</v>
      </c>
      <c r="S1523" s="6">
        <v>2023</v>
      </c>
    </row>
    <row r="1524" spans="18:19" x14ac:dyDescent="0.3">
      <c r="R1524" s="5" t="s">
        <v>965</v>
      </c>
      <c r="S1524" s="6">
        <v>2023</v>
      </c>
    </row>
    <row r="1525" spans="18:19" x14ac:dyDescent="0.3">
      <c r="R1525" s="3" t="s">
        <v>2296</v>
      </c>
      <c r="S1525" s="4">
        <v>2023</v>
      </c>
    </row>
    <row r="1526" spans="18:19" x14ac:dyDescent="0.3">
      <c r="R1526" s="3" t="s">
        <v>2383</v>
      </c>
      <c r="S1526" s="4">
        <v>2023</v>
      </c>
    </row>
    <row r="1527" spans="18:19" x14ac:dyDescent="0.3">
      <c r="R1527" s="5" t="s">
        <v>1048</v>
      </c>
      <c r="S1527" s="6">
        <v>2023</v>
      </c>
    </row>
    <row r="1528" spans="18:19" x14ac:dyDescent="0.3">
      <c r="R1528" s="5" t="s">
        <v>598</v>
      </c>
      <c r="S1528" s="6">
        <v>2023</v>
      </c>
    </row>
    <row r="1529" spans="18:19" x14ac:dyDescent="0.3">
      <c r="R1529" s="3" t="s">
        <v>1922</v>
      </c>
      <c r="S1529" s="4">
        <v>2023</v>
      </c>
    </row>
    <row r="1530" spans="18:19" x14ac:dyDescent="0.3">
      <c r="R1530" s="3" t="s">
        <v>863</v>
      </c>
      <c r="S1530" s="4">
        <v>2023</v>
      </c>
    </row>
    <row r="1531" spans="18:19" x14ac:dyDescent="0.3">
      <c r="R1531" s="5" t="s">
        <v>1799</v>
      </c>
      <c r="S1531" s="6">
        <v>2023</v>
      </c>
    </row>
    <row r="1532" spans="18:19" x14ac:dyDescent="0.3">
      <c r="R1532" s="5" t="s">
        <v>204</v>
      </c>
      <c r="S1532" s="6">
        <v>2023</v>
      </c>
    </row>
    <row r="1533" spans="18:19" x14ac:dyDescent="0.3">
      <c r="R1533" s="3" t="s">
        <v>1795</v>
      </c>
      <c r="S1533" s="4">
        <v>2023</v>
      </c>
    </row>
    <row r="1534" spans="18:19" x14ac:dyDescent="0.3">
      <c r="R1534" s="3" t="s">
        <v>1175</v>
      </c>
      <c r="S1534" s="4">
        <v>2023</v>
      </c>
    </row>
    <row r="1535" spans="18:19" x14ac:dyDescent="0.3">
      <c r="R1535" s="5" t="s">
        <v>556</v>
      </c>
      <c r="S1535" s="6">
        <v>2023</v>
      </c>
    </row>
    <row r="1536" spans="18:19" x14ac:dyDescent="0.3">
      <c r="R1536" s="3" t="s">
        <v>359</v>
      </c>
      <c r="S1536" s="4">
        <v>2023</v>
      </c>
    </row>
    <row r="1537" spans="18:19" x14ac:dyDescent="0.3">
      <c r="R1537" s="3" t="s">
        <v>2023</v>
      </c>
      <c r="S1537" s="4">
        <v>2023</v>
      </c>
    </row>
    <row r="1538" spans="18:19" x14ac:dyDescent="0.3">
      <c r="R1538" s="5" t="s">
        <v>1552</v>
      </c>
      <c r="S1538" s="6">
        <v>2023</v>
      </c>
    </row>
    <row r="1539" spans="18:19" x14ac:dyDescent="0.3">
      <c r="R1539" s="5" t="s">
        <v>2139</v>
      </c>
      <c r="S1539" s="6">
        <v>2023</v>
      </c>
    </row>
    <row r="1540" spans="18:19" x14ac:dyDescent="0.3">
      <c r="R1540" s="3" t="s">
        <v>773</v>
      </c>
      <c r="S1540" s="4">
        <v>2023</v>
      </c>
    </row>
    <row r="1541" spans="18:19" x14ac:dyDescent="0.3">
      <c r="R1541" s="3" t="s">
        <v>2566</v>
      </c>
      <c r="S1541" s="4">
        <v>2023</v>
      </c>
    </row>
    <row r="1542" spans="18:19" x14ac:dyDescent="0.3">
      <c r="R1542" s="3" t="s">
        <v>750</v>
      </c>
      <c r="S1542" s="4">
        <v>2023</v>
      </c>
    </row>
    <row r="1543" spans="18:19" x14ac:dyDescent="0.3">
      <c r="R1543" s="3" t="s">
        <v>1440</v>
      </c>
      <c r="S1543" s="4">
        <v>2023</v>
      </c>
    </row>
    <row r="1544" spans="18:19" x14ac:dyDescent="0.3">
      <c r="R1544" s="3" t="s">
        <v>500</v>
      </c>
      <c r="S1544" s="4">
        <v>2023</v>
      </c>
    </row>
    <row r="1545" spans="18:19" x14ac:dyDescent="0.3">
      <c r="R1545" s="5" t="s">
        <v>691</v>
      </c>
      <c r="S1545" s="6">
        <v>2023</v>
      </c>
    </row>
    <row r="1546" spans="18:19" x14ac:dyDescent="0.3">
      <c r="R1546" s="3" t="s">
        <v>614</v>
      </c>
      <c r="S1546" s="4">
        <v>2023</v>
      </c>
    </row>
    <row r="1547" spans="18:19" x14ac:dyDescent="0.3">
      <c r="R1547" s="5" t="s">
        <v>1223</v>
      </c>
      <c r="S1547" s="6">
        <v>2023</v>
      </c>
    </row>
    <row r="1548" spans="18:19" x14ac:dyDescent="0.3">
      <c r="R1548" s="5" t="s">
        <v>2044</v>
      </c>
      <c r="S1548" s="6">
        <v>2023</v>
      </c>
    </row>
    <row r="1549" spans="18:19" x14ac:dyDescent="0.3">
      <c r="R1549" s="5" t="s">
        <v>1163</v>
      </c>
      <c r="S1549" s="6">
        <v>2023</v>
      </c>
    </row>
    <row r="1550" spans="18:19" x14ac:dyDescent="0.3">
      <c r="R1550" s="5" t="s">
        <v>1928</v>
      </c>
      <c r="S1550" s="6">
        <v>2023</v>
      </c>
    </row>
    <row r="1551" spans="18:19" x14ac:dyDescent="0.3">
      <c r="R1551" s="3" t="s">
        <v>2085</v>
      </c>
      <c r="S1551" s="4">
        <v>2023</v>
      </c>
    </row>
    <row r="1552" spans="18:19" x14ac:dyDescent="0.3">
      <c r="R1552" s="5" t="s">
        <v>227</v>
      </c>
      <c r="S1552" s="6">
        <v>2023</v>
      </c>
    </row>
    <row r="1553" spans="18:19" x14ac:dyDescent="0.3">
      <c r="R1553" s="5" t="s">
        <v>1559</v>
      </c>
      <c r="S1553" s="6">
        <v>2023</v>
      </c>
    </row>
    <row r="1554" spans="18:19" x14ac:dyDescent="0.3">
      <c r="R1554" s="5" t="s">
        <v>489</v>
      </c>
      <c r="S1554" s="6">
        <v>2023</v>
      </c>
    </row>
    <row r="1555" spans="18:19" x14ac:dyDescent="0.3">
      <c r="R1555" s="3" t="s">
        <v>241</v>
      </c>
      <c r="S1555" s="4">
        <v>2023</v>
      </c>
    </row>
    <row r="1556" spans="18:19" x14ac:dyDescent="0.3">
      <c r="R1556" s="3" t="s">
        <v>307</v>
      </c>
      <c r="S1556" s="4">
        <v>2023</v>
      </c>
    </row>
    <row r="1557" spans="18:19" x14ac:dyDescent="0.3">
      <c r="R1557" s="3" t="s">
        <v>1044</v>
      </c>
      <c r="S1557" s="4">
        <v>2023</v>
      </c>
    </row>
    <row r="1558" spans="18:19" x14ac:dyDescent="0.3">
      <c r="R1558" s="5" t="s">
        <v>1616</v>
      </c>
      <c r="S1558" s="6">
        <v>2023</v>
      </c>
    </row>
    <row r="1559" spans="18:19" x14ac:dyDescent="0.3">
      <c r="R1559" s="3" t="s">
        <v>744</v>
      </c>
      <c r="S1559" s="4">
        <v>2023</v>
      </c>
    </row>
    <row r="1560" spans="18:19" x14ac:dyDescent="0.3">
      <c r="R1560" s="3" t="s">
        <v>2575</v>
      </c>
      <c r="S1560" s="4">
        <v>2023</v>
      </c>
    </row>
    <row r="1561" spans="18:19" x14ac:dyDescent="0.3">
      <c r="R1561" s="3" t="s">
        <v>1540</v>
      </c>
      <c r="S1561" s="4">
        <v>2023</v>
      </c>
    </row>
    <row r="1562" spans="18:19" x14ac:dyDescent="0.3">
      <c r="R1562" s="5" t="s">
        <v>2321</v>
      </c>
      <c r="S1562" s="6">
        <v>2023</v>
      </c>
    </row>
    <row r="1563" spans="18:19" x14ac:dyDescent="0.3">
      <c r="R1563" s="3" t="s">
        <v>975</v>
      </c>
      <c r="S1563" s="4">
        <v>2023</v>
      </c>
    </row>
    <row r="1564" spans="18:19" x14ac:dyDescent="0.3">
      <c r="R1564" s="3" t="s">
        <v>1674</v>
      </c>
      <c r="S1564" s="4">
        <v>2023</v>
      </c>
    </row>
    <row r="1565" spans="18:19" x14ac:dyDescent="0.3">
      <c r="R1565" s="3" t="s">
        <v>1824</v>
      </c>
      <c r="S1565" s="4">
        <v>2023</v>
      </c>
    </row>
    <row r="1566" spans="18:19" x14ac:dyDescent="0.3">
      <c r="R1566" s="5" t="s">
        <v>1645</v>
      </c>
      <c r="S1566" s="6">
        <v>2023</v>
      </c>
    </row>
    <row r="1567" spans="18:19" x14ac:dyDescent="0.3">
      <c r="R1567" s="3" t="s">
        <v>2380</v>
      </c>
      <c r="S1567" s="4">
        <v>2023</v>
      </c>
    </row>
    <row r="1568" spans="18:19" x14ac:dyDescent="0.3">
      <c r="R1568" s="3" t="s">
        <v>1499</v>
      </c>
      <c r="S1568" s="4">
        <v>2023</v>
      </c>
    </row>
    <row r="1569" spans="18:19" x14ac:dyDescent="0.3">
      <c r="R1569" s="5" t="s">
        <v>412</v>
      </c>
      <c r="S1569" s="6">
        <v>2023</v>
      </c>
    </row>
    <row r="1570" spans="18:19" x14ac:dyDescent="0.3">
      <c r="R1570" s="3" t="s">
        <v>357</v>
      </c>
      <c r="S1570" s="4">
        <v>2023</v>
      </c>
    </row>
    <row r="1571" spans="18:19" x14ac:dyDescent="0.3">
      <c r="R1571" s="3" t="s">
        <v>2580</v>
      </c>
      <c r="S1571" s="4">
        <v>2023</v>
      </c>
    </row>
    <row r="1572" spans="18:19" x14ac:dyDescent="0.3">
      <c r="R1572" s="3" t="s">
        <v>2582</v>
      </c>
      <c r="S1572" s="4">
        <v>2023</v>
      </c>
    </row>
    <row r="1573" spans="18:19" x14ac:dyDescent="0.3">
      <c r="R1573" s="3" t="s">
        <v>1783</v>
      </c>
      <c r="S1573" s="4">
        <v>2023</v>
      </c>
    </row>
    <row r="1574" spans="18:19" x14ac:dyDescent="0.3">
      <c r="R1574" s="3" t="s">
        <v>1095</v>
      </c>
      <c r="S1574" s="4">
        <v>2023</v>
      </c>
    </row>
    <row r="1575" spans="18:19" x14ac:dyDescent="0.3">
      <c r="R1575" s="5" t="s">
        <v>880</v>
      </c>
      <c r="S1575" s="6">
        <v>2023</v>
      </c>
    </row>
    <row r="1576" spans="18:19" x14ac:dyDescent="0.3">
      <c r="R1576" s="3" t="s">
        <v>1165</v>
      </c>
      <c r="S1576" s="4">
        <v>2023</v>
      </c>
    </row>
    <row r="1577" spans="18:19" x14ac:dyDescent="0.3">
      <c r="R1577" s="5" t="s">
        <v>1964</v>
      </c>
      <c r="S1577" s="6">
        <v>2023</v>
      </c>
    </row>
    <row r="1578" spans="18:19" x14ac:dyDescent="0.3">
      <c r="R1578" s="5" t="s">
        <v>980</v>
      </c>
      <c r="S1578" s="6">
        <v>2023</v>
      </c>
    </row>
    <row r="1579" spans="18:19" x14ac:dyDescent="0.3">
      <c r="R1579" s="3" t="s">
        <v>1454</v>
      </c>
      <c r="S1579" s="4">
        <v>2023</v>
      </c>
    </row>
    <row r="1580" spans="18:19" x14ac:dyDescent="0.3">
      <c r="R1580" s="5" t="s">
        <v>927</v>
      </c>
      <c r="S1580" s="6">
        <v>2023</v>
      </c>
    </row>
    <row r="1581" spans="18:19" x14ac:dyDescent="0.3">
      <c r="R1581" s="5" t="s">
        <v>1377</v>
      </c>
      <c r="S1581" s="6">
        <v>2023</v>
      </c>
    </row>
    <row r="1582" spans="18:19" x14ac:dyDescent="0.3">
      <c r="R1582" s="3" t="s">
        <v>1213</v>
      </c>
      <c r="S1582" s="4">
        <v>2023</v>
      </c>
    </row>
    <row r="1583" spans="18:19" x14ac:dyDescent="0.3">
      <c r="R1583" s="3" t="s">
        <v>169</v>
      </c>
      <c r="S1583" s="4">
        <v>2023</v>
      </c>
    </row>
    <row r="1584" spans="18:19" x14ac:dyDescent="0.3">
      <c r="R1584" s="5" t="s">
        <v>999</v>
      </c>
      <c r="S1584" s="6">
        <v>2023</v>
      </c>
    </row>
    <row r="1585" spans="18:19" x14ac:dyDescent="0.3">
      <c r="R1585" s="5" t="s">
        <v>1469</v>
      </c>
      <c r="S1585" s="6">
        <v>2023</v>
      </c>
    </row>
    <row r="1586" spans="18:19" x14ac:dyDescent="0.3">
      <c r="R1586" s="5" t="s">
        <v>632</v>
      </c>
      <c r="S1586" s="6">
        <v>2023</v>
      </c>
    </row>
    <row r="1587" spans="18:19" x14ac:dyDescent="0.3">
      <c r="R1587" s="5" t="s">
        <v>1729</v>
      </c>
      <c r="S1587" s="6">
        <v>2023</v>
      </c>
    </row>
    <row r="1588" spans="18:19" x14ac:dyDescent="0.3">
      <c r="R1588" s="5" t="s">
        <v>947</v>
      </c>
      <c r="S1588" s="6">
        <v>2023</v>
      </c>
    </row>
    <row r="1589" spans="18:19" x14ac:dyDescent="0.3">
      <c r="R1589" s="5" t="s">
        <v>1778</v>
      </c>
      <c r="S1589" s="6">
        <v>2023</v>
      </c>
    </row>
    <row r="1590" spans="18:19" x14ac:dyDescent="0.3">
      <c r="R1590" s="5" t="s">
        <v>1303</v>
      </c>
      <c r="S1590" s="6">
        <v>2023</v>
      </c>
    </row>
    <row r="1591" spans="18:19" x14ac:dyDescent="0.3">
      <c r="R1591" s="3" t="s">
        <v>2586</v>
      </c>
      <c r="S1591" s="4">
        <v>2023</v>
      </c>
    </row>
    <row r="1592" spans="18:19" x14ac:dyDescent="0.3">
      <c r="R1592" s="5" t="s">
        <v>1147</v>
      </c>
      <c r="S1592" s="6">
        <v>2023</v>
      </c>
    </row>
    <row r="1593" spans="18:19" x14ac:dyDescent="0.3">
      <c r="R1593" s="5" t="s">
        <v>2273</v>
      </c>
      <c r="S1593" s="6">
        <v>2023</v>
      </c>
    </row>
    <row r="1594" spans="18:19" x14ac:dyDescent="0.3">
      <c r="R1594" s="3" t="s">
        <v>1523</v>
      </c>
      <c r="S1594" s="4">
        <v>2023</v>
      </c>
    </row>
    <row r="1595" spans="18:19" x14ac:dyDescent="0.3">
      <c r="R1595" s="5" t="s">
        <v>184</v>
      </c>
      <c r="S1595" s="6">
        <v>2023</v>
      </c>
    </row>
    <row r="1596" spans="18:19" x14ac:dyDescent="0.3">
      <c r="R1596" s="5" t="s">
        <v>1090</v>
      </c>
      <c r="S1596" s="6">
        <v>2023</v>
      </c>
    </row>
    <row r="1597" spans="18:19" x14ac:dyDescent="0.3">
      <c r="R1597" s="5" t="s">
        <v>714</v>
      </c>
      <c r="S1597" s="6">
        <v>2023</v>
      </c>
    </row>
    <row r="1598" spans="18:19" x14ac:dyDescent="0.3">
      <c r="R1598" s="5" t="s">
        <v>1491</v>
      </c>
      <c r="S1598" s="6">
        <v>2023</v>
      </c>
    </row>
    <row r="1599" spans="18:19" x14ac:dyDescent="0.3">
      <c r="R1599" s="3" t="s">
        <v>507</v>
      </c>
      <c r="S1599" s="4">
        <v>2023</v>
      </c>
    </row>
    <row r="1600" spans="18:19" x14ac:dyDescent="0.3">
      <c r="R1600" s="3" t="s">
        <v>426</v>
      </c>
      <c r="S1600" s="4">
        <v>2023</v>
      </c>
    </row>
    <row r="1601" spans="18:19" x14ac:dyDescent="0.3">
      <c r="R1601" s="5" t="s">
        <v>1025</v>
      </c>
      <c r="S1601" s="6">
        <v>2023</v>
      </c>
    </row>
    <row r="1602" spans="18:19" x14ac:dyDescent="0.3">
      <c r="R1602" s="3" t="s">
        <v>1546</v>
      </c>
      <c r="S1602" s="4">
        <v>2023</v>
      </c>
    </row>
    <row r="1603" spans="18:19" x14ac:dyDescent="0.3">
      <c r="R1603" s="5" t="s">
        <v>1678</v>
      </c>
      <c r="S1603" s="6">
        <v>2023</v>
      </c>
    </row>
    <row r="1604" spans="18:19" x14ac:dyDescent="0.3">
      <c r="R1604" s="3" t="s">
        <v>673</v>
      </c>
      <c r="S1604" s="4">
        <v>2023</v>
      </c>
    </row>
    <row r="1605" spans="18:19" x14ac:dyDescent="0.3">
      <c r="R1605" s="5" t="s">
        <v>2587</v>
      </c>
      <c r="S1605" s="6">
        <v>2023</v>
      </c>
    </row>
    <row r="1606" spans="18:19" x14ac:dyDescent="0.3">
      <c r="R1606" s="3" t="s">
        <v>904</v>
      </c>
      <c r="S1606" s="4">
        <v>2023</v>
      </c>
    </row>
    <row r="1607" spans="18:19" x14ac:dyDescent="0.3">
      <c r="R1607" s="3" t="s">
        <v>1133</v>
      </c>
      <c r="S1607" s="4">
        <v>2023</v>
      </c>
    </row>
    <row r="1608" spans="18:19" x14ac:dyDescent="0.3">
      <c r="R1608" s="5" t="s">
        <v>1040</v>
      </c>
      <c r="S1608" s="6">
        <v>2023</v>
      </c>
    </row>
    <row r="1609" spans="18:19" x14ac:dyDescent="0.3">
      <c r="R1609" s="3" t="s">
        <v>959</v>
      </c>
      <c r="S1609" s="4">
        <v>2023</v>
      </c>
    </row>
    <row r="1610" spans="18:19" x14ac:dyDescent="0.3">
      <c r="R1610" s="3" t="s">
        <v>111</v>
      </c>
      <c r="S1610" s="4">
        <v>2023</v>
      </c>
    </row>
    <row r="1611" spans="18:19" x14ac:dyDescent="0.3">
      <c r="R1611" s="3" t="s">
        <v>2066</v>
      </c>
      <c r="S1611" s="4">
        <v>2023</v>
      </c>
    </row>
    <row r="1612" spans="18:19" x14ac:dyDescent="0.3">
      <c r="R1612" s="5" t="s">
        <v>1787</v>
      </c>
      <c r="S1612" s="6">
        <v>2023</v>
      </c>
    </row>
    <row r="1613" spans="18:19" x14ac:dyDescent="0.3">
      <c r="R1613" s="5" t="s">
        <v>1743</v>
      </c>
      <c r="S1613" s="6">
        <v>2023</v>
      </c>
    </row>
    <row r="1614" spans="18:19" x14ac:dyDescent="0.3">
      <c r="R1614" s="3" t="s">
        <v>1066</v>
      </c>
      <c r="S1614" s="4">
        <v>2023</v>
      </c>
    </row>
    <row r="1615" spans="18:19" x14ac:dyDescent="0.3">
      <c r="R1615" s="3" t="s">
        <v>2367</v>
      </c>
      <c r="S1615" s="4">
        <v>2023</v>
      </c>
    </row>
    <row r="1616" spans="18:19" x14ac:dyDescent="0.3">
      <c r="R1616" s="3" t="s">
        <v>2250</v>
      </c>
      <c r="S1616" s="4">
        <v>2023</v>
      </c>
    </row>
    <row r="1617" spans="18:19" x14ac:dyDescent="0.3">
      <c r="R1617" s="5" t="s">
        <v>1548</v>
      </c>
      <c r="S1617" s="6">
        <v>2023</v>
      </c>
    </row>
    <row r="1618" spans="18:19" x14ac:dyDescent="0.3">
      <c r="R1618" s="3" t="s">
        <v>378</v>
      </c>
      <c r="S1618" s="4">
        <v>2023</v>
      </c>
    </row>
    <row r="1619" spans="18:19" x14ac:dyDescent="0.3">
      <c r="R1619" s="3" t="s">
        <v>1322</v>
      </c>
      <c r="S1619" s="4">
        <v>2023</v>
      </c>
    </row>
    <row r="1620" spans="18:19" x14ac:dyDescent="0.3">
      <c r="R1620" s="3" t="s">
        <v>564</v>
      </c>
      <c r="S1620" s="4">
        <v>2023</v>
      </c>
    </row>
    <row r="1621" spans="18:19" x14ac:dyDescent="0.3">
      <c r="R1621" s="5" t="s">
        <v>1225</v>
      </c>
      <c r="S1621" s="6">
        <v>2023</v>
      </c>
    </row>
    <row r="1622" spans="18:19" x14ac:dyDescent="0.3">
      <c r="R1622" s="5" t="s">
        <v>1284</v>
      </c>
      <c r="S1622" s="6">
        <v>2023</v>
      </c>
    </row>
    <row r="1623" spans="18:19" x14ac:dyDescent="0.3">
      <c r="R1623" s="3" t="s">
        <v>1947</v>
      </c>
      <c r="S1623" s="4">
        <v>2023</v>
      </c>
    </row>
    <row r="1624" spans="18:19" x14ac:dyDescent="0.3">
      <c r="R1624" s="5" t="s">
        <v>1236</v>
      </c>
      <c r="S1624" s="6">
        <v>2023</v>
      </c>
    </row>
    <row r="1625" spans="18:19" x14ac:dyDescent="0.3">
      <c r="R1625" s="5" t="s">
        <v>448</v>
      </c>
      <c r="S1625" s="6">
        <v>2023</v>
      </c>
    </row>
    <row r="1626" spans="18:19" x14ac:dyDescent="0.3">
      <c r="R1626" s="5" t="s">
        <v>2382</v>
      </c>
      <c r="S1626" s="6">
        <v>2023</v>
      </c>
    </row>
    <row r="1627" spans="18:19" x14ac:dyDescent="0.3">
      <c r="R1627" s="3" t="s">
        <v>396</v>
      </c>
      <c r="S1627" s="4">
        <v>2023</v>
      </c>
    </row>
    <row r="1628" spans="18:19" x14ac:dyDescent="0.3">
      <c r="R1628" s="5" t="s">
        <v>87</v>
      </c>
      <c r="S1628" s="6">
        <v>2023</v>
      </c>
    </row>
    <row r="1629" spans="18:19" x14ac:dyDescent="0.3">
      <c r="R1629" s="3" t="s">
        <v>127</v>
      </c>
      <c r="S1629" s="4">
        <v>2023</v>
      </c>
    </row>
    <row r="1630" spans="18:19" x14ac:dyDescent="0.3">
      <c r="R1630" s="3" t="s">
        <v>199</v>
      </c>
      <c r="S1630" s="4">
        <v>2023</v>
      </c>
    </row>
    <row r="1631" spans="18:19" x14ac:dyDescent="0.3">
      <c r="R1631" s="5" t="s">
        <v>150</v>
      </c>
      <c r="S1631" s="6">
        <v>2023</v>
      </c>
    </row>
    <row r="1632" spans="18:19" x14ac:dyDescent="0.3">
      <c r="R1632" s="3" t="s">
        <v>1104</v>
      </c>
      <c r="S1632" s="4">
        <v>2023</v>
      </c>
    </row>
    <row r="1633" spans="18:19" x14ac:dyDescent="0.3">
      <c r="R1633" s="5" t="s">
        <v>914</v>
      </c>
      <c r="S1633" s="6">
        <v>2023</v>
      </c>
    </row>
    <row r="1634" spans="18:19" x14ac:dyDescent="0.3">
      <c r="R1634" s="5" t="s">
        <v>1281</v>
      </c>
      <c r="S1634" s="6">
        <v>2023</v>
      </c>
    </row>
    <row r="1635" spans="18:19" x14ac:dyDescent="0.3">
      <c r="R1635" s="5" t="s">
        <v>1573</v>
      </c>
      <c r="S1635" s="6">
        <v>2023</v>
      </c>
    </row>
    <row r="1636" spans="18:19" x14ac:dyDescent="0.3">
      <c r="R1636" s="5" t="s">
        <v>1973</v>
      </c>
      <c r="S1636" s="6">
        <v>2023</v>
      </c>
    </row>
    <row r="1637" spans="18:19" x14ac:dyDescent="0.3">
      <c r="R1637" s="3" t="s">
        <v>2409</v>
      </c>
      <c r="S1637" s="4">
        <v>2023</v>
      </c>
    </row>
    <row r="1638" spans="18:19" x14ac:dyDescent="0.3">
      <c r="R1638" s="5" t="s">
        <v>1716</v>
      </c>
      <c r="S1638" s="6">
        <v>2023</v>
      </c>
    </row>
    <row r="1639" spans="18:19" x14ac:dyDescent="0.3">
      <c r="R1639" s="5" t="s">
        <v>1180</v>
      </c>
      <c r="S1639" s="6">
        <v>2023</v>
      </c>
    </row>
    <row r="1640" spans="18:19" x14ac:dyDescent="0.3">
      <c r="R1640" s="3" t="s">
        <v>222</v>
      </c>
      <c r="S1640" s="4">
        <v>2023</v>
      </c>
    </row>
    <row r="1641" spans="18:19" x14ac:dyDescent="0.3">
      <c r="R1641" s="5" t="s">
        <v>1131</v>
      </c>
      <c r="S1641" s="6">
        <v>2023</v>
      </c>
    </row>
    <row r="1642" spans="18:19" x14ac:dyDescent="0.3">
      <c r="R1642" s="3" t="s">
        <v>2178</v>
      </c>
      <c r="S1642" s="4">
        <v>2023</v>
      </c>
    </row>
    <row r="1643" spans="18:19" x14ac:dyDescent="0.3">
      <c r="R1643" s="5" t="s">
        <v>279</v>
      </c>
      <c r="S1643" s="6">
        <v>2023</v>
      </c>
    </row>
    <row r="1644" spans="18:19" x14ac:dyDescent="0.3">
      <c r="R1644" s="3" t="s">
        <v>861</v>
      </c>
      <c r="S1644" s="4">
        <v>2023</v>
      </c>
    </row>
    <row r="1645" spans="18:19" x14ac:dyDescent="0.3">
      <c r="R1645" s="5" t="s">
        <v>2310</v>
      </c>
      <c r="S1645" s="6">
        <v>2023</v>
      </c>
    </row>
    <row r="1646" spans="18:19" x14ac:dyDescent="0.3">
      <c r="R1646" s="5" t="s">
        <v>626</v>
      </c>
      <c r="S1646" s="6">
        <v>2023</v>
      </c>
    </row>
    <row r="1647" spans="18:19" x14ac:dyDescent="0.3">
      <c r="R1647" s="5" t="s">
        <v>2019</v>
      </c>
      <c r="S1647" s="6">
        <v>2023</v>
      </c>
    </row>
    <row r="1648" spans="18:19" x14ac:dyDescent="0.3">
      <c r="R1648" s="5" t="s">
        <v>1166</v>
      </c>
      <c r="S1648" s="6">
        <v>2023</v>
      </c>
    </row>
    <row r="1649" spans="18:19" x14ac:dyDescent="0.3">
      <c r="R1649" s="5" t="s">
        <v>666</v>
      </c>
      <c r="S1649" s="6">
        <v>2023</v>
      </c>
    </row>
    <row r="1650" spans="18:19" x14ac:dyDescent="0.3">
      <c r="R1650" s="3" t="s">
        <v>1637</v>
      </c>
      <c r="S1650" s="4">
        <v>2023</v>
      </c>
    </row>
    <row r="1651" spans="18:19" x14ac:dyDescent="0.3">
      <c r="R1651" s="3" t="s">
        <v>1513</v>
      </c>
      <c r="S1651" s="4">
        <v>2023</v>
      </c>
    </row>
    <row r="1652" spans="18:19" x14ac:dyDescent="0.3">
      <c r="R1652" s="3" t="s">
        <v>1396</v>
      </c>
      <c r="S1652" s="4">
        <v>2023</v>
      </c>
    </row>
    <row r="1653" spans="18:19" x14ac:dyDescent="0.3">
      <c r="R1653" s="3" t="s">
        <v>759</v>
      </c>
      <c r="S1653" s="4">
        <v>2023</v>
      </c>
    </row>
    <row r="1654" spans="18:19" x14ac:dyDescent="0.3">
      <c r="R1654" s="3" t="s">
        <v>394</v>
      </c>
      <c r="S1654" s="4">
        <v>2023</v>
      </c>
    </row>
    <row r="1655" spans="18:19" x14ac:dyDescent="0.3">
      <c r="R1655" s="3" t="s">
        <v>83</v>
      </c>
      <c r="S1655" s="4">
        <v>2023</v>
      </c>
    </row>
    <row r="1656" spans="18:19" x14ac:dyDescent="0.3">
      <c r="R1656" s="5" t="s">
        <v>375</v>
      </c>
      <c r="S1656" s="6">
        <v>2023</v>
      </c>
    </row>
    <row r="1657" spans="18:19" x14ac:dyDescent="0.3">
      <c r="R1657" s="5" t="s">
        <v>2279</v>
      </c>
      <c r="S1657" s="6">
        <v>2023</v>
      </c>
    </row>
    <row r="1658" spans="18:19" x14ac:dyDescent="0.3">
      <c r="R1658" s="5" t="s">
        <v>1530</v>
      </c>
      <c r="S1658" s="6">
        <v>2023</v>
      </c>
    </row>
    <row r="1659" spans="18:19" x14ac:dyDescent="0.3">
      <c r="R1659" s="5" t="s">
        <v>738</v>
      </c>
      <c r="S1659" s="6">
        <v>2023</v>
      </c>
    </row>
    <row r="1660" spans="18:19" x14ac:dyDescent="0.3">
      <c r="R1660" s="3" t="s">
        <v>2050</v>
      </c>
      <c r="S1660" s="4">
        <v>2023</v>
      </c>
    </row>
    <row r="1661" spans="18:19" x14ac:dyDescent="0.3">
      <c r="R1661" s="5" t="s">
        <v>133</v>
      </c>
      <c r="S1661" s="6">
        <v>2023</v>
      </c>
    </row>
    <row r="1662" spans="18:19" x14ac:dyDescent="0.3">
      <c r="R1662" s="5" t="s">
        <v>485</v>
      </c>
      <c r="S1662" s="6">
        <v>2023</v>
      </c>
    </row>
    <row r="1663" spans="18:19" x14ac:dyDescent="0.3">
      <c r="R1663" s="3" t="s">
        <v>460</v>
      </c>
      <c r="S1663" s="4">
        <v>2023</v>
      </c>
    </row>
    <row r="1664" spans="18:19" x14ac:dyDescent="0.3">
      <c r="R1664" s="5" t="s">
        <v>889</v>
      </c>
      <c r="S1664" s="6">
        <v>2023</v>
      </c>
    </row>
    <row r="1665" spans="18:19" x14ac:dyDescent="0.3">
      <c r="R1665" s="5" t="s">
        <v>2015</v>
      </c>
      <c r="S1665" s="6">
        <v>2023</v>
      </c>
    </row>
    <row r="1666" spans="18:19" x14ac:dyDescent="0.3">
      <c r="R1666" s="5" t="s">
        <v>1536</v>
      </c>
      <c r="S1666" s="6">
        <v>2023</v>
      </c>
    </row>
    <row r="1667" spans="18:19" x14ac:dyDescent="0.3">
      <c r="R1667" s="5" t="s">
        <v>1046</v>
      </c>
      <c r="S1667" s="6">
        <v>2023</v>
      </c>
    </row>
    <row r="1668" spans="18:19" x14ac:dyDescent="0.3">
      <c r="R1668" s="5" t="s">
        <v>270</v>
      </c>
      <c r="S1668" s="6">
        <v>2023</v>
      </c>
    </row>
    <row r="1669" spans="18:19" x14ac:dyDescent="0.3">
      <c r="R1669" s="3" t="s">
        <v>819</v>
      </c>
      <c r="S1669" s="4">
        <v>2023</v>
      </c>
    </row>
    <row r="1670" spans="18:19" x14ac:dyDescent="0.3">
      <c r="R1670" s="3" t="s">
        <v>891</v>
      </c>
      <c r="S1670" s="4">
        <v>2023</v>
      </c>
    </row>
    <row r="1671" spans="18:19" x14ac:dyDescent="0.3">
      <c r="R1671" s="3" t="s">
        <v>1620</v>
      </c>
      <c r="S1671" s="4">
        <v>2023</v>
      </c>
    </row>
    <row r="1672" spans="18:19" x14ac:dyDescent="0.3">
      <c r="R1672" s="5" t="s">
        <v>554</v>
      </c>
      <c r="S1672" s="6">
        <v>2023</v>
      </c>
    </row>
    <row r="1673" spans="18:19" x14ac:dyDescent="0.3">
      <c r="R1673" s="3" t="s">
        <v>243</v>
      </c>
      <c r="S1673" s="4">
        <v>2023</v>
      </c>
    </row>
    <row r="1674" spans="18:19" x14ac:dyDescent="0.3">
      <c r="R1674" s="5" t="s">
        <v>447</v>
      </c>
      <c r="S1674" s="6">
        <v>2023</v>
      </c>
    </row>
    <row r="1675" spans="18:19" x14ac:dyDescent="0.3">
      <c r="R1675" s="3" t="s">
        <v>1815</v>
      </c>
      <c r="S1675" s="4">
        <v>2023</v>
      </c>
    </row>
    <row r="1676" spans="18:19" x14ac:dyDescent="0.3">
      <c r="R1676" s="3" t="s">
        <v>808</v>
      </c>
      <c r="S1676" s="4">
        <v>2023</v>
      </c>
    </row>
    <row r="1677" spans="18:19" x14ac:dyDescent="0.3">
      <c r="R1677" s="3" t="s">
        <v>235</v>
      </c>
      <c r="S1677" s="4">
        <v>2023</v>
      </c>
    </row>
    <row r="1678" spans="18:19" x14ac:dyDescent="0.3">
      <c r="R1678" s="5" t="s">
        <v>1232</v>
      </c>
      <c r="S1678" s="6">
        <v>2023</v>
      </c>
    </row>
    <row r="1679" spans="18:19" x14ac:dyDescent="0.3">
      <c r="R1679" s="5" t="s">
        <v>925</v>
      </c>
      <c r="S1679" s="6">
        <v>2023</v>
      </c>
    </row>
    <row r="1680" spans="18:19" x14ac:dyDescent="0.3">
      <c r="R1680" s="3" t="s">
        <v>2128</v>
      </c>
      <c r="S1680" s="4">
        <v>2023</v>
      </c>
    </row>
    <row r="1681" spans="18:19" x14ac:dyDescent="0.3">
      <c r="R1681" s="3" t="s">
        <v>1707</v>
      </c>
      <c r="S1681" s="4">
        <v>2023</v>
      </c>
    </row>
    <row r="1682" spans="18:19" x14ac:dyDescent="0.3">
      <c r="R1682" s="5" t="s">
        <v>1618</v>
      </c>
      <c r="S1682" s="6">
        <v>2023</v>
      </c>
    </row>
    <row r="1683" spans="18:19" x14ac:dyDescent="0.3">
      <c r="R1683" s="3" t="s">
        <v>1918</v>
      </c>
      <c r="S1683" s="4">
        <v>2023</v>
      </c>
    </row>
    <row r="1684" spans="18:19" x14ac:dyDescent="0.3">
      <c r="R1684" s="3" t="s">
        <v>940</v>
      </c>
      <c r="S1684" s="4">
        <v>2023</v>
      </c>
    </row>
    <row r="1685" spans="18:19" x14ac:dyDescent="0.3">
      <c r="R1685" s="3" t="s">
        <v>2192</v>
      </c>
      <c r="S1685" s="4">
        <v>2023</v>
      </c>
    </row>
    <row r="1686" spans="18:19" x14ac:dyDescent="0.3">
      <c r="R1686" s="3" t="s">
        <v>1578</v>
      </c>
      <c r="S1686" s="4">
        <v>2023</v>
      </c>
    </row>
    <row r="1687" spans="18:19" x14ac:dyDescent="0.3">
      <c r="R1687" s="3" t="s">
        <v>624</v>
      </c>
      <c r="S1687" s="4">
        <v>2023</v>
      </c>
    </row>
    <row r="1688" spans="18:19" x14ac:dyDescent="0.3">
      <c r="R1688" s="5" t="s">
        <v>1933</v>
      </c>
      <c r="S1688" s="6">
        <v>2023</v>
      </c>
    </row>
    <row r="1689" spans="18:19" x14ac:dyDescent="0.3">
      <c r="R1689" s="5" t="s">
        <v>400</v>
      </c>
      <c r="S1689" s="6">
        <v>2023</v>
      </c>
    </row>
    <row r="1690" spans="18:19" x14ac:dyDescent="0.3">
      <c r="R1690" s="3" t="s">
        <v>52</v>
      </c>
      <c r="S1690" s="4">
        <v>2023</v>
      </c>
    </row>
    <row r="1691" spans="18:19" x14ac:dyDescent="0.3">
      <c r="R1691" s="5" t="s">
        <v>2114</v>
      </c>
      <c r="S1691" s="6">
        <v>2023</v>
      </c>
    </row>
    <row r="1692" spans="18:19" x14ac:dyDescent="0.3">
      <c r="R1692" s="3" t="s">
        <v>833</v>
      </c>
      <c r="S1692" s="4">
        <v>2023</v>
      </c>
    </row>
    <row r="1693" spans="18:19" x14ac:dyDescent="0.3">
      <c r="R1693" s="5" t="s">
        <v>1965</v>
      </c>
      <c r="S1693" s="6">
        <v>2023</v>
      </c>
    </row>
    <row r="1694" spans="18:19" x14ac:dyDescent="0.3">
      <c r="R1694" s="3" t="s">
        <v>859</v>
      </c>
      <c r="S1694" s="4">
        <v>2023</v>
      </c>
    </row>
    <row r="1695" spans="18:19" x14ac:dyDescent="0.3">
      <c r="R1695" s="5" t="s">
        <v>2407</v>
      </c>
      <c r="S1695" s="6">
        <v>2023</v>
      </c>
    </row>
    <row r="1696" spans="18:19" x14ac:dyDescent="0.3">
      <c r="R1696" s="3" t="s">
        <v>1415</v>
      </c>
      <c r="S1696" s="4">
        <v>2023</v>
      </c>
    </row>
    <row r="1697" spans="18:19" x14ac:dyDescent="0.3">
      <c r="R1697" s="5" t="s">
        <v>2035</v>
      </c>
      <c r="S1697" s="6">
        <v>2023</v>
      </c>
    </row>
    <row r="1698" spans="18:19" x14ac:dyDescent="0.3">
      <c r="R1698" s="3" t="s">
        <v>2328</v>
      </c>
      <c r="S1698" s="4">
        <v>2023</v>
      </c>
    </row>
    <row r="1699" spans="18:19" x14ac:dyDescent="0.3">
      <c r="R1699" s="5" t="s">
        <v>917</v>
      </c>
      <c r="S1699" s="6">
        <v>2023</v>
      </c>
    </row>
    <row r="1700" spans="18:19" x14ac:dyDescent="0.3">
      <c r="R1700" s="3" t="s">
        <v>1521</v>
      </c>
      <c r="S1700" s="4">
        <v>2023</v>
      </c>
    </row>
    <row r="1701" spans="18:19" x14ac:dyDescent="0.3">
      <c r="R1701" s="5" t="s">
        <v>609</v>
      </c>
      <c r="S1701" s="6">
        <v>2023</v>
      </c>
    </row>
    <row r="1702" spans="18:19" x14ac:dyDescent="0.3">
      <c r="R1702" s="3" t="s">
        <v>2348</v>
      </c>
      <c r="S1702" s="4">
        <v>2023</v>
      </c>
    </row>
    <row r="1703" spans="18:19" x14ac:dyDescent="0.3">
      <c r="R1703" s="3" t="s">
        <v>161</v>
      </c>
      <c r="S1703" s="4">
        <v>2023</v>
      </c>
    </row>
    <row r="1704" spans="18:19" x14ac:dyDescent="0.3">
      <c r="R1704" s="3" t="s">
        <v>2117</v>
      </c>
      <c r="S1704" s="4">
        <v>2023</v>
      </c>
    </row>
    <row r="1705" spans="18:19" x14ac:dyDescent="0.3">
      <c r="R1705" s="5" t="s">
        <v>1029</v>
      </c>
      <c r="S1705" s="6">
        <v>2023</v>
      </c>
    </row>
    <row r="1706" spans="18:19" x14ac:dyDescent="0.3">
      <c r="R1706" s="3" t="s">
        <v>1888</v>
      </c>
      <c r="S1706" s="4">
        <v>2023</v>
      </c>
    </row>
    <row r="1707" spans="18:19" x14ac:dyDescent="0.3">
      <c r="R1707" s="3" t="s">
        <v>2616</v>
      </c>
      <c r="S1707" s="4">
        <v>2023</v>
      </c>
    </row>
    <row r="1708" spans="18:19" x14ac:dyDescent="0.3">
      <c r="R1708" s="3" t="s">
        <v>661</v>
      </c>
      <c r="S1708" s="4">
        <v>2023</v>
      </c>
    </row>
    <row r="1709" spans="18:19" x14ac:dyDescent="0.3">
      <c r="R1709" s="3" t="s">
        <v>1564</v>
      </c>
      <c r="S1709" s="4">
        <v>2023</v>
      </c>
    </row>
    <row r="1710" spans="18:19" x14ac:dyDescent="0.3">
      <c r="R1710" s="3" t="s">
        <v>1099</v>
      </c>
      <c r="S1710" s="4">
        <v>2023</v>
      </c>
    </row>
    <row r="1711" spans="18:19" x14ac:dyDescent="0.3">
      <c r="R1711" s="5" t="s">
        <v>251</v>
      </c>
      <c r="S1711" s="6">
        <v>2023</v>
      </c>
    </row>
    <row r="1712" spans="18:19" x14ac:dyDescent="0.3">
      <c r="R1712" s="3" t="s">
        <v>1953</v>
      </c>
      <c r="S1712" s="4">
        <v>2023</v>
      </c>
    </row>
    <row r="1713" spans="18:19" x14ac:dyDescent="0.3">
      <c r="R1713" s="5" t="s">
        <v>790</v>
      </c>
      <c r="S1713" s="6">
        <v>2023</v>
      </c>
    </row>
    <row r="1714" spans="18:19" x14ac:dyDescent="0.3">
      <c r="R1714" s="5" t="s">
        <v>1115</v>
      </c>
      <c r="S1714" s="6">
        <v>2023</v>
      </c>
    </row>
    <row r="1715" spans="18:19" x14ac:dyDescent="0.3">
      <c r="R1715" s="3" t="s">
        <v>676</v>
      </c>
      <c r="S1715" s="4">
        <v>2023</v>
      </c>
    </row>
    <row r="1716" spans="18:19" x14ac:dyDescent="0.3">
      <c r="R1716" s="3" t="s">
        <v>870</v>
      </c>
      <c r="S1716" s="4">
        <v>2023</v>
      </c>
    </row>
    <row r="1717" spans="18:19" x14ac:dyDescent="0.3">
      <c r="R1717" s="5" t="s">
        <v>2164</v>
      </c>
      <c r="S1717" s="6">
        <v>2023</v>
      </c>
    </row>
    <row r="1718" spans="18:19" x14ac:dyDescent="0.3">
      <c r="R1718" s="3" t="s">
        <v>497</v>
      </c>
      <c r="S1718" s="4">
        <v>2023</v>
      </c>
    </row>
    <row r="1719" spans="18:19" x14ac:dyDescent="0.3">
      <c r="R1719" s="3" t="s">
        <v>2214</v>
      </c>
      <c r="S1719" s="4">
        <v>2023</v>
      </c>
    </row>
    <row r="1720" spans="18:19" x14ac:dyDescent="0.3">
      <c r="R1720" s="3" t="s">
        <v>811</v>
      </c>
      <c r="S1720" s="4">
        <v>2023</v>
      </c>
    </row>
    <row r="1721" spans="18:19" x14ac:dyDescent="0.3">
      <c r="R1721" s="5" t="s">
        <v>1504</v>
      </c>
      <c r="S1721" s="6">
        <v>2023</v>
      </c>
    </row>
    <row r="1722" spans="18:19" x14ac:dyDescent="0.3">
      <c r="R1722" s="3" t="s">
        <v>850</v>
      </c>
      <c r="S1722" s="4">
        <v>2023</v>
      </c>
    </row>
    <row r="1723" spans="18:19" x14ac:dyDescent="0.3">
      <c r="R1723" s="3" t="s">
        <v>1243</v>
      </c>
      <c r="S1723" s="4">
        <v>2023</v>
      </c>
    </row>
    <row r="1724" spans="18:19" x14ac:dyDescent="0.3">
      <c r="R1724" s="5" t="s">
        <v>805</v>
      </c>
      <c r="S1724" s="6">
        <v>2023</v>
      </c>
    </row>
    <row r="1725" spans="18:19" x14ac:dyDescent="0.3">
      <c r="R1725" s="5" t="s">
        <v>1340</v>
      </c>
      <c r="S1725" s="6">
        <v>2023</v>
      </c>
    </row>
    <row r="1726" spans="18:19" x14ac:dyDescent="0.3">
      <c r="R1726" s="5" t="s">
        <v>1410</v>
      </c>
      <c r="S1726" s="6">
        <v>2023</v>
      </c>
    </row>
    <row r="1727" spans="18:19" x14ac:dyDescent="0.3">
      <c r="R1727" s="3" t="s">
        <v>1277</v>
      </c>
      <c r="S1727" s="4">
        <v>2023</v>
      </c>
    </row>
    <row r="1728" spans="18:19" x14ac:dyDescent="0.3">
      <c r="R1728" s="5" t="s">
        <v>2181</v>
      </c>
      <c r="S1728" s="6">
        <v>2023</v>
      </c>
    </row>
    <row r="1729" spans="18:19" x14ac:dyDescent="0.3">
      <c r="R1729" s="3" t="s">
        <v>1813</v>
      </c>
      <c r="S1729" s="4">
        <v>2023</v>
      </c>
    </row>
    <row r="1730" spans="18:19" x14ac:dyDescent="0.3">
      <c r="R1730" s="5" t="s">
        <v>906</v>
      </c>
      <c r="S1730" s="6">
        <v>2023</v>
      </c>
    </row>
    <row r="1731" spans="18:19" x14ac:dyDescent="0.3">
      <c r="R1731" s="5" t="s">
        <v>2288</v>
      </c>
      <c r="S1731" s="6">
        <v>2023</v>
      </c>
    </row>
    <row r="1732" spans="18:19" x14ac:dyDescent="0.3">
      <c r="R1732" s="3" t="s">
        <v>1873</v>
      </c>
      <c r="S1732" s="4">
        <v>2023</v>
      </c>
    </row>
    <row r="1733" spans="18:19" x14ac:dyDescent="0.3">
      <c r="R1733" s="3" t="s">
        <v>1858</v>
      </c>
      <c r="S1733" s="4">
        <v>2023</v>
      </c>
    </row>
    <row r="1734" spans="18:19" x14ac:dyDescent="0.3">
      <c r="R1734" s="5" t="s">
        <v>645</v>
      </c>
      <c r="S1734" s="6">
        <v>2023</v>
      </c>
    </row>
    <row r="1735" spans="18:19" x14ac:dyDescent="0.3">
      <c r="R1735" s="5" t="s">
        <v>2149</v>
      </c>
      <c r="S1735" s="6">
        <v>2023</v>
      </c>
    </row>
    <row r="1736" spans="18:19" x14ac:dyDescent="0.3">
      <c r="R1736" s="5" t="s">
        <v>589</v>
      </c>
      <c r="S1736" s="6">
        <v>2023</v>
      </c>
    </row>
    <row r="1737" spans="18:19" x14ac:dyDescent="0.3">
      <c r="R1737" s="5" t="s">
        <v>212</v>
      </c>
      <c r="S1737" s="6">
        <v>2023</v>
      </c>
    </row>
    <row r="1738" spans="18:19" x14ac:dyDescent="0.3">
      <c r="R1738" s="5" t="s">
        <v>277</v>
      </c>
      <c r="S1738" s="6">
        <v>2023</v>
      </c>
    </row>
    <row r="1739" spans="18:19" x14ac:dyDescent="0.3">
      <c r="R1739" s="5" t="s">
        <v>2105</v>
      </c>
      <c r="S1739" s="6">
        <v>2023</v>
      </c>
    </row>
    <row r="1740" spans="18:19" x14ac:dyDescent="0.3">
      <c r="R1740" s="3" t="s">
        <v>1053</v>
      </c>
      <c r="S1740" s="4">
        <v>2023</v>
      </c>
    </row>
    <row r="1741" spans="18:19" x14ac:dyDescent="0.3">
      <c r="R1741" s="5" t="s">
        <v>873</v>
      </c>
      <c r="S1741" s="6">
        <v>2023</v>
      </c>
    </row>
    <row r="1742" spans="18:19" x14ac:dyDescent="0.3">
      <c r="R1742" s="5" t="s">
        <v>2626</v>
      </c>
      <c r="S1742" s="6">
        <v>2023</v>
      </c>
    </row>
    <row r="1743" spans="18:19" x14ac:dyDescent="0.3">
      <c r="R1743" s="3" t="s">
        <v>2627</v>
      </c>
      <c r="S1743" s="4">
        <v>2023</v>
      </c>
    </row>
    <row r="1744" spans="18:19" x14ac:dyDescent="0.3">
      <c r="R1744" s="3" t="s">
        <v>2629</v>
      </c>
      <c r="S1744" s="4">
        <v>2023</v>
      </c>
    </row>
    <row r="1745" spans="18:19" x14ac:dyDescent="0.3">
      <c r="R1745" s="3" t="s">
        <v>1086</v>
      </c>
      <c r="S1745" s="4">
        <v>2023</v>
      </c>
    </row>
    <row r="1746" spans="18:19" x14ac:dyDescent="0.3">
      <c r="R1746" s="5" t="s">
        <v>1576</v>
      </c>
      <c r="S1746" s="6">
        <v>2023</v>
      </c>
    </row>
    <row r="1747" spans="18:19" x14ac:dyDescent="0.3">
      <c r="R1747" s="5" t="s">
        <v>639</v>
      </c>
      <c r="S1747" s="6">
        <v>2023</v>
      </c>
    </row>
    <row r="1748" spans="18:19" x14ac:dyDescent="0.3">
      <c r="R1748" s="3" t="s">
        <v>246</v>
      </c>
      <c r="S1748" s="4">
        <v>2023</v>
      </c>
    </row>
    <row r="1749" spans="18:19" x14ac:dyDescent="0.3">
      <c r="R1749" s="3" t="s">
        <v>2398</v>
      </c>
      <c r="S1749" s="4">
        <v>2023</v>
      </c>
    </row>
    <row r="1750" spans="18:19" x14ac:dyDescent="0.3">
      <c r="R1750" s="5" t="s">
        <v>1169</v>
      </c>
      <c r="S1750" s="6">
        <v>2023</v>
      </c>
    </row>
    <row r="1751" spans="18:19" x14ac:dyDescent="0.3">
      <c r="R1751" s="3" t="s">
        <v>549</v>
      </c>
      <c r="S1751" s="4">
        <v>2023</v>
      </c>
    </row>
    <row r="1752" spans="18:19" x14ac:dyDescent="0.3">
      <c r="R1752" s="5" t="s">
        <v>92</v>
      </c>
      <c r="S1752" s="6">
        <v>2023</v>
      </c>
    </row>
    <row r="1753" spans="18:19" x14ac:dyDescent="0.3">
      <c r="R1753" s="3" t="s">
        <v>961</v>
      </c>
      <c r="S1753" s="4">
        <v>2023</v>
      </c>
    </row>
    <row r="1754" spans="18:19" x14ac:dyDescent="0.3">
      <c r="R1754" s="3" t="s">
        <v>348</v>
      </c>
      <c r="S1754" s="4">
        <v>2023</v>
      </c>
    </row>
    <row r="1755" spans="18:19" x14ac:dyDescent="0.3">
      <c r="R1755" s="5" t="s">
        <v>1200</v>
      </c>
      <c r="S1755" s="6">
        <v>2023</v>
      </c>
    </row>
    <row r="1756" spans="18:19" x14ac:dyDescent="0.3">
      <c r="R1756" s="3" t="s">
        <v>1329</v>
      </c>
      <c r="S1756" s="4">
        <v>2023</v>
      </c>
    </row>
    <row r="1757" spans="18:19" x14ac:dyDescent="0.3">
      <c r="R1757" s="5" t="s">
        <v>439</v>
      </c>
      <c r="S1757" s="6">
        <v>2023</v>
      </c>
    </row>
    <row r="1758" spans="18:19" x14ac:dyDescent="0.3">
      <c r="R1758" s="3" t="s">
        <v>1485</v>
      </c>
      <c r="S1758" s="4">
        <v>2023</v>
      </c>
    </row>
    <row r="1759" spans="18:19" x14ac:dyDescent="0.3">
      <c r="R1759" s="5" t="s">
        <v>1101</v>
      </c>
      <c r="S1759" s="6">
        <v>2023</v>
      </c>
    </row>
    <row r="1760" spans="18:19" x14ac:dyDescent="0.3">
      <c r="R1760" s="3" t="s">
        <v>419</v>
      </c>
      <c r="S1760" s="4">
        <v>2023</v>
      </c>
    </row>
    <row r="1761" spans="18:19" x14ac:dyDescent="0.3">
      <c r="R1761" s="3" t="s">
        <v>1701</v>
      </c>
      <c r="S1761" s="4">
        <v>2023</v>
      </c>
    </row>
    <row r="1762" spans="18:19" x14ac:dyDescent="0.3">
      <c r="R1762" s="3" t="s">
        <v>2633</v>
      </c>
      <c r="S1762" s="4">
        <v>2023</v>
      </c>
    </row>
    <row r="1763" spans="18:19" x14ac:dyDescent="0.3">
      <c r="R1763" s="3" t="s">
        <v>2634</v>
      </c>
      <c r="S1763" s="4">
        <v>2023</v>
      </c>
    </row>
    <row r="1764" spans="18:19" x14ac:dyDescent="0.3">
      <c r="R1764" s="5" t="s">
        <v>682</v>
      </c>
      <c r="S1764" s="6">
        <v>2023</v>
      </c>
    </row>
    <row r="1765" spans="18:19" x14ac:dyDescent="0.3">
      <c r="R1765" s="3" t="s">
        <v>1793</v>
      </c>
      <c r="S1765" s="4">
        <v>2023</v>
      </c>
    </row>
    <row r="1766" spans="18:19" x14ac:dyDescent="0.3">
      <c r="R1766" s="5" t="s">
        <v>1459</v>
      </c>
      <c r="S1766" s="6">
        <v>2023</v>
      </c>
    </row>
    <row r="1767" spans="18:19" x14ac:dyDescent="0.3">
      <c r="R1767" s="5" t="s">
        <v>937</v>
      </c>
      <c r="S1767" s="6">
        <v>2023</v>
      </c>
    </row>
    <row r="1768" spans="18:19" x14ac:dyDescent="0.3">
      <c r="R1768" s="3" t="s">
        <v>354</v>
      </c>
      <c r="S1768" s="4">
        <v>2023</v>
      </c>
    </row>
    <row r="1769" spans="18:19" x14ac:dyDescent="0.3">
      <c r="R1769" s="3" t="s">
        <v>2641</v>
      </c>
      <c r="S1769" s="4">
        <v>2023</v>
      </c>
    </row>
    <row r="1770" spans="18:19" x14ac:dyDescent="0.3">
      <c r="R1770" s="5" t="s">
        <v>56</v>
      </c>
      <c r="S1770" s="6">
        <v>2023</v>
      </c>
    </row>
    <row r="1771" spans="18:19" x14ac:dyDescent="0.3">
      <c r="R1771" s="5" t="s">
        <v>1011</v>
      </c>
      <c r="S1771" s="6">
        <v>2023</v>
      </c>
    </row>
    <row r="1772" spans="18:19" x14ac:dyDescent="0.3">
      <c r="R1772" s="3" t="s">
        <v>677</v>
      </c>
      <c r="S1772" s="4">
        <v>2023</v>
      </c>
    </row>
    <row r="1773" spans="18:19" x14ac:dyDescent="0.3">
      <c r="R1773" s="5" t="s">
        <v>1018</v>
      </c>
      <c r="S1773" s="6">
        <v>2023</v>
      </c>
    </row>
    <row r="1774" spans="18:19" x14ac:dyDescent="0.3">
      <c r="R1774" s="5" t="s">
        <v>1663</v>
      </c>
      <c r="S1774" s="6">
        <v>2023</v>
      </c>
    </row>
    <row r="1775" spans="18:19" x14ac:dyDescent="0.3">
      <c r="R1775" s="3" t="s">
        <v>256</v>
      </c>
      <c r="S1775" s="4">
        <v>2023</v>
      </c>
    </row>
    <row r="1776" spans="18:19" x14ac:dyDescent="0.3">
      <c r="R1776" s="3" t="s">
        <v>1497</v>
      </c>
      <c r="S1776" s="4">
        <v>2023</v>
      </c>
    </row>
    <row r="1777" spans="18:19" x14ac:dyDescent="0.3">
      <c r="R1777" s="5" t="s">
        <v>1803</v>
      </c>
      <c r="S1777" s="6">
        <v>2023</v>
      </c>
    </row>
    <row r="1778" spans="18:19" x14ac:dyDescent="0.3">
      <c r="R1778" s="5" t="s">
        <v>1625</v>
      </c>
      <c r="S1778" s="6">
        <v>2023</v>
      </c>
    </row>
    <row r="1779" spans="18:19" x14ac:dyDescent="0.3">
      <c r="R1779" s="3" t="s">
        <v>1480</v>
      </c>
      <c r="S1779" s="4">
        <v>2023</v>
      </c>
    </row>
    <row r="1780" spans="18:19" x14ac:dyDescent="0.3">
      <c r="R1780" s="3" t="s">
        <v>2315</v>
      </c>
      <c r="S1780" s="4">
        <v>2023</v>
      </c>
    </row>
    <row r="1781" spans="18:19" x14ac:dyDescent="0.3">
      <c r="R1781" s="5" t="s">
        <v>365</v>
      </c>
      <c r="S1781" s="6">
        <v>2023</v>
      </c>
    </row>
    <row r="1782" spans="18:19" x14ac:dyDescent="0.3">
      <c r="R1782" s="3" t="s">
        <v>740</v>
      </c>
      <c r="S1782" s="4">
        <v>2023</v>
      </c>
    </row>
    <row r="1783" spans="18:19" x14ac:dyDescent="0.3">
      <c r="R1783" s="3" t="s">
        <v>2643</v>
      </c>
      <c r="S1783" s="4">
        <v>2023</v>
      </c>
    </row>
    <row r="1784" spans="18:19" x14ac:dyDescent="0.3">
      <c r="R1784" s="3" t="s">
        <v>575</v>
      </c>
      <c r="S1784" s="4">
        <v>2023</v>
      </c>
    </row>
    <row r="1785" spans="18:19" x14ac:dyDescent="0.3">
      <c r="R1785" s="5" t="s">
        <v>403</v>
      </c>
      <c r="S1785" s="6">
        <v>2023</v>
      </c>
    </row>
    <row r="1786" spans="18:19" x14ac:dyDescent="0.3">
      <c r="R1786" s="5" t="s">
        <v>2284</v>
      </c>
      <c r="S1786" s="6">
        <v>2023</v>
      </c>
    </row>
    <row r="1787" spans="18:19" x14ac:dyDescent="0.3">
      <c r="R1787" s="5" t="s">
        <v>1251</v>
      </c>
      <c r="S1787" s="6">
        <v>2023</v>
      </c>
    </row>
    <row r="1788" spans="18:19" x14ac:dyDescent="0.3">
      <c r="R1788" s="3" t="s">
        <v>612</v>
      </c>
      <c r="S1788" s="4">
        <v>2023</v>
      </c>
    </row>
    <row r="1789" spans="18:19" x14ac:dyDescent="0.3">
      <c r="R1789" s="3" t="s">
        <v>1359</v>
      </c>
      <c r="S1789" s="4">
        <v>2023</v>
      </c>
    </row>
    <row r="1790" spans="18:19" x14ac:dyDescent="0.3">
      <c r="R1790" s="3" t="s">
        <v>881</v>
      </c>
      <c r="S1790" s="4">
        <v>2023</v>
      </c>
    </row>
    <row r="1791" spans="18:19" x14ac:dyDescent="0.3">
      <c r="R1791" s="5" t="s">
        <v>1802</v>
      </c>
      <c r="S1791" s="6">
        <v>2023</v>
      </c>
    </row>
    <row r="1792" spans="18:19" x14ac:dyDescent="0.3">
      <c r="R1792" s="3" t="s">
        <v>1550</v>
      </c>
      <c r="S1792" s="4">
        <v>2023</v>
      </c>
    </row>
    <row r="1793" spans="18:19" x14ac:dyDescent="0.3">
      <c r="R1793" s="5" t="s">
        <v>1275</v>
      </c>
      <c r="S1793" s="6">
        <v>2023</v>
      </c>
    </row>
    <row r="1794" spans="18:19" x14ac:dyDescent="0.3">
      <c r="R1794" s="3" t="s">
        <v>1937</v>
      </c>
      <c r="S1794" s="4">
        <v>2023</v>
      </c>
    </row>
    <row r="1795" spans="18:19" x14ac:dyDescent="0.3">
      <c r="R1795" s="3" t="s">
        <v>480</v>
      </c>
      <c r="S1795" s="4">
        <v>2023</v>
      </c>
    </row>
    <row r="1796" spans="18:19" x14ac:dyDescent="0.3">
      <c r="R1796" s="3" t="s">
        <v>2390</v>
      </c>
      <c r="S1796" s="4">
        <v>2023</v>
      </c>
    </row>
    <row r="1797" spans="18:19" x14ac:dyDescent="0.3">
      <c r="R1797" s="5" t="s">
        <v>1740</v>
      </c>
      <c r="S1797" s="6">
        <v>2023</v>
      </c>
    </row>
    <row r="1798" spans="18:19" x14ac:dyDescent="0.3">
      <c r="R1798" s="3" t="s">
        <v>220</v>
      </c>
      <c r="S1798" s="4">
        <v>2023</v>
      </c>
    </row>
    <row r="1799" spans="18:19" x14ac:dyDescent="0.3">
      <c r="R1799" s="3" t="s">
        <v>141</v>
      </c>
      <c r="S1799" s="4">
        <v>2023</v>
      </c>
    </row>
    <row r="1800" spans="18:19" x14ac:dyDescent="0.3">
      <c r="R1800" s="3" t="s">
        <v>1801</v>
      </c>
      <c r="S1800" s="4">
        <v>2023</v>
      </c>
    </row>
    <row r="1801" spans="18:19" x14ac:dyDescent="0.3">
      <c r="R1801" s="3" t="s">
        <v>1682</v>
      </c>
      <c r="S1801" s="4">
        <v>2023</v>
      </c>
    </row>
    <row r="1802" spans="18:19" x14ac:dyDescent="0.3">
      <c r="R1802" s="5" t="s">
        <v>745</v>
      </c>
      <c r="S1802" s="6">
        <v>2023</v>
      </c>
    </row>
    <row r="1803" spans="18:19" x14ac:dyDescent="0.3">
      <c r="R1803" s="3" t="s">
        <v>1912</v>
      </c>
      <c r="S1803" s="4">
        <v>2023</v>
      </c>
    </row>
    <row r="1804" spans="18:19" x14ac:dyDescent="0.3">
      <c r="R1804" s="3" t="s">
        <v>603</v>
      </c>
      <c r="S1804" s="4">
        <v>2023</v>
      </c>
    </row>
    <row r="1805" spans="18:19" x14ac:dyDescent="0.3">
      <c r="R1805" s="5" t="s">
        <v>1174</v>
      </c>
      <c r="S1805" s="6">
        <v>2023</v>
      </c>
    </row>
    <row r="1806" spans="18:19" x14ac:dyDescent="0.3">
      <c r="R1806" s="3" t="s">
        <v>2199</v>
      </c>
      <c r="S1806" s="4">
        <v>2023</v>
      </c>
    </row>
    <row r="1807" spans="18:19" x14ac:dyDescent="0.3">
      <c r="R1807" s="3" t="s">
        <v>285</v>
      </c>
      <c r="S1807" s="4">
        <v>2023</v>
      </c>
    </row>
    <row r="1808" spans="18:19" x14ac:dyDescent="0.3">
      <c r="R1808" s="5" t="s">
        <v>380</v>
      </c>
      <c r="S1808" s="6">
        <v>2023</v>
      </c>
    </row>
    <row r="1809" spans="18:19" x14ac:dyDescent="0.3">
      <c r="R1809" s="5" t="s">
        <v>2653</v>
      </c>
      <c r="S1809" s="6">
        <v>2023</v>
      </c>
    </row>
    <row r="1810" spans="18:19" x14ac:dyDescent="0.3">
      <c r="R1810" s="5" t="s">
        <v>826</v>
      </c>
      <c r="S1810" s="6">
        <v>2023</v>
      </c>
    </row>
    <row r="1811" spans="18:19" x14ac:dyDescent="0.3">
      <c r="R1811" s="3" t="s">
        <v>187</v>
      </c>
      <c r="S1811" s="4">
        <v>2024</v>
      </c>
    </row>
    <row r="1812" spans="18:19" x14ac:dyDescent="0.3">
      <c r="R1812" s="5" t="s">
        <v>770</v>
      </c>
      <c r="S1812" s="6">
        <v>2024</v>
      </c>
    </row>
    <row r="1813" spans="18:19" x14ac:dyDescent="0.3">
      <c r="R1813" s="3" t="s">
        <v>912</v>
      </c>
      <c r="S1813" s="4">
        <v>2024</v>
      </c>
    </row>
    <row r="1814" spans="18:19" x14ac:dyDescent="0.3">
      <c r="R1814" s="5" t="s">
        <v>2474</v>
      </c>
      <c r="S1814" s="6">
        <v>2024</v>
      </c>
    </row>
    <row r="1815" spans="18:19" x14ac:dyDescent="0.3">
      <c r="R1815" s="3" t="s">
        <v>1035</v>
      </c>
      <c r="S1815" s="4">
        <v>2024</v>
      </c>
    </row>
    <row r="1816" spans="18:19" x14ac:dyDescent="0.3">
      <c r="R1816" s="5" t="s">
        <v>1912</v>
      </c>
      <c r="S1816" s="6">
        <v>2024</v>
      </c>
    </row>
    <row r="1817" spans="18:19" x14ac:dyDescent="0.3">
      <c r="R1817" s="5" t="s">
        <v>1973</v>
      </c>
      <c r="S1817" s="6">
        <v>2024</v>
      </c>
    </row>
    <row r="1818" spans="18:19" x14ac:dyDescent="0.3">
      <c r="R1818" s="3" t="s">
        <v>87</v>
      </c>
      <c r="S1818" s="4">
        <v>2024</v>
      </c>
    </row>
    <row r="1819" spans="18:19" x14ac:dyDescent="0.3">
      <c r="R1819" s="5" t="s">
        <v>1950</v>
      </c>
      <c r="S1819" s="6">
        <v>2024</v>
      </c>
    </row>
    <row r="1820" spans="18:19" x14ac:dyDescent="0.3">
      <c r="R1820" s="3" t="s">
        <v>1965</v>
      </c>
      <c r="S1820" s="4">
        <v>2024</v>
      </c>
    </row>
    <row r="1821" spans="18:19" x14ac:dyDescent="0.3">
      <c r="R1821" s="5" t="s">
        <v>2166</v>
      </c>
      <c r="S1821" s="6">
        <v>2024</v>
      </c>
    </row>
    <row r="1822" spans="18:19" x14ac:dyDescent="0.3">
      <c r="R1822" s="3" t="s">
        <v>1625</v>
      </c>
      <c r="S1822" s="4">
        <v>2024</v>
      </c>
    </row>
    <row r="1823" spans="18:19" x14ac:dyDescent="0.3">
      <c r="R1823" s="3" t="s">
        <v>1072</v>
      </c>
      <c r="S1823" s="4">
        <v>2024</v>
      </c>
    </row>
    <row r="1824" spans="18:19" x14ac:dyDescent="0.3">
      <c r="R1824" s="5" t="s">
        <v>1425</v>
      </c>
      <c r="S1824" s="6">
        <v>2024</v>
      </c>
    </row>
    <row r="1825" spans="18:19" x14ac:dyDescent="0.3">
      <c r="R1825" s="3" t="s">
        <v>566</v>
      </c>
      <c r="S1825" s="4">
        <v>2024</v>
      </c>
    </row>
    <row r="1826" spans="18:19" x14ac:dyDescent="0.3">
      <c r="R1826" s="3" t="s">
        <v>2044</v>
      </c>
      <c r="S1826" s="4">
        <v>2024</v>
      </c>
    </row>
    <row r="1827" spans="18:19" x14ac:dyDescent="0.3">
      <c r="R1827" s="5" t="s">
        <v>2055</v>
      </c>
      <c r="S1827" s="6">
        <v>2024</v>
      </c>
    </row>
    <row r="1828" spans="18:19" x14ac:dyDescent="0.3">
      <c r="R1828" s="3" t="s">
        <v>1746</v>
      </c>
      <c r="S1828" s="4">
        <v>2024</v>
      </c>
    </row>
    <row r="1829" spans="18:19" x14ac:dyDescent="0.3">
      <c r="R1829" s="3" t="s">
        <v>2505</v>
      </c>
      <c r="S1829" s="4">
        <v>2024</v>
      </c>
    </row>
    <row r="1830" spans="18:19" x14ac:dyDescent="0.3">
      <c r="R1830" s="3" t="s">
        <v>1933</v>
      </c>
      <c r="S1830" s="4">
        <v>2024</v>
      </c>
    </row>
    <row r="1831" spans="18:19" x14ac:dyDescent="0.3">
      <c r="R1831" s="3" t="s">
        <v>798</v>
      </c>
      <c r="S1831" s="4">
        <v>2024</v>
      </c>
    </row>
    <row r="1832" spans="18:19" x14ac:dyDescent="0.3">
      <c r="R1832" s="5" t="s">
        <v>2286</v>
      </c>
      <c r="S1832" s="6">
        <v>2024</v>
      </c>
    </row>
    <row r="1833" spans="18:19" x14ac:dyDescent="0.3">
      <c r="R1833" s="3" t="s">
        <v>230</v>
      </c>
      <c r="S1833" s="4">
        <v>2024</v>
      </c>
    </row>
    <row r="1834" spans="18:19" x14ac:dyDescent="0.3">
      <c r="R1834" s="3" t="s">
        <v>2536</v>
      </c>
      <c r="S1834" s="4">
        <v>2024</v>
      </c>
    </row>
    <row r="1835" spans="18:19" x14ac:dyDescent="0.3">
      <c r="R1835" s="3" t="s">
        <v>195</v>
      </c>
      <c r="S1835" s="4">
        <v>2024</v>
      </c>
    </row>
    <row r="1836" spans="18:19" x14ac:dyDescent="0.3">
      <c r="R1836" s="5" t="s">
        <v>2387</v>
      </c>
      <c r="S1836" s="6">
        <v>2024</v>
      </c>
    </row>
    <row r="1837" spans="18:19" x14ac:dyDescent="0.3">
      <c r="R1837" s="3" t="s">
        <v>1764</v>
      </c>
      <c r="S1837" s="4">
        <v>2024</v>
      </c>
    </row>
    <row r="1838" spans="18:19" x14ac:dyDescent="0.3">
      <c r="R1838" s="3" t="s">
        <v>31</v>
      </c>
      <c r="S1838" s="4">
        <v>2024</v>
      </c>
    </row>
    <row r="1839" spans="18:19" x14ac:dyDescent="0.3">
      <c r="R1839" s="3" t="s">
        <v>1707</v>
      </c>
      <c r="S1839" s="4">
        <v>2024</v>
      </c>
    </row>
    <row r="1840" spans="18:19" x14ac:dyDescent="0.3">
      <c r="R1840" s="5" t="s">
        <v>886</v>
      </c>
      <c r="S1840" s="6">
        <v>2024</v>
      </c>
    </row>
    <row r="1841" spans="18:19" x14ac:dyDescent="0.3">
      <c r="R1841" s="3" t="s">
        <v>2633</v>
      </c>
      <c r="S1841" s="4">
        <v>2024</v>
      </c>
    </row>
    <row r="1842" spans="18:19" x14ac:dyDescent="0.3">
      <c r="R1842" s="3" t="s">
        <v>657</v>
      </c>
      <c r="S1842" s="4">
        <v>2024</v>
      </c>
    </row>
    <row r="1843" spans="18:19" x14ac:dyDescent="0.3">
      <c r="R1843" s="3" t="s">
        <v>2520</v>
      </c>
      <c r="S1843" s="4">
        <v>2024</v>
      </c>
    </row>
    <row r="1844" spans="18:19" x14ac:dyDescent="0.3">
      <c r="R1844" s="5" t="s">
        <v>1394</v>
      </c>
      <c r="S1844" s="6">
        <v>2024</v>
      </c>
    </row>
    <row r="1845" spans="18:19" x14ac:dyDescent="0.3">
      <c r="R1845" s="3" t="s">
        <v>219</v>
      </c>
      <c r="S1845" s="4">
        <v>2024</v>
      </c>
    </row>
    <row r="1846" spans="18:19" x14ac:dyDescent="0.3">
      <c r="R1846" s="3" t="s">
        <v>1489</v>
      </c>
      <c r="S1846" s="4">
        <v>2024</v>
      </c>
    </row>
    <row r="1847" spans="18:19" x14ac:dyDescent="0.3">
      <c r="R1847" s="5" t="s">
        <v>1618</v>
      </c>
      <c r="S1847" s="6">
        <v>2024</v>
      </c>
    </row>
    <row r="1848" spans="18:19" x14ac:dyDescent="0.3">
      <c r="R1848" s="3" t="s">
        <v>930</v>
      </c>
      <c r="S1848" s="4">
        <v>2024</v>
      </c>
    </row>
    <row r="1849" spans="18:19" x14ac:dyDescent="0.3">
      <c r="R1849" s="3" t="s">
        <v>1813</v>
      </c>
      <c r="S1849" s="4">
        <v>2024</v>
      </c>
    </row>
    <row r="1850" spans="18:19" x14ac:dyDescent="0.3">
      <c r="R1850" s="3" t="s">
        <v>2587</v>
      </c>
      <c r="S1850" s="4">
        <v>2024</v>
      </c>
    </row>
    <row r="1851" spans="18:19" x14ac:dyDescent="0.3">
      <c r="R1851" s="5" t="s">
        <v>2446</v>
      </c>
      <c r="S1851" s="6">
        <v>2024</v>
      </c>
    </row>
    <row r="1852" spans="18:19" x14ac:dyDescent="0.3">
      <c r="R1852" s="3" t="s">
        <v>1667</v>
      </c>
      <c r="S1852" s="4">
        <v>2024</v>
      </c>
    </row>
    <row r="1853" spans="18:19" x14ac:dyDescent="0.3">
      <c r="R1853" s="3" t="s">
        <v>527</v>
      </c>
      <c r="S1853" s="4">
        <v>2024</v>
      </c>
    </row>
    <row r="1854" spans="18:19" x14ac:dyDescent="0.3">
      <c r="R1854" s="3" t="s">
        <v>348</v>
      </c>
      <c r="S1854" s="4">
        <v>2024</v>
      </c>
    </row>
    <row r="1855" spans="18:19" x14ac:dyDescent="0.3">
      <c r="R1855" s="5" t="s">
        <v>63</v>
      </c>
      <c r="S1855" s="6">
        <v>2024</v>
      </c>
    </row>
    <row r="1856" spans="18:19" x14ac:dyDescent="0.3">
      <c r="R1856" s="5" t="s">
        <v>628</v>
      </c>
      <c r="S1856" s="6">
        <v>2024</v>
      </c>
    </row>
    <row r="1857" spans="18:19" x14ac:dyDescent="0.3">
      <c r="R1857" s="5" t="s">
        <v>2023</v>
      </c>
      <c r="S1857" s="6">
        <v>2024</v>
      </c>
    </row>
    <row r="1858" spans="18:19" x14ac:dyDescent="0.3">
      <c r="R1858" s="3" t="s">
        <v>1396</v>
      </c>
      <c r="S1858" s="4">
        <v>2024</v>
      </c>
    </row>
    <row r="1859" spans="18:19" x14ac:dyDescent="0.3">
      <c r="R1859" s="5" t="s">
        <v>141</v>
      </c>
      <c r="S1859" s="6">
        <v>2024</v>
      </c>
    </row>
    <row r="1860" spans="18:19" x14ac:dyDescent="0.3">
      <c r="R1860" s="5" t="s">
        <v>2288</v>
      </c>
      <c r="S1860" s="6">
        <v>2024</v>
      </c>
    </row>
    <row r="1861" spans="18:19" x14ac:dyDescent="0.3">
      <c r="R1861" s="3" t="s">
        <v>2457</v>
      </c>
      <c r="S1861" s="4">
        <v>2024</v>
      </c>
    </row>
    <row r="1862" spans="18:19" x14ac:dyDescent="0.3">
      <c r="R1862" s="5" t="s">
        <v>158</v>
      </c>
      <c r="S1862" s="6">
        <v>2024</v>
      </c>
    </row>
    <row r="1863" spans="18:19" x14ac:dyDescent="0.3">
      <c r="R1863" s="5" t="s">
        <v>683</v>
      </c>
      <c r="S1863" s="6">
        <v>2024</v>
      </c>
    </row>
    <row r="1864" spans="18:19" x14ac:dyDescent="0.3">
      <c r="R1864" s="3" t="s">
        <v>1947</v>
      </c>
      <c r="S1864" s="4">
        <v>2024</v>
      </c>
    </row>
    <row r="1865" spans="18:19" x14ac:dyDescent="0.3">
      <c r="R1865" s="5" t="s">
        <v>571</v>
      </c>
      <c r="S1865" s="6">
        <v>2024</v>
      </c>
    </row>
    <row r="1866" spans="18:19" x14ac:dyDescent="0.3">
      <c r="R1866" s="5" t="s">
        <v>2113</v>
      </c>
      <c r="S1866" s="6">
        <v>2024</v>
      </c>
    </row>
    <row r="1867" spans="18:19" x14ac:dyDescent="0.3">
      <c r="R1867" s="3" t="s">
        <v>2503</v>
      </c>
      <c r="S1867" s="4">
        <v>2024</v>
      </c>
    </row>
    <row r="1868" spans="18:19" x14ac:dyDescent="0.3">
      <c r="R1868" s="5" t="s">
        <v>1842</v>
      </c>
      <c r="S1868" s="6">
        <v>2024</v>
      </c>
    </row>
    <row r="1869" spans="18:19" x14ac:dyDescent="0.3">
      <c r="R1869" s="3" t="s">
        <v>1095</v>
      </c>
      <c r="S1869" s="4">
        <v>2024</v>
      </c>
    </row>
    <row r="1870" spans="18:19" x14ac:dyDescent="0.3">
      <c r="R1870" s="5" t="s">
        <v>439</v>
      </c>
      <c r="S1870" s="6">
        <v>2024</v>
      </c>
    </row>
    <row r="1871" spans="18:19" x14ac:dyDescent="0.3">
      <c r="R1871" s="3" t="s">
        <v>2458</v>
      </c>
      <c r="S1871" s="4">
        <v>2024</v>
      </c>
    </row>
    <row r="1872" spans="18:19" x14ac:dyDescent="0.3">
      <c r="R1872" s="5" t="s">
        <v>1979</v>
      </c>
      <c r="S1872" s="6">
        <v>2024</v>
      </c>
    </row>
    <row r="1873" spans="18:19" x14ac:dyDescent="0.3">
      <c r="R1873" s="5" t="s">
        <v>79</v>
      </c>
      <c r="S1873" s="6">
        <v>2024</v>
      </c>
    </row>
    <row r="1874" spans="18:19" x14ac:dyDescent="0.3">
      <c r="R1874" s="3" t="s">
        <v>1496</v>
      </c>
      <c r="S1874" s="4">
        <v>2024</v>
      </c>
    </row>
    <row r="1875" spans="18:19" x14ac:dyDescent="0.3">
      <c r="R1875" s="5" t="s">
        <v>624</v>
      </c>
      <c r="S1875" s="6">
        <v>2024</v>
      </c>
    </row>
    <row r="1876" spans="18:19" x14ac:dyDescent="0.3">
      <c r="R1876" s="3" t="s">
        <v>2542</v>
      </c>
      <c r="S1876" s="4">
        <v>2024</v>
      </c>
    </row>
    <row r="1877" spans="18:19" x14ac:dyDescent="0.3">
      <c r="R1877" s="3" t="s">
        <v>1225</v>
      </c>
      <c r="S1877" s="4">
        <v>2024</v>
      </c>
    </row>
    <row r="1878" spans="18:19" x14ac:dyDescent="0.3">
      <c r="R1878" s="5" t="s">
        <v>1165</v>
      </c>
      <c r="S1878" s="6">
        <v>2024</v>
      </c>
    </row>
    <row r="1879" spans="18:19" x14ac:dyDescent="0.3">
      <c r="R1879" s="3" t="s">
        <v>539</v>
      </c>
      <c r="S1879" s="4">
        <v>2024</v>
      </c>
    </row>
    <row r="1880" spans="18:19" x14ac:dyDescent="0.3">
      <c r="R1880" s="5" t="s">
        <v>2425</v>
      </c>
      <c r="S1880" s="6">
        <v>2024</v>
      </c>
    </row>
    <row r="1881" spans="18:19" x14ac:dyDescent="0.3">
      <c r="R1881" s="3" t="s">
        <v>1740</v>
      </c>
      <c r="S1881" s="4">
        <v>2024</v>
      </c>
    </row>
    <row r="1882" spans="18:19" x14ac:dyDescent="0.3">
      <c r="R1882" s="3" t="s">
        <v>235</v>
      </c>
      <c r="S1882" s="4">
        <v>2024</v>
      </c>
    </row>
    <row r="1883" spans="18:19" x14ac:dyDescent="0.3">
      <c r="R1883" s="3" t="s">
        <v>1515</v>
      </c>
      <c r="S1883" s="4">
        <v>2024</v>
      </c>
    </row>
    <row r="1884" spans="18:19" x14ac:dyDescent="0.3">
      <c r="R1884" s="3" t="s">
        <v>2296</v>
      </c>
      <c r="S1884" s="4">
        <v>2024</v>
      </c>
    </row>
    <row r="1885" spans="18:19" x14ac:dyDescent="0.3">
      <c r="R1885" s="5" t="s">
        <v>354</v>
      </c>
      <c r="S1885" s="6">
        <v>2024</v>
      </c>
    </row>
    <row r="1886" spans="18:19" x14ac:dyDescent="0.3">
      <c r="R1886" s="5" t="s">
        <v>1448</v>
      </c>
      <c r="S1886" s="6">
        <v>2024</v>
      </c>
    </row>
    <row r="1887" spans="18:19" x14ac:dyDescent="0.3">
      <c r="R1887" s="5" t="s">
        <v>109</v>
      </c>
      <c r="S1887" s="6">
        <v>2024</v>
      </c>
    </row>
    <row r="1888" spans="18:19" x14ac:dyDescent="0.3">
      <c r="R1888" s="5" t="s">
        <v>1465</v>
      </c>
      <c r="S1888" s="6">
        <v>2024</v>
      </c>
    </row>
    <row r="1889" spans="18:19" x14ac:dyDescent="0.3">
      <c r="R1889" s="5" t="s">
        <v>2119</v>
      </c>
      <c r="S1889" s="6">
        <v>2024</v>
      </c>
    </row>
    <row r="1890" spans="18:19" x14ac:dyDescent="0.3">
      <c r="R1890" s="3" t="s">
        <v>2367</v>
      </c>
      <c r="S1890" s="4">
        <v>2024</v>
      </c>
    </row>
    <row r="1891" spans="18:19" x14ac:dyDescent="0.3">
      <c r="R1891" s="3" t="s">
        <v>199</v>
      </c>
      <c r="S1891" s="4">
        <v>2024</v>
      </c>
    </row>
    <row r="1892" spans="18:19" x14ac:dyDescent="0.3">
      <c r="R1892" s="5" t="s">
        <v>786</v>
      </c>
      <c r="S1892" s="6">
        <v>2024</v>
      </c>
    </row>
    <row r="1893" spans="18:19" x14ac:dyDescent="0.3">
      <c r="R1893" s="3" t="s">
        <v>403</v>
      </c>
      <c r="S1893" s="4">
        <v>2024</v>
      </c>
    </row>
    <row r="1894" spans="18:19" x14ac:dyDescent="0.3">
      <c r="R1894" s="5" t="s">
        <v>206</v>
      </c>
      <c r="S1894" s="6">
        <v>2024</v>
      </c>
    </row>
    <row r="1895" spans="18:19" x14ac:dyDescent="0.3">
      <c r="R1895" s="3" t="s">
        <v>661</v>
      </c>
      <c r="S1895" s="4">
        <v>2024</v>
      </c>
    </row>
    <row r="1896" spans="18:19" x14ac:dyDescent="0.3">
      <c r="R1896" s="5" t="s">
        <v>1790</v>
      </c>
      <c r="S1896" s="6">
        <v>2024</v>
      </c>
    </row>
    <row r="1897" spans="18:19" x14ac:dyDescent="0.3">
      <c r="R1897" s="5" t="s">
        <v>1133</v>
      </c>
      <c r="S1897" s="6">
        <v>2024</v>
      </c>
    </row>
    <row r="1898" spans="18:19" x14ac:dyDescent="0.3">
      <c r="R1898" s="3" t="s">
        <v>738</v>
      </c>
      <c r="S1898" s="4">
        <v>2024</v>
      </c>
    </row>
    <row r="1899" spans="18:19" x14ac:dyDescent="0.3">
      <c r="R1899" s="5" t="s">
        <v>2211</v>
      </c>
      <c r="S1899" s="6">
        <v>2024</v>
      </c>
    </row>
    <row r="1900" spans="18:19" x14ac:dyDescent="0.3">
      <c r="R1900" s="3" t="s">
        <v>525</v>
      </c>
      <c r="S1900" s="4">
        <v>2024</v>
      </c>
    </row>
    <row r="1901" spans="18:19" x14ac:dyDescent="0.3">
      <c r="R1901" s="3" t="s">
        <v>1163</v>
      </c>
      <c r="S1901" s="4">
        <v>2024</v>
      </c>
    </row>
    <row r="1902" spans="18:19" x14ac:dyDescent="0.3">
      <c r="R1902" s="5" t="s">
        <v>937</v>
      </c>
      <c r="S1902" s="6">
        <v>2024</v>
      </c>
    </row>
    <row r="1903" spans="18:19" x14ac:dyDescent="0.3">
      <c r="R1903" s="3" t="s">
        <v>1029</v>
      </c>
      <c r="S1903" s="4">
        <v>2024</v>
      </c>
    </row>
    <row r="1904" spans="18:19" x14ac:dyDescent="0.3">
      <c r="R1904" s="5" t="s">
        <v>1698</v>
      </c>
      <c r="S1904" s="6">
        <v>2024</v>
      </c>
    </row>
    <row r="1905" spans="18:19" x14ac:dyDescent="0.3">
      <c r="R1905" s="5" t="s">
        <v>227</v>
      </c>
      <c r="S1905" s="6">
        <v>2024</v>
      </c>
    </row>
    <row r="1906" spans="18:19" x14ac:dyDescent="0.3">
      <c r="R1906" s="3" t="s">
        <v>1549</v>
      </c>
      <c r="S1906" s="4">
        <v>2024</v>
      </c>
    </row>
    <row r="1907" spans="18:19" x14ac:dyDescent="0.3">
      <c r="R1907" s="3" t="s">
        <v>592</v>
      </c>
      <c r="S1907" s="4">
        <v>2024</v>
      </c>
    </row>
    <row r="1908" spans="18:19" x14ac:dyDescent="0.3">
      <c r="R1908" s="5" t="s">
        <v>927</v>
      </c>
      <c r="S1908" s="6">
        <v>2024</v>
      </c>
    </row>
    <row r="1909" spans="18:19" x14ac:dyDescent="0.3">
      <c r="R1909" s="5" t="s">
        <v>1902</v>
      </c>
      <c r="S1909" s="6">
        <v>2024</v>
      </c>
    </row>
    <row r="1910" spans="18:19" x14ac:dyDescent="0.3">
      <c r="R1910" s="3" t="s">
        <v>295</v>
      </c>
      <c r="S1910" s="4">
        <v>2024</v>
      </c>
    </row>
    <row r="1911" spans="18:19" x14ac:dyDescent="0.3">
      <c r="R1911" s="3" t="s">
        <v>243</v>
      </c>
      <c r="S1911" s="4">
        <v>2024</v>
      </c>
    </row>
    <row r="1912" spans="18:19" x14ac:dyDescent="0.3">
      <c r="R1912" s="5" t="s">
        <v>947</v>
      </c>
      <c r="S1912" s="6">
        <v>2024</v>
      </c>
    </row>
    <row r="1913" spans="18:19" x14ac:dyDescent="0.3">
      <c r="R1913" s="3" t="s">
        <v>1099</v>
      </c>
      <c r="S1913" s="4">
        <v>2024</v>
      </c>
    </row>
    <row r="1914" spans="18:19" x14ac:dyDescent="0.3">
      <c r="R1914" s="3" t="s">
        <v>2273</v>
      </c>
      <c r="S1914" s="4">
        <v>2024</v>
      </c>
    </row>
    <row r="1915" spans="18:19" x14ac:dyDescent="0.3">
      <c r="R1915" s="3" t="s">
        <v>1371</v>
      </c>
      <c r="S1915" s="4">
        <v>2024</v>
      </c>
    </row>
    <row r="1916" spans="18:19" x14ac:dyDescent="0.3">
      <c r="R1916" s="3" t="s">
        <v>790</v>
      </c>
      <c r="S1916" s="4">
        <v>2024</v>
      </c>
    </row>
    <row r="1917" spans="18:19" x14ac:dyDescent="0.3">
      <c r="R1917" s="5" t="s">
        <v>975</v>
      </c>
      <c r="S1917" s="6">
        <v>2024</v>
      </c>
    </row>
    <row r="1918" spans="18:19" x14ac:dyDescent="0.3">
      <c r="R1918" s="5" t="s">
        <v>1935</v>
      </c>
      <c r="S1918" s="6">
        <v>2024</v>
      </c>
    </row>
    <row r="1919" spans="18:19" x14ac:dyDescent="0.3">
      <c r="R1919" s="5" t="s">
        <v>2248</v>
      </c>
      <c r="S1919" s="6">
        <v>2024</v>
      </c>
    </row>
    <row r="1920" spans="18:19" x14ac:dyDescent="0.3">
      <c r="R1920" s="5" t="s">
        <v>2320</v>
      </c>
      <c r="S1920" s="6">
        <v>2024</v>
      </c>
    </row>
    <row r="1921" spans="18:19" x14ac:dyDescent="0.3">
      <c r="R1921" s="3" t="s">
        <v>1419</v>
      </c>
      <c r="S1921" s="4">
        <v>2024</v>
      </c>
    </row>
    <row r="1922" spans="18:19" x14ac:dyDescent="0.3">
      <c r="R1922" s="3" t="s">
        <v>923</v>
      </c>
      <c r="S1922" s="4">
        <v>2024</v>
      </c>
    </row>
    <row r="1923" spans="18:19" x14ac:dyDescent="0.3">
      <c r="R1923" s="5" t="s">
        <v>979</v>
      </c>
      <c r="S1923" s="6">
        <v>2024</v>
      </c>
    </row>
    <row r="1924" spans="18:19" x14ac:dyDescent="0.3">
      <c r="R1924" s="5" t="s">
        <v>697</v>
      </c>
      <c r="S1924" s="6">
        <v>2024</v>
      </c>
    </row>
    <row r="1925" spans="18:19" x14ac:dyDescent="0.3">
      <c r="R1925" s="3" t="s">
        <v>1236</v>
      </c>
      <c r="S1925" s="4">
        <v>2024</v>
      </c>
    </row>
    <row r="1926" spans="18:19" x14ac:dyDescent="0.3">
      <c r="R1926" s="5" t="s">
        <v>229</v>
      </c>
      <c r="S1926" s="6">
        <v>2024</v>
      </c>
    </row>
    <row r="1927" spans="18:19" x14ac:dyDescent="0.3">
      <c r="R1927" s="3" t="s">
        <v>826</v>
      </c>
      <c r="S1927" s="4">
        <v>2024</v>
      </c>
    </row>
    <row r="1928" spans="18:19" x14ac:dyDescent="0.3">
      <c r="R1928" s="3" t="s">
        <v>2126</v>
      </c>
      <c r="S1928" s="4">
        <v>2024</v>
      </c>
    </row>
    <row r="1929" spans="18:19" x14ac:dyDescent="0.3">
      <c r="R1929" s="3" t="s">
        <v>2300</v>
      </c>
      <c r="S1929" s="4">
        <v>2024</v>
      </c>
    </row>
    <row r="1930" spans="18:19" x14ac:dyDescent="0.3">
      <c r="R1930" s="3" t="s">
        <v>558</v>
      </c>
      <c r="S1930" s="4">
        <v>2024</v>
      </c>
    </row>
    <row r="1931" spans="18:19" x14ac:dyDescent="0.3">
      <c r="R1931" s="3" t="s">
        <v>1322</v>
      </c>
      <c r="S1931" s="4">
        <v>2024</v>
      </c>
    </row>
    <row r="1932" spans="18:19" x14ac:dyDescent="0.3">
      <c r="R1932" s="5" t="s">
        <v>2244</v>
      </c>
      <c r="S1932" s="6">
        <v>2024</v>
      </c>
    </row>
    <row r="1933" spans="18:19" x14ac:dyDescent="0.3">
      <c r="R1933" s="3" t="s">
        <v>492</v>
      </c>
      <c r="S1933" s="4">
        <v>2024</v>
      </c>
    </row>
    <row r="1934" spans="18:19" x14ac:dyDescent="0.3">
      <c r="R1934" s="3" t="s">
        <v>773</v>
      </c>
      <c r="S1934" s="4">
        <v>2024</v>
      </c>
    </row>
    <row r="1935" spans="18:19" x14ac:dyDescent="0.3">
      <c r="R1935" s="5" t="s">
        <v>917</v>
      </c>
      <c r="S1935" s="6">
        <v>2024</v>
      </c>
    </row>
    <row r="1936" spans="18:19" x14ac:dyDescent="0.3">
      <c r="R1936" s="5" t="s">
        <v>145</v>
      </c>
      <c r="S1936" s="6">
        <v>2024</v>
      </c>
    </row>
    <row r="1937" spans="18:19" x14ac:dyDescent="0.3">
      <c r="R1937" s="5" t="s">
        <v>1519</v>
      </c>
      <c r="S1937" s="6">
        <v>2024</v>
      </c>
    </row>
    <row r="1938" spans="18:19" x14ac:dyDescent="0.3">
      <c r="R1938" s="3" t="s">
        <v>1793</v>
      </c>
      <c r="S1938" s="4">
        <v>2024</v>
      </c>
    </row>
    <row r="1939" spans="18:19" x14ac:dyDescent="0.3">
      <c r="R1939" s="3" t="s">
        <v>11</v>
      </c>
      <c r="S1939" s="4">
        <v>2024</v>
      </c>
    </row>
    <row r="1940" spans="18:19" x14ac:dyDescent="0.3">
      <c r="R1940" s="3" t="s">
        <v>1595</v>
      </c>
      <c r="S1940" s="4">
        <v>2024</v>
      </c>
    </row>
    <row r="1941" spans="18:19" x14ac:dyDescent="0.3">
      <c r="R1941" s="5" t="s">
        <v>1375</v>
      </c>
      <c r="S1941" s="6">
        <v>2024</v>
      </c>
    </row>
    <row r="1942" spans="18:19" x14ac:dyDescent="0.3">
      <c r="R1942" s="5" t="s">
        <v>1885</v>
      </c>
      <c r="S1942" s="6">
        <v>2024</v>
      </c>
    </row>
    <row r="1943" spans="18:19" x14ac:dyDescent="0.3">
      <c r="R1943" s="5" t="s">
        <v>2659</v>
      </c>
      <c r="S1943" s="6">
        <v>2024</v>
      </c>
    </row>
    <row r="1944" spans="18:19" x14ac:dyDescent="0.3">
      <c r="R1944" s="5" t="s">
        <v>532</v>
      </c>
      <c r="S1944" s="6">
        <v>2024</v>
      </c>
    </row>
    <row r="1945" spans="18:19" x14ac:dyDescent="0.3">
      <c r="R1945" s="3" t="s">
        <v>1773</v>
      </c>
      <c r="S1945" s="4">
        <v>2024</v>
      </c>
    </row>
    <row r="1946" spans="18:19" x14ac:dyDescent="0.3">
      <c r="R1946" s="5" t="s">
        <v>2117</v>
      </c>
      <c r="S1946" s="6">
        <v>2024</v>
      </c>
    </row>
    <row r="1947" spans="18:19" x14ac:dyDescent="0.3">
      <c r="R1947" s="5" t="s">
        <v>2449</v>
      </c>
      <c r="S1947" s="6">
        <v>2024</v>
      </c>
    </row>
    <row r="1948" spans="18:19" x14ac:dyDescent="0.3">
      <c r="R1948" s="5" t="s">
        <v>1865</v>
      </c>
      <c r="S1948" s="6">
        <v>2024</v>
      </c>
    </row>
    <row r="1949" spans="18:19" x14ac:dyDescent="0.3">
      <c r="R1949" s="3" t="s">
        <v>1550</v>
      </c>
      <c r="S1949" s="4">
        <v>2024</v>
      </c>
    </row>
    <row r="1950" spans="18:19" x14ac:dyDescent="0.3">
      <c r="R1950" s="3" t="s">
        <v>2164</v>
      </c>
      <c r="S1950" s="4">
        <v>2024</v>
      </c>
    </row>
    <row r="1951" spans="18:19" x14ac:dyDescent="0.3">
      <c r="R1951" s="3" t="s">
        <v>1725</v>
      </c>
      <c r="S1951" s="4">
        <v>2024</v>
      </c>
    </row>
    <row r="1952" spans="18:19" x14ac:dyDescent="0.3">
      <c r="R1952" s="3" t="s">
        <v>2512</v>
      </c>
      <c r="S1952" s="4">
        <v>2024</v>
      </c>
    </row>
    <row r="1953" spans="18:19" x14ac:dyDescent="0.3">
      <c r="R1953" s="5" t="s">
        <v>1180</v>
      </c>
      <c r="S1953" s="6">
        <v>2024</v>
      </c>
    </row>
    <row r="1954" spans="18:19" x14ac:dyDescent="0.3">
      <c r="R1954" s="3" t="s">
        <v>1900</v>
      </c>
      <c r="S1954" s="4">
        <v>2024</v>
      </c>
    </row>
    <row r="1955" spans="18:19" x14ac:dyDescent="0.3">
      <c r="R1955" s="3" t="s">
        <v>1620</v>
      </c>
      <c r="S1955" s="4">
        <v>2024</v>
      </c>
    </row>
    <row r="1956" spans="18:19" x14ac:dyDescent="0.3">
      <c r="R1956" s="5" t="s">
        <v>1573</v>
      </c>
      <c r="S1956" s="6">
        <v>2024</v>
      </c>
    </row>
    <row r="1957" spans="18:19" x14ac:dyDescent="0.3">
      <c r="R1957" s="3" t="s">
        <v>2109</v>
      </c>
      <c r="S1957" s="4">
        <v>2024</v>
      </c>
    </row>
    <row r="1958" spans="18:19" x14ac:dyDescent="0.3">
      <c r="R1958" s="5" t="s">
        <v>578</v>
      </c>
      <c r="S1958" s="6">
        <v>2024</v>
      </c>
    </row>
    <row r="1959" spans="18:19" x14ac:dyDescent="0.3">
      <c r="R1959" s="5" t="s">
        <v>949</v>
      </c>
      <c r="S1959" s="6">
        <v>2024</v>
      </c>
    </row>
    <row r="1960" spans="18:19" x14ac:dyDescent="0.3">
      <c r="R1960" s="5" t="s">
        <v>454</v>
      </c>
      <c r="S1960" s="6">
        <v>2024</v>
      </c>
    </row>
    <row r="1961" spans="18:19" x14ac:dyDescent="0.3">
      <c r="R1961" s="3" t="s">
        <v>1724</v>
      </c>
      <c r="S1961" s="4">
        <v>2024</v>
      </c>
    </row>
    <row r="1962" spans="18:19" x14ac:dyDescent="0.3">
      <c r="R1962" s="3" t="s">
        <v>1387</v>
      </c>
      <c r="S1962" s="4">
        <v>2024</v>
      </c>
    </row>
    <row r="1963" spans="18:19" x14ac:dyDescent="0.3">
      <c r="R1963" s="5" t="s">
        <v>1586</v>
      </c>
      <c r="S1963" s="6">
        <v>2024</v>
      </c>
    </row>
    <row r="1964" spans="18:19" x14ac:dyDescent="0.3">
      <c r="R1964" s="3" t="s">
        <v>511</v>
      </c>
      <c r="S1964" s="4">
        <v>2024</v>
      </c>
    </row>
    <row r="1965" spans="18:19" x14ac:dyDescent="0.3">
      <c r="R1965" s="5" t="s">
        <v>2383</v>
      </c>
      <c r="S1965" s="6">
        <v>2024</v>
      </c>
    </row>
    <row r="1966" spans="18:19" x14ac:dyDescent="0.3">
      <c r="R1966" s="5" t="s">
        <v>2431</v>
      </c>
      <c r="S1966" s="6">
        <v>2024</v>
      </c>
    </row>
    <row r="1967" spans="18:19" x14ac:dyDescent="0.3">
      <c r="R1967" s="3" t="s">
        <v>2321</v>
      </c>
      <c r="S1967" s="4">
        <v>2024</v>
      </c>
    </row>
    <row r="1968" spans="18:19" x14ac:dyDescent="0.3">
      <c r="R1968" s="5" t="s">
        <v>485</v>
      </c>
      <c r="S1968" s="6">
        <v>2024</v>
      </c>
    </row>
    <row r="1969" spans="18:19" x14ac:dyDescent="0.3">
      <c r="R1969" s="3" t="s">
        <v>1279</v>
      </c>
      <c r="S1969" s="4">
        <v>2024</v>
      </c>
    </row>
    <row r="1970" spans="18:19" x14ac:dyDescent="0.3">
      <c r="R1970" s="5" t="s">
        <v>494</v>
      </c>
      <c r="S1970" s="6">
        <v>2024</v>
      </c>
    </row>
    <row r="1971" spans="18:19" x14ac:dyDescent="0.3">
      <c r="R1971" s="3" t="s">
        <v>1101</v>
      </c>
      <c r="S1971" s="4">
        <v>2024</v>
      </c>
    </row>
    <row r="1972" spans="18:19" x14ac:dyDescent="0.3">
      <c r="R1972" s="5" t="s">
        <v>1679</v>
      </c>
      <c r="S1972" s="6">
        <v>2024</v>
      </c>
    </row>
    <row r="1973" spans="18:19" x14ac:dyDescent="0.3">
      <c r="R1973" s="3" t="s">
        <v>258</v>
      </c>
      <c r="S1973" s="4">
        <v>2024</v>
      </c>
    </row>
    <row r="1974" spans="18:19" x14ac:dyDescent="0.3">
      <c r="R1974" s="5" t="s">
        <v>2185</v>
      </c>
      <c r="S1974" s="6">
        <v>2024</v>
      </c>
    </row>
    <row r="1975" spans="18:19" x14ac:dyDescent="0.3">
      <c r="R1975" s="3" t="s">
        <v>2190</v>
      </c>
      <c r="S1975" s="4">
        <v>2024</v>
      </c>
    </row>
    <row r="1976" spans="18:19" x14ac:dyDescent="0.3">
      <c r="R1976" s="3" t="s">
        <v>1046</v>
      </c>
      <c r="S1976" s="4">
        <v>2024</v>
      </c>
    </row>
    <row r="1977" spans="18:19" x14ac:dyDescent="0.3">
      <c r="R1977" s="5" t="s">
        <v>2634</v>
      </c>
      <c r="S1977" s="6">
        <v>2024</v>
      </c>
    </row>
    <row r="1978" spans="18:19" x14ac:dyDescent="0.3">
      <c r="R1978" s="5" t="s">
        <v>2090</v>
      </c>
      <c r="S1978" s="6">
        <v>2024</v>
      </c>
    </row>
    <row r="1979" spans="18:19" x14ac:dyDescent="0.3">
      <c r="R1979" s="3" t="s">
        <v>277</v>
      </c>
      <c r="S1979" s="4">
        <v>2024</v>
      </c>
    </row>
    <row r="1980" spans="18:19" x14ac:dyDescent="0.3">
      <c r="R1980" s="5" t="s">
        <v>1373</v>
      </c>
      <c r="S1980" s="6">
        <v>2024</v>
      </c>
    </row>
    <row r="1981" spans="18:19" x14ac:dyDescent="0.3">
      <c r="R1981" s="3" t="s">
        <v>1459</v>
      </c>
      <c r="S1981" s="4">
        <v>2024</v>
      </c>
    </row>
    <row r="1982" spans="18:19" x14ac:dyDescent="0.3">
      <c r="R1982" s="3" t="s">
        <v>1673</v>
      </c>
      <c r="S1982" s="4">
        <v>2024</v>
      </c>
    </row>
    <row r="1983" spans="18:19" x14ac:dyDescent="0.3">
      <c r="R1983" s="5" t="s">
        <v>2102</v>
      </c>
      <c r="S1983" s="6">
        <v>2024</v>
      </c>
    </row>
    <row r="1984" spans="18:19" x14ac:dyDescent="0.3">
      <c r="R1984" s="3" t="s">
        <v>71</v>
      </c>
      <c r="S1984" s="4">
        <v>2024</v>
      </c>
    </row>
    <row r="1985" spans="18:19" x14ac:dyDescent="0.3">
      <c r="R1985" s="3" t="s">
        <v>220</v>
      </c>
      <c r="S1985" s="4">
        <v>2024</v>
      </c>
    </row>
    <row r="1986" spans="18:19" x14ac:dyDescent="0.3">
      <c r="R1986" s="3" t="s">
        <v>1395</v>
      </c>
      <c r="S1986" s="4">
        <v>2024</v>
      </c>
    </row>
    <row r="1987" spans="18:19" x14ac:dyDescent="0.3">
      <c r="R1987" s="5" t="s">
        <v>1361</v>
      </c>
      <c r="S1987" s="6">
        <v>2024</v>
      </c>
    </row>
    <row r="1988" spans="18:19" x14ac:dyDescent="0.3">
      <c r="R1988" s="3" t="s">
        <v>210</v>
      </c>
      <c r="S1988" s="4">
        <v>2024</v>
      </c>
    </row>
    <row r="1989" spans="18:19" x14ac:dyDescent="0.3">
      <c r="R1989" s="3" t="s">
        <v>985</v>
      </c>
      <c r="S1989" s="4">
        <v>2024</v>
      </c>
    </row>
    <row r="1990" spans="18:19" x14ac:dyDescent="0.3">
      <c r="R1990" s="3" t="s">
        <v>594</v>
      </c>
      <c r="S1990" s="4">
        <v>2024</v>
      </c>
    </row>
    <row r="1991" spans="18:19" x14ac:dyDescent="0.3">
      <c r="R1991" s="3" t="s">
        <v>673</v>
      </c>
      <c r="S1991" s="4">
        <v>2024</v>
      </c>
    </row>
    <row r="1992" spans="18:19" x14ac:dyDescent="0.3">
      <c r="R1992" s="5" t="s">
        <v>2552</v>
      </c>
      <c r="S1992" s="6">
        <v>2024</v>
      </c>
    </row>
    <row r="1993" spans="18:19" x14ac:dyDescent="0.3">
      <c r="R1993" s="3" t="s">
        <v>535</v>
      </c>
      <c r="S1993" s="4">
        <v>2024</v>
      </c>
    </row>
    <row r="1994" spans="18:19" x14ac:dyDescent="0.3">
      <c r="R1994" s="3" t="s">
        <v>2434</v>
      </c>
      <c r="S1994" s="4">
        <v>2024</v>
      </c>
    </row>
    <row r="1995" spans="18:19" x14ac:dyDescent="0.3">
      <c r="R1995" s="5" t="s">
        <v>1476</v>
      </c>
      <c r="S1995" s="6">
        <v>2024</v>
      </c>
    </row>
    <row r="1996" spans="18:19" x14ac:dyDescent="0.3">
      <c r="R1996" s="3" t="s">
        <v>1802</v>
      </c>
      <c r="S1996" s="4">
        <v>2024</v>
      </c>
    </row>
    <row r="1997" spans="18:19" x14ac:dyDescent="0.3">
      <c r="R1997" s="5" t="s">
        <v>452</v>
      </c>
      <c r="S1997" s="6">
        <v>2024</v>
      </c>
    </row>
    <row r="1998" spans="18:19" x14ac:dyDescent="0.3">
      <c r="R1998" s="3" t="s">
        <v>2261</v>
      </c>
      <c r="S1998" s="4">
        <v>2024</v>
      </c>
    </row>
    <row r="1999" spans="18:19" x14ac:dyDescent="0.3">
      <c r="R1999" s="5" t="s">
        <v>2476</v>
      </c>
      <c r="S1999" s="6">
        <v>2024</v>
      </c>
    </row>
    <row r="2000" spans="18:19" x14ac:dyDescent="0.3">
      <c r="R2000" s="3" t="s">
        <v>925</v>
      </c>
      <c r="S2000" s="4">
        <v>2024</v>
      </c>
    </row>
    <row r="2001" spans="18:19" x14ac:dyDescent="0.3">
      <c r="R2001" s="3" t="s">
        <v>1690</v>
      </c>
      <c r="S2001" s="4">
        <v>2024</v>
      </c>
    </row>
    <row r="2002" spans="18:19" x14ac:dyDescent="0.3">
      <c r="R2002" s="5" t="s">
        <v>1303</v>
      </c>
      <c r="S2002" s="6">
        <v>2024</v>
      </c>
    </row>
    <row r="2003" spans="18:19" x14ac:dyDescent="0.3">
      <c r="R2003" s="3" t="s">
        <v>396</v>
      </c>
      <c r="S2003" s="4">
        <v>2024</v>
      </c>
    </row>
    <row r="2004" spans="18:19" x14ac:dyDescent="0.3">
      <c r="R2004" s="5" t="s">
        <v>1637</v>
      </c>
      <c r="S2004" s="6">
        <v>2024</v>
      </c>
    </row>
    <row r="2005" spans="18:19" x14ac:dyDescent="0.3">
      <c r="R2005" s="5" t="s">
        <v>287</v>
      </c>
      <c r="S2005" s="6">
        <v>2024</v>
      </c>
    </row>
    <row r="2006" spans="18:19" x14ac:dyDescent="0.3">
      <c r="R2006" s="5" t="s">
        <v>365</v>
      </c>
      <c r="S2006" s="6">
        <v>2024</v>
      </c>
    </row>
    <row r="2007" spans="18:19" x14ac:dyDescent="0.3">
      <c r="R2007" s="5" t="s">
        <v>2328</v>
      </c>
      <c r="S2007" s="6">
        <v>2024</v>
      </c>
    </row>
    <row r="2008" spans="18:19" x14ac:dyDescent="0.3">
      <c r="R2008" s="3" t="s">
        <v>2663</v>
      </c>
      <c r="S2008" s="4">
        <v>2024</v>
      </c>
    </row>
    <row r="2009" spans="18:19" x14ac:dyDescent="0.3">
      <c r="R2009" s="5" t="s">
        <v>2408</v>
      </c>
      <c r="S2009" s="6">
        <v>2024</v>
      </c>
    </row>
    <row r="2010" spans="18:19" x14ac:dyDescent="0.3">
      <c r="R2010" s="5" t="s">
        <v>815</v>
      </c>
      <c r="S2010" s="6">
        <v>2024</v>
      </c>
    </row>
    <row r="2011" spans="18:19" x14ac:dyDescent="0.3">
      <c r="R2011" s="3" t="s">
        <v>666</v>
      </c>
      <c r="S2011" s="4">
        <v>2024</v>
      </c>
    </row>
    <row r="2012" spans="18:19" x14ac:dyDescent="0.3">
      <c r="R2012" s="5" t="s">
        <v>2093</v>
      </c>
      <c r="S2012" s="6">
        <v>2024</v>
      </c>
    </row>
    <row r="2013" spans="18:19" x14ac:dyDescent="0.3">
      <c r="R2013" s="3" t="s">
        <v>2062</v>
      </c>
      <c r="S2013" s="4">
        <v>2024</v>
      </c>
    </row>
    <row r="2014" spans="18:19" x14ac:dyDescent="0.3">
      <c r="R2014" s="3" t="s">
        <v>178</v>
      </c>
      <c r="S2014" s="4">
        <v>2024</v>
      </c>
    </row>
    <row r="2015" spans="18:19" x14ac:dyDescent="0.3">
      <c r="R2015" s="5" t="s">
        <v>1671</v>
      </c>
      <c r="S2015" s="6">
        <v>2024</v>
      </c>
    </row>
    <row r="2016" spans="18:19" x14ac:dyDescent="0.3">
      <c r="R2016" s="5" t="s">
        <v>2667</v>
      </c>
      <c r="S2016" s="6">
        <v>2024</v>
      </c>
    </row>
    <row r="2017" spans="18:19" x14ac:dyDescent="0.3">
      <c r="R2017" s="3" t="s">
        <v>2103</v>
      </c>
      <c r="S2017" s="4">
        <v>2024</v>
      </c>
    </row>
    <row r="2018" spans="18:19" x14ac:dyDescent="0.3">
      <c r="R2018" s="5" t="s">
        <v>34</v>
      </c>
      <c r="S2018" s="6">
        <v>2024</v>
      </c>
    </row>
    <row r="2019" spans="18:19" x14ac:dyDescent="0.3">
      <c r="R2019" s="3" t="s">
        <v>124</v>
      </c>
      <c r="S2019" s="4">
        <v>2024</v>
      </c>
    </row>
    <row r="2020" spans="18:19" x14ac:dyDescent="0.3">
      <c r="R2020" s="3" t="s">
        <v>1635</v>
      </c>
      <c r="S2020" s="4">
        <v>2024</v>
      </c>
    </row>
    <row r="2021" spans="18:19" x14ac:dyDescent="0.3">
      <c r="R2021" s="5" t="s">
        <v>591</v>
      </c>
      <c r="S2021" s="6">
        <v>2024</v>
      </c>
    </row>
    <row r="2022" spans="18:19" x14ac:dyDescent="0.3">
      <c r="R2022" s="3" t="s">
        <v>1988</v>
      </c>
      <c r="S2022" s="4">
        <v>2024</v>
      </c>
    </row>
    <row r="2023" spans="18:19" x14ac:dyDescent="0.3">
      <c r="R2023" s="5" t="s">
        <v>1428</v>
      </c>
      <c r="S2023" s="6">
        <v>2024</v>
      </c>
    </row>
    <row r="2024" spans="18:19" x14ac:dyDescent="0.3">
      <c r="R2024" s="3" t="s">
        <v>1509</v>
      </c>
      <c r="S2024" s="4">
        <v>2024</v>
      </c>
    </row>
    <row r="2025" spans="18:19" x14ac:dyDescent="0.3">
      <c r="R2025" s="3" t="s">
        <v>2315</v>
      </c>
      <c r="S2025" s="4">
        <v>2024</v>
      </c>
    </row>
    <row r="2026" spans="18:19" x14ac:dyDescent="0.3">
      <c r="R2026" s="5" t="s">
        <v>1468</v>
      </c>
      <c r="S2026" s="6">
        <v>2024</v>
      </c>
    </row>
    <row r="2027" spans="18:19" x14ac:dyDescent="0.3">
      <c r="R2027" s="3" t="s">
        <v>477</v>
      </c>
      <c r="S2027" s="4">
        <v>2024</v>
      </c>
    </row>
    <row r="2028" spans="18:19" x14ac:dyDescent="0.3">
      <c r="R2028" s="5" t="s">
        <v>1345</v>
      </c>
      <c r="S2028" s="6">
        <v>2024</v>
      </c>
    </row>
    <row r="2029" spans="18:19" x14ac:dyDescent="0.3">
      <c r="R2029" s="3" t="s">
        <v>1363</v>
      </c>
      <c r="S2029" s="4">
        <v>2024</v>
      </c>
    </row>
    <row r="2030" spans="18:19" x14ac:dyDescent="0.3">
      <c r="R2030" s="3" t="s">
        <v>1260</v>
      </c>
      <c r="S2030" s="4">
        <v>2024</v>
      </c>
    </row>
    <row r="2031" spans="18:19" x14ac:dyDescent="0.3">
      <c r="R2031" s="3" t="s">
        <v>1011</v>
      </c>
      <c r="S2031" s="4">
        <v>2024</v>
      </c>
    </row>
    <row r="2032" spans="18:19" x14ac:dyDescent="0.3">
      <c r="R2032" s="5" t="s">
        <v>204</v>
      </c>
      <c r="S2032" s="6">
        <v>2024</v>
      </c>
    </row>
    <row r="2033" spans="18:19" x14ac:dyDescent="0.3">
      <c r="R2033" s="5" t="s">
        <v>585</v>
      </c>
      <c r="S2033" s="6">
        <v>2024</v>
      </c>
    </row>
    <row r="2034" spans="18:19" x14ac:dyDescent="0.3">
      <c r="R2034" s="5" t="s">
        <v>1678</v>
      </c>
      <c r="S2034" s="6">
        <v>2024</v>
      </c>
    </row>
    <row r="2035" spans="18:19" x14ac:dyDescent="0.3">
      <c r="R2035" s="5" t="s">
        <v>1701</v>
      </c>
      <c r="S2035" s="6">
        <v>2024</v>
      </c>
    </row>
    <row r="2036" spans="18:19" x14ac:dyDescent="0.3">
      <c r="R2036" s="3" t="s">
        <v>1887</v>
      </c>
      <c r="S2036" s="4">
        <v>2024</v>
      </c>
    </row>
    <row r="2037" spans="18:19" x14ac:dyDescent="0.3">
      <c r="R2037" s="5" t="s">
        <v>598</v>
      </c>
      <c r="S2037" s="6">
        <v>2024</v>
      </c>
    </row>
    <row r="2038" spans="18:19" x14ac:dyDescent="0.3">
      <c r="R2038" s="5" t="s">
        <v>1530</v>
      </c>
      <c r="S2038" s="6">
        <v>2024</v>
      </c>
    </row>
    <row r="2039" spans="18:19" x14ac:dyDescent="0.3">
      <c r="R2039" s="3" t="s">
        <v>1284</v>
      </c>
      <c r="S2039" s="4">
        <v>2024</v>
      </c>
    </row>
    <row r="2040" spans="18:19" x14ac:dyDescent="0.3">
      <c r="R2040" s="5" t="s">
        <v>2582</v>
      </c>
      <c r="S2040" s="6">
        <v>2024</v>
      </c>
    </row>
    <row r="2041" spans="18:19" x14ac:dyDescent="0.3">
      <c r="R2041" s="3" t="s">
        <v>1113</v>
      </c>
      <c r="S2041" s="4">
        <v>2024</v>
      </c>
    </row>
    <row r="2042" spans="18:19" x14ac:dyDescent="0.3">
      <c r="R2042" s="5" t="s">
        <v>1385</v>
      </c>
      <c r="S2042" s="6">
        <v>2024</v>
      </c>
    </row>
    <row r="2043" spans="18:19" x14ac:dyDescent="0.3">
      <c r="R2043" s="3" t="s">
        <v>1557</v>
      </c>
      <c r="S2043" s="4">
        <v>2024</v>
      </c>
    </row>
    <row r="2044" spans="18:19" x14ac:dyDescent="0.3">
      <c r="R2044" s="3" t="s">
        <v>965</v>
      </c>
      <c r="S2044" s="4">
        <v>2024</v>
      </c>
    </row>
    <row r="2045" spans="18:19" x14ac:dyDescent="0.3">
      <c r="R2045" s="3" t="s">
        <v>2272</v>
      </c>
      <c r="S2045" s="4">
        <v>2024</v>
      </c>
    </row>
    <row r="2046" spans="18:19" x14ac:dyDescent="0.3">
      <c r="R2046" s="5" t="s">
        <v>1014</v>
      </c>
      <c r="S2046" s="6">
        <v>2024</v>
      </c>
    </row>
    <row r="2047" spans="18:19" x14ac:dyDescent="0.3">
      <c r="R2047" s="3" t="s">
        <v>1521</v>
      </c>
      <c r="S2047" s="4">
        <v>2024</v>
      </c>
    </row>
    <row r="2048" spans="18:19" x14ac:dyDescent="0.3">
      <c r="R2048" s="3" t="s">
        <v>1431</v>
      </c>
      <c r="S2048" s="4">
        <v>2024</v>
      </c>
    </row>
    <row r="2049" spans="18:19" x14ac:dyDescent="0.3">
      <c r="R2049" s="3" t="s">
        <v>2671</v>
      </c>
      <c r="S2049" s="4">
        <v>2024</v>
      </c>
    </row>
    <row r="2050" spans="18:19" x14ac:dyDescent="0.3">
      <c r="R2050" s="3" t="s">
        <v>1665</v>
      </c>
      <c r="S2050" s="4">
        <v>2024</v>
      </c>
    </row>
    <row r="2051" spans="18:19" x14ac:dyDescent="0.3">
      <c r="R2051" s="3" t="s">
        <v>677</v>
      </c>
      <c r="S2051" s="4">
        <v>2024</v>
      </c>
    </row>
    <row r="2052" spans="18:19" x14ac:dyDescent="0.3">
      <c r="R2052" s="3" t="s">
        <v>1288</v>
      </c>
      <c r="S2052" s="4">
        <v>2024</v>
      </c>
    </row>
    <row r="2053" spans="18:19" x14ac:dyDescent="0.3">
      <c r="R2053" s="3" t="s">
        <v>345</v>
      </c>
      <c r="S2053" s="4">
        <v>2024</v>
      </c>
    </row>
    <row r="2054" spans="18:19" x14ac:dyDescent="0.3">
      <c r="R2054" s="5" t="s">
        <v>967</v>
      </c>
      <c r="S2054" s="6">
        <v>2024</v>
      </c>
    </row>
    <row r="2055" spans="18:19" x14ac:dyDescent="0.3">
      <c r="R2055" s="5" t="s">
        <v>2279</v>
      </c>
      <c r="S2055" s="6">
        <v>2024</v>
      </c>
    </row>
    <row r="2056" spans="18:19" x14ac:dyDescent="0.3">
      <c r="R2056" s="5" t="s">
        <v>2096</v>
      </c>
      <c r="S2056" s="6">
        <v>2024</v>
      </c>
    </row>
    <row r="2057" spans="18:19" x14ac:dyDescent="0.3">
      <c r="R2057" s="5" t="s">
        <v>885</v>
      </c>
      <c r="S2057" s="6">
        <v>2024</v>
      </c>
    </row>
    <row r="2058" spans="18:19" x14ac:dyDescent="0.3">
      <c r="R2058" s="5" t="s">
        <v>1893</v>
      </c>
      <c r="S2058" s="6">
        <v>2024</v>
      </c>
    </row>
    <row r="2059" spans="18:19" x14ac:dyDescent="0.3">
      <c r="R2059" s="3" t="s">
        <v>2207</v>
      </c>
      <c r="S2059" s="4">
        <v>2024</v>
      </c>
    </row>
    <row r="2060" spans="18:19" x14ac:dyDescent="0.3">
      <c r="R2060" s="5" t="s">
        <v>1124</v>
      </c>
      <c r="S2060" s="6">
        <v>2024</v>
      </c>
    </row>
    <row r="2061" spans="18:19" x14ac:dyDescent="0.3">
      <c r="R2061" s="3" t="s">
        <v>994</v>
      </c>
      <c r="S2061" s="4">
        <v>2024</v>
      </c>
    </row>
    <row r="2062" spans="18:19" x14ac:dyDescent="0.3">
      <c r="R2062" s="5" t="s">
        <v>614</v>
      </c>
      <c r="S2062" s="6">
        <v>2024</v>
      </c>
    </row>
    <row r="2063" spans="18:19" x14ac:dyDescent="0.3">
      <c r="R2063" s="5" t="s">
        <v>1633</v>
      </c>
      <c r="S2063" s="6">
        <v>2024</v>
      </c>
    </row>
    <row r="2064" spans="18:19" x14ac:dyDescent="0.3">
      <c r="R2064" s="3" t="s">
        <v>875</v>
      </c>
      <c r="S2064" s="4">
        <v>2024</v>
      </c>
    </row>
    <row r="2065" spans="18:19" x14ac:dyDescent="0.3">
      <c r="R2065" s="5" t="s">
        <v>133</v>
      </c>
      <c r="S2065" s="6">
        <v>2024</v>
      </c>
    </row>
    <row r="2066" spans="18:19" x14ac:dyDescent="0.3">
      <c r="R2066" s="5" t="s">
        <v>1543</v>
      </c>
      <c r="S2066" s="6">
        <v>2024</v>
      </c>
    </row>
    <row r="2067" spans="18:19" x14ac:dyDescent="0.3">
      <c r="R2067" s="3" t="s">
        <v>1612</v>
      </c>
      <c r="S2067" s="4">
        <v>2024</v>
      </c>
    </row>
    <row r="2068" spans="18:19" x14ac:dyDescent="0.3">
      <c r="R2068" s="5" t="s">
        <v>859</v>
      </c>
      <c r="S2068" s="6">
        <v>2024</v>
      </c>
    </row>
    <row r="2069" spans="18:19" x14ac:dyDescent="0.3">
      <c r="R2069" s="5" t="s">
        <v>1948</v>
      </c>
      <c r="S2069" s="6">
        <v>2024</v>
      </c>
    </row>
    <row r="2070" spans="18:19" x14ac:dyDescent="0.3">
      <c r="R2070" s="3" t="s">
        <v>1959</v>
      </c>
      <c r="S2070" s="4">
        <v>2024</v>
      </c>
    </row>
    <row r="2071" spans="18:19" x14ac:dyDescent="0.3">
      <c r="R2071" s="5" t="s">
        <v>817</v>
      </c>
      <c r="S2071" s="6">
        <v>2024</v>
      </c>
    </row>
    <row r="2072" spans="18:19" x14ac:dyDescent="0.3">
      <c r="R2072" s="3" t="s">
        <v>378</v>
      </c>
      <c r="S2072" s="4">
        <v>2024</v>
      </c>
    </row>
    <row r="2073" spans="18:19" x14ac:dyDescent="0.3">
      <c r="R2073" s="5" t="s">
        <v>822</v>
      </c>
      <c r="S2073" s="6">
        <v>2024</v>
      </c>
    </row>
    <row r="2074" spans="18:19" x14ac:dyDescent="0.3">
      <c r="R2074" s="5" t="s">
        <v>2246</v>
      </c>
      <c r="S2074" s="6">
        <v>2024</v>
      </c>
    </row>
    <row r="2075" spans="18:19" x14ac:dyDescent="0.3">
      <c r="R2075" s="5" t="s">
        <v>1918</v>
      </c>
      <c r="S2075" s="6">
        <v>2024</v>
      </c>
    </row>
    <row r="2076" spans="18:19" x14ac:dyDescent="0.3">
      <c r="R2076" s="3" t="s">
        <v>2176</v>
      </c>
      <c r="S2076" s="4">
        <v>2024</v>
      </c>
    </row>
    <row r="2077" spans="18:19" x14ac:dyDescent="0.3">
      <c r="R2077" s="5" t="s">
        <v>1200</v>
      </c>
      <c r="S2077" s="6">
        <v>2024</v>
      </c>
    </row>
    <row r="2078" spans="18:19" x14ac:dyDescent="0.3">
      <c r="R2078" s="3" t="s">
        <v>714</v>
      </c>
      <c r="S2078" s="4">
        <v>2024</v>
      </c>
    </row>
    <row r="2079" spans="18:19" x14ac:dyDescent="0.3">
      <c r="R2079" s="3" t="s">
        <v>2199</v>
      </c>
      <c r="S2079" s="4">
        <v>2024</v>
      </c>
    </row>
    <row r="2080" spans="18:19" x14ac:dyDescent="0.3">
      <c r="R2080" s="5" t="s">
        <v>1738</v>
      </c>
      <c r="S2080" s="6">
        <v>2024</v>
      </c>
    </row>
    <row r="2081" spans="18:19" x14ac:dyDescent="0.3">
      <c r="R2081" s="3" t="s">
        <v>2250</v>
      </c>
      <c r="S2081" s="4">
        <v>2024</v>
      </c>
    </row>
    <row r="2082" spans="18:19" x14ac:dyDescent="0.3">
      <c r="R2082" s="5" t="s">
        <v>2140</v>
      </c>
      <c r="S2082" s="6">
        <v>2024</v>
      </c>
    </row>
    <row r="2083" spans="18:19" x14ac:dyDescent="0.3">
      <c r="R2083" s="3" t="s">
        <v>2641</v>
      </c>
      <c r="S2083" s="4">
        <v>2024</v>
      </c>
    </row>
    <row r="2084" spans="18:19" x14ac:dyDescent="0.3">
      <c r="R2084" s="3" t="s">
        <v>1801</v>
      </c>
      <c r="S2084" s="4">
        <v>2024</v>
      </c>
    </row>
    <row r="2085" spans="18:19" x14ac:dyDescent="0.3">
      <c r="R2085" s="5" t="s">
        <v>685</v>
      </c>
      <c r="S2085" s="6">
        <v>2024</v>
      </c>
    </row>
    <row r="2086" spans="18:19" x14ac:dyDescent="0.3">
      <c r="R2086" s="3" t="s">
        <v>1523</v>
      </c>
      <c r="S2086" s="4">
        <v>2024</v>
      </c>
    </row>
    <row r="2087" spans="18:19" x14ac:dyDescent="0.3">
      <c r="R2087" s="5" t="s">
        <v>2178</v>
      </c>
      <c r="S2087" s="6">
        <v>2024</v>
      </c>
    </row>
    <row r="2088" spans="18:19" x14ac:dyDescent="0.3">
      <c r="R2088" s="5" t="s">
        <v>391</v>
      </c>
      <c r="S2088" s="6">
        <v>2024</v>
      </c>
    </row>
    <row r="2089" spans="18:19" x14ac:dyDescent="0.3">
      <c r="R2089" s="3" t="s">
        <v>321</v>
      </c>
      <c r="S2089" s="4">
        <v>2024</v>
      </c>
    </row>
    <row r="2090" spans="18:19" x14ac:dyDescent="0.3">
      <c r="R2090" s="3" t="s">
        <v>2468</v>
      </c>
      <c r="S2090" s="4">
        <v>2024</v>
      </c>
    </row>
    <row r="2091" spans="18:19" x14ac:dyDescent="0.3">
      <c r="R2091" s="3" t="s">
        <v>2385</v>
      </c>
      <c r="S2091" s="4">
        <v>2024</v>
      </c>
    </row>
    <row r="2092" spans="18:19" x14ac:dyDescent="0.3">
      <c r="R2092" s="3" t="s">
        <v>24</v>
      </c>
      <c r="S2092" s="4">
        <v>2024</v>
      </c>
    </row>
    <row r="2093" spans="18:19" x14ac:dyDescent="0.3">
      <c r="R2093" s="5" t="s">
        <v>1358</v>
      </c>
      <c r="S2093" s="6">
        <v>2024</v>
      </c>
    </row>
    <row r="2094" spans="18:19" x14ac:dyDescent="0.3">
      <c r="R2094" s="3" t="s">
        <v>130</v>
      </c>
      <c r="S2094" s="4">
        <v>2024</v>
      </c>
    </row>
    <row r="2095" spans="18:19" x14ac:dyDescent="0.3">
      <c r="R2095" s="5" t="s">
        <v>1753</v>
      </c>
      <c r="S2095" s="6">
        <v>2024</v>
      </c>
    </row>
    <row r="2096" spans="18:19" x14ac:dyDescent="0.3">
      <c r="R2096" s="3" t="s">
        <v>2575</v>
      </c>
      <c r="S2096" s="4">
        <v>2024</v>
      </c>
    </row>
    <row r="2097" spans="18:19" x14ac:dyDescent="0.3">
      <c r="R2097" s="5" t="s">
        <v>1154</v>
      </c>
      <c r="S2097" s="6">
        <v>2024</v>
      </c>
    </row>
    <row r="2098" spans="18:19" x14ac:dyDescent="0.3">
      <c r="R2098" s="3" t="s">
        <v>716</v>
      </c>
      <c r="S2098" s="4">
        <v>2024</v>
      </c>
    </row>
    <row r="2099" spans="18:19" x14ac:dyDescent="0.3">
      <c r="R2099" s="3" t="s">
        <v>279</v>
      </c>
      <c r="S2099" s="4">
        <v>2024</v>
      </c>
    </row>
    <row r="2100" spans="18:19" x14ac:dyDescent="0.3">
      <c r="R2100" s="5" t="s">
        <v>2414</v>
      </c>
      <c r="S2100" s="6">
        <v>2024</v>
      </c>
    </row>
    <row r="2101" spans="18:19" x14ac:dyDescent="0.3">
      <c r="R2101" s="3" t="s">
        <v>336</v>
      </c>
      <c r="S2101" s="4">
        <v>2024</v>
      </c>
    </row>
    <row r="2102" spans="18:19" x14ac:dyDescent="0.3">
      <c r="R2102" s="5" t="s">
        <v>1682</v>
      </c>
      <c r="S2102" s="6">
        <v>2024</v>
      </c>
    </row>
    <row r="2103" spans="18:19" x14ac:dyDescent="0.3">
      <c r="R2103" s="3" t="s">
        <v>2232</v>
      </c>
      <c r="S2103" s="4">
        <v>2024</v>
      </c>
    </row>
    <row r="2104" spans="18:19" x14ac:dyDescent="0.3">
      <c r="R2104" s="5" t="s">
        <v>1289</v>
      </c>
      <c r="S2104" s="6">
        <v>2024</v>
      </c>
    </row>
    <row r="2105" spans="18:19" x14ac:dyDescent="0.3">
      <c r="R2105" s="3" t="s">
        <v>1048</v>
      </c>
      <c r="S2105" s="4">
        <v>2024</v>
      </c>
    </row>
    <row r="2106" spans="18:19" x14ac:dyDescent="0.3">
      <c r="R2106" s="5" t="s">
        <v>1007</v>
      </c>
      <c r="S2106" s="6">
        <v>2024</v>
      </c>
    </row>
    <row r="2107" spans="18:19" x14ac:dyDescent="0.3">
      <c r="R2107" s="3" t="s">
        <v>1743</v>
      </c>
      <c r="S2107" s="4">
        <v>2024</v>
      </c>
    </row>
    <row r="2108" spans="18:19" x14ac:dyDescent="0.3">
      <c r="R2108" s="5" t="s">
        <v>426</v>
      </c>
      <c r="S2108" s="6">
        <v>2024</v>
      </c>
    </row>
    <row r="2109" spans="18:19" x14ac:dyDescent="0.3">
      <c r="R2109" s="3" t="s">
        <v>1616</v>
      </c>
      <c r="S2109" s="4">
        <v>2024</v>
      </c>
    </row>
    <row r="2110" spans="18:19" x14ac:dyDescent="0.3">
      <c r="R2110" s="3" t="s">
        <v>1803</v>
      </c>
      <c r="S2110" s="4">
        <v>2024</v>
      </c>
    </row>
    <row r="2111" spans="18:19" x14ac:dyDescent="0.3">
      <c r="R2111" s="5" t="s">
        <v>580</v>
      </c>
      <c r="S2111" s="6">
        <v>2024</v>
      </c>
    </row>
    <row r="2112" spans="18:19" x14ac:dyDescent="0.3">
      <c r="R2112" s="5" t="s">
        <v>1273</v>
      </c>
      <c r="S2112" s="6">
        <v>2024</v>
      </c>
    </row>
    <row r="2113" spans="18:19" x14ac:dyDescent="0.3">
      <c r="R2113" s="3" t="s">
        <v>1695</v>
      </c>
      <c r="S2113" s="4">
        <v>2024</v>
      </c>
    </row>
    <row r="2114" spans="18:19" x14ac:dyDescent="0.3">
      <c r="R2114" s="5" t="s">
        <v>1243</v>
      </c>
      <c r="S2114" s="6">
        <v>2024</v>
      </c>
    </row>
    <row r="2115" spans="18:19" x14ac:dyDescent="0.3">
      <c r="R2115" s="5" t="s">
        <v>589</v>
      </c>
      <c r="S2115" s="6">
        <v>2024</v>
      </c>
    </row>
    <row r="2116" spans="18:19" x14ac:dyDescent="0.3">
      <c r="R2116" s="3" t="s">
        <v>1473</v>
      </c>
      <c r="S2116" s="4">
        <v>2024</v>
      </c>
    </row>
    <row r="2117" spans="18:19" x14ac:dyDescent="0.3">
      <c r="R2117" s="5" t="s">
        <v>1076</v>
      </c>
      <c r="S2117" s="6">
        <v>2024</v>
      </c>
    </row>
    <row r="2118" spans="18:19" x14ac:dyDescent="0.3">
      <c r="R2118" s="5" t="s">
        <v>1415</v>
      </c>
      <c r="S2118" s="6">
        <v>2024</v>
      </c>
    </row>
    <row r="2119" spans="18:19" x14ac:dyDescent="0.3">
      <c r="R2119" s="5" t="s">
        <v>1909</v>
      </c>
      <c r="S2119" s="6">
        <v>2024</v>
      </c>
    </row>
    <row r="2120" spans="18:19" x14ac:dyDescent="0.3">
      <c r="R2120" s="5" t="s">
        <v>2255</v>
      </c>
      <c r="S2120" s="6">
        <v>2024</v>
      </c>
    </row>
    <row r="2121" spans="18:19" x14ac:dyDescent="0.3">
      <c r="R2121" s="3" t="s">
        <v>793</v>
      </c>
      <c r="S2121" s="4">
        <v>2024</v>
      </c>
    </row>
    <row r="2122" spans="18:19" x14ac:dyDescent="0.3">
      <c r="R2122" s="3" t="s">
        <v>516</v>
      </c>
      <c r="S2122" s="4">
        <v>2024</v>
      </c>
    </row>
    <row r="2123" spans="18:19" x14ac:dyDescent="0.3">
      <c r="R2123" s="5" t="s">
        <v>924</v>
      </c>
      <c r="S2123" s="6">
        <v>2024</v>
      </c>
    </row>
    <row r="2124" spans="18:19" x14ac:dyDescent="0.3">
      <c r="R2124" s="3" t="s">
        <v>564</v>
      </c>
      <c r="S2124" s="4">
        <v>2024</v>
      </c>
    </row>
    <row r="2125" spans="18:19" x14ac:dyDescent="0.3">
      <c r="R2125" s="5" t="s">
        <v>873</v>
      </c>
      <c r="S2125" s="6">
        <v>2024</v>
      </c>
    </row>
    <row r="2126" spans="18:19" x14ac:dyDescent="0.3">
      <c r="R2126" s="3" t="s">
        <v>1516</v>
      </c>
      <c r="S2126" s="4">
        <v>2024</v>
      </c>
    </row>
    <row r="2127" spans="18:19" x14ac:dyDescent="0.3">
      <c r="R2127" s="5" t="s">
        <v>1461</v>
      </c>
      <c r="S2127" s="6">
        <v>2024</v>
      </c>
    </row>
    <row r="2128" spans="18:19" x14ac:dyDescent="0.3">
      <c r="R2128" s="3" t="s">
        <v>942</v>
      </c>
      <c r="S2128" s="4">
        <v>2024</v>
      </c>
    </row>
    <row r="2129" spans="18:19" x14ac:dyDescent="0.3">
      <c r="R2129" s="3" t="s">
        <v>282</v>
      </c>
      <c r="S2129" s="4">
        <v>2024</v>
      </c>
    </row>
    <row r="2130" spans="18:19" x14ac:dyDescent="0.3">
      <c r="R2130" s="3" t="s">
        <v>2114</v>
      </c>
      <c r="S2130" s="4">
        <v>2024</v>
      </c>
    </row>
    <row r="2131" spans="18:19" x14ac:dyDescent="0.3">
      <c r="R2131" s="5" t="s">
        <v>881</v>
      </c>
      <c r="S2131" s="6">
        <v>2024</v>
      </c>
    </row>
    <row r="2132" spans="18:19" x14ac:dyDescent="0.3">
      <c r="R2132" s="5" t="s">
        <v>771</v>
      </c>
      <c r="S2132" s="6">
        <v>2024</v>
      </c>
    </row>
    <row r="2133" spans="18:19" x14ac:dyDescent="0.3">
      <c r="R2133" s="5" t="s">
        <v>805</v>
      </c>
      <c r="S2133" s="6">
        <v>2024</v>
      </c>
    </row>
    <row r="2134" spans="18:19" x14ac:dyDescent="0.3">
      <c r="R2134" s="3" t="s">
        <v>489</v>
      </c>
      <c r="S2134" s="4">
        <v>2024</v>
      </c>
    </row>
    <row r="2135" spans="18:19" x14ac:dyDescent="0.3">
      <c r="R2135" s="3" t="s">
        <v>256</v>
      </c>
      <c r="S2135" s="4">
        <v>2024</v>
      </c>
    </row>
    <row r="2136" spans="18:19" x14ac:dyDescent="0.3">
      <c r="R2136" s="5" t="s">
        <v>711</v>
      </c>
      <c r="S2136" s="6">
        <v>2024</v>
      </c>
    </row>
    <row r="2137" spans="18:19" x14ac:dyDescent="0.3">
      <c r="R2137" s="3" t="s">
        <v>56</v>
      </c>
      <c r="S2137" s="4">
        <v>2024</v>
      </c>
    </row>
    <row r="2138" spans="18:19" x14ac:dyDescent="0.3">
      <c r="R2138" s="3" t="s">
        <v>297</v>
      </c>
      <c r="S2138" s="4">
        <v>2024</v>
      </c>
    </row>
    <row r="2139" spans="18:19" x14ac:dyDescent="0.3">
      <c r="R2139" s="5" t="s">
        <v>1435</v>
      </c>
      <c r="S2139" s="6">
        <v>2024</v>
      </c>
    </row>
    <row r="2140" spans="18:19" x14ac:dyDescent="0.3">
      <c r="R2140" s="5" t="s">
        <v>1663</v>
      </c>
      <c r="S2140" s="6">
        <v>2024</v>
      </c>
    </row>
    <row r="2141" spans="18:19" x14ac:dyDescent="0.3">
      <c r="R2141" s="5" t="s">
        <v>96</v>
      </c>
      <c r="S2141" s="6">
        <v>2024</v>
      </c>
    </row>
    <row r="2142" spans="18:19" x14ac:dyDescent="0.3">
      <c r="R2142" s="5" t="s">
        <v>412</v>
      </c>
      <c r="S2142" s="6">
        <v>2024</v>
      </c>
    </row>
    <row r="2143" spans="18:19" x14ac:dyDescent="0.3">
      <c r="R2143" s="3" t="s">
        <v>2437</v>
      </c>
      <c r="S2143" s="4">
        <v>2024</v>
      </c>
    </row>
    <row r="2144" spans="18:19" x14ac:dyDescent="0.3">
      <c r="R2144" s="5" t="s">
        <v>1819</v>
      </c>
      <c r="S2144" s="6">
        <v>2024</v>
      </c>
    </row>
    <row r="2145" spans="18:19" x14ac:dyDescent="0.3">
      <c r="R2145" s="3" t="s">
        <v>1183</v>
      </c>
      <c r="S2145" s="4">
        <v>2024</v>
      </c>
    </row>
    <row r="2146" spans="18:19" x14ac:dyDescent="0.3">
      <c r="R2146" s="5" t="s">
        <v>1198</v>
      </c>
      <c r="S2146" s="6">
        <v>2024</v>
      </c>
    </row>
    <row r="2147" spans="18:19" x14ac:dyDescent="0.3">
      <c r="R2147" s="5" t="s">
        <v>919</v>
      </c>
      <c r="S2147" s="6">
        <v>2024</v>
      </c>
    </row>
    <row r="2148" spans="18:19" x14ac:dyDescent="0.3">
      <c r="R2148" s="3" t="s">
        <v>736</v>
      </c>
      <c r="S2148" s="4">
        <v>2024</v>
      </c>
    </row>
    <row r="2149" spans="18:19" x14ac:dyDescent="0.3">
      <c r="R2149" s="3" t="s">
        <v>173</v>
      </c>
      <c r="S2149" s="4">
        <v>2024</v>
      </c>
    </row>
    <row r="2150" spans="18:19" x14ac:dyDescent="0.3">
      <c r="R2150" s="5" t="s">
        <v>419</v>
      </c>
      <c r="S2150" s="6">
        <v>2024</v>
      </c>
    </row>
    <row r="2151" spans="18:19" x14ac:dyDescent="0.3">
      <c r="R2151" s="3" t="s">
        <v>2227</v>
      </c>
      <c r="S2151" s="4">
        <v>2024</v>
      </c>
    </row>
    <row r="2152" spans="18:19" x14ac:dyDescent="0.3">
      <c r="R2152" s="5" t="s">
        <v>1426</v>
      </c>
      <c r="S2152" s="6">
        <v>2024</v>
      </c>
    </row>
    <row r="2153" spans="18:19" x14ac:dyDescent="0.3">
      <c r="R2153" s="3" t="s">
        <v>796</v>
      </c>
      <c r="S2153" s="4">
        <v>2024</v>
      </c>
    </row>
    <row r="2154" spans="18:19" x14ac:dyDescent="0.3">
      <c r="R2154" s="5" t="s">
        <v>464</v>
      </c>
      <c r="S2154" s="6">
        <v>2024</v>
      </c>
    </row>
    <row r="2155" spans="18:19" x14ac:dyDescent="0.3">
      <c r="R2155" s="5" t="s">
        <v>734</v>
      </c>
      <c r="S2155" s="6">
        <v>2024</v>
      </c>
    </row>
    <row r="2156" spans="18:19" x14ac:dyDescent="0.3">
      <c r="R2156" s="3" t="s">
        <v>902</v>
      </c>
      <c r="S2156" s="4">
        <v>2024</v>
      </c>
    </row>
    <row r="2157" spans="18:19" x14ac:dyDescent="0.3">
      <c r="R2157" s="3" t="s">
        <v>232</v>
      </c>
      <c r="S2157" s="4">
        <v>2024</v>
      </c>
    </row>
    <row r="2158" spans="18:19" x14ac:dyDescent="0.3">
      <c r="R2158" s="3" t="s">
        <v>48</v>
      </c>
      <c r="S2158" s="4">
        <v>2024</v>
      </c>
    </row>
    <row r="2159" spans="18:19" x14ac:dyDescent="0.3">
      <c r="R2159" s="3" t="s">
        <v>1079</v>
      </c>
      <c r="S2159" s="4">
        <v>2024</v>
      </c>
    </row>
    <row r="2160" spans="18:19" x14ac:dyDescent="0.3">
      <c r="R2160" s="3" t="s">
        <v>1619</v>
      </c>
      <c r="S2160" s="4">
        <v>2024</v>
      </c>
    </row>
    <row r="2161" spans="18:19" x14ac:dyDescent="0.3">
      <c r="R2161" s="5" t="s">
        <v>1785</v>
      </c>
      <c r="S2161" s="6">
        <v>2024</v>
      </c>
    </row>
    <row r="2162" spans="18:19" x14ac:dyDescent="0.3">
      <c r="R2162" s="5" t="s">
        <v>780</v>
      </c>
      <c r="S2162" s="6">
        <v>2024</v>
      </c>
    </row>
    <row r="2163" spans="18:19" x14ac:dyDescent="0.3">
      <c r="R2163" s="3" t="s">
        <v>380</v>
      </c>
      <c r="S2163" s="4">
        <v>2024</v>
      </c>
    </row>
    <row r="2164" spans="18:19" x14ac:dyDescent="0.3">
      <c r="R2164" s="5" t="s">
        <v>754</v>
      </c>
      <c r="S2164" s="6">
        <v>2024</v>
      </c>
    </row>
    <row r="2165" spans="18:19" x14ac:dyDescent="0.3">
      <c r="R2165" s="3" t="s">
        <v>470</v>
      </c>
      <c r="S2165" s="4">
        <v>2024</v>
      </c>
    </row>
    <row r="2166" spans="18:19" x14ac:dyDescent="0.3">
      <c r="R2166" s="3" t="s">
        <v>744</v>
      </c>
      <c r="S2166" s="4">
        <v>2024</v>
      </c>
    </row>
    <row r="2167" spans="18:19" x14ac:dyDescent="0.3">
      <c r="R2167" s="5" t="s">
        <v>1341</v>
      </c>
      <c r="S2167" s="6">
        <v>2024</v>
      </c>
    </row>
    <row r="2168" spans="18:19" x14ac:dyDescent="0.3">
      <c r="R2168" s="3" t="s">
        <v>375</v>
      </c>
      <c r="S2168" s="4">
        <v>2024</v>
      </c>
    </row>
    <row r="2169" spans="18:19" x14ac:dyDescent="0.3">
      <c r="R2169" s="3" t="s">
        <v>1914</v>
      </c>
      <c r="S2169" s="4">
        <v>2024</v>
      </c>
    </row>
    <row r="2170" spans="18:19" x14ac:dyDescent="0.3">
      <c r="R2170" s="5" t="s">
        <v>1570</v>
      </c>
      <c r="S2170" s="6">
        <v>2024</v>
      </c>
    </row>
    <row r="2171" spans="18:19" x14ac:dyDescent="0.3">
      <c r="R2171" s="3" t="s">
        <v>1736</v>
      </c>
      <c r="S2171" s="4">
        <v>2024</v>
      </c>
    </row>
    <row r="2172" spans="18:19" x14ac:dyDescent="0.3">
      <c r="R2172" s="3" t="s">
        <v>1440</v>
      </c>
      <c r="S2172" s="4">
        <v>2024</v>
      </c>
    </row>
    <row r="2173" spans="18:19" x14ac:dyDescent="0.3">
      <c r="R2173" s="3" t="s">
        <v>1922</v>
      </c>
      <c r="S2173" s="4">
        <v>2024</v>
      </c>
    </row>
    <row r="2174" spans="18:19" x14ac:dyDescent="0.3">
      <c r="R2174" s="3" t="s">
        <v>2465</v>
      </c>
      <c r="S2174" s="4">
        <v>2024</v>
      </c>
    </row>
    <row r="2175" spans="18:19" x14ac:dyDescent="0.3">
      <c r="R2175" s="3" t="s">
        <v>1403</v>
      </c>
      <c r="S2175" s="4">
        <v>2024</v>
      </c>
    </row>
    <row r="2176" spans="18:19" x14ac:dyDescent="0.3">
      <c r="R2176" s="3" t="s">
        <v>285</v>
      </c>
      <c r="S2176" s="4">
        <v>2024</v>
      </c>
    </row>
    <row r="2177" spans="18:19" x14ac:dyDescent="0.3">
      <c r="R2177" s="5" t="s">
        <v>1037</v>
      </c>
      <c r="S2177" s="6">
        <v>2024</v>
      </c>
    </row>
    <row r="2178" spans="18:19" x14ac:dyDescent="0.3">
      <c r="R2178" s="3" t="s">
        <v>719</v>
      </c>
      <c r="S2178" s="4">
        <v>2024</v>
      </c>
    </row>
    <row r="2179" spans="18:19" x14ac:dyDescent="0.3">
      <c r="R2179" s="3" t="s">
        <v>1005</v>
      </c>
      <c r="S2179" s="4">
        <v>2024</v>
      </c>
    </row>
    <row r="2180" spans="18:19" x14ac:dyDescent="0.3">
      <c r="R2180" s="3" t="s">
        <v>604</v>
      </c>
      <c r="S2180" s="4">
        <v>2024</v>
      </c>
    </row>
    <row r="2181" spans="18:19" x14ac:dyDescent="0.3">
      <c r="R2181" s="5" t="s">
        <v>1996</v>
      </c>
      <c r="S2181" s="6">
        <v>2024</v>
      </c>
    </row>
    <row r="2182" spans="18:19" x14ac:dyDescent="0.3">
      <c r="R2182" s="5" t="s">
        <v>626</v>
      </c>
      <c r="S2182" s="6">
        <v>2024</v>
      </c>
    </row>
    <row r="2183" spans="18:19" x14ac:dyDescent="0.3">
      <c r="R2183" s="5" t="s">
        <v>791</v>
      </c>
      <c r="S2183" s="6">
        <v>2024</v>
      </c>
    </row>
    <row r="2184" spans="18:19" x14ac:dyDescent="0.3">
      <c r="R2184" s="5" t="s">
        <v>909</v>
      </c>
      <c r="S2184" s="6">
        <v>2024</v>
      </c>
    </row>
    <row r="2185" spans="18:19" x14ac:dyDescent="0.3">
      <c r="R2185" s="3" t="s">
        <v>632</v>
      </c>
      <c r="S2185" s="4">
        <v>2024</v>
      </c>
    </row>
    <row r="2186" spans="18:19" x14ac:dyDescent="0.3">
      <c r="R2186" s="3" t="s">
        <v>667</v>
      </c>
      <c r="S2186" s="4">
        <v>2024</v>
      </c>
    </row>
    <row r="2187" spans="18:19" x14ac:dyDescent="0.3">
      <c r="R2187" s="3" t="s">
        <v>999</v>
      </c>
      <c r="S2187" s="4">
        <v>2024</v>
      </c>
    </row>
    <row r="2188" spans="18:19" x14ac:dyDescent="0.3">
      <c r="R2188" s="5" t="s">
        <v>409</v>
      </c>
      <c r="S2188" s="6">
        <v>2024</v>
      </c>
    </row>
    <row r="2189" spans="18:19" x14ac:dyDescent="0.3">
      <c r="R2189" s="5" t="s">
        <v>1277</v>
      </c>
      <c r="S2189" s="6">
        <v>2024</v>
      </c>
    </row>
    <row r="2190" spans="18:19" x14ac:dyDescent="0.3">
      <c r="R2190" s="3" t="s">
        <v>1115</v>
      </c>
      <c r="S2190" s="4">
        <v>2024</v>
      </c>
    </row>
    <row r="2191" spans="18:19" x14ac:dyDescent="0.3">
      <c r="R2191" s="5" t="s">
        <v>1507</v>
      </c>
      <c r="S2191" s="6">
        <v>2024</v>
      </c>
    </row>
    <row r="2192" spans="18:19" x14ac:dyDescent="0.3">
      <c r="R2192" s="5" t="s">
        <v>811</v>
      </c>
      <c r="S2192" s="6">
        <v>2024</v>
      </c>
    </row>
    <row r="2193" spans="18:19" x14ac:dyDescent="0.3">
      <c r="R2193" s="3" t="s">
        <v>2067</v>
      </c>
      <c r="S2193" s="4">
        <v>2024</v>
      </c>
    </row>
    <row r="2194" spans="18:19" x14ac:dyDescent="0.3">
      <c r="R2194" s="5" t="s">
        <v>1377</v>
      </c>
      <c r="S2194" s="6">
        <v>2024</v>
      </c>
    </row>
    <row r="2195" spans="18:19" x14ac:dyDescent="0.3">
      <c r="R2195" s="3" t="s">
        <v>1018</v>
      </c>
      <c r="S2195" s="4">
        <v>2024</v>
      </c>
    </row>
    <row r="2196" spans="18:19" x14ac:dyDescent="0.3">
      <c r="R2196" s="3" t="s">
        <v>214</v>
      </c>
      <c r="S2196" s="4">
        <v>2024</v>
      </c>
    </row>
    <row r="2197" spans="18:19" x14ac:dyDescent="0.3">
      <c r="R2197" s="5" t="s">
        <v>121</v>
      </c>
      <c r="S2197" s="6">
        <v>2024</v>
      </c>
    </row>
    <row r="2198" spans="18:19" x14ac:dyDescent="0.3">
      <c r="R2198" s="3" t="s">
        <v>861</v>
      </c>
      <c r="S2198" s="4">
        <v>2024</v>
      </c>
    </row>
    <row r="2199" spans="18:19" x14ac:dyDescent="0.3">
      <c r="R2199" s="3" t="s">
        <v>241</v>
      </c>
      <c r="S2199" s="4">
        <v>2024</v>
      </c>
    </row>
    <row r="2200" spans="18:19" x14ac:dyDescent="0.3">
      <c r="R2200" s="3" t="s">
        <v>1185</v>
      </c>
      <c r="S2200" s="4">
        <v>2024</v>
      </c>
    </row>
    <row r="2201" spans="18:19" x14ac:dyDescent="0.3">
      <c r="R2201" s="3" t="s">
        <v>569</v>
      </c>
      <c r="S2201" s="4">
        <v>2024</v>
      </c>
    </row>
    <row r="2202" spans="18:19" x14ac:dyDescent="0.3">
      <c r="R2202" s="5" t="s">
        <v>1469</v>
      </c>
      <c r="S2202" s="6">
        <v>2024</v>
      </c>
    </row>
    <row r="2203" spans="18:19" x14ac:dyDescent="0.3">
      <c r="R2203" s="3" t="s">
        <v>1343</v>
      </c>
      <c r="S2203" s="4">
        <v>2024</v>
      </c>
    </row>
    <row r="2204" spans="18:19" x14ac:dyDescent="0.3">
      <c r="R2204" s="3" t="s">
        <v>1131</v>
      </c>
      <c r="S2204" s="4">
        <v>2024</v>
      </c>
    </row>
    <row r="2205" spans="18:19" x14ac:dyDescent="0.3">
      <c r="R2205" s="3" t="s">
        <v>653</v>
      </c>
      <c r="S2205" s="4">
        <v>2024</v>
      </c>
    </row>
    <row r="2206" spans="18:19" x14ac:dyDescent="0.3">
      <c r="R2206" s="5" t="s">
        <v>1828</v>
      </c>
      <c r="S2206" s="6">
        <v>2024</v>
      </c>
    </row>
    <row r="2207" spans="18:19" x14ac:dyDescent="0.3">
      <c r="R2207" s="3" t="s">
        <v>2685</v>
      </c>
      <c r="S2207" s="4">
        <v>2024</v>
      </c>
    </row>
    <row r="2208" spans="18:19" x14ac:dyDescent="0.3">
      <c r="R2208" s="3" t="s">
        <v>2390</v>
      </c>
      <c r="S2208" s="4">
        <v>2024</v>
      </c>
    </row>
    <row r="2209" spans="18:19" x14ac:dyDescent="0.3">
      <c r="R2209" s="5" t="s">
        <v>726</v>
      </c>
      <c r="S2209" s="6">
        <v>2024</v>
      </c>
    </row>
    <row r="2210" spans="18:19" x14ac:dyDescent="0.3">
      <c r="R2210" s="3" t="s">
        <v>359</v>
      </c>
      <c r="S2210" s="4">
        <v>2024</v>
      </c>
    </row>
    <row r="2211" spans="18:19" x14ac:dyDescent="0.3">
      <c r="R2211" s="5" t="s">
        <v>357</v>
      </c>
      <c r="S2211" s="6">
        <v>2024</v>
      </c>
    </row>
    <row r="2212" spans="18:19" x14ac:dyDescent="0.3">
      <c r="R2212" s="3" t="s">
        <v>1175</v>
      </c>
      <c r="S2212" s="4">
        <v>2024</v>
      </c>
    </row>
    <row r="2213" spans="18:19" x14ac:dyDescent="0.3">
      <c r="R2213" s="3" t="s">
        <v>1659</v>
      </c>
      <c r="S2213" s="4">
        <v>2024</v>
      </c>
    </row>
    <row r="2214" spans="18:19" x14ac:dyDescent="0.3">
      <c r="R2214" s="5" t="s">
        <v>1209</v>
      </c>
      <c r="S2214" s="6">
        <v>2024</v>
      </c>
    </row>
    <row r="2215" spans="18:19" x14ac:dyDescent="0.3">
      <c r="R2215" s="3" t="s">
        <v>1336</v>
      </c>
      <c r="S2215" s="4">
        <v>2024</v>
      </c>
    </row>
    <row r="2216" spans="18:19" x14ac:dyDescent="0.3">
      <c r="R2216" s="3" t="s">
        <v>1485</v>
      </c>
      <c r="S2216" s="4">
        <v>2024</v>
      </c>
    </row>
    <row r="2217" spans="18:19" x14ac:dyDescent="0.3">
      <c r="R2217" s="5" t="s">
        <v>1195</v>
      </c>
      <c r="S2217" s="6">
        <v>2024</v>
      </c>
    </row>
    <row r="2218" spans="18:19" x14ac:dyDescent="0.3">
      <c r="R2218" s="3" t="s">
        <v>217</v>
      </c>
      <c r="S2218" s="4">
        <v>2024</v>
      </c>
    </row>
    <row r="2219" spans="18:19" x14ac:dyDescent="0.3">
      <c r="R2219" s="3" t="s">
        <v>1833</v>
      </c>
      <c r="S2219" s="4">
        <v>2024</v>
      </c>
    </row>
    <row r="2220" spans="18:19" x14ac:dyDescent="0.3">
      <c r="R2220" s="3" t="s">
        <v>2085</v>
      </c>
      <c r="S2220" s="4">
        <v>2024</v>
      </c>
    </row>
    <row r="2221" spans="18:19" x14ac:dyDescent="0.3">
      <c r="R2221" s="3" t="s">
        <v>435</v>
      </c>
      <c r="S2221" s="4">
        <v>2024</v>
      </c>
    </row>
    <row r="2222" spans="18:19" x14ac:dyDescent="0.3">
      <c r="R2222" s="5" t="s">
        <v>169</v>
      </c>
      <c r="S2222" s="6">
        <v>2024</v>
      </c>
    </row>
    <row r="2223" spans="18:19" x14ac:dyDescent="0.3">
      <c r="R2223" s="5" t="s">
        <v>2550</v>
      </c>
      <c r="S2223" s="6">
        <v>2024</v>
      </c>
    </row>
    <row r="2224" spans="18:19" x14ac:dyDescent="0.3">
      <c r="R2224" s="5" t="s">
        <v>682</v>
      </c>
      <c r="S2224" s="6">
        <v>2024</v>
      </c>
    </row>
    <row r="2225" spans="18:19" x14ac:dyDescent="0.3">
      <c r="R2225" s="5" t="s">
        <v>1729</v>
      </c>
      <c r="S2225" s="6">
        <v>2024</v>
      </c>
    </row>
    <row r="2226" spans="18:19" x14ac:dyDescent="0.3">
      <c r="R2226" s="5" t="s">
        <v>1953</v>
      </c>
      <c r="S2226" s="6">
        <v>2024</v>
      </c>
    </row>
    <row r="2227" spans="18:19" x14ac:dyDescent="0.3">
      <c r="R2227" s="5" t="s">
        <v>197</v>
      </c>
      <c r="S2227" s="6">
        <v>2024</v>
      </c>
    </row>
    <row r="2228" spans="18:19" x14ac:dyDescent="0.3">
      <c r="R2228" s="3" t="s">
        <v>309</v>
      </c>
      <c r="S2228" s="4">
        <v>2024</v>
      </c>
    </row>
    <row r="2229" spans="18:19" x14ac:dyDescent="0.3">
      <c r="R2229" s="5" t="s">
        <v>1654</v>
      </c>
      <c r="S2229" s="6">
        <v>2024</v>
      </c>
    </row>
    <row r="2230" spans="18:19" x14ac:dyDescent="0.3">
      <c r="R2230" s="3" t="s">
        <v>303</v>
      </c>
      <c r="S2230" s="4">
        <v>2024</v>
      </c>
    </row>
    <row r="2231" spans="18:19" x14ac:dyDescent="0.3">
      <c r="R2231" s="5" t="s">
        <v>1086</v>
      </c>
      <c r="S2231" s="6">
        <v>2024</v>
      </c>
    </row>
    <row r="2232" spans="18:19" x14ac:dyDescent="0.3">
      <c r="R2232" s="5" t="s">
        <v>1722</v>
      </c>
      <c r="S2232" s="6">
        <v>2024</v>
      </c>
    </row>
    <row r="2233" spans="18:19" x14ac:dyDescent="0.3">
      <c r="R2233" s="3" t="s">
        <v>824</v>
      </c>
      <c r="S2233" s="4">
        <v>2024</v>
      </c>
    </row>
    <row r="2234" spans="18:19" x14ac:dyDescent="0.3">
      <c r="R2234" s="5" t="s">
        <v>2158</v>
      </c>
      <c r="S2234" s="6">
        <v>2024</v>
      </c>
    </row>
    <row r="2235" spans="18:19" x14ac:dyDescent="0.3">
      <c r="R2235" s="5" t="s">
        <v>2039</v>
      </c>
      <c r="S2235" s="6">
        <v>2024</v>
      </c>
    </row>
    <row r="2236" spans="18:19" x14ac:dyDescent="0.3">
      <c r="R2236" s="3" t="s">
        <v>458</v>
      </c>
      <c r="S2236" s="4">
        <v>2024</v>
      </c>
    </row>
    <row r="2237" spans="18:19" x14ac:dyDescent="0.3">
      <c r="R2237" s="3" t="s">
        <v>1213</v>
      </c>
      <c r="S2237" s="4">
        <v>2024</v>
      </c>
    </row>
    <row r="2238" spans="18:19" x14ac:dyDescent="0.3">
      <c r="R2238" s="3" t="s">
        <v>2267</v>
      </c>
      <c r="S2238" s="4">
        <v>2024</v>
      </c>
    </row>
    <row r="2239" spans="18:19" x14ac:dyDescent="0.3">
      <c r="R2239" s="5" t="s">
        <v>1340</v>
      </c>
      <c r="S2239" s="6">
        <v>2024</v>
      </c>
    </row>
    <row r="2240" spans="18:19" x14ac:dyDescent="0.3">
      <c r="R2240" s="3" t="s">
        <v>293</v>
      </c>
      <c r="S2240" s="4">
        <v>2024</v>
      </c>
    </row>
    <row r="2241" spans="18:19" x14ac:dyDescent="0.3">
      <c r="R2241" s="5" t="s">
        <v>421</v>
      </c>
      <c r="S2241" s="6">
        <v>2024</v>
      </c>
    </row>
    <row r="2242" spans="18:19" x14ac:dyDescent="0.3">
      <c r="R2242" s="5" t="s">
        <v>1565</v>
      </c>
      <c r="S2242" s="6">
        <v>2024</v>
      </c>
    </row>
    <row r="2243" spans="18:19" x14ac:dyDescent="0.3">
      <c r="R2243" s="5" t="s">
        <v>2147</v>
      </c>
      <c r="S2243" s="6">
        <v>2024</v>
      </c>
    </row>
    <row r="2244" spans="18:19" x14ac:dyDescent="0.3">
      <c r="R2244" s="3" t="s">
        <v>1025</v>
      </c>
      <c r="S2244" s="4">
        <v>2024</v>
      </c>
    </row>
    <row r="2245" spans="18:19" x14ac:dyDescent="0.3">
      <c r="R2245" s="5" t="s">
        <v>1783</v>
      </c>
      <c r="S2245" s="6">
        <v>2024</v>
      </c>
    </row>
    <row r="2246" spans="18:19" x14ac:dyDescent="0.3">
      <c r="R2246" s="3" t="s">
        <v>2546</v>
      </c>
      <c r="S2246" s="4">
        <v>2024</v>
      </c>
    </row>
    <row r="2247" spans="18:19" x14ac:dyDescent="0.3">
      <c r="R2247" s="5" t="s">
        <v>2690</v>
      </c>
      <c r="S2247" s="6">
        <v>2024</v>
      </c>
    </row>
    <row r="2248" spans="18:19" x14ac:dyDescent="0.3">
      <c r="R2248" s="5" t="s">
        <v>385</v>
      </c>
      <c r="S2248" s="6">
        <v>2024</v>
      </c>
    </row>
    <row r="2249" spans="18:19" x14ac:dyDescent="0.3">
      <c r="R2249" s="5" t="s">
        <v>1334</v>
      </c>
      <c r="S2249" s="6">
        <v>2024</v>
      </c>
    </row>
    <row r="2250" spans="18:19" x14ac:dyDescent="0.3">
      <c r="R2250" s="5" t="s">
        <v>1179</v>
      </c>
      <c r="S2250" s="6">
        <v>2024</v>
      </c>
    </row>
    <row r="2251" spans="18:19" x14ac:dyDescent="0.3">
      <c r="R2251" s="5" t="s">
        <v>1993</v>
      </c>
      <c r="S2251" s="6">
        <v>2024</v>
      </c>
    </row>
    <row r="2252" spans="18:19" x14ac:dyDescent="0.3">
      <c r="R2252" s="3" t="s">
        <v>1815</v>
      </c>
      <c r="S2252" s="4">
        <v>2024</v>
      </c>
    </row>
    <row r="2253" spans="18:19" x14ac:dyDescent="0.3">
      <c r="R2253" s="5" t="s">
        <v>1497</v>
      </c>
      <c r="S2253" s="6">
        <v>2024</v>
      </c>
    </row>
    <row r="2254" spans="18:19" x14ac:dyDescent="0.3">
      <c r="R2254" s="5" t="s">
        <v>1513</v>
      </c>
      <c r="S2254" s="6">
        <v>2024</v>
      </c>
    </row>
    <row r="2255" spans="18:19" x14ac:dyDescent="0.3">
      <c r="R2255" s="3" t="s">
        <v>1548</v>
      </c>
      <c r="S2255" s="4">
        <v>2024</v>
      </c>
    </row>
    <row r="2256" spans="18:19" x14ac:dyDescent="0.3">
      <c r="R2256" s="3" t="s">
        <v>2035</v>
      </c>
      <c r="S2256" s="4">
        <v>2024</v>
      </c>
    </row>
    <row r="2257" spans="18:19" x14ac:dyDescent="0.3">
      <c r="R2257" s="3" t="s">
        <v>2692</v>
      </c>
      <c r="S2257" s="4">
        <v>2024</v>
      </c>
    </row>
    <row r="2258" spans="18:19" x14ac:dyDescent="0.3">
      <c r="R2258" s="5" t="s">
        <v>2441</v>
      </c>
      <c r="S2258" s="6">
        <v>2024</v>
      </c>
    </row>
    <row r="2259" spans="18:19" x14ac:dyDescent="0.3">
      <c r="R2259" s="3" t="s">
        <v>1211</v>
      </c>
      <c r="S2259" s="4">
        <v>2024</v>
      </c>
    </row>
    <row r="2260" spans="18:19" x14ac:dyDescent="0.3">
      <c r="R2260" s="5" t="s">
        <v>338</v>
      </c>
      <c r="S2260" s="6">
        <v>2024</v>
      </c>
    </row>
    <row r="2261" spans="18:19" x14ac:dyDescent="0.3">
      <c r="R2261" s="5" t="s">
        <v>698</v>
      </c>
      <c r="S2261" s="6">
        <v>2024</v>
      </c>
    </row>
    <row r="2262" spans="18:19" x14ac:dyDescent="0.3">
      <c r="R2262" s="3" t="s">
        <v>371</v>
      </c>
      <c r="S2262" s="4">
        <v>2024</v>
      </c>
    </row>
    <row r="2263" spans="18:19" x14ac:dyDescent="0.3">
      <c r="R2263" s="5" t="s">
        <v>850</v>
      </c>
      <c r="S2263" s="6">
        <v>2024</v>
      </c>
    </row>
    <row r="2264" spans="18:19" x14ac:dyDescent="0.3">
      <c r="R2264" s="3" t="s">
        <v>429</v>
      </c>
      <c r="S2264" s="4">
        <v>2024</v>
      </c>
    </row>
    <row r="2265" spans="18:19" x14ac:dyDescent="0.3">
      <c r="R2265" s="3" t="s">
        <v>1040</v>
      </c>
      <c r="S2265" s="4">
        <v>2024</v>
      </c>
    </row>
    <row r="2266" spans="18:19" x14ac:dyDescent="0.3">
      <c r="R2266" s="5" t="s">
        <v>1262</v>
      </c>
      <c r="S2266" s="6">
        <v>2024</v>
      </c>
    </row>
    <row r="2267" spans="18:19" x14ac:dyDescent="0.3">
      <c r="R2267" s="3" t="s">
        <v>1275</v>
      </c>
      <c r="S2267" s="4">
        <v>2024</v>
      </c>
    </row>
    <row r="2268" spans="18:19" x14ac:dyDescent="0.3">
      <c r="R2268" s="3" t="s">
        <v>184</v>
      </c>
      <c r="S2268" s="4">
        <v>2024</v>
      </c>
    </row>
    <row r="2269" spans="18:19" x14ac:dyDescent="0.3">
      <c r="R2269" s="5" t="s">
        <v>2128</v>
      </c>
      <c r="S2269" s="6">
        <v>2024</v>
      </c>
    </row>
    <row r="2270" spans="18:19" x14ac:dyDescent="0.3">
      <c r="R2270" s="3" t="s">
        <v>671</v>
      </c>
      <c r="S2270" s="4">
        <v>2024</v>
      </c>
    </row>
    <row r="2271" spans="18:19" x14ac:dyDescent="0.3">
      <c r="R2271" s="5" t="s">
        <v>60</v>
      </c>
      <c r="S2271" s="6">
        <v>2024</v>
      </c>
    </row>
    <row r="2272" spans="18:19" x14ac:dyDescent="0.3">
      <c r="R2272" s="5" t="s">
        <v>893</v>
      </c>
      <c r="S2272" s="6">
        <v>2024</v>
      </c>
    </row>
    <row r="2273" spans="18:19" x14ac:dyDescent="0.3">
      <c r="R2273" s="5" t="s">
        <v>1830</v>
      </c>
      <c r="S2273" s="6">
        <v>2024</v>
      </c>
    </row>
    <row r="2274" spans="18:19" x14ac:dyDescent="0.3">
      <c r="R2274" s="5" t="s">
        <v>2484</v>
      </c>
      <c r="S2274" s="6">
        <v>2024</v>
      </c>
    </row>
    <row r="2275" spans="18:19" x14ac:dyDescent="0.3">
      <c r="R2275" s="5" t="s">
        <v>1106</v>
      </c>
      <c r="S2275" s="6">
        <v>2024</v>
      </c>
    </row>
    <row r="2276" spans="18:19" x14ac:dyDescent="0.3">
      <c r="R2276" s="3" t="s">
        <v>819</v>
      </c>
      <c r="S2276" s="4">
        <v>2024</v>
      </c>
    </row>
    <row r="2277" spans="18:19" x14ac:dyDescent="0.3">
      <c r="R2277" s="3" t="s">
        <v>1281</v>
      </c>
      <c r="S2277" s="4">
        <v>2024</v>
      </c>
    </row>
    <row r="2278" spans="18:19" x14ac:dyDescent="0.3">
      <c r="R2278" s="3" t="s">
        <v>163</v>
      </c>
      <c r="S2278" s="4">
        <v>2024</v>
      </c>
    </row>
    <row r="2279" spans="18:19" x14ac:dyDescent="0.3">
      <c r="R2279" s="3" t="s">
        <v>1140</v>
      </c>
      <c r="S2279" s="4">
        <v>2024</v>
      </c>
    </row>
    <row r="2280" spans="18:19" x14ac:dyDescent="0.3">
      <c r="R2280" s="3" t="s">
        <v>1232</v>
      </c>
      <c r="S2280" s="4">
        <v>2024</v>
      </c>
    </row>
    <row r="2281" spans="18:19" x14ac:dyDescent="0.3">
      <c r="R2281" s="5" t="s">
        <v>182</v>
      </c>
      <c r="S2281" s="6">
        <v>2024</v>
      </c>
    </row>
    <row r="2282" spans="18:19" x14ac:dyDescent="0.3">
      <c r="R2282" s="3" t="s">
        <v>1479</v>
      </c>
      <c r="S2282" s="4">
        <v>2024</v>
      </c>
    </row>
    <row r="2283" spans="18:19" x14ac:dyDescent="0.3">
      <c r="R2283" s="3" t="s">
        <v>327</v>
      </c>
      <c r="S2283" s="4">
        <v>2024</v>
      </c>
    </row>
    <row r="2284" spans="18:19" x14ac:dyDescent="0.3">
      <c r="R2284" s="3" t="s">
        <v>405</v>
      </c>
      <c r="S2284" s="4">
        <v>2024</v>
      </c>
    </row>
    <row r="2285" spans="18:19" x14ac:dyDescent="0.3">
      <c r="R2285" s="5" t="s">
        <v>1223</v>
      </c>
      <c r="S2285" s="6">
        <v>2024</v>
      </c>
    </row>
    <row r="2286" spans="18:19" x14ac:dyDescent="0.3">
      <c r="R2286" s="3" t="s">
        <v>2382</v>
      </c>
      <c r="S2286" s="4">
        <v>2024</v>
      </c>
    </row>
    <row r="2287" spans="18:19" x14ac:dyDescent="0.3">
      <c r="R2287" s="3" t="s">
        <v>239</v>
      </c>
      <c r="S2287" s="4">
        <v>2024</v>
      </c>
    </row>
    <row r="2288" spans="18:19" x14ac:dyDescent="0.3">
      <c r="R2288" s="5" t="s">
        <v>595</v>
      </c>
      <c r="S2288" s="6">
        <v>2024</v>
      </c>
    </row>
    <row r="2289" spans="18:19" x14ac:dyDescent="0.3">
      <c r="R2289" s="3" t="s">
        <v>1078</v>
      </c>
      <c r="S2289" s="4">
        <v>2024</v>
      </c>
    </row>
    <row r="2290" spans="18:19" x14ac:dyDescent="0.3">
      <c r="R2290" s="5" t="s">
        <v>2214</v>
      </c>
      <c r="S2290" s="6">
        <v>2024</v>
      </c>
    </row>
    <row r="2291" spans="18:19" x14ac:dyDescent="0.3">
      <c r="R2291" s="3" t="s">
        <v>648</v>
      </c>
      <c r="S2291" s="4">
        <v>2024</v>
      </c>
    </row>
    <row r="2292" spans="18:19" x14ac:dyDescent="0.3">
      <c r="R2292" s="5" t="s">
        <v>2278</v>
      </c>
      <c r="S2292" s="6">
        <v>2024</v>
      </c>
    </row>
    <row r="2293" spans="18:19" x14ac:dyDescent="0.3">
      <c r="R2293" s="3" t="s">
        <v>2256</v>
      </c>
      <c r="S2293" s="4">
        <v>2024</v>
      </c>
    </row>
    <row r="2294" spans="18:19" x14ac:dyDescent="0.3">
      <c r="R2294" s="5" t="s">
        <v>2539</v>
      </c>
      <c r="S2294" s="6">
        <v>2024</v>
      </c>
    </row>
    <row r="2295" spans="18:19" x14ac:dyDescent="0.3">
      <c r="R2295" s="3" t="s">
        <v>514</v>
      </c>
      <c r="S2295" s="4">
        <v>2024</v>
      </c>
    </row>
    <row r="2296" spans="18:19" x14ac:dyDescent="0.3">
      <c r="R2296" s="5" t="s">
        <v>507</v>
      </c>
      <c r="S2296" s="6">
        <v>2024</v>
      </c>
    </row>
    <row r="2297" spans="18:19" x14ac:dyDescent="0.3">
      <c r="R2297" s="5" t="s">
        <v>674</v>
      </c>
      <c r="S2297" s="6">
        <v>2024</v>
      </c>
    </row>
    <row r="2298" spans="18:19" x14ac:dyDescent="0.3">
      <c r="R2298" s="5" t="s">
        <v>1044</v>
      </c>
      <c r="S2298" s="6">
        <v>2024</v>
      </c>
    </row>
    <row r="2299" spans="18:19" x14ac:dyDescent="0.3">
      <c r="R2299" s="3" t="s">
        <v>1799</v>
      </c>
      <c r="S2299" s="4">
        <v>2024</v>
      </c>
    </row>
    <row r="2300" spans="18:19" x14ac:dyDescent="0.3">
      <c r="R2300" s="5" t="s">
        <v>1504</v>
      </c>
      <c r="S2300" s="6">
        <v>2024</v>
      </c>
    </row>
    <row r="2301" spans="18:19" x14ac:dyDescent="0.3">
      <c r="R2301" s="5" t="s">
        <v>400</v>
      </c>
      <c r="S2301" s="6">
        <v>2024</v>
      </c>
    </row>
    <row r="2302" spans="18:19" x14ac:dyDescent="0.3">
      <c r="R2302" s="5" t="s">
        <v>1150</v>
      </c>
      <c r="S2302" s="6">
        <v>2024</v>
      </c>
    </row>
    <row r="2303" spans="18:19" x14ac:dyDescent="0.3">
      <c r="R2303" s="3" t="s">
        <v>601</v>
      </c>
      <c r="S2303" s="4">
        <v>2024</v>
      </c>
    </row>
    <row r="2304" spans="18:19" x14ac:dyDescent="0.3">
      <c r="R2304" s="3" t="s">
        <v>2105</v>
      </c>
      <c r="S2304" s="4">
        <v>2024</v>
      </c>
    </row>
    <row r="2305" spans="18:19" x14ac:dyDescent="0.3">
      <c r="R2305" s="5" t="s">
        <v>1943</v>
      </c>
      <c r="S2305" s="6">
        <v>2024</v>
      </c>
    </row>
    <row r="2306" spans="18:19" x14ac:dyDescent="0.3">
      <c r="R2306" s="3" t="s">
        <v>891</v>
      </c>
      <c r="S2306" s="4">
        <v>2024</v>
      </c>
    </row>
    <row r="2307" spans="18:19" x14ac:dyDescent="0.3">
      <c r="R2307" s="5" t="s">
        <v>547</v>
      </c>
      <c r="S2307" s="6">
        <v>2024</v>
      </c>
    </row>
    <row r="2308" spans="18:19" x14ac:dyDescent="0.3">
      <c r="R2308" s="5" t="s">
        <v>2616</v>
      </c>
      <c r="S2308" s="6">
        <v>2024</v>
      </c>
    </row>
    <row r="2309" spans="18:19" x14ac:dyDescent="0.3">
      <c r="R2309" s="3" t="s">
        <v>1297</v>
      </c>
      <c r="S2309" s="4">
        <v>2024</v>
      </c>
    </row>
    <row r="2310" spans="18:19" x14ac:dyDescent="0.3">
      <c r="R2310" s="3" t="s">
        <v>2325</v>
      </c>
      <c r="S2310" s="4">
        <v>2024</v>
      </c>
    </row>
    <row r="2311" spans="18:19" x14ac:dyDescent="0.3">
      <c r="R2311" s="5" t="s">
        <v>2106</v>
      </c>
      <c r="S2311" s="6">
        <v>2024</v>
      </c>
    </row>
    <row r="2312" spans="18:19" x14ac:dyDescent="0.3">
      <c r="R2312" s="5" t="s">
        <v>1214</v>
      </c>
      <c r="S2312" s="6">
        <v>2024</v>
      </c>
    </row>
    <row r="2313" spans="18:19" x14ac:dyDescent="0.3">
      <c r="R2313" s="5" t="s">
        <v>2626</v>
      </c>
      <c r="S2313" s="6">
        <v>2024</v>
      </c>
    </row>
    <row r="2314" spans="18:19" x14ac:dyDescent="0.3">
      <c r="R2314" s="5" t="s">
        <v>1937</v>
      </c>
      <c r="S2314" s="6">
        <v>2024</v>
      </c>
    </row>
    <row r="2315" spans="18:19" x14ac:dyDescent="0.3">
      <c r="R2315" s="5" t="s">
        <v>1305</v>
      </c>
      <c r="S2315" s="6">
        <v>2024</v>
      </c>
    </row>
    <row r="2316" spans="18:19" x14ac:dyDescent="0.3">
      <c r="R2316" s="3" t="s">
        <v>1674</v>
      </c>
      <c r="S2316" s="4">
        <v>2024</v>
      </c>
    </row>
    <row r="2317" spans="18:19" x14ac:dyDescent="0.3">
      <c r="R2317" s="3" t="s">
        <v>2015</v>
      </c>
      <c r="S2317" s="4">
        <v>2024</v>
      </c>
    </row>
    <row r="2318" spans="18:19" x14ac:dyDescent="0.3">
      <c r="R2318" s="3" t="s">
        <v>1251</v>
      </c>
      <c r="S2318" s="4">
        <v>2024</v>
      </c>
    </row>
    <row r="2319" spans="18:19" x14ac:dyDescent="0.3">
      <c r="R2319" s="5" t="s">
        <v>1976</v>
      </c>
      <c r="S2319" s="6">
        <v>2024</v>
      </c>
    </row>
    <row r="2320" spans="18:19" x14ac:dyDescent="0.3">
      <c r="R2320" s="3" t="s">
        <v>246</v>
      </c>
      <c r="S2320" s="4">
        <v>2024</v>
      </c>
    </row>
    <row r="2321" spans="18:19" x14ac:dyDescent="0.3">
      <c r="R2321" s="5" t="s">
        <v>953</v>
      </c>
      <c r="S2321" s="6">
        <v>2024</v>
      </c>
    </row>
    <row r="2322" spans="18:19" x14ac:dyDescent="0.3">
      <c r="R2322" s="5" t="s">
        <v>1576</v>
      </c>
      <c r="S2322" s="6">
        <v>2024</v>
      </c>
    </row>
    <row r="2323" spans="18:19" x14ac:dyDescent="0.3">
      <c r="R2323" s="5" t="s">
        <v>904</v>
      </c>
      <c r="S2323" s="6">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F6800-243B-46EF-B6D7-75E64D2FF54C}">
  <dimension ref="A1"/>
  <sheetViews>
    <sheetView showGridLines="0" tabSelected="1" zoomScale="73" zoomScaleNormal="94" workbookViewId="0">
      <selection activeCell="V23" sqref="V23"/>
    </sheetView>
  </sheetViews>
  <sheetFormatPr defaultRowHeight="14.4" x14ac:dyDescent="0.3"/>
  <cols>
    <col min="7" max="7"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ANSHUL RAJPOOT</cp:lastModifiedBy>
  <dcterms:created xsi:type="dcterms:W3CDTF">2025-11-07T12:45:26Z</dcterms:created>
  <dcterms:modified xsi:type="dcterms:W3CDTF">2025-12-23T09:35:38Z</dcterms:modified>
</cp:coreProperties>
</file>