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shul_Agarwal/Library/CloudStorage/Box-Box/DCM/99 Working folders/14 Anshul/Margin Maximizer/integrated_margin_maximizer/data/"/>
    </mc:Choice>
  </mc:AlternateContent>
  <xr:revisionPtr revIDLastSave="0" documentId="13_ncr:1_{CFA1EABE-3281-EA42-839F-C70779597453}" xr6:coauthVersionLast="47" xr6:coauthVersionMax="47" xr10:uidLastSave="{00000000-0000-0000-0000-000000000000}"/>
  <bookViews>
    <workbookView xWindow="0" yWindow="860" windowWidth="29300" windowHeight="18820" activeTab="3" xr2:uid="{B49C1CC5-7DB3-794A-B170-F3399E5F60B1}"/>
  </bookViews>
  <sheets>
    <sheet name="Data Request" sheetId="1" state="hidden" r:id="rId1"/>
    <sheet name="Specifications" sheetId="2" state="hidden" r:id="rId2"/>
    <sheet name="Detailed - Data Req" sheetId="3" state="hidden" r:id="rId3"/>
    <sheet name="DataReq - Phase 1 - H2" sheetId="5" r:id="rId4"/>
    <sheet name="Sheet1" sheetId="6" state="hidden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5" l="1"/>
  <c r="O73" i="5"/>
  <c r="O74" i="5"/>
  <c r="O75" i="5"/>
  <c r="O76" i="5"/>
  <c r="O24" i="5"/>
  <c r="O28" i="5"/>
  <c r="O29" i="5"/>
  <c r="O30" i="5"/>
  <c r="O31" i="5"/>
  <c r="O32" i="5"/>
  <c r="O33" i="5"/>
  <c r="O34" i="5"/>
  <c r="O35" i="5"/>
  <c r="O25" i="5"/>
  <c r="O26" i="5"/>
  <c r="O27" i="5"/>
  <c r="O37" i="5"/>
  <c r="O36" i="5"/>
  <c r="O39" i="5"/>
  <c r="O38" i="5"/>
  <c r="O42" i="5"/>
  <c r="O41" i="5"/>
  <c r="O44" i="5"/>
  <c r="O43" i="5"/>
  <c r="O47" i="5"/>
  <c r="O46" i="5"/>
  <c r="O49" i="5"/>
  <c r="O48" i="5"/>
  <c r="O52" i="5"/>
  <c r="O51" i="5"/>
  <c r="O54" i="5"/>
  <c r="O53" i="5"/>
  <c r="O57" i="5"/>
  <c r="O56" i="5"/>
  <c r="O59" i="5"/>
  <c r="O58" i="5"/>
  <c r="O62" i="5"/>
  <c r="O61" i="5"/>
  <c r="O64" i="5"/>
  <c r="O63" i="5"/>
  <c r="O67" i="5"/>
  <c r="O66" i="5"/>
  <c r="O69" i="5"/>
  <c r="O68" i="5"/>
  <c r="O40" i="5"/>
  <c r="O45" i="5"/>
  <c r="O50" i="5"/>
  <c r="O55" i="5"/>
  <c r="O60" i="5"/>
  <c r="O65" i="5"/>
  <c r="O70" i="5"/>
  <c r="O71" i="5"/>
  <c r="O23" i="5"/>
  <c r="O22" i="5"/>
  <c r="O21" i="5"/>
  <c r="O20" i="5"/>
  <c r="O19" i="5"/>
  <c r="O18" i="5"/>
  <c r="O17" i="5"/>
  <c r="O16" i="5"/>
  <c r="O15" i="5"/>
  <c r="O13" i="5"/>
  <c r="O12" i="5"/>
  <c r="O11" i="5"/>
  <c r="O10" i="5"/>
  <c r="O9" i="5"/>
  <c r="O8" i="5"/>
  <c r="O7" i="5"/>
  <c r="O6" i="5"/>
  <c r="J4" i="3"/>
  <c r="J6" i="3"/>
  <c r="J8" i="3"/>
  <c r="J10" i="3"/>
  <c r="J13" i="3"/>
  <c r="J15" i="3"/>
  <c r="J16" i="3"/>
  <c r="J17" i="3"/>
  <c r="J19" i="3"/>
  <c r="J21" i="3"/>
  <c r="J23" i="3"/>
  <c r="J25" i="3"/>
  <c r="J27" i="3"/>
  <c r="J29" i="3"/>
  <c r="J31" i="3"/>
  <c r="J33" i="3"/>
  <c r="J34" i="3"/>
  <c r="J35" i="3"/>
  <c r="J37" i="3"/>
  <c r="J39" i="3"/>
  <c r="J41" i="3"/>
  <c r="J43" i="3"/>
  <c r="J46" i="3"/>
  <c r="J48" i="3"/>
  <c r="J49" i="3"/>
  <c r="J50" i="3"/>
  <c r="J52" i="3"/>
  <c r="J54" i="3"/>
  <c r="J56" i="3"/>
  <c r="J58" i="3"/>
  <c r="J60" i="3"/>
  <c r="J62" i="3"/>
  <c r="J64" i="3"/>
  <c r="J66" i="3"/>
  <c r="J68" i="3"/>
  <c r="J70" i="3"/>
  <c r="J71" i="3"/>
  <c r="J72" i="3"/>
  <c r="J74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1" i="3"/>
  <c r="J93" i="3"/>
  <c r="J94" i="3"/>
  <c r="J95" i="3"/>
  <c r="J97" i="3"/>
  <c r="J98" i="3"/>
  <c r="J99" i="3"/>
  <c r="J100" i="3"/>
  <c r="J101" i="3"/>
  <c r="J102" i="3"/>
  <c r="J103" i="3"/>
  <c r="J104" i="3"/>
  <c r="J105" i="3"/>
  <c r="J106" i="3"/>
  <c r="J107" i="3"/>
  <c r="J109" i="3"/>
  <c r="J2" i="3"/>
  <c r="G3" i="3"/>
  <c r="J3" i="3" s="1"/>
  <c r="G5" i="3"/>
  <c r="J5" i="3" s="1"/>
  <c r="G7" i="3"/>
  <c r="J7" i="3" s="1"/>
  <c r="G9" i="3"/>
  <c r="J9" i="3" s="1"/>
  <c r="G11" i="3"/>
  <c r="J11" i="3" s="1"/>
  <c r="G14" i="3"/>
  <c r="J14" i="3" s="1"/>
  <c r="G16" i="3"/>
  <c r="G18" i="3"/>
  <c r="J18" i="3" s="1"/>
  <c r="G20" i="3"/>
  <c r="J20" i="3" s="1"/>
  <c r="G22" i="3"/>
  <c r="J22" i="3" s="1"/>
  <c r="G24" i="3"/>
  <c r="J24" i="3" s="1"/>
  <c r="G26" i="3"/>
  <c r="J26" i="3" s="1"/>
  <c r="G28" i="3"/>
  <c r="J28" i="3" s="1"/>
  <c r="G30" i="3"/>
  <c r="J30" i="3" s="1"/>
  <c r="G32" i="3"/>
  <c r="J32" i="3" s="1"/>
  <c r="G34" i="3"/>
  <c r="G36" i="3"/>
  <c r="J36" i="3" s="1"/>
  <c r="G38" i="3"/>
  <c r="J38" i="3" s="1"/>
  <c r="G40" i="3"/>
  <c r="J40" i="3" s="1"/>
  <c r="G42" i="3"/>
  <c r="J42" i="3" s="1"/>
  <c r="G44" i="3"/>
  <c r="J44" i="3" s="1"/>
  <c r="G47" i="3"/>
  <c r="J47" i="3" s="1"/>
  <c r="G49" i="3"/>
  <c r="G51" i="3"/>
  <c r="J51" i="3" s="1"/>
  <c r="G53" i="3"/>
  <c r="J53" i="3" s="1"/>
  <c r="G55" i="3"/>
  <c r="J55" i="3" s="1"/>
  <c r="G57" i="3"/>
  <c r="J57" i="3" s="1"/>
  <c r="G59" i="3"/>
  <c r="J59" i="3" s="1"/>
  <c r="G61" i="3"/>
  <c r="J61" i="3" s="1"/>
  <c r="G63" i="3"/>
  <c r="J63" i="3" s="1"/>
  <c r="G65" i="3"/>
  <c r="J65" i="3" s="1"/>
  <c r="G67" i="3"/>
  <c r="J67" i="3" s="1"/>
  <c r="G69" i="3"/>
  <c r="J69" i="3" s="1"/>
  <c r="G71" i="3"/>
  <c r="G73" i="3"/>
  <c r="J73" i="3" s="1"/>
  <c r="G75" i="3"/>
  <c r="J75" i="3" s="1"/>
  <c r="G88" i="3"/>
  <c r="G90" i="3"/>
  <c r="J90" i="3" s="1"/>
  <c r="G92" i="3"/>
  <c r="J92" i="3" s="1"/>
  <c r="G96" i="3"/>
  <c r="J96" i="3" s="1"/>
  <c r="G108" i="3"/>
  <c r="J108" i="3" s="1"/>
  <c r="G110" i="3"/>
  <c r="J110" i="3" s="1"/>
  <c r="G12" i="3" l="1"/>
  <c r="J12" i="3" s="1"/>
  <c r="G45" i="3"/>
  <c r="J45" i="3" s="1"/>
</calcChain>
</file>

<file path=xl/sharedStrings.xml><?xml version="1.0" encoding="utf-8"?>
<sst xmlns="http://schemas.openxmlformats.org/spreadsheetml/2006/main" count="1664" uniqueCount="454">
  <si>
    <t>Type</t>
  </si>
  <si>
    <t>Variable</t>
  </si>
  <si>
    <t>Source</t>
  </si>
  <si>
    <t>Operational Constraint</t>
  </si>
  <si>
    <t>Units</t>
  </si>
  <si>
    <t>Sub-variable</t>
  </si>
  <si>
    <t>Caustic</t>
  </si>
  <si>
    <t>TPH</t>
  </si>
  <si>
    <t>Plant Team</t>
  </si>
  <si>
    <t>HCl - In Caustic Plant</t>
  </si>
  <si>
    <t>HCl - In ECH Plant</t>
  </si>
  <si>
    <t>ECH</t>
  </si>
  <si>
    <t>ALCP</t>
  </si>
  <si>
    <t>Cl2 - Sales Pipeline</t>
  </si>
  <si>
    <t>Cl2 - Tonner</t>
  </si>
  <si>
    <t>Cl2 - Bullets</t>
  </si>
  <si>
    <t>H2 - Pipeline Sales</t>
  </si>
  <si>
    <t>H2 - Bank Sales</t>
  </si>
  <si>
    <t>H2O2</t>
  </si>
  <si>
    <t>Flakers</t>
  </si>
  <si>
    <t>min</t>
  </si>
  <si>
    <t>max</t>
  </si>
  <si>
    <t>NM3/hr</t>
  </si>
  <si>
    <t>H2 - Boiler - P60</t>
  </si>
  <si>
    <t>H2 - Boiler - P120</t>
  </si>
  <si>
    <t>Storage Constraint</t>
  </si>
  <si>
    <t>number of reactors running</t>
  </si>
  <si>
    <t>#</t>
  </si>
  <si>
    <t>available</t>
  </si>
  <si>
    <t>Tons</t>
  </si>
  <si>
    <t>NM3</t>
  </si>
  <si>
    <t>Demand Constraint</t>
  </si>
  <si>
    <t>Marketing + DCS Operators + Plant Team</t>
  </si>
  <si>
    <t>Caustic Lye</t>
  </si>
  <si>
    <t>Caustic Flakes</t>
  </si>
  <si>
    <t>Caustic Lye Tank</t>
  </si>
  <si>
    <t>Level %</t>
  </si>
  <si>
    <t>Storage Office / DCS</t>
  </si>
  <si>
    <t>max allowed</t>
  </si>
  <si>
    <t>HCL Tank</t>
  </si>
  <si>
    <t>1% level change = X tons</t>
  </si>
  <si>
    <t>1% level change = X Tons</t>
  </si>
  <si>
    <t>MOQ</t>
  </si>
  <si>
    <t>max - demand</t>
  </si>
  <si>
    <t>Filling rate in godown</t>
  </si>
  <si>
    <t>HCL</t>
  </si>
  <si>
    <t>pipeline filling rate - max allowed</t>
  </si>
  <si>
    <t>ECH Tank</t>
  </si>
  <si>
    <t>X</t>
  </si>
  <si>
    <t>Notes</t>
  </si>
  <si>
    <t>Particulars</t>
  </si>
  <si>
    <t>Filling rate in godown/tank</t>
  </si>
  <si>
    <t>filling rate - max allowed</t>
  </si>
  <si>
    <t>Manpower/ Filling/ Piping Constraint</t>
  </si>
  <si>
    <t>number of tonners available</t>
  </si>
  <si>
    <t>Cl2 Tonner</t>
  </si>
  <si>
    <t>1 tonner = X tons</t>
  </si>
  <si>
    <t>Specific Consumption</t>
  </si>
  <si>
    <t>Boilers</t>
  </si>
  <si>
    <t>X hydrogen = 1 ton of Caustic</t>
  </si>
  <si>
    <t>X chlorine = 1 ton of Caustic</t>
  </si>
  <si>
    <t>X hydrogen = 1 ton of HCl</t>
  </si>
  <si>
    <t>X chlorine = 1 ton of HCl</t>
  </si>
  <si>
    <t>X hydrogen = 1 ton of ECH</t>
  </si>
  <si>
    <t>X chlorine = 1 ton of ECH</t>
  </si>
  <si>
    <t>tons</t>
  </si>
  <si>
    <t>X chlorine = 1 ton of ALCP</t>
  </si>
  <si>
    <t>X hydrogen = 1 ton of H2O2</t>
  </si>
  <si>
    <t>X hydrogen = 1 ton of flaker</t>
  </si>
  <si>
    <t>X natural gas = 1 ton of flaker</t>
  </si>
  <si>
    <t>SCM</t>
  </si>
  <si>
    <t xml:space="preserve">1 NM3 hydrogen = X ton of coals </t>
  </si>
  <si>
    <t>Contribution Margin</t>
  </si>
  <si>
    <t>Finance Team</t>
  </si>
  <si>
    <t>Caustic (Lye+ Flakes)</t>
  </si>
  <si>
    <t>Contribution margin per ton</t>
  </si>
  <si>
    <t>Rs / MT</t>
  </si>
  <si>
    <t>Contribution margin per NM3</t>
  </si>
  <si>
    <t>Rs / NM3</t>
  </si>
  <si>
    <t>Cost of 1 SCM of natural gas</t>
  </si>
  <si>
    <t>Rs / SCM</t>
  </si>
  <si>
    <t>Cost of 1 NM3 of hydrogen</t>
  </si>
  <si>
    <t>Cost of 1 ton of coal</t>
  </si>
  <si>
    <t>col_names</t>
  </si>
  <si>
    <t>Frequency</t>
  </si>
  <si>
    <t>Current</t>
  </si>
  <si>
    <t>Future</t>
  </si>
  <si>
    <t>Owner</t>
  </si>
  <si>
    <t xml:space="preserve">Plant Team </t>
  </si>
  <si>
    <t>Current Process</t>
  </si>
  <si>
    <t>Future State</t>
  </si>
  <si>
    <t>Description</t>
  </si>
  <si>
    <t>Caustic Production</t>
  </si>
  <si>
    <t>Category</t>
  </si>
  <si>
    <t>Hydrogen</t>
  </si>
  <si>
    <t>Pipeline</t>
  </si>
  <si>
    <t>Minimum MOQ of Hydrogen Pipeline demand</t>
  </si>
  <si>
    <t>Marketing</t>
  </si>
  <si>
    <t>Maximum supply capacity</t>
  </si>
  <si>
    <t>Header pressure</t>
  </si>
  <si>
    <t>current</t>
  </si>
  <si>
    <t>current pipeline draw</t>
  </si>
  <si>
    <t>current hydrogen header pressure</t>
  </si>
  <si>
    <t>max header pressure allowed</t>
  </si>
  <si>
    <t>min header pressure allowed</t>
  </si>
  <si>
    <t>DCS</t>
  </si>
  <si>
    <t>Mobile Banks</t>
  </si>
  <si>
    <t>demand</t>
  </si>
  <si>
    <t>total capacity of mobile banks available at that time</t>
  </si>
  <si>
    <t>fill rate</t>
  </si>
  <si>
    <t>max fill rate possible</t>
  </si>
  <si>
    <t>max production possible</t>
  </si>
  <si>
    <t>min production possible</t>
  </si>
  <si>
    <t>min_moq</t>
  </si>
  <si>
    <t>min MOQ as per demand (if present)</t>
  </si>
  <si>
    <t>max_demand</t>
  </si>
  <si>
    <t>maximum demand</t>
  </si>
  <si>
    <t>H2O2 Plant Operator</t>
  </si>
  <si>
    <t>H2 Plant Team</t>
  </si>
  <si>
    <t>Caustic Plant Team</t>
  </si>
  <si>
    <t>once (very rare)</t>
  </si>
  <si>
    <t>hourly</t>
  </si>
  <si>
    <t>SAP</t>
  </si>
  <si>
    <t>daily ( + as per change)</t>
  </si>
  <si>
    <t>contribution_margin</t>
  </si>
  <si>
    <t>Rs/NM3</t>
  </si>
  <si>
    <t>contribution margin of H2 sold via pipeline</t>
  </si>
  <si>
    <t>Finance</t>
  </si>
  <si>
    <t>monthly ( + as per change)</t>
  </si>
  <si>
    <t>NA</t>
  </si>
  <si>
    <t>bank_contribution_margin</t>
  </si>
  <si>
    <t>contribution margin of H2 sold via bank</t>
  </si>
  <si>
    <t>specific consumption</t>
  </si>
  <si>
    <t>NM3/ton</t>
  </si>
  <si>
    <t>specific consumption of hydrogen in H2O2</t>
  </si>
  <si>
    <t>Input - Current caustic production in 332 TPD plant</t>
  </si>
  <si>
    <t>Input - Current caustic production in 450 TPD plant</t>
  </si>
  <si>
    <t>Input - Current caustic production in 600 TPD plant</t>
  </si>
  <si>
    <t>Input - Current caustic production in 850 TPD plant</t>
  </si>
  <si>
    <t>332tpd</t>
  </si>
  <si>
    <t>450tpd</t>
  </si>
  <si>
    <t>600tpd</t>
  </si>
  <si>
    <t>850tpd</t>
  </si>
  <si>
    <t>max_load</t>
  </si>
  <si>
    <t>min_load</t>
  </si>
  <si>
    <t>H2_specific_consumption</t>
  </si>
  <si>
    <t>NG_specific_consumption</t>
  </si>
  <si>
    <t>running_or_not</t>
  </si>
  <si>
    <t>binary</t>
  </si>
  <si>
    <t>1, if running; 0 if not</t>
  </si>
  <si>
    <t>Max load capacity in this flaker plant</t>
  </si>
  <si>
    <t>Min load capacity in this flaker plant</t>
  </si>
  <si>
    <t>specific consumption of hydrogen in this flaker</t>
  </si>
  <si>
    <t>specific consumption of NG in H2O2</t>
  </si>
  <si>
    <t>NG</t>
  </si>
  <si>
    <t>Rs/SCM</t>
  </si>
  <si>
    <t>price of H2 in flaker</t>
  </si>
  <si>
    <t>price of NG in flaker</t>
  </si>
  <si>
    <t>moq_demand</t>
  </si>
  <si>
    <t>TPD</t>
  </si>
  <si>
    <t>Minimum MOQ of Flaker demand</t>
  </si>
  <si>
    <t>Max demand of Flakers in day</t>
  </si>
  <si>
    <t>Power Team</t>
  </si>
  <si>
    <t>Boiler</t>
  </si>
  <si>
    <t>P60</t>
  </si>
  <si>
    <t>min_H2</t>
  </si>
  <si>
    <t>max_H2</t>
  </si>
  <si>
    <t>P120</t>
  </si>
  <si>
    <t>Flaker Plant Team</t>
  </si>
  <si>
    <t>min_NG_reqd</t>
  </si>
  <si>
    <t>SCM/hr</t>
  </si>
  <si>
    <t>minimum NG required due to MOQ signed</t>
  </si>
  <si>
    <t>min H2 that can be sent in this boiler</t>
  </si>
  <si>
    <t>max H2 that can be sent in this boiler</t>
  </si>
  <si>
    <t>Coal</t>
  </si>
  <si>
    <t>price</t>
  </si>
  <si>
    <t>Rs/tons</t>
  </si>
  <si>
    <t>Hydrogen_to_coal</t>
  </si>
  <si>
    <t>1 NM3/hr_to_1_ton/hr</t>
  </si>
  <si>
    <t>Nm3_to_tons</t>
  </si>
  <si>
    <t>Holder level</t>
  </si>
  <si>
    <t>current hydrogen holder level</t>
  </si>
  <si>
    <t>max holder level allowed</t>
  </si>
  <si>
    <t>min holder level allowed</t>
  </si>
  <si>
    <t>Sales office / AutoPlant / SAP</t>
  </si>
  <si>
    <t>Manual</t>
  </si>
  <si>
    <t>current_load</t>
  </si>
  <si>
    <t>current load of this flaker</t>
  </si>
  <si>
    <t>7 AM &amp; 7 PM</t>
  </si>
  <si>
    <t>storage_available</t>
  </si>
  <si>
    <t>storage available in warehouse</t>
  </si>
  <si>
    <t>dispatch_trucks_available</t>
  </si>
  <si>
    <t>total capacity of trucks for flaker filling available at that time</t>
  </si>
  <si>
    <t>current production of H2O2 in tons</t>
  </si>
  <si>
    <t>H2</t>
  </si>
  <si>
    <t>current flow of H2 in H2O2 plant</t>
  </si>
  <si>
    <t>current_H2</t>
  </si>
  <si>
    <t>current_coal</t>
  </si>
  <si>
    <t>current H2 flow in this boiler</t>
  </si>
  <si>
    <t>current coal flow in this boiler</t>
  </si>
  <si>
    <t>Sl No</t>
  </si>
  <si>
    <t>H2_FLOW_NM3</t>
  </si>
  <si>
    <t>PI625X</t>
  </si>
  <si>
    <t>850DCS</t>
  </si>
  <si>
    <t>BNF</t>
  </si>
  <si>
    <t>1350TPDDCS</t>
  </si>
  <si>
    <t>H2O2DCS</t>
  </si>
  <si>
    <t>Remarks</t>
  </si>
  <si>
    <t>Ok</t>
  </si>
  <si>
    <t>Column1</t>
  </si>
  <si>
    <t>ok</t>
  </si>
  <si>
    <t>PL332TPD.CPV</t>
  </si>
  <si>
    <t>PL450TPD.CPV</t>
  </si>
  <si>
    <t>600TPD.CPV</t>
  </si>
  <si>
    <t>PL850TPD.PV</t>
  </si>
  <si>
    <t>FI1111_H2O2.PV</t>
  </si>
  <si>
    <t>2-FI8501.PV</t>
  </si>
  <si>
    <t>OK</t>
  </si>
  <si>
    <t>100FLAKER_PROD.CPV</t>
  </si>
  <si>
    <t>200FLAKER_PROD.CPV</t>
  </si>
  <si>
    <t>FI615X.PV</t>
  </si>
  <si>
    <t>current H2 flow in P120 boiler</t>
  </si>
  <si>
    <t>4H2FLOWP120.PV</t>
  </si>
  <si>
    <t>03_B_MODE_LOAD.CPV
03_C_MODE_LOAD.CPV</t>
  </si>
  <si>
    <t>FI1353.PV</t>
  </si>
  <si>
    <t>LI618X.PV
4LI618A.PV</t>
  </si>
  <si>
    <t>GF1WT1_PV
GF2WT1_PV
GF3WT1_PV
GF4WT1_PV</t>
  </si>
  <si>
    <t>HFB01AF001XQ10:AV
HFB01AF003XQ10:AV
HFB01AF005XQ10:AV
HFB01AF007XQ10:AV
PID-22007.TOT:AV</t>
  </si>
  <si>
    <t>P66MW.PV</t>
  </si>
  <si>
    <t>P120MW.PV</t>
  </si>
  <si>
    <t>Tag(Historian)</t>
  </si>
  <si>
    <t>HCL1_LOAD.CPV</t>
  </si>
  <si>
    <t>HCL2_LOAD.CPV</t>
  </si>
  <si>
    <t>HCL3_LOAD.CPV</t>
  </si>
  <si>
    <t>HCL4_LOAD.CPV</t>
  </si>
  <si>
    <t>HCLPRDA.CPV</t>
  </si>
  <si>
    <t>HCLPRDB.CPV</t>
  </si>
  <si>
    <t>850TPD_HCL FURNACE-B</t>
  </si>
  <si>
    <t>1350TPD_HCL FURNACE-1</t>
  </si>
  <si>
    <t>1350TPD_HCL FURNACE-2</t>
  </si>
  <si>
    <t>1350TPD_HCL FURNACE-3</t>
  </si>
  <si>
    <t>1350TPD_HCL FURNACE-4</t>
  </si>
  <si>
    <t>850TPD_HCL FURNACE-A</t>
  </si>
  <si>
    <t>H2FLOWSFC.TEMP[1]</t>
  </si>
  <si>
    <t>AARTI H2 PIPELINE SUPPLY</t>
  </si>
  <si>
    <t>H2FLOWSFC.TEMP[2]</t>
  </si>
  <si>
    <t>FARMSON H2 PIPELINE SUPPLY</t>
  </si>
  <si>
    <t>H2FLOWSFC.TEMP[3]</t>
  </si>
  <si>
    <t>VALIANT-1 H2 PIPELINE SUPPLY</t>
  </si>
  <si>
    <t>H2FLOWSFC.TEMP[4]</t>
  </si>
  <si>
    <t>H2FLOWSFC.TEMP[5]</t>
  </si>
  <si>
    <t>H2FLOWSFC.TEMP[6]</t>
  </si>
  <si>
    <t>H2FLOWSFC.TEMP[7]</t>
  </si>
  <si>
    <t>H2FLOWSFC.TEMP[8]</t>
  </si>
  <si>
    <t>H2FLOWSFC.TEMP[9]</t>
  </si>
  <si>
    <t>H2FLOWSFC.TEMP[10]</t>
  </si>
  <si>
    <t>H2FLOWSFC.TEMP[11]</t>
  </si>
  <si>
    <t>H2FLOWSFC.TEMP[12]</t>
  </si>
  <si>
    <t>GULSHANH2 PIPELINE SUPPLY</t>
  </si>
  <si>
    <t>PANOLIH2 PIPELINE SUPPLY</t>
  </si>
  <si>
    <t>VALIANT-2 H2 PIPELINE SUPPLY</t>
  </si>
  <si>
    <t>CHEMIE H2 PIPELINE SUPPLY</t>
  </si>
  <si>
    <t>LANXESS H2 PIPELINE SUPPLY</t>
  </si>
  <si>
    <t>ANUPAM RASAYAN H2 PIPELINE SUPPLY</t>
  </si>
  <si>
    <t>UPL-5 H2 PIPELINE SUPPLY</t>
  </si>
  <si>
    <t>ECH H2 PIPELINE SUPPLY</t>
  </si>
  <si>
    <t>H202 H2 PIPELINE SUPPLY</t>
  </si>
  <si>
    <t>FIC303-H202.PV</t>
  </si>
  <si>
    <t>H2 POST-1 BANK CAPACITY</t>
  </si>
  <si>
    <t>H2 POST-2 BANK CAPACITY</t>
  </si>
  <si>
    <t>H2 POST-3 BANK CAPACITY</t>
  </si>
  <si>
    <t>H2 POST-4 BANK CAPACITY</t>
  </si>
  <si>
    <t>H2 POST-5 BANK CAPACITY</t>
  </si>
  <si>
    <t>H2 POST-6 BANK CAPACITY</t>
  </si>
  <si>
    <t>H2 POST-7 BANK CAPACITY</t>
  </si>
  <si>
    <t>H2POST1_AV</t>
  </si>
  <si>
    <t>H2POST2_AV</t>
  </si>
  <si>
    <t>H2POST3_AV</t>
  </si>
  <si>
    <t>H2POST4_AV</t>
  </si>
  <si>
    <t>H2POST5_AV</t>
  </si>
  <si>
    <t>H2POST1_FL</t>
  </si>
  <si>
    <t>H2POST2_FL</t>
  </si>
  <si>
    <t>H2POST3_FL</t>
  </si>
  <si>
    <t>H2POST4_FL</t>
  </si>
  <si>
    <t>H2POST5_FL</t>
  </si>
  <si>
    <t>H2POST6_FL</t>
  </si>
  <si>
    <t>H2POST1_NAV</t>
  </si>
  <si>
    <t>H2POST2_NAV</t>
  </si>
  <si>
    <t>H2POST3_NAV</t>
  </si>
  <si>
    <t>H2POST4_NAV</t>
  </si>
  <si>
    <t>H2POST5_NAV</t>
  </si>
  <si>
    <t>H2POST6_NAV</t>
  </si>
  <si>
    <t>H2POST1_HL</t>
  </si>
  <si>
    <t>H2POST2_HL</t>
  </si>
  <si>
    <t>H2POST3_HL</t>
  </si>
  <si>
    <t>H2POST4_HL</t>
  </si>
  <si>
    <t>H2POST5_HL</t>
  </si>
  <si>
    <t>H2POST6_AV</t>
  </si>
  <si>
    <t>H2POST6_HL</t>
  </si>
  <si>
    <t>H2POST7_FL</t>
  </si>
  <si>
    <t>H2POST7_AV</t>
  </si>
  <si>
    <t>H2POST7_NAV</t>
  </si>
  <si>
    <t>H2POST7_HL</t>
  </si>
  <si>
    <t>H2 POST-1 BANK IN FILLING</t>
  </si>
  <si>
    <t>H2 POST-1 BANK AVAILABLE</t>
  </si>
  <si>
    <t>H2 POST-1 BANK NOT AVAILABLE</t>
  </si>
  <si>
    <t>H2 POST-2 BANK IN FILLING</t>
  </si>
  <si>
    <t>H2 POST-2 BANK AVAILABLE</t>
  </si>
  <si>
    <t>H2 POST-2 BANK NOT AVAILABLE</t>
  </si>
  <si>
    <t>H2 POST-3 BANK IN FILLING</t>
  </si>
  <si>
    <t>H2 POST-3 BANK AVAILABLE</t>
  </si>
  <si>
    <t>H2 POST-3 BANK NOT AVAILABLE</t>
  </si>
  <si>
    <t>H2 POST-4 BANK IN FILLING</t>
  </si>
  <si>
    <t>H2 POST-4 BANK AVAILABLE</t>
  </si>
  <si>
    <t>H2 POST-4 BANK NOT AVAILABLE</t>
  </si>
  <si>
    <t>H2 POST-5 BANK IN FILLING</t>
  </si>
  <si>
    <t>H2 POST-5 BANK AVAILABLE</t>
  </si>
  <si>
    <t>H2 POST-5 BANK NOT AVAILABLE</t>
  </si>
  <si>
    <t>H2 POST-6 BANK IN FILLING</t>
  </si>
  <si>
    <t>H2 POST-6 BANK AVAILABLE</t>
  </si>
  <si>
    <t>H2 POST-6 BANK NOT AVAILABLE</t>
  </si>
  <si>
    <t>H2 POST-7 BANK IN FILLING</t>
  </si>
  <si>
    <t>H2 POST-7 BANK AVAILABLE</t>
  </si>
  <si>
    <t>H2 POST-7 BANK NOT AVAILABLE</t>
  </si>
  <si>
    <t>H2 POST-1 BANK FILLING  HOLD</t>
  </si>
  <si>
    <t>H2 POST-2 BANK FILLING  HOLD</t>
  </si>
  <si>
    <t>H2 POST-3 BANK FILLING  HOLD</t>
  </si>
  <si>
    <t>H2 POST-4 BANK FILLING  HOLD</t>
  </si>
  <si>
    <t>H2 POST-5 BANK FILLING  HOLD</t>
  </si>
  <si>
    <t>H2 POST-6 BANK FILLING  HOLD</t>
  </si>
  <si>
    <t>H2 POST-7 BANK FILLING  HOLD</t>
  </si>
  <si>
    <t>H2POST1_WGT</t>
  </si>
  <si>
    <t>H2POST2_WGT</t>
  </si>
  <si>
    <t>H2POST3_WGT</t>
  </si>
  <si>
    <t>H2POST4_WGT</t>
  </si>
  <si>
    <t>H2POST5_WGT</t>
  </si>
  <si>
    <t>H2POST6_WGT</t>
  </si>
  <si>
    <t>H2POST7_WGT</t>
  </si>
  <si>
    <t>Variable Name</t>
  </si>
  <si>
    <t>H2O2_H2O2_current_TPH</t>
  </si>
  <si>
    <t>Flakers_450tpd_running_or_not_binary</t>
  </si>
  <si>
    <t>Flakers_600tpd_running_or_not_binary</t>
  </si>
  <si>
    <t>Flakers_850tpd_running_or_not_binary</t>
  </si>
  <si>
    <t>Flakers_450tpd_current_load_TPH</t>
  </si>
  <si>
    <t>Flakers_600tpd_current_load_TPH</t>
  </si>
  <si>
    <t>Flakers_850tpd_current_load_TPH</t>
  </si>
  <si>
    <t>Boiler_P60_current_coal_TPH</t>
  </si>
  <si>
    <t>Boiler_P120_current_coal_TPH</t>
  </si>
  <si>
    <t>Boiler_P60_running_or_not_binary</t>
  </si>
  <si>
    <t>Boiler_P120_running_or_not_binary</t>
  </si>
  <si>
    <t>Variable2</t>
  </si>
  <si>
    <t>Hydrogen_Pipeline_current_NM3_per_hr</t>
  </si>
  <si>
    <t>H2O2_H2_current_NM3_per_hr</t>
  </si>
  <si>
    <t>Boiler_P60_current_H2_NM3_per_hr</t>
  </si>
  <si>
    <t>Boiler_P120_current_H2_NM3_per_hr</t>
  </si>
  <si>
    <t>kgf/cm2</t>
  </si>
  <si>
    <t>Hydrogen_Header_pressure_current_kgf_per_cm2</t>
  </si>
  <si>
    <t>Hydrogen_Holder_level_current_per</t>
  </si>
  <si>
    <t>1350TPD_HCL_FURNACE_1</t>
  </si>
  <si>
    <t>1350TPD_HCL_FURNACE_2</t>
  </si>
  <si>
    <t>1350TPD_HCL_FURNACE_3</t>
  </si>
  <si>
    <t>1350TPD_HCL_FURNACE_4</t>
  </si>
  <si>
    <t>850TPD_HCL_FURNACE_A</t>
  </si>
  <si>
    <t>850TPD_HCL_FURNACE_B</t>
  </si>
  <si>
    <t>AARTI_H2_PIPELINE_SUPPLY</t>
  </si>
  <si>
    <t>FARMSON_H2_PIPELINE_SUPPLY</t>
  </si>
  <si>
    <t>VALIANT_1_H2_PIPELINE_SUPPLY</t>
  </si>
  <si>
    <t>GULSHANH2_PIPELINE_SUPPLY</t>
  </si>
  <si>
    <t>PANOLIH2_PIPELINE_SUPPLY</t>
  </si>
  <si>
    <t>VALIANT_2_H2_PIPELINE_SUPPLY</t>
  </si>
  <si>
    <t>CHEMIE_H2_PIPELINE_SUPPLY</t>
  </si>
  <si>
    <t>LANXESS_H2_PIPELINE_SUPPLY</t>
  </si>
  <si>
    <t>ANUPAM_RASAYAN_H2_PIPELINE_SUPPLY</t>
  </si>
  <si>
    <t>UPL_5_H2_PIPELINE_SUPPLY</t>
  </si>
  <si>
    <t>ECH_H2_PIPELINE_SUPPLY</t>
  </si>
  <si>
    <t>H202_H2_PIPELINE_SUPPLY</t>
  </si>
  <si>
    <t>H2_POST_1_BANK_IN_FILLING</t>
  </si>
  <si>
    <t>H2_POST_1_BANK_AVAILABLE</t>
  </si>
  <si>
    <t>H2_POST_1_BANK_NOT_AVAILABLE</t>
  </si>
  <si>
    <t>H2_POST_1_BANK_FILLING__HOLD</t>
  </si>
  <si>
    <t>H2_POST_2_BANK_IN_FILLING</t>
  </si>
  <si>
    <t>H2_POST_2_BANK_AVAILABLE</t>
  </si>
  <si>
    <t>H2_POST_2_BANK_NOT_AVAILABLE</t>
  </si>
  <si>
    <t>H2_POST_2_BANK_FILLING__HOLD</t>
  </si>
  <si>
    <t>H2_POST_3_BANK_IN_FILLING</t>
  </si>
  <si>
    <t>H2_POST_3_BANK_AVAILABLE</t>
  </si>
  <si>
    <t>H2_POST_3_BANK_NOT_AVAILABLE</t>
  </si>
  <si>
    <t>H2_POST_3_BANK_FILLING__HOLD</t>
  </si>
  <si>
    <t>H2_POST_4_BANK_IN_FILLING</t>
  </si>
  <si>
    <t>H2_POST_4_BANK_AVAILABLE</t>
  </si>
  <si>
    <t>H2_POST_4_BANK_NOT_AVAILABLE</t>
  </si>
  <si>
    <t>H2_POST_4_BANK_FILLING__HOLD</t>
  </si>
  <si>
    <t>H2_POST_5_BANK_IN_FILLING</t>
  </si>
  <si>
    <t>H2_POST_5_BANK_AVAILABLE</t>
  </si>
  <si>
    <t>H2_POST_5_BANK_NOT_AVAILABLE</t>
  </si>
  <si>
    <t>H2_POST_5_BANK_FILLING__HOLD</t>
  </si>
  <si>
    <t>H2_POST_6_BANK_IN_FILLING</t>
  </si>
  <si>
    <t>H2_POST_6_BANK_AVAILABLE</t>
  </si>
  <si>
    <t>H2_POST_6_BANK_NOT_AVAILABLE</t>
  </si>
  <si>
    <t>H2_POST_6_BANK_FILLING__HOLD</t>
  </si>
  <si>
    <t>H2_POST_7_BANK_IN_FILLING</t>
  </si>
  <si>
    <t>H2_POST_7_BANK_AVAILABLE</t>
  </si>
  <si>
    <t>H2_POST_7_BANK_NOT_AVAILABLE</t>
  </si>
  <si>
    <t>H2_POST_7_BANK_FILLING__HOLD</t>
  </si>
  <si>
    <t>H2_POST_1_BANK_CAPACITY</t>
  </si>
  <si>
    <t>H2_POST_2_BANK_CAPACITY</t>
  </si>
  <si>
    <t>H2_POST_3_BANK_CAPACITY</t>
  </si>
  <si>
    <t>H2_POST_4_BANK_CAPACITY</t>
  </si>
  <si>
    <t>H2_POST_5_BANK_CAPACITY</t>
  </si>
  <si>
    <t>H2_POST_6_BANK_CAPACITY</t>
  </si>
  <si>
    <t>H2_POST_7_BANK_CAPACITY</t>
  </si>
  <si>
    <t>02FI8501_B.PV</t>
  </si>
  <si>
    <t>LI618X.PV</t>
  </si>
  <si>
    <t>4LI618A.PV</t>
  </si>
  <si>
    <t>Hydrogen_Holder_level_current_per_1</t>
  </si>
  <si>
    <t>Hydrogen_Holder_level_current_per_2</t>
  </si>
  <si>
    <t>03_B_MODE_LOAD.CPV</t>
  </si>
  <si>
    <t>03_C_MODE_LOAD.CPV</t>
  </si>
  <si>
    <t>Flakers_850tpd_current_load_TPH_1</t>
  </si>
  <si>
    <t>Flakers_850tpd_current_load_TPH_2</t>
  </si>
  <si>
    <t>GF1WT1_PV</t>
  </si>
  <si>
    <t>GF2WT1_PV</t>
  </si>
  <si>
    <t>GF3WT1_PV</t>
  </si>
  <si>
    <t>GF4WT1_PV</t>
  </si>
  <si>
    <t>Boiler_P60_current_coal_TPH_1</t>
  </si>
  <si>
    <t>Boiler_P60_current_coal_TPH_2</t>
  </si>
  <si>
    <t>Boiler_P60_current_coal_TPH_3</t>
  </si>
  <si>
    <t>Boiler_P60_current_coal_TPH_4</t>
  </si>
  <si>
    <t>HFB01AF001XQ10:AV</t>
  </si>
  <si>
    <t>HFB01AF003XQ10:AV</t>
  </si>
  <si>
    <t>HFB01AF005XQ10:AV</t>
  </si>
  <si>
    <t>HFB01AF007XQ10:AV</t>
  </si>
  <si>
    <t>PID-22007.TOT:AV</t>
  </si>
  <si>
    <t>Boiler_P120_current_coal_TPH_1</t>
  </si>
  <si>
    <t>Boiler_P120_current_coal_TPH_2</t>
  </si>
  <si>
    <t>Boiler_P120_current_coal_TPH_3</t>
  </si>
  <si>
    <t>Boiler_P120_current_coal_TPH_4</t>
  </si>
  <si>
    <t>Boiler_P120_current_coal_TPH_5</t>
  </si>
  <si>
    <t>Tag</t>
  </si>
  <si>
    <t>Manual/DCS</t>
  </si>
  <si>
    <t>Caustic_Caustic Production_332tpd_TPH</t>
  </si>
  <si>
    <t>Caustic_Caustic Production_450tpd_TPH</t>
  </si>
  <si>
    <t>Caustic_Caustic Production_600tpd_TPH</t>
  </si>
  <si>
    <t>Caustic_Caustic Production_850tpd_TPH</t>
  </si>
  <si>
    <t>PI627X</t>
  </si>
  <si>
    <t>PI628X</t>
  </si>
  <si>
    <t>PI629</t>
  </si>
  <si>
    <t>H2_Bank_Pressure_Tag_1</t>
  </si>
  <si>
    <t>H2_Bank_Pressure_Tag_2</t>
  </si>
  <si>
    <t>H2_Bank_Pressure_Tag_3</t>
  </si>
  <si>
    <t>Tag Units</t>
  </si>
  <si>
    <t>03FI8501_B.PV</t>
  </si>
  <si>
    <t>Flakers_850tpd_running_or_not_binary_1</t>
  </si>
  <si>
    <t>Flakers_850tpd_running_or_not_binary_2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</si>
</sst>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4" fillId="0" borderId="0" xfId="0" applyFont="1"/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9" fontId="5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9" fontId="6" fillId="0" borderId="0" xfId="1" applyFont="1" applyAlignment="1">
      <alignment horizontal="left" vertical="center"/>
    </xf>
    <xf numFmtId="0" fontId="6" fillId="0" borderId="0" xfId="0" quotePrefix="1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0EA35E-B8C0-7D49-94A5-3509514B977C}" name="Table13" displayName="Table13" ref="A1:Q125" totalsRowShown="0">
  <autoFilter ref="A1:Q125" xr:uid="{9483632B-28D4-044B-96CB-386537A7B431}">
    <filterColumn colId="5">
      <filters>
        <filter val="DCS"/>
        <filter val="Manual/DCS"/>
      </filters>
    </filterColumn>
  </autoFilter>
  <sortState xmlns:xlrd2="http://schemas.microsoft.com/office/spreadsheetml/2017/richdata2" ref="A2:P76">
    <sortCondition ref="A1:A122"/>
  </sortState>
  <tableColumns count="17">
    <tableColumn id="1" xr3:uid="{DDE4933C-6387-9546-8955-4E8EF1A505A2}" name="Sl No" dataDxfId="4"/>
    <tableColumn id="2" xr3:uid="{F0B952CC-33A2-144C-AB45-BD414EB3D43A}" name="Source"/>
    <tableColumn id="3" xr3:uid="{9B8D452B-5C4A-5F41-8BC1-A36C70848F80}" name="Owner"/>
    <tableColumn id="4" xr3:uid="{7A928CC8-5DFC-834A-AA2A-E04C8A0733E8}" name="Frequency"/>
    <tableColumn id="5" xr3:uid="{442B82D4-6117-3A49-9F96-DBF1EF3E6902}" name="Current Process"/>
    <tableColumn id="6" xr3:uid="{1C95A0CD-978A-AE4D-88E1-DE98299AFB2F}" name="Future State"/>
    <tableColumn id="11" xr3:uid="{45E9B29F-9234-CB40-8AA5-50479B86F318}" name="Category"/>
    <tableColumn id="7" xr3:uid="{A53FB35C-9E29-0148-9192-0D1F932386A0}" name="Variable"/>
    <tableColumn id="8" xr3:uid="{E546CFB2-DA21-FF45-A48F-4CBC68FB3905}" name="Sub-variable"/>
    <tableColumn id="9" xr3:uid="{B27B8C42-ADDD-6D4B-860E-A5172961C758}" name="Units"/>
    <tableColumn id="10" xr3:uid="{7CD3D951-3F93-7540-AB09-51615DED083A}" name="Description"/>
    <tableColumn id="12" xr3:uid="{2905B347-9C2D-4A9C-972B-0732FAEA75B6}" name="Tag(Historian)"/>
    <tableColumn id="13" xr3:uid="{D18694D8-D403-4A42-978C-CE025FC2A58C}" name="Remarks"/>
    <tableColumn id="14" xr3:uid="{83F514E6-6C95-4F5D-8BF0-4606F0504164}" name="Column1"/>
    <tableColumn id="15" xr3:uid="{6BFE8719-3FCD-D24B-9FA0-1CC703918DAB}" name="Variable Name"/>
    <tableColumn id="16" xr3:uid="{5CE248CA-B041-FC49-8649-C4E0D6AEE431}" name="Variable2"/>
    <tableColumn id="18" xr3:uid="{06D0BCC1-3093-204B-ACA0-3717B9712A0A}" name="Tag 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160B0F-EA5F-4248-A8E4-02F21E6EDDCB}" name="Table1" displayName="Table1" ref="B1:C80" totalsRowShown="0" headerRowDxfId="3" tableBorderDxfId="2">
  <autoFilter ref="B1:C80" xr:uid="{CD160B0F-EA5F-4248-A8E4-02F21E6EDDCB}"/>
  <tableColumns count="2">
    <tableColumn id="1" xr3:uid="{B5DEEFCB-5EB9-5540-8102-722025692C4D}" name="Tag" dataDxfId="1"/>
    <tableColumn id="2" xr3:uid="{DA7DD8D9-A01B-6A40-913E-508BCB8E938D}" name="Variable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E9E6-3C6D-9F48-AA96-B02AD5FDA7B4}">
  <dimension ref="A1:AC110"/>
  <sheetViews>
    <sheetView showGridLines="0" topLeftCell="A83" zoomScale="93" workbookViewId="0">
      <selection activeCell="E7" sqref="E7"/>
    </sheetView>
  </sheetViews>
  <sheetFormatPr baseColWidth="10" defaultColWidth="10.6640625" defaultRowHeight="16" x14ac:dyDescent="0.2"/>
  <cols>
    <col min="1" max="1" width="12.33203125" customWidth="1"/>
    <col min="2" max="2" width="11" customWidth="1"/>
    <col min="3" max="3" width="18.5" bestFit="1" customWidth="1"/>
    <col min="4" max="4" width="27.83203125" bestFit="1" customWidth="1"/>
    <col min="6" max="6" width="11.1640625" bestFit="1" customWidth="1"/>
    <col min="7" max="15" width="10.33203125" bestFit="1" customWidth="1"/>
    <col min="16" max="29" width="11.33203125" bestFit="1" customWidth="1"/>
  </cols>
  <sheetData>
    <row r="1" spans="1:29" x14ac:dyDescent="0.2">
      <c r="A1" s="1" t="s">
        <v>0</v>
      </c>
      <c r="B1" s="1" t="s">
        <v>2</v>
      </c>
      <c r="C1" s="1" t="s">
        <v>1</v>
      </c>
      <c r="D1" s="1" t="s">
        <v>5</v>
      </c>
      <c r="E1" s="1" t="s">
        <v>4</v>
      </c>
      <c r="F1" s="3">
        <v>45778</v>
      </c>
      <c r="G1" s="3">
        <v>45778.041666666664</v>
      </c>
      <c r="H1" s="3">
        <v>45778.08333321759</v>
      </c>
      <c r="I1" s="3">
        <v>45778.124999826388</v>
      </c>
      <c r="J1" s="3">
        <v>45778.166666435187</v>
      </c>
      <c r="K1" s="3">
        <v>45778.208333043978</v>
      </c>
      <c r="L1" s="3">
        <v>45778.249999652777</v>
      </c>
      <c r="M1" s="3">
        <v>45778.291666261575</v>
      </c>
      <c r="N1" s="3">
        <v>45778.333332870374</v>
      </c>
      <c r="O1" s="3">
        <v>45778.374999479165</v>
      </c>
      <c r="P1" s="3">
        <v>45778.416666087964</v>
      </c>
      <c r="Q1" s="3">
        <v>45778.458332696762</v>
      </c>
      <c r="R1" s="3">
        <v>45778.499999305554</v>
      </c>
      <c r="S1" s="3">
        <v>45778.541665914352</v>
      </c>
      <c r="T1" s="3">
        <v>45778.583332523151</v>
      </c>
      <c r="U1" s="3">
        <v>45778.624999131942</v>
      </c>
      <c r="V1" s="3">
        <v>45778.66666574074</v>
      </c>
      <c r="W1" s="3">
        <v>45778.708332349539</v>
      </c>
      <c r="X1" s="3">
        <v>45778.74999895833</v>
      </c>
      <c r="Y1" s="3">
        <v>45778.791665567129</v>
      </c>
      <c r="Z1" s="3">
        <v>45778.833332175927</v>
      </c>
      <c r="AA1" s="3">
        <v>45778.874998784719</v>
      </c>
      <c r="AB1" s="3">
        <v>45778.916665393517</v>
      </c>
      <c r="AC1" s="3">
        <v>45778.958332002316</v>
      </c>
    </row>
    <row r="2" spans="1:29" x14ac:dyDescent="0.2">
      <c r="A2" s="23" t="s">
        <v>3</v>
      </c>
      <c r="B2" s="23" t="s">
        <v>8</v>
      </c>
      <c r="C2" s="2" t="s">
        <v>6</v>
      </c>
      <c r="D2" s="2" t="s">
        <v>20</v>
      </c>
      <c r="E2" s="2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23"/>
      <c r="B3" s="23"/>
      <c r="C3" s="2"/>
      <c r="D3" s="2" t="s">
        <v>21</v>
      </c>
      <c r="E3" s="2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23"/>
      <c r="B4" s="23"/>
      <c r="C4" s="2" t="s">
        <v>9</v>
      </c>
      <c r="D4" s="2" t="s">
        <v>20</v>
      </c>
      <c r="E4" s="2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23"/>
      <c r="B5" s="23"/>
      <c r="C5" s="2"/>
      <c r="D5" s="2" t="s">
        <v>21</v>
      </c>
      <c r="E5" s="2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23"/>
      <c r="B6" s="23"/>
      <c r="C6" s="2" t="s">
        <v>10</v>
      </c>
      <c r="D6" s="2" t="s">
        <v>20</v>
      </c>
      <c r="E6" s="2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23"/>
      <c r="B7" s="23"/>
      <c r="C7" s="2"/>
      <c r="D7" s="2" t="s">
        <v>21</v>
      </c>
      <c r="E7" s="2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23"/>
      <c r="B8" s="23"/>
      <c r="C8" s="2" t="s">
        <v>11</v>
      </c>
      <c r="D8" s="2" t="s">
        <v>20</v>
      </c>
      <c r="E8" s="2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23"/>
      <c r="B9" s="23"/>
      <c r="C9" s="2"/>
      <c r="D9" s="2" t="s">
        <v>21</v>
      </c>
      <c r="E9" s="2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A10" s="23"/>
      <c r="B10" s="23"/>
      <c r="C10" s="2" t="s">
        <v>12</v>
      </c>
      <c r="D10" s="2" t="s">
        <v>26</v>
      </c>
      <c r="E10" s="2" t="s">
        <v>27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23"/>
      <c r="B11" s="23"/>
      <c r="C11" s="2"/>
      <c r="D11" s="2" t="s">
        <v>20</v>
      </c>
      <c r="E11" s="2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23"/>
      <c r="B12" s="23"/>
      <c r="C12" s="2"/>
      <c r="D12" s="2" t="s">
        <v>21</v>
      </c>
      <c r="E12" s="2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23"/>
      <c r="B13" s="23"/>
      <c r="C13" s="2" t="s">
        <v>13</v>
      </c>
      <c r="D13" s="2" t="s">
        <v>20</v>
      </c>
      <c r="E13" s="2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23"/>
      <c r="B14" s="23"/>
      <c r="C14" s="2"/>
      <c r="D14" s="2" t="s">
        <v>21</v>
      </c>
      <c r="E14" s="2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23"/>
      <c r="B15" s="23"/>
      <c r="C15" s="2" t="s">
        <v>14</v>
      </c>
      <c r="D15" s="2" t="s">
        <v>20</v>
      </c>
      <c r="E15" s="2" t="s">
        <v>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23"/>
      <c r="B16" s="23"/>
      <c r="C16" s="2"/>
      <c r="D16" s="2" t="s">
        <v>21</v>
      </c>
      <c r="E16" s="2" t="s">
        <v>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23"/>
      <c r="B17" s="23"/>
      <c r="C17" s="2" t="s">
        <v>15</v>
      </c>
      <c r="D17" s="2" t="s">
        <v>20</v>
      </c>
      <c r="E17" s="2" t="s">
        <v>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23"/>
      <c r="B18" s="23"/>
      <c r="C18" s="2"/>
      <c r="D18" s="2" t="s">
        <v>21</v>
      </c>
      <c r="E18" s="2" t="s">
        <v>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23"/>
      <c r="B19" s="23"/>
      <c r="C19" s="2" t="s">
        <v>16</v>
      </c>
      <c r="D19" s="2" t="s">
        <v>20</v>
      </c>
      <c r="E19" s="2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23"/>
      <c r="B20" s="23"/>
      <c r="C20" s="2"/>
      <c r="D20" s="2" t="s">
        <v>21</v>
      </c>
      <c r="E20" s="2" t="s">
        <v>22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23"/>
      <c r="B21" s="23"/>
      <c r="C21" s="2" t="s">
        <v>17</v>
      </c>
      <c r="D21" s="2" t="s">
        <v>20</v>
      </c>
      <c r="E21" s="2" t="s">
        <v>22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23"/>
      <c r="B22" s="23"/>
      <c r="C22" s="2"/>
      <c r="D22" s="2" t="s">
        <v>21</v>
      </c>
      <c r="E22" s="2" t="s">
        <v>22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23"/>
      <c r="B23" s="23"/>
      <c r="C23" s="2" t="s">
        <v>18</v>
      </c>
      <c r="D23" s="2" t="s">
        <v>20</v>
      </c>
      <c r="E23" s="2" t="s">
        <v>22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23"/>
      <c r="B24" s="23"/>
      <c r="C24" s="2"/>
      <c r="D24" s="2" t="s">
        <v>21</v>
      </c>
      <c r="E24" s="2" t="s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23"/>
      <c r="B25" s="23"/>
      <c r="C25" s="2" t="s">
        <v>19</v>
      </c>
      <c r="D25" s="2" t="s">
        <v>20</v>
      </c>
      <c r="E25" s="2" t="s"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23"/>
      <c r="B26" s="23"/>
      <c r="C26" s="2"/>
      <c r="D26" s="2" t="s">
        <v>21</v>
      </c>
      <c r="E26" s="2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23"/>
      <c r="B27" s="23"/>
      <c r="C27" s="2" t="s">
        <v>23</v>
      </c>
      <c r="D27" s="2" t="s">
        <v>20</v>
      </c>
      <c r="E27" s="2" t="s">
        <v>22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23"/>
      <c r="B28" s="23"/>
      <c r="C28" s="2"/>
      <c r="D28" s="2" t="s">
        <v>21</v>
      </c>
      <c r="E28" s="2" t="s">
        <v>22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23"/>
      <c r="B29" s="23"/>
      <c r="C29" s="2" t="s">
        <v>24</v>
      </c>
      <c r="D29" s="2" t="s">
        <v>20</v>
      </c>
      <c r="E29" s="2" t="s">
        <v>22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23"/>
      <c r="B30" s="23"/>
      <c r="C30" s="2"/>
      <c r="D30" s="2" t="s">
        <v>21</v>
      </c>
      <c r="E30" s="2" t="s">
        <v>22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23" t="s">
        <v>25</v>
      </c>
      <c r="B31" s="23" t="s">
        <v>37</v>
      </c>
      <c r="C31" s="2" t="s">
        <v>35</v>
      </c>
      <c r="D31" s="2" t="s">
        <v>28</v>
      </c>
      <c r="E31" s="2" t="s">
        <v>36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23"/>
      <c r="B32" s="23"/>
      <c r="C32" s="2"/>
      <c r="D32" s="2" t="s">
        <v>38</v>
      </c>
      <c r="E32" s="2" t="s">
        <v>36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23"/>
      <c r="B33" s="23"/>
      <c r="C33" s="2" t="s">
        <v>34</v>
      </c>
      <c r="D33" s="2" t="s">
        <v>28</v>
      </c>
      <c r="E33" s="2" t="s">
        <v>29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23"/>
      <c r="B34" s="23"/>
      <c r="C34" s="2"/>
      <c r="D34" s="2" t="s">
        <v>21</v>
      </c>
      <c r="E34" s="2" t="s">
        <v>29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23"/>
      <c r="B35" s="23"/>
      <c r="C35" s="2" t="s">
        <v>9</v>
      </c>
      <c r="D35" s="2" t="s">
        <v>28</v>
      </c>
      <c r="E35" s="2" t="s">
        <v>36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23"/>
      <c r="B36" s="23"/>
      <c r="C36" s="2"/>
      <c r="D36" s="2" t="s">
        <v>38</v>
      </c>
      <c r="E36" s="2" t="s">
        <v>36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23"/>
      <c r="B37" s="23"/>
      <c r="C37" s="2" t="s">
        <v>10</v>
      </c>
      <c r="D37" s="2" t="s">
        <v>28</v>
      </c>
      <c r="E37" s="2" t="s">
        <v>36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23"/>
      <c r="B38" s="23"/>
      <c r="C38" s="2"/>
      <c r="D38" s="2" t="s">
        <v>38</v>
      </c>
      <c r="E38" s="2" t="s">
        <v>36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23"/>
      <c r="B39" s="23"/>
      <c r="C39" s="2" t="s">
        <v>11</v>
      </c>
      <c r="D39" s="2" t="s">
        <v>28</v>
      </c>
      <c r="E39" s="2" t="s">
        <v>36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23"/>
      <c r="B40" s="23"/>
      <c r="C40" s="2"/>
      <c r="D40" s="2" t="s">
        <v>38</v>
      </c>
      <c r="E40" s="2" t="s">
        <v>36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23"/>
      <c r="B41" s="23"/>
      <c r="C41" s="2" t="s">
        <v>12</v>
      </c>
      <c r="D41" s="2" t="s">
        <v>28</v>
      </c>
      <c r="E41" s="2" t="s">
        <v>29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23"/>
      <c r="B42" s="23"/>
      <c r="C42" s="2"/>
      <c r="D42" s="2" t="s">
        <v>21</v>
      </c>
      <c r="E42" s="2" t="s">
        <v>29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23"/>
      <c r="B43" s="23"/>
      <c r="C43" s="2" t="s">
        <v>14</v>
      </c>
      <c r="D43" s="2" t="s">
        <v>54</v>
      </c>
      <c r="E43" s="2" t="s">
        <v>27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23"/>
      <c r="B44" s="23"/>
      <c r="C44" s="2"/>
      <c r="D44" s="2" t="s">
        <v>28</v>
      </c>
      <c r="E44" s="2" t="s">
        <v>29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23"/>
      <c r="B45" s="23"/>
      <c r="C45" s="2"/>
      <c r="D45" s="2" t="s">
        <v>21</v>
      </c>
      <c r="E45" s="2" t="s">
        <v>29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23"/>
      <c r="B46" s="23"/>
      <c r="C46" s="2" t="s">
        <v>15</v>
      </c>
      <c r="D46" s="2" t="s">
        <v>28</v>
      </c>
      <c r="E46" s="2" t="s">
        <v>29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23"/>
      <c r="B47" s="23"/>
      <c r="C47" s="2"/>
      <c r="D47" s="2" t="s">
        <v>21</v>
      </c>
      <c r="E47" s="2" t="s">
        <v>29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23"/>
      <c r="B48" s="23"/>
      <c r="C48" s="2" t="s">
        <v>17</v>
      </c>
      <c r="D48" s="2" t="s">
        <v>28</v>
      </c>
      <c r="E48" s="2" t="s">
        <v>30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23"/>
      <c r="B49" s="23"/>
      <c r="C49" s="2"/>
      <c r="D49" s="2" t="s">
        <v>21</v>
      </c>
      <c r="E49" s="2" t="s">
        <v>30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A50" s="23"/>
      <c r="B50" s="23"/>
      <c r="C50" s="2" t="s">
        <v>18</v>
      </c>
      <c r="D50" s="2" t="s">
        <v>28</v>
      </c>
      <c r="E50" s="2" t="s">
        <v>29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">
      <c r="A51" s="23"/>
      <c r="B51" s="23"/>
      <c r="C51" s="2"/>
      <c r="D51" s="2" t="s">
        <v>21</v>
      </c>
      <c r="E51" s="2" t="s">
        <v>29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">
      <c r="A52" s="23" t="s">
        <v>31</v>
      </c>
      <c r="B52" s="23" t="s">
        <v>32</v>
      </c>
      <c r="C52" s="2" t="s">
        <v>33</v>
      </c>
      <c r="D52" s="2" t="s">
        <v>42</v>
      </c>
      <c r="E52" s="2" t="s">
        <v>29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">
      <c r="A53" s="23"/>
      <c r="B53" s="23"/>
      <c r="C53" s="2"/>
      <c r="D53" s="2" t="s">
        <v>43</v>
      </c>
      <c r="E53" s="2" t="s">
        <v>29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">
      <c r="A54" s="23"/>
      <c r="B54" s="23"/>
      <c r="C54" s="2" t="s">
        <v>34</v>
      </c>
      <c r="D54" s="2" t="s">
        <v>42</v>
      </c>
      <c r="E54" s="2" t="s">
        <v>29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">
      <c r="A55" s="23"/>
      <c r="B55" s="23"/>
      <c r="C55" s="2"/>
      <c r="D55" s="2" t="s">
        <v>43</v>
      </c>
      <c r="E55" s="2" t="s">
        <v>29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">
      <c r="A56" s="23"/>
      <c r="B56" s="23"/>
      <c r="C56" s="2" t="s">
        <v>9</v>
      </c>
      <c r="D56" s="2" t="s">
        <v>42</v>
      </c>
      <c r="E56" s="2" t="s">
        <v>29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">
      <c r="A57" s="23"/>
      <c r="B57" s="23"/>
      <c r="C57" s="2"/>
      <c r="D57" s="2" t="s">
        <v>43</v>
      </c>
      <c r="E57" s="2" t="s">
        <v>29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">
      <c r="A58" s="23"/>
      <c r="B58" s="23"/>
      <c r="C58" s="2" t="s">
        <v>10</v>
      </c>
      <c r="D58" s="2" t="s">
        <v>42</v>
      </c>
      <c r="E58" s="2" t="s">
        <v>29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">
      <c r="A59" s="23"/>
      <c r="B59" s="23"/>
      <c r="C59" s="2"/>
      <c r="D59" s="2" t="s">
        <v>43</v>
      </c>
      <c r="E59" s="2" t="s">
        <v>29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">
      <c r="A60" s="23"/>
      <c r="B60" s="23"/>
      <c r="C60" s="2" t="s">
        <v>11</v>
      </c>
      <c r="D60" s="2" t="s">
        <v>42</v>
      </c>
      <c r="E60" s="2" t="s">
        <v>29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">
      <c r="A61" s="23"/>
      <c r="B61" s="23"/>
      <c r="C61" s="2"/>
      <c r="D61" s="2" t="s">
        <v>43</v>
      </c>
      <c r="E61" s="2" t="s">
        <v>29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">
      <c r="A62" s="23"/>
      <c r="B62" s="23"/>
      <c r="C62" s="2" t="s">
        <v>12</v>
      </c>
      <c r="D62" s="2" t="s">
        <v>42</v>
      </c>
      <c r="E62" s="2" t="s">
        <v>29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">
      <c r="A63" s="23"/>
      <c r="B63" s="23"/>
      <c r="C63" s="2"/>
      <c r="D63" s="2" t="s">
        <v>43</v>
      </c>
      <c r="E63" s="2" t="s">
        <v>29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">
      <c r="A64" s="23"/>
      <c r="B64" s="23"/>
      <c r="C64" s="2" t="s">
        <v>13</v>
      </c>
      <c r="D64" s="2" t="s">
        <v>42</v>
      </c>
      <c r="E64" s="2" t="s">
        <v>29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">
      <c r="A65" s="23"/>
      <c r="B65" s="23"/>
      <c r="C65" s="2"/>
      <c r="D65" s="2" t="s">
        <v>43</v>
      </c>
      <c r="E65" s="2" t="s">
        <v>29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">
      <c r="A66" s="23"/>
      <c r="B66" s="23"/>
      <c r="C66" s="2" t="s">
        <v>14</v>
      </c>
      <c r="D66" s="2" t="s">
        <v>42</v>
      </c>
      <c r="E66" s="2" t="s">
        <v>29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">
      <c r="A67" s="23"/>
      <c r="B67" s="23"/>
      <c r="C67" s="2"/>
      <c r="D67" s="2" t="s">
        <v>43</v>
      </c>
      <c r="E67" s="2" t="s">
        <v>29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">
      <c r="A68" s="23"/>
      <c r="B68" s="23"/>
      <c r="C68" s="2" t="s">
        <v>15</v>
      </c>
      <c r="D68" s="2" t="s">
        <v>42</v>
      </c>
      <c r="E68" s="2" t="s">
        <v>29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">
      <c r="A69" s="23"/>
      <c r="B69" s="23"/>
      <c r="C69" s="2"/>
      <c r="D69" s="2" t="s">
        <v>43</v>
      </c>
      <c r="E69" s="2" t="s">
        <v>29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">
      <c r="A70" s="23"/>
      <c r="B70" s="23"/>
      <c r="C70" s="2" t="s">
        <v>16</v>
      </c>
      <c r="D70" s="2" t="s">
        <v>42</v>
      </c>
      <c r="E70" s="2" t="s">
        <v>30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">
      <c r="A71" s="23"/>
      <c r="B71" s="23"/>
      <c r="C71" s="2"/>
      <c r="D71" s="2" t="s">
        <v>43</v>
      </c>
      <c r="E71" s="2" t="s">
        <v>30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">
      <c r="A72" s="23"/>
      <c r="B72" s="23"/>
      <c r="C72" s="2" t="s">
        <v>17</v>
      </c>
      <c r="D72" s="2" t="s">
        <v>42</v>
      </c>
      <c r="E72" s="2" t="s">
        <v>30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">
      <c r="A73" s="23"/>
      <c r="B73" s="23"/>
      <c r="C73" s="2"/>
      <c r="D73" s="2" t="s">
        <v>43</v>
      </c>
      <c r="E73" s="2" t="s">
        <v>30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">
      <c r="A74" s="23"/>
      <c r="B74" s="23"/>
      <c r="C74" s="2" t="s">
        <v>18</v>
      </c>
      <c r="D74" s="2" t="s">
        <v>42</v>
      </c>
      <c r="E74" s="2" t="s">
        <v>29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">
      <c r="A75" s="23"/>
      <c r="B75" s="23"/>
      <c r="C75" s="2"/>
      <c r="D75" s="2" t="s">
        <v>43</v>
      </c>
      <c r="E75" s="2" t="s">
        <v>29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">
      <c r="A76" s="23" t="s">
        <v>53</v>
      </c>
      <c r="B76" s="23" t="s">
        <v>8</v>
      </c>
      <c r="C76" s="2" t="s">
        <v>33</v>
      </c>
      <c r="D76" s="2" t="s">
        <v>46</v>
      </c>
      <c r="E76" s="2" t="s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">
      <c r="A77" s="23"/>
      <c r="B77" s="23"/>
      <c r="C77" s="2" t="s">
        <v>34</v>
      </c>
      <c r="D77" s="2" t="s">
        <v>44</v>
      </c>
      <c r="E77" s="2" t="s">
        <v>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">
      <c r="A78" s="23"/>
      <c r="B78" s="23"/>
      <c r="C78" s="2" t="s">
        <v>45</v>
      </c>
      <c r="D78" s="2" t="s">
        <v>46</v>
      </c>
      <c r="E78" s="2" t="s">
        <v>7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">
      <c r="A79" s="23"/>
      <c r="B79" s="23"/>
      <c r="C79" s="2" t="s">
        <v>11</v>
      </c>
      <c r="D79" s="2" t="s">
        <v>46</v>
      </c>
      <c r="E79" s="2" t="s">
        <v>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">
      <c r="A80" s="23"/>
      <c r="B80" s="23"/>
      <c r="C80" s="2" t="s">
        <v>12</v>
      </c>
      <c r="D80" s="2" t="s">
        <v>51</v>
      </c>
      <c r="E80" s="2" t="s">
        <v>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">
      <c r="A81" s="23"/>
      <c r="B81" s="23"/>
      <c r="C81" s="2" t="s">
        <v>13</v>
      </c>
      <c r="D81" s="2" t="s">
        <v>46</v>
      </c>
      <c r="E81" s="2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">
      <c r="A82" s="23"/>
      <c r="B82" s="23"/>
      <c r="C82" s="2" t="s">
        <v>14</v>
      </c>
      <c r="D82" s="2" t="s">
        <v>52</v>
      </c>
      <c r="E82" s="2" t="s">
        <v>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">
      <c r="A83" s="23"/>
      <c r="B83" s="23"/>
      <c r="C83" s="2" t="s">
        <v>15</v>
      </c>
      <c r="D83" s="2" t="s">
        <v>52</v>
      </c>
      <c r="E83" s="2" t="s">
        <v>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">
      <c r="A84" s="23"/>
      <c r="B84" s="23"/>
      <c r="C84" s="2" t="s">
        <v>16</v>
      </c>
      <c r="D84" s="2" t="s">
        <v>46</v>
      </c>
      <c r="E84" s="2" t="s">
        <v>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">
      <c r="A85" s="23"/>
      <c r="B85" s="23"/>
      <c r="C85" s="2" t="s">
        <v>17</v>
      </c>
      <c r="D85" s="2" t="s">
        <v>52</v>
      </c>
      <c r="E85" s="2" t="s">
        <v>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">
      <c r="A86" s="23"/>
      <c r="B86" s="23"/>
      <c r="C86" s="2" t="s">
        <v>18</v>
      </c>
      <c r="D86" s="2" t="s">
        <v>52</v>
      </c>
      <c r="E86" s="2" t="s">
        <v>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">
      <c r="A87" s="23" t="s">
        <v>57</v>
      </c>
      <c r="B87" s="24" t="s">
        <v>8</v>
      </c>
      <c r="C87" s="2" t="s">
        <v>6</v>
      </c>
      <c r="D87" s="2" t="s">
        <v>59</v>
      </c>
      <c r="E87" s="2" t="s">
        <v>30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">
      <c r="A88" s="23"/>
      <c r="B88" s="24"/>
      <c r="C88" s="2"/>
      <c r="D88" s="2" t="s">
        <v>60</v>
      </c>
      <c r="E88" s="2" t="s">
        <v>65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">
      <c r="A89" s="23"/>
      <c r="B89" s="24"/>
      <c r="C89" s="2" t="s">
        <v>45</v>
      </c>
      <c r="D89" s="2" t="s">
        <v>61</v>
      </c>
      <c r="E89" s="2" t="s">
        <v>30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">
      <c r="A90" s="23"/>
      <c r="B90" s="24"/>
      <c r="C90" s="2"/>
      <c r="D90" s="2" t="s">
        <v>62</v>
      </c>
      <c r="E90" s="2" t="s">
        <v>65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">
      <c r="A91" s="23"/>
      <c r="B91" s="24"/>
      <c r="C91" s="2" t="s">
        <v>11</v>
      </c>
      <c r="D91" s="2" t="s">
        <v>63</v>
      </c>
      <c r="E91" s="2" t="s">
        <v>30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">
      <c r="A92" s="23"/>
      <c r="B92" s="24"/>
      <c r="C92" s="2"/>
      <c r="D92" s="2" t="s">
        <v>64</v>
      </c>
      <c r="E92" s="2" t="s">
        <v>65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">
      <c r="A93" s="23"/>
      <c r="B93" s="24"/>
      <c r="C93" s="2" t="s">
        <v>12</v>
      </c>
      <c r="D93" s="2" t="s">
        <v>66</v>
      </c>
      <c r="E93" s="2" t="s">
        <v>65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">
      <c r="A94" s="23"/>
      <c r="B94" s="24"/>
      <c r="C94" s="2" t="s">
        <v>18</v>
      </c>
      <c r="D94" s="2" t="s">
        <v>67</v>
      </c>
      <c r="E94" s="2" t="s">
        <v>30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">
      <c r="A95" s="23"/>
      <c r="B95" s="24"/>
      <c r="C95" s="2" t="s">
        <v>19</v>
      </c>
      <c r="D95" s="2" t="s">
        <v>68</v>
      </c>
      <c r="E95" s="2" t="s">
        <v>30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">
      <c r="A96" s="23"/>
      <c r="B96" s="24"/>
      <c r="C96" s="2"/>
      <c r="D96" s="2" t="s">
        <v>69</v>
      </c>
      <c r="E96" s="2" t="s">
        <v>70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">
      <c r="A97" s="23"/>
      <c r="B97" s="24"/>
      <c r="C97" s="2" t="s">
        <v>58</v>
      </c>
      <c r="D97" s="2" t="s">
        <v>71</v>
      </c>
      <c r="E97" s="2" t="s">
        <v>65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">
      <c r="A98" s="23" t="s">
        <v>72</v>
      </c>
      <c r="B98" s="23" t="s">
        <v>73</v>
      </c>
      <c r="C98" s="2" t="s">
        <v>74</v>
      </c>
      <c r="D98" s="2" t="s">
        <v>75</v>
      </c>
      <c r="E98" s="2" t="s">
        <v>76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">
      <c r="A99" s="23"/>
      <c r="B99" s="23"/>
      <c r="C99" s="2" t="s">
        <v>45</v>
      </c>
      <c r="D99" s="2" t="s">
        <v>75</v>
      </c>
      <c r="E99" s="2" t="s">
        <v>76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">
      <c r="A100" s="23"/>
      <c r="B100" s="23"/>
      <c r="C100" s="2" t="s">
        <v>11</v>
      </c>
      <c r="D100" s="2" t="s">
        <v>75</v>
      </c>
      <c r="E100" s="2" t="s">
        <v>76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">
      <c r="A101" s="23"/>
      <c r="B101" s="23"/>
      <c r="C101" s="2" t="s">
        <v>12</v>
      </c>
      <c r="D101" s="2" t="s">
        <v>75</v>
      </c>
      <c r="E101" s="2" t="s">
        <v>76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">
      <c r="A102" s="23"/>
      <c r="B102" s="23"/>
      <c r="C102" s="2" t="s">
        <v>18</v>
      </c>
      <c r="D102" s="2" t="s">
        <v>75</v>
      </c>
      <c r="E102" s="2" t="s">
        <v>76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">
      <c r="A103" s="23"/>
      <c r="B103" s="23"/>
      <c r="C103" s="2" t="s">
        <v>13</v>
      </c>
      <c r="D103" s="2" t="s">
        <v>75</v>
      </c>
      <c r="E103" s="2" t="s">
        <v>76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">
      <c r="A104" s="23"/>
      <c r="B104" s="23"/>
      <c r="C104" s="2" t="s">
        <v>14</v>
      </c>
      <c r="D104" s="2" t="s">
        <v>75</v>
      </c>
      <c r="E104" s="2" t="s">
        <v>76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">
      <c r="A105" s="23"/>
      <c r="B105" s="23"/>
      <c r="C105" s="2" t="s">
        <v>16</v>
      </c>
      <c r="D105" s="2" t="s">
        <v>77</v>
      </c>
      <c r="E105" s="2" t="s">
        <v>78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">
      <c r="A106" s="23"/>
      <c r="B106" s="23"/>
      <c r="C106" s="2" t="s">
        <v>17</v>
      </c>
      <c r="D106" s="2" t="s">
        <v>77</v>
      </c>
      <c r="E106" s="2" t="s">
        <v>78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">
      <c r="A107" s="23"/>
      <c r="B107" s="23"/>
      <c r="C107" s="2" t="s">
        <v>19</v>
      </c>
      <c r="D107" s="2" t="s">
        <v>79</v>
      </c>
      <c r="E107" s="2" t="s">
        <v>80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">
      <c r="A108" s="23"/>
      <c r="B108" s="23"/>
      <c r="C108" s="2"/>
      <c r="D108" s="2" t="s">
        <v>81</v>
      </c>
      <c r="E108" s="2" t="s">
        <v>78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">
      <c r="A109" s="23"/>
      <c r="B109" s="23"/>
      <c r="C109" s="2" t="s">
        <v>58</v>
      </c>
      <c r="D109" s="2" t="s">
        <v>82</v>
      </c>
      <c r="E109" s="2" t="s">
        <v>76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">
      <c r="A110" s="23"/>
      <c r="B110" s="23"/>
      <c r="C110" s="2"/>
      <c r="D110" s="2" t="s">
        <v>81</v>
      </c>
      <c r="E110" s="2" t="s">
        <v>78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</sheetData>
  <mergeCells count="12">
    <mergeCell ref="A2:A30"/>
    <mergeCell ref="B2:B30"/>
    <mergeCell ref="B31:B51"/>
    <mergeCell ref="A31:A51"/>
    <mergeCell ref="A52:A75"/>
    <mergeCell ref="B52:B75"/>
    <mergeCell ref="A76:A86"/>
    <mergeCell ref="B76:B86"/>
    <mergeCell ref="A87:A97"/>
    <mergeCell ref="B87:B97"/>
    <mergeCell ref="A98:A110"/>
    <mergeCell ref="B98:B1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9E8-C768-5D41-9896-3DD90960A64B}">
  <dimension ref="A1:C5"/>
  <sheetViews>
    <sheetView zoomScale="140" zoomScaleNormal="100" workbookViewId="0">
      <selection activeCell="E7" sqref="E7"/>
    </sheetView>
  </sheetViews>
  <sheetFormatPr baseColWidth="10" defaultColWidth="10.6640625" defaultRowHeight="16" x14ac:dyDescent="0.2"/>
  <cols>
    <col min="1" max="1" width="14.5" bestFit="1" customWidth="1"/>
    <col min="2" max="2" width="20.83203125" bestFit="1" customWidth="1"/>
  </cols>
  <sheetData>
    <row r="1" spans="1:3" x14ac:dyDescent="0.2">
      <c r="A1" s="1" t="s">
        <v>50</v>
      </c>
      <c r="B1" s="1" t="s">
        <v>49</v>
      </c>
      <c r="C1" s="1" t="s">
        <v>48</v>
      </c>
    </row>
    <row r="2" spans="1:3" x14ac:dyDescent="0.2">
      <c r="A2" s="2" t="s">
        <v>35</v>
      </c>
      <c r="B2" s="2" t="s">
        <v>41</v>
      </c>
      <c r="C2" s="2"/>
    </row>
    <row r="3" spans="1:3" x14ac:dyDescent="0.2">
      <c r="A3" s="2" t="s">
        <v>39</v>
      </c>
      <c r="B3" s="2" t="s">
        <v>40</v>
      </c>
      <c r="C3" s="2"/>
    </row>
    <row r="4" spans="1:3" x14ac:dyDescent="0.2">
      <c r="A4" s="2" t="s">
        <v>47</v>
      </c>
      <c r="B4" s="2" t="s">
        <v>41</v>
      </c>
      <c r="C4" s="2"/>
    </row>
    <row r="5" spans="1:3" x14ac:dyDescent="0.2">
      <c r="A5" s="2" t="s">
        <v>55</v>
      </c>
      <c r="B5" s="2" t="s">
        <v>56</v>
      </c>
      <c r="C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3418-7FA4-604A-B2C1-143932B849C1}">
  <dimension ref="A1:AH110"/>
  <sheetViews>
    <sheetView showGridLines="0" topLeftCell="A4" zoomScale="141" workbookViewId="0">
      <selection activeCell="E7" sqref="E7"/>
    </sheetView>
  </sheetViews>
  <sheetFormatPr baseColWidth="10" defaultColWidth="10.6640625" defaultRowHeight="16" x14ac:dyDescent="0.2"/>
  <cols>
    <col min="1" max="1" width="12.33203125" customWidth="1"/>
    <col min="2" max="2" width="25.1640625" bestFit="1" customWidth="1"/>
    <col min="3" max="3" width="7" bestFit="1" customWidth="1"/>
    <col min="4" max="6" width="11" customWidth="1"/>
    <col min="7" max="7" width="18.5" bestFit="1" customWidth="1"/>
    <col min="8" max="8" width="27.83203125" bestFit="1" customWidth="1"/>
    <col min="10" max="10" width="49.33203125" hidden="1" customWidth="1"/>
    <col min="11" max="16" width="11.1640625" bestFit="1" customWidth="1"/>
    <col min="17" max="20" width="10.33203125" bestFit="1" customWidth="1"/>
    <col min="21" max="34" width="11.33203125" bestFit="1" customWidth="1"/>
  </cols>
  <sheetData>
    <row r="1" spans="1:34" x14ac:dyDescent="0.2">
      <c r="A1" s="1" t="s">
        <v>0</v>
      </c>
      <c r="B1" s="1" t="s">
        <v>87</v>
      </c>
      <c r="C1" s="1" t="s">
        <v>2</v>
      </c>
      <c r="D1" s="1" t="s">
        <v>84</v>
      </c>
      <c r="E1" s="1" t="s">
        <v>85</v>
      </c>
      <c r="F1" s="1" t="s">
        <v>86</v>
      </c>
      <c r="G1" s="1" t="s">
        <v>1</v>
      </c>
      <c r="H1" s="1" t="s">
        <v>5</v>
      </c>
      <c r="I1" s="1" t="s">
        <v>4</v>
      </c>
      <c r="J1" s="1" t="s">
        <v>83</v>
      </c>
      <c r="K1" s="3">
        <v>45778</v>
      </c>
      <c r="L1" s="3">
        <v>45778.041666666664</v>
      </c>
      <c r="M1" s="3">
        <v>45778.08333321759</v>
      </c>
      <c r="N1" s="3">
        <v>45778.124999826388</v>
      </c>
      <c r="O1" s="3">
        <v>45778.166666435187</v>
      </c>
      <c r="P1" s="3">
        <v>45778.208333043978</v>
      </c>
      <c r="Q1" s="3">
        <v>45778.249999652777</v>
      </c>
      <c r="R1" s="3">
        <v>45778.291666261575</v>
      </c>
      <c r="S1" s="3">
        <v>45778.333332870374</v>
      </c>
      <c r="T1" s="3">
        <v>45778.374999479165</v>
      </c>
      <c r="U1" s="3">
        <v>45778.416666087964</v>
      </c>
      <c r="V1" s="3">
        <v>45778.458332696762</v>
      </c>
      <c r="W1" s="3">
        <v>45778.499999305554</v>
      </c>
      <c r="X1" s="3">
        <v>45778.541665914352</v>
      </c>
      <c r="Y1" s="3">
        <v>45778.583332523151</v>
      </c>
      <c r="Z1" s="3">
        <v>45778.624999131942</v>
      </c>
      <c r="AA1" s="3">
        <v>45778.66666574074</v>
      </c>
      <c r="AB1" s="3">
        <v>45778.708332349539</v>
      </c>
      <c r="AC1" s="3">
        <v>45778.74999895833</v>
      </c>
      <c r="AD1" s="3">
        <v>45778.791665567129</v>
      </c>
      <c r="AE1" s="3">
        <v>45778.833332175927</v>
      </c>
      <c r="AF1" s="3">
        <v>45778.874998784719</v>
      </c>
      <c r="AG1" s="3">
        <v>45778.916665393517</v>
      </c>
      <c r="AH1" s="3">
        <v>45778.958332002316</v>
      </c>
    </row>
    <row r="2" spans="1:34" ht="16" customHeight="1" x14ac:dyDescent="0.2">
      <c r="A2" s="23" t="s">
        <v>3</v>
      </c>
      <c r="B2" s="7" t="s">
        <v>88</v>
      </c>
      <c r="C2" s="7"/>
      <c r="D2" s="6"/>
      <c r="E2" s="4"/>
      <c r="F2" s="4"/>
      <c r="G2" s="2" t="s">
        <v>6</v>
      </c>
      <c r="H2" s="2" t="s">
        <v>20</v>
      </c>
      <c r="I2" s="2" t="s">
        <v>7</v>
      </c>
      <c r="J2" s="2" t="str">
        <f>_xlfn.CONCAT("'",G2,"_",H2,"_",I2,"',")</f>
        <v>'Caustic_min_TPH',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">
      <c r="A3" s="23"/>
      <c r="B3" s="6"/>
      <c r="C3" s="6"/>
      <c r="D3" s="6"/>
      <c r="E3" s="4"/>
      <c r="F3" s="4"/>
      <c r="G3" s="2" t="str">
        <f>G2</f>
        <v>Caustic</v>
      </c>
      <c r="H3" s="2" t="s">
        <v>21</v>
      </c>
      <c r="I3" s="2" t="s">
        <v>7</v>
      </c>
      <c r="J3" s="2" t="str">
        <f t="shared" ref="J3:J66" si="0">_xlfn.CONCAT("'",G3,"_",H3,"_",I3,"',")</f>
        <v>'Caustic_max_TPH',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">
      <c r="A4" s="23"/>
      <c r="B4" s="6"/>
      <c r="C4" s="6"/>
      <c r="D4" s="6"/>
      <c r="E4" s="4"/>
      <c r="F4" s="4"/>
      <c r="G4" s="2" t="s">
        <v>9</v>
      </c>
      <c r="H4" s="2" t="s">
        <v>20</v>
      </c>
      <c r="I4" s="2" t="s">
        <v>7</v>
      </c>
      <c r="J4" s="2" t="str">
        <f t="shared" si="0"/>
        <v>'HCl - In Caustic Plant_min_TPH',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">
      <c r="A5" s="23"/>
      <c r="B5" s="6"/>
      <c r="C5" s="6"/>
      <c r="D5" s="6"/>
      <c r="E5" s="4"/>
      <c r="F5" s="4"/>
      <c r="G5" s="2" t="str">
        <f>G4</f>
        <v>HCl - In Caustic Plant</v>
      </c>
      <c r="H5" s="2" t="s">
        <v>21</v>
      </c>
      <c r="I5" s="2" t="s">
        <v>7</v>
      </c>
      <c r="J5" s="2" t="str">
        <f t="shared" si="0"/>
        <v>'HCl - In Caustic Plant_max_TPH',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">
      <c r="A6" s="23"/>
      <c r="B6" s="6"/>
      <c r="C6" s="6"/>
      <c r="D6" s="6"/>
      <c r="E6" s="4"/>
      <c r="F6" s="4"/>
      <c r="G6" s="2" t="s">
        <v>10</v>
      </c>
      <c r="H6" s="2" t="s">
        <v>20</v>
      </c>
      <c r="I6" s="2" t="s">
        <v>7</v>
      </c>
      <c r="J6" s="2" t="str">
        <f t="shared" si="0"/>
        <v>'HCl - In ECH Plant_min_TPH',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23"/>
      <c r="B7" s="6"/>
      <c r="C7" s="6"/>
      <c r="D7" s="6"/>
      <c r="E7" s="4"/>
      <c r="F7" s="4"/>
      <c r="G7" s="2" t="str">
        <f>G6</f>
        <v>HCl - In ECH Plant</v>
      </c>
      <c r="H7" s="2" t="s">
        <v>21</v>
      </c>
      <c r="I7" s="2" t="s">
        <v>7</v>
      </c>
      <c r="J7" s="2" t="str">
        <f t="shared" si="0"/>
        <v>'HCl - In ECH Plant_max_TPH',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">
      <c r="A8" s="23"/>
      <c r="B8" s="6"/>
      <c r="C8" s="6"/>
      <c r="D8" s="6"/>
      <c r="E8" s="4"/>
      <c r="F8" s="4"/>
      <c r="G8" s="2" t="s">
        <v>11</v>
      </c>
      <c r="H8" s="2" t="s">
        <v>20</v>
      </c>
      <c r="I8" s="2" t="s">
        <v>7</v>
      </c>
      <c r="J8" s="2" t="str">
        <f t="shared" si="0"/>
        <v>'ECH_min_TPH',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">
      <c r="A9" s="23"/>
      <c r="B9" s="6"/>
      <c r="C9" s="6"/>
      <c r="D9" s="6"/>
      <c r="E9" s="4"/>
      <c r="F9" s="4"/>
      <c r="G9" s="2" t="str">
        <f>G8</f>
        <v>ECH</v>
      </c>
      <c r="H9" s="2" t="s">
        <v>21</v>
      </c>
      <c r="I9" s="2" t="s">
        <v>7</v>
      </c>
      <c r="J9" s="2" t="str">
        <f t="shared" si="0"/>
        <v>'ECH_max_TPH',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23"/>
      <c r="B10" s="6"/>
      <c r="C10" s="6"/>
      <c r="D10" s="6"/>
      <c r="E10" s="4"/>
      <c r="F10" s="4"/>
      <c r="G10" s="2" t="s">
        <v>12</v>
      </c>
      <c r="H10" s="2" t="s">
        <v>26</v>
      </c>
      <c r="I10" s="2" t="s">
        <v>27</v>
      </c>
      <c r="J10" s="2" t="str">
        <f t="shared" si="0"/>
        <v>'ALCP_number of reactors running_#',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">
      <c r="A11" s="23"/>
      <c r="B11" s="6"/>
      <c r="C11" s="6"/>
      <c r="D11" s="6"/>
      <c r="E11" s="4"/>
      <c r="F11" s="4"/>
      <c r="G11" s="2" t="str">
        <f t="shared" ref="G11:G12" si="1">G10</f>
        <v>ALCP</v>
      </c>
      <c r="H11" s="2" t="s">
        <v>20</v>
      </c>
      <c r="I11" s="2" t="s">
        <v>7</v>
      </c>
      <c r="J11" s="2" t="str">
        <f t="shared" si="0"/>
        <v>'ALCP_min_TPH',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23"/>
      <c r="B12" s="6"/>
      <c r="C12" s="6"/>
      <c r="D12" s="6"/>
      <c r="E12" s="4"/>
      <c r="F12" s="4"/>
      <c r="G12" s="2" t="str">
        <f t="shared" si="1"/>
        <v>ALCP</v>
      </c>
      <c r="H12" s="2" t="s">
        <v>21</v>
      </c>
      <c r="I12" s="2" t="s">
        <v>7</v>
      </c>
      <c r="J12" s="2" t="str">
        <f t="shared" si="0"/>
        <v>'ALCP_max_TPH',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">
      <c r="A13" s="23"/>
      <c r="B13" s="6"/>
      <c r="C13" s="6"/>
      <c r="D13" s="6"/>
      <c r="E13" s="4"/>
      <c r="F13" s="4"/>
      <c r="G13" s="2" t="s">
        <v>13</v>
      </c>
      <c r="H13" s="2" t="s">
        <v>20</v>
      </c>
      <c r="I13" s="2" t="s">
        <v>7</v>
      </c>
      <c r="J13" s="2" t="str">
        <f t="shared" si="0"/>
        <v>'Cl2 - Sales Pipeline_min_TPH',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">
      <c r="A14" s="23"/>
      <c r="B14" s="6"/>
      <c r="C14" s="6"/>
      <c r="D14" s="6"/>
      <c r="E14" s="4"/>
      <c r="F14" s="4"/>
      <c r="G14" s="2" t="str">
        <f>G13</f>
        <v>Cl2 - Sales Pipeline</v>
      </c>
      <c r="H14" s="2" t="s">
        <v>21</v>
      </c>
      <c r="I14" s="2" t="s">
        <v>7</v>
      </c>
      <c r="J14" s="2" t="str">
        <f t="shared" si="0"/>
        <v>'Cl2 - Sales Pipeline_max_TPH',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">
      <c r="A15" s="23"/>
      <c r="B15" s="6"/>
      <c r="C15" s="6"/>
      <c r="D15" s="6"/>
      <c r="E15" s="4"/>
      <c r="F15" s="4"/>
      <c r="G15" s="2" t="s">
        <v>14</v>
      </c>
      <c r="H15" s="2" t="s">
        <v>20</v>
      </c>
      <c r="I15" s="2" t="s">
        <v>7</v>
      </c>
      <c r="J15" s="2" t="str">
        <f t="shared" si="0"/>
        <v>'Cl2 - Tonner_min_TPH',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">
      <c r="A16" s="23"/>
      <c r="B16" s="6"/>
      <c r="C16" s="6"/>
      <c r="D16" s="6"/>
      <c r="E16" s="4"/>
      <c r="F16" s="4"/>
      <c r="G16" s="2" t="str">
        <f>G15</f>
        <v>Cl2 - Tonner</v>
      </c>
      <c r="H16" s="2" t="s">
        <v>21</v>
      </c>
      <c r="I16" s="2" t="s">
        <v>7</v>
      </c>
      <c r="J16" s="2" t="str">
        <f t="shared" si="0"/>
        <v>'Cl2 - Tonner_max_TPH',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">
      <c r="A17" s="23"/>
      <c r="B17" s="6"/>
      <c r="C17" s="6"/>
      <c r="D17" s="6"/>
      <c r="E17" s="4"/>
      <c r="F17" s="4"/>
      <c r="G17" s="2" t="s">
        <v>15</v>
      </c>
      <c r="H17" s="2" t="s">
        <v>20</v>
      </c>
      <c r="I17" s="2" t="s">
        <v>7</v>
      </c>
      <c r="J17" s="2" t="str">
        <f t="shared" si="0"/>
        <v>'Cl2 - Bullets_min_TPH',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">
      <c r="A18" s="23"/>
      <c r="B18" s="6"/>
      <c r="C18" s="6"/>
      <c r="D18" s="6"/>
      <c r="E18" s="4"/>
      <c r="F18" s="4"/>
      <c r="G18" s="2" t="str">
        <f>G17</f>
        <v>Cl2 - Bullets</v>
      </c>
      <c r="H18" s="2" t="s">
        <v>21</v>
      </c>
      <c r="I18" s="2" t="s">
        <v>7</v>
      </c>
      <c r="J18" s="2" t="str">
        <f t="shared" si="0"/>
        <v>'Cl2 - Bullets_max_TPH',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">
      <c r="A19" s="23"/>
      <c r="B19" s="6"/>
      <c r="C19" s="6"/>
      <c r="D19" s="6"/>
      <c r="E19" s="4"/>
      <c r="F19" s="4"/>
      <c r="G19" s="2" t="s">
        <v>16</v>
      </c>
      <c r="H19" s="2" t="s">
        <v>20</v>
      </c>
      <c r="I19" s="2" t="s">
        <v>22</v>
      </c>
      <c r="J19" s="2" t="str">
        <f t="shared" si="0"/>
        <v>'H2 - Pipeline Sales_min_NM3/hr',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 s="23"/>
      <c r="B20" s="6"/>
      <c r="C20" s="6"/>
      <c r="D20" s="6"/>
      <c r="E20" s="4"/>
      <c r="F20" s="4"/>
      <c r="G20" s="2" t="str">
        <f>G19</f>
        <v>H2 - Pipeline Sales</v>
      </c>
      <c r="H20" s="2" t="s">
        <v>21</v>
      </c>
      <c r="I20" s="2" t="s">
        <v>22</v>
      </c>
      <c r="J20" s="2" t="str">
        <f t="shared" si="0"/>
        <v>'H2 - Pipeline Sales_max_NM3/hr',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">
      <c r="A21" s="23"/>
      <c r="B21" s="6"/>
      <c r="C21" s="6"/>
      <c r="D21" s="6"/>
      <c r="E21" s="4"/>
      <c r="F21" s="4"/>
      <c r="G21" s="2" t="s">
        <v>17</v>
      </c>
      <c r="H21" s="2" t="s">
        <v>20</v>
      </c>
      <c r="I21" s="2" t="s">
        <v>22</v>
      </c>
      <c r="J21" s="2" t="str">
        <f t="shared" si="0"/>
        <v>'H2 - Bank Sales_min_NM3/hr',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">
      <c r="A22" s="23"/>
      <c r="B22" s="6"/>
      <c r="C22" s="6"/>
      <c r="D22" s="6"/>
      <c r="E22" s="4"/>
      <c r="F22" s="4"/>
      <c r="G22" s="2" t="str">
        <f>G21</f>
        <v>H2 - Bank Sales</v>
      </c>
      <c r="H22" s="2" t="s">
        <v>21</v>
      </c>
      <c r="I22" s="2" t="s">
        <v>22</v>
      </c>
      <c r="J22" s="2" t="str">
        <f t="shared" si="0"/>
        <v>'H2 - Bank Sales_max_NM3/hr',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">
      <c r="A23" s="23"/>
      <c r="B23" s="6"/>
      <c r="C23" s="6"/>
      <c r="D23" s="6"/>
      <c r="E23" s="4"/>
      <c r="F23" s="4"/>
      <c r="G23" s="2" t="s">
        <v>18</v>
      </c>
      <c r="H23" s="2" t="s">
        <v>20</v>
      </c>
      <c r="I23" s="2" t="s">
        <v>22</v>
      </c>
      <c r="J23" s="2" t="str">
        <f t="shared" si="0"/>
        <v>'H2O2_min_NM3/hr',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">
      <c r="A24" s="23"/>
      <c r="B24" s="6"/>
      <c r="C24" s="6"/>
      <c r="D24" s="6"/>
      <c r="E24" s="4"/>
      <c r="F24" s="4"/>
      <c r="G24" s="2" t="str">
        <f>G23</f>
        <v>H2O2</v>
      </c>
      <c r="H24" s="2" t="s">
        <v>21</v>
      </c>
      <c r="I24" s="2" t="s">
        <v>22</v>
      </c>
      <c r="J24" s="2" t="str">
        <f t="shared" si="0"/>
        <v>'H2O2_max_NM3/hr',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">
      <c r="A25" s="23"/>
      <c r="B25" s="6"/>
      <c r="C25" s="6"/>
      <c r="D25" s="6"/>
      <c r="E25" s="4"/>
      <c r="F25" s="4"/>
      <c r="G25" s="2" t="s">
        <v>19</v>
      </c>
      <c r="H25" s="2" t="s">
        <v>20</v>
      </c>
      <c r="I25" s="2" t="s">
        <v>7</v>
      </c>
      <c r="J25" s="2" t="str">
        <f t="shared" si="0"/>
        <v>'Flakers_min_TPH',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">
      <c r="A26" s="23"/>
      <c r="B26" s="6"/>
      <c r="C26" s="6"/>
      <c r="D26" s="6"/>
      <c r="E26" s="4"/>
      <c r="F26" s="4"/>
      <c r="G26" s="2" t="str">
        <f>G25</f>
        <v>Flakers</v>
      </c>
      <c r="H26" s="2" t="s">
        <v>21</v>
      </c>
      <c r="I26" s="2" t="s">
        <v>7</v>
      </c>
      <c r="J26" s="2" t="str">
        <f t="shared" si="0"/>
        <v>'Flakers_max_TPH',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">
      <c r="A27" s="23"/>
      <c r="B27" s="6"/>
      <c r="C27" s="6"/>
      <c r="D27" s="6"/>
      <c r="E27" s="4"/>
      <c r="F27" s="4"/>
      <c r="G27" s="2" t="s">
        <v>23</v>
      </c>
      <c r="H27" s="2" t="s">
        <v>20</v>
      </c>
      <c r="I27" s="2" t="s">
        <v>22</v>
      </c>
      <c r="J27" s="2" t="str">
        <f t="shared" si="0"/>
        <v>'H2 - Boiler - P60_min_NM3/hr',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">
      <c r="A28" s="23"/>
      <c r="B28" s="6"/>
      <c r="C28" s="6"/>
      <c r="D28" s="6"/>
      <c r="E28" s="4"/>
      <c r="F28" s="4"/>
      <c r="G28" s="2" t="str">
        <f>G27</f>
        <v>H2 - Boiler - P60</v>
      </c>
      <c r="H28" s="2" t="s">
        <v>21</v>
      </c>
      <c r="I28" s="2" t="s">
        <v>22</v>
      </c>
      <c r="J28" s="2" t="str">
        <f t="shared" si="0"/>
        <v>'H2 - Boiler - P60_max_NM3/hr',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">
      <c r="A29" s="23"/>
      <c r="B29" s="6"/>
      <c r="C29" s="6"/>
      <c r="D29" s="6"/>
      <c r="E29" s="4"/>
      <c r="F29" s="4"/>
      <c r="G29" s="2" t="s">
        <v>24</v>
      </c>
      <c r="H29" s="2" t="s">
        <v>20</v>
      </c>
      <c r="I29" s="2" t="s">
        <v>22</v>
      </c>
      <c r="J29" s="2" t="str">
        <f t="shared" si="0"/>
        <v>'H2 - Boiler - P120_min_NM3/hr',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">
      <c r="A30" s="23"/>
      <c r="B30" s="6"/>
      <c r="C30" s="6"/>
      <c r="D30" s="6"/>
      <c r="E30" s="4"/>
      <c r="F30" s="4"/>
      <c r="G30" s="2" t="str">
        <f>G29</f>
        <v>H2 - Boiler - P120</v>
      </c>
      <c r="H30" s="2" t="s">
        <v>21</v>
      </c>
      <c r="I30" s="2" t="s">
        <v>22</v>
      </c>
      <c r="J30" s="2" t="str">
        <f t="shared" si="0"/>
        <v>'H2 - Boiler - P120_max_NM3/hr',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6" customHeight="1" x14ac:dyDescent="0.2">
      <c r="A31" s="23" t="s">
        <v>25</v>
      </c>
      <c r="B31" s="6" t="s">
        <v>37</v>
      </c>
      <c r="C31" s="6"/>
      <c r="D31" s="4"/>
      <c r="E31" s="4"/>
      <c r="F31" s="4"/>
      <c r="G31" s="2" t="s">
        <v>35</v>
      </c>
      <c r="H31" s="2" t="s">
        <v>28</v>
      </c>
      <c r="I31" s="2" t="s">
        <v>36</v>
      </c>
      <c r="J31" s="2" t="str">
        <f t="shared" si="0"/>
        <v>'Caustic Lye Tank_available_Level %',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">
      <c r="A32" s="23"/>
      <c r="B32" s="6"/>
      <c r="C32" s="6"/>
      <c r="D32" s="4"/>
      <c r="E32" s="4"/>
      <c r="F32" s="4"/>
      <c r="G32" s="2" t="str">
        <f>G31</f>
        <v>Caustic Lye Tank</v>
      </c>
      <c r="H32" s="2" t="s">
        <v>38</v>
      </c>
      <c r="I32" s="2" t="s">
        <v>36</v>
      </c>
      <c r="J32" s="2" t="str">
        <f t="shared" si="0"/>
        <v>'Caustic Lye Tank_max allowed_Level %',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">
      <c r="A33" s="23"/>
      <c r="B33" s="6"/>
      <c r="C33" s="6"/>
      <c r="D33" s="4"/>
      <c r="E33" s="4"/>
      <c r="F33" s="4"/>
      <c r="G33" s="2" t="s">
        <v>34</v>
      </c>
      <c r="H33" s="2" t="s">
        <v>28</v>
      </c>
      <c r="I33" s="2" t="s">
        <v>29</v>
      </c>
      <c r="J33" s="2" t="str">
        <f t="shared" si="0"/>
        <v>'Caustic Flakes_available_Tons',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">
      <c r="A34" s="23"/>
      <c r="B34" s="6"/>
      <c r="C34" s="6"/>
      <c r="D34" s="4"/>
      <c r="E34" s="4"/>
      <c r="F34" s="4"/>
      <c r="G34" s="2" t="str">
        <f>G33</f>
        <v>Caustic Flakes</v>
      </c>
      <c r="H34" s="2" t="s">
        <v>21</v>
      </c>
      <c r="I34" s="2" t="s">
        <v>29</v>
      </c>
      <c r="J34" s="2" t="str">
        <f t="shared" si="0"/>
        <v>'Caustic Flakes_max_Tons',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3"/>
      <c r="B35" s="6"/>
      <c r="C35" s="6"/>
      <c r="D35" s="4"/>
      <c r="E35" s="4"/>
      <c r="F35" s="4"/>
      <c r="G35" s="2" t="s">
        <v>9</v>
      </c>
      <c r="H35" s="2" t="s">
        <v>28</v>
      </c>
      <c r="I35" s="2" t="s">
        <v>36</v>
      </c>
      <c r="J35" s="2" t="str">
        <f t="shared" si="0"/>
        <v>'HCl - In Caustic Plant_available_Level %',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3"/>
      <c r="B36" s="6"/>
      <c r="C36" s="6"/>
      <c r="D36" s="4"/>
      <c r="E36" s="4"/>
      <c r="F36" s="4"/>
      <c r="G36" s="2" t="str">
        <f>G35</f>
        <v>HCl - In Caustic Plant</v>
      </c>
      <c r="H36" s="2" t="s">
        <v>38</v>
      </c>
      <c r="I36" s="2" t="s">
        <v>36</v>
      </c>
      <c r="J36" s="2" t="str">
        <f t="shared" si="0"/>
        <v>'HCl - In Caustic Plant_max allowed_Level %',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3"/>
      <c r="B37" s="6"/>
      <c r="C37" s="6"/>
      <c r="D37" s="4"/>
      <c r="E37" s="4"/>
      <c r="F37" s="4"/>
      <c r="G37" s="2" t="s">
        <v>10</v>
      </c>
      <c r="H37" s="2" t="s">
        <v>28</v>
      </c>
      <c r="I37" s="2" t="s">
        <v>36</v>
      </c>
      <c r="J37" s="2" t="str">
        <f t="shared" si="0"/>
        <v>'HCl - In ECH Plant_available_Level %',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3"/>
      <c r="B38" s="6"/>
      <c r="C38" s="6"/>
      <c r="D38" s="4"/>
      <c r="E38" s="4"/>
      <c r="F38" s="4"/>
      <c r="G38" s="2" t="str">
        <f>G37</f>
        <v>HCl - In ECH Plant</v>
      </c>
      <c r="H38" s="2" t="s">
        <v>38</v>
      </c>
      <c r="I38" s="2" t="s">
        <v>36</v>
      </c>
      <c r="J38" s="2" t="str">
        <f t="shared" si="0"/>
        <v>'HCl - In ECH Plant_max allowed_Level %',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3"/>
      <c r="B39" s="6"/>
      <c r="C39" s="6"/>
      <c r="D39" s="4"/>
      <c r="E39" s="4"/>
      <c r="F39" s="4"/>
      <c r="G39" s="2" t="s">
        <v>11</v>
      </c>
      <c r="H39" s="2" t="s">
        <v>28</v>
      </c>
      <c r="I39" s="2" t="s">
        <v>36</v>
      </c>
      <c r="J39" s="2" t="str">
        <f t="shared" si="0"/>
        <v>'ECH_available_Level %',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">
      <c r="A40" s="23"/>
      <c r="B40" s="6"/>
      <c r="C40" s="6"/>
      <c r="D40" s="4"/>
      <c r="E40" s="4"/>
      <c r="F40" s="4"/>
      <c r="G40" s="2" t="str">
        <f>G39</f>
        <v>ECH</v>
      </c>
      <c r="H40" s="2" t="s">
        <v>38</v>
      </c>
      <c r="I40" s="2" t="s">
        <v>36</v>
      </c>
      <c r="J40" s="2" t="str">
        <f t="shared" si="0"/>
        <v>'ECH_max allowed_Level %',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">
      <c r="A41" s="23"/>
      <c r="B41" s="6"/>
      <c r="C41" s="6"/>
      <c r="D41" s="4"/>
      <c r="E41" s="4"/>
      <c r="F41" s="4"/>
      <c r="G41" s="2" t="s">
        <v>12</v>
      </c>
      <c r="H41" s="2" t="s">
        <v>28</v>
      </c>
      <c r="I41" s="2" t="s">
        <v>29</v>
      </c>
      <c r="J41" s="2" t="str">
        <f t="shared" si="0"/>
        <v>'ALCP_available_Tons',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">
      <c r="A42" s="23"/>
      <c r="B42" s="6"/>
      <c r="C42" s="6"/>
      <c r="D42" s="4"/>
      <c r="E42" s="4"/>
      <c r="F42" s="4"/>
      <c r="G42" s="2" t="str">
        <f>G41</f>
        <v>ALCP</v>
      </c>
      <c r="H42" s="2" t="s">
        <v>21</v>
      </c>
      <c r="I42" s="2" t="s">
        <v>29</v>
      </c>
      <c r="J42" s="2" t="str">
        <f t="shared" si="0"/>
        <v>'ALCP_max_Tons',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">
      <c r="A43" s="23"/>
      <c r="B43" s="6"/>
      <c r="C43" s="6"/>
      <c r="D43" s="4"/>
      <c r="E43" s="4"/>
      <c r="F43" s="4"/>
      <c r="G43" s="2" t="s">
        <v>14</v>
      </c>
      <c r="H43" s="2" t="s">
        <v>54</v>
      </c>
      <c r="I43" s="2" t="s">
        <v>27</v>
      </c>
      <c r="J43" s="2" t="str">
        <f t="shared" si="0"/>
        <v>'Cl2 - Tonner_number of tonners available_#',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">
      <c r="A44" s="23"/>
      <c r="B44" s="6"/>
      <c r="C44" s="6"/>
      <c r="D44" s="4"/>
      <c r="E44" s="4"/>
      <c r="F44" s="4"/>
      <c r="G44" s="2" t="str">
        <f t="shared" ref="G44:G45" si="2">G43</f>
        <v>Cl2 - Tonner</v>
      </c>
      <c r="H44" s="2" t="s">
        <v>28</v>
      </c>
      <c r="I44" s="2" t="s">
        <v>29</v>
      </c>
      <c r="J44" s="2" t="str">
        <f t="shared" si="0"/>
        <v>'Cl2 - Tonner_available_Tons',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">
      <c r="A45" s="23"/>
      <c r="B45" s="6"/>
      <c r="C45" s="6"/>
      <c r="D45" s="4"/>
      <c r="E45" s="4"/>
      <c r="F45" s="4"/>
      <c r="G45" s="2" t="str">
        <f t="shared" si="2"/>
        <v>Cl2 - Tonner</v>
      </c>
      <c r="H45" s="2" t="s">
        <v>21</v>
      </c>
      <c r="I45" s="2" t="s">
        <v>29</v>
      </c>
      <c r="J45" s="2" t="str">
        <f t="shared" si="0"/>
        <v>'Cl2 - Tonner_max_Tons',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">
      <c r="A46" s="23"/>
      <c r="B46" s="6"/>
      <c r="C46" s="6"/>
      <c r="D46" s="4"/>
      <c r="E46" s="4"/>
      <c r="F46" s="4"/>
      <c r="G46" s="2" t="s">
        <v>15</v>
      </c>
      <c r="H46" s="2" t="s">
        <v>28</v>
      </c>
      <c r="I46" s="2" t="s">
        <v>29</v>
      </c>
      <c r="J46" s="2" t="str">
        <f t="shared" si="0"/>
        <v>'Cl2 - Bullets_available_Tons',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">
      <c r="A47" s="23"/>
      <c r="B47" s="6"/>
      <c r="C47" s="6"/>
      <c r="D47" s="4"/>
      <c r="E47" s="4"/>
      <c r="F47" s="4"/>
      <c r="G47" s="2" t="str">
        <f>G46</f>
        <v>Cl2 - Bullets</v>
      </c>
      <c r="H47" s="2" t="s">
        <v>21</v>
      </c>
      <c r="I47" s="2" t="s">
        <v>29</v>
      </c>
      <c r="J47" s="2" t="str">
        <f t="shared" si="0"/>
        <v>'Cl2 - Bullets_max_Tons',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">
      <c r="A48" s="23"/>
      <c r="B48" s="6"/>
      <c r="C48" s="6"/>
      <c r="D48" s="4"/>
      <c r="E48" s="4"/>
      <c r="F48" s="4"/>
      <c r="G48" s="2" t="s">
        <v>17</v>
      </c>
      <c r="H48" s="2" t="s">
        <v>28</v>
      </c>
      <c r="I48" s="2" t="s">
        <v>30</v>
      </c>
      <c r="J48" s="2" t="str">
        <f t="shared" si="0"/>
        <v>'H2 - Bank Sales_available_NM3',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">
      <c r="A49" s="23"/>
      <c r="B49" s="6"/>
      <c r="C49" s="6"/>
      <c r="D49" s="4"/>
      <c r="E49" s="4"/>
      <c r="F49" s="4"/>
      <c r="G49" s="2" t="str">
        <f>G48</f>
        <v>H2 - Bank Sales</v>
      </c>
      <c r="H49" s="2" t="s">
        <v>21</v>
      </c>
      <c r="I49" s="2" t="s">
        <v>30</v>
      </c>
      <c r="J49" s="2" t="str">
        <f t="shared" si="0"/>
        <v>'H2 - Bank Sales_max_NM3',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">
      <c r="A50" s="23"/>
      <c r="B50" s="6"/>
      <c r="C50" s="6"/>
      <c r="D50" s="4"/>
      <c r="E50" s="4"/>
      <c r="F50" s="4"/>
      <c r="G50" s="2" t="s">
        <v>18</v>
      </c>
      <c r="H50" s="2" t="s">
        <v>28</v>
      </c>
      <c r="I50" s="2" t="s">
        <v>29</v>
      </c>
      <c r="J50" s="2" t="str">
        <f t="shared" si="0"/>
        <v>'H2O2_available_Tons',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">
      <c r="A51" s="23"/>
      <c r="B51" s="6"/>
      <c r="C51" s="6"/>
      <c r="D51" s="4"/>
      <c r="E51" s="4"/>
      <c r="F51" s="4"/>
      <c r="G51" s="2" t="str">
        <f>G50</f>
        <v>H2O2</v>
      </c>
      <c r="H51" s="2" t="s">
        <v>21</v>
      </c>
      <c r="I51" s="2" t="s">
        <v>29</v>
      </c>
      <c r="J51" s="2" t="str">
        <f t="shared" si="0"/>
        <v>'H2O2_max_Tons',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6" customHeight="1" x14ac:dyDescent="0.2">
      <c r="A52" s="23" t="s">
        <v>31</v>
      </c>
      <c r="B52" s="6" t="s">
        <v>32</v>
      </c>
      <c r="C52" s="6"/>
      <c r="D52" s="4"/>
      <c r="E52" s="4"/>
      <c r="F52" s="4"/>
      <c r="G52" s="2" t="s">
        <v>33</v>
      </c>
      <c r="H52" s="2" t="s">
        <v>42</v>
      </c>
      <c r="I52" s="2" t="s">
        <v>29</v>
      </c>
      <c r="J52" s="2" t="str">
        <f t="shared" si="0"/>
        <v>'Caustic Lye_MOQ_Tons',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">
      <c r="A53" s="23"/>
      <c r="B53" s="6"/>
      <c r="C53" s="6"/>
      <c r="D53" s="4"/>
      <c r="E53" s="4"/>
      <c r="F53" s="4"/>
      <c r="G53" s="2" t="str">
        <f>G52</f>
        <v>Caustic Lye</v>
      </c>
      <c r="H53" s="2" t="s">
        <v>43</v>
      </c>
      <c r="I53" s="2" t="s">
        <v>29</v>
      </c>
      <c r="J53" s="2" t="str">
        <f t="shared" si="0"/>
        <v>'Caustic Lye_max - demand_Tons',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">
      <c r="A54" s="23"/>
      <c r="B54" s="6"/>
      <c r="C54" s="6"/>
      <c r="D54" s="4"/>
      <c r="E54" s="4"/>
      <c r="F54" s="4"/>
      <c r="G54" s="2" t="s">
        <v>34</v>
      </c>
      <c r="H54" s="2" t="s">
        <v>42</v>
      </c>
      <c r="I54" s="2" t="s">
        <v>29</v>
      </c>
      <c r="J54" s="2" t="str">
        <f t="shared" si="0"/>
        <v>'Caustic Flakes_MOQ_Tons',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">
      <c r="A55" s="23"/>
      <c r="B55" s="6"/>
      <c r="C55" s="6"/>
      <c r="D55" s="4"/>
      <c r="E55" s="4"/>
      <c r="F55" s="4"/>
      <c r="G55" s="2" t="str">
        <f>G54</f>
        <v>Caustic Flakes</v>
      </c>
      <c r="H55" s="2" t="s">
        <v>43</v>
      </c>
      <c r="I55" s="2" t="s">
        <v>29</v>
      </c>
      <c r="J55" s="2" t="str">
        <f t="shared" si="0"/>
        <v>'Caustic Flakes_max - demand_Tons',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">
      <c r="A56" s="23"/>
      <c r="B56" s="6"/>
      <c r="C56" s="6"/>
      <c r="D56" s="4"/>
      <c r="E56" s="4"/>
      <c r="F56" s="4"/>
      <c r="G56" s="2" t="s">
        <v>9</v>
      </c>
      <c r="H56" s="2" t="s">
        <v>42</v>
      </c>
      <c r="I56" s="2" t="s">
        <v>29</v>
      </c>
      <c r="J56" s="2" t="str">
        <f t="shared" si="0"/>
        <v>'HCl - In Caustic Plant_MOQ_Tons',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">
      <c r="A57" s="23"/>
      <c r="B57" s="6"/>
      <c r="C57" s="6"/>
      <c r="D57" s="4"/>
      <c r="E57" s="4"/>
      <c r="F57" s="4"/>
      <c r="G57" s="2" t="str">
        <f>G56</f>
        <v>HCl - In Caustic Plant</v>
      </c>
      <c r="H57" s="2" t="s">
        <v>43</v>
      </c>
      <c r="I57" s="2" t="s">
        <v>29</v>
      </c>
      <c r="J57" s="2" t="str">
        <f t="shared" si="0"/>
        <v>'HCl - In Caustic Plant_max - demand_Tons',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">
      <c r="A58" s="23"/>
      <c r="B58" s="6"/>
      <c r="C58" s="6"/>
      <c r="D58" s="4"/>
      <c r="E58" s="4"/>
      <c r="F58" s="4"/>
      <c r="G58" s="2" t="s">
        <v>10</v>
      </c>
      <c r="H58" s="2" t="s">
        <v>42</v>
      </c>
      <c r="I58" s="2" t="s">
        <v>29</v>
      </c>
      <c r="J58" s="2" t="str">
        <f t="shared" si="0"/>
        <v>'HCl - In ECH Plant_MOQ_Tons',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">
      <c r="A59" s="23"/>
      <c r="B59" s="6"/>
      <c r="C59" s="6"/>
      <c r="D59" s="4"/>
      <c r="E59" s="4"/>
      <c r="F59" s="4"/>
      <c r="G59" s="2" t="str">
        <f>G58</f>
        <v>HCl - In ECH Plant</v>
      </c>
      <c r="H59" s="2" t="s">
        <v>43</v>
      </c>
      <c r="I59" s="2" t="s">
        <v>29</v>
      </c>
      <c r="J59" s="2" t="str">
        <f t="shared" si="0"/>
        <v>'HCl - In ECH Plant_max - demand_Tons',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">
      <c r="A60" s="23"/>
      <c r="B60" s="6"/>
      <c r="C60" s="6"/>
      <c r="D60" s="4"/>
      <c r="E60" s="4"/>
      <c r="F60" s="4"/>
      <c r="G60" s="2" t="s">
        <v>11</v>
      </c>
      <c r="H60" s="2" t="s">
        <v>42</v>
      </c>
      <c r="I60" s="2" t="s">
        <v>29</v>
      </c>
      <c r="J60" s="2" t="str">
        <f t="shared" si="0"/>
        <v>'ECH_MOQ_Tons',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">
      <c r="A61" s="23"/>
      <c r="B61" s="6"/>
      <c r="C61" s="6"/>
      <c r="D61" s="4"/>
      <c r="E61" s="4"/>
      <c r="F61" s="4"/>
      <c r="G61" s="2" t="str">
        <f>G60</f>
        <v>ECH</v>
      </c>
      <c r="H61" s="2" t="s">
        <v>43</v>
      </c>
      <c r="I61" s="2" t="s">
        <v>29</v>
      </c>
      <c r="J61" s="2" t="str">
        <f t="shared" si="0"/>
        <v>'ECH_max - demand_Tons',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">
      <c r="A62" s="23"/>
      <c r="B62" s="6"/>
      <c r="C62" s="6"/>
      <c r="D62" s="4"/>
      <c r="E62" s="4"/>
      <c r="F62" s="4"/>
      <c r="G62" s="2" t="s">
        <v>12</v>
      </c>
      <c r="H62" s="2" t="s">
        <v>42</v>
      </c>
      <c r="I62" s="2" t="s">
        <v>29</v>
      </c>
      <c r="J62" s="2" t="str">
        <f t="shared" si="0"/>
        <v>'ALCP_MOQ_Tons',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">
      <c r="A63" s="23"/>
      <c r="B63" s="6"/>
      <c r="C63" s="6"/>
      <c r="D63" s="4"/>
      <c r="E63" s="4"/>
      <c r="F63" s="4"/>
      <c r="G63" s="2" t="str">
        <f>G62</f>
        <v>ALCP</v>
      </c>
      <c r="H63" s="2" t="s">
        <v>43</v>
      </c>
      <c r="I63" s="2" t="s">
        <v>29</v>
      </c>
      <c r="J63" s="2" t="str">
        <f t="shared" si="0"/>
        <v>'ALCP_max - demand_Tons',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">
      <c r="A64" s="23"/>
      <c r="B64" s="6"/>
      <c r="C64" s="6"/>
      <c r="D64" s="4"/>
      <c r="E64" s="4"/>
      <c r="F64" s="4"/>
      <c r="G64" s="2" t="s">
        <v>13</v>
      </c>
      <c r="H64" s="2" t="s">
        <v>42</v>
      </c>
      <c r="I64" s="2" t="s">
        <v>29</v>
      </c>
      <c r="J64" s="2" t="str">
        <f t="shared" si="0"/>
        <v>'Cl2 - Sales Pipeline_MOQ_Tons',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">
      <c r="A65" s="23"/>
      <c r="B65" s="6"/>
      <c r="C65" s="6"/>
      <c r="D65" s="4"/>
      <c r="E65" s="4"/>
      <c r="F65" s="4"/>
      <c r="G65" s="2" t="str">
        <f>G64</f>
        <v>Cl2 - Sales Pipeline</v>
      </c>
      <c r="H65" s="2" t="s">
        <v>43</v>
      </c>
      <c r="I65" s="2" t="s">
        <v>29</v>
      </c>
      <c r="J65" s="2" t="str">
        <f t="shared" si="0"/>
        <v>'Cl2 - Sales Pipeline_max - demand_Tons',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">
      <c r="A66" s="23"/>
      <c r="B66" s="6"/>
      <c r="C66" s="6"/>
      <c r="D66" s="4"/>
      <c r="E66" s="4"/>
      <c r="F66" s="4"/>
      <c r="G66" s="2" t="s">
        <v>14</v>
      </c>
      <c r="H66" s="2" t="s">
        <v>42</v>
      </c>
      <c r="I66" s="2" t="s">
        <v>29</v>
      </c>
      <c r="J66" s="2" t="str">
        <f t="shared" si="0"/>
        <v>'Cl2 - Tonner_MOQ_Tons',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">
      <c r="A67" s="23"/>
      <c r="B67" s="6"/>
      <c r="C67" s="6"/>
      <c r="D67" s="4"/>
      <c r="E67" s="4"/>
      <c r="F67" s="4"/>
      <c r="G67" s="2" t="str">
        <f>G66</f>
        <v>Cl2 - Tonner</v>
      </c>
      <c r="H67" s="2" t="s">
        <v>43</v>
      </c>
      <c r="I67" s="2" t="s">
        <v>29</v>
      </c>
      <c r="J67" s="2" t="str">
        <f t="shared" ref="J67:J110" si="3">_xlfn.CONCAT("'",G67,"_",H67,"_",I67,"',")</f>
        <v>'Cl2 - Tonner_max - demand_Tons',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">
      <c r="A68" s="23"/>
      <c r="B68" s="6"/>
      <c r="C68" s="6"/>
      <c r="D68" s="4"/>
      <c r="E68" s="4"/>
      <c r="F68" s="4"/>
      <c r="G68" s="2" t="s">
        <v>15</v>
      </c>
      <c r="H68" s="2" t="s">
        <v>42</v>
      </c>
      <c r="I68" s="2" t="s">
        <v>29</v>
      </c>
      <c r="J68" s="2" t="str">
        <f t="shared" si="3"/>
        <v>'Cl2 - Bullets_MOQ_Tons',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">
      <c r="A69" s="23"/>
      <c r="B69" s="6"/>
      <c r="C69" s="6"/>
      <c r="D69" s="4"/>
      <c r="E69" s="4"/>
      <c r="F69" s="4"/>
      <c r="G69" s="2" t="str">
        <f>G68</f>
        <v>Cl2 - Bullets</v>
      </c>
      <c r="H69" s="2" t="s">
        <v>43</v>
      </c>
      <c r="I69" s="2" t="s">
        <v>29</v>
      </c>
      <c r="J69" s="2" t="str">
        <f t="shared" si="3"/>
        <v>'Cl2 - Bullets_max - demand_Tons',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">
      <c r="A70" s="23"/>
      <c r="B70" s="6"/>
      <c r="C70" s="6"/>
      <c r="D70" s="4"/>
      <c r="E70" s="4"/>
      <c r="F70" s="4"/>
      <c r="G70" s="2" t="s">
        <v>16</v>
      </c>
      <c r="H70" s="2" t="s">
        <v>42</v>
      </c>
      <c r="I70" s="2" t="s">
        <v>30</v>
      </c>
      <c r="J70" s="2" t="str">
        <f t="shared" si="3"/>
        <v>'H2 - Pipeline Sales_MOQ_NM3',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">
      <c r="A71" s="23"/>
      <c r="B71" s="6"/>
      <c r="C71" s="6"/>
      <c r="D71" s="4"/>
      <c r="E71" s="4"/>
      <c r="F71" s="4"/>
      <c r="G71" s="2" t="str">
        <f>G70</f>
        <v>H2 - Pipeline Sales</v>
      </c>
      <c r="H71" s="2" t="s">
        <v>43</v>
      </c>
      <c r="I71" s="2" t="s">
        <v>30</v>
      </c>
      <c r="J71" s="2" t="str">
        <f t="shared" si="3"/>
        <v>'H2 - Pipeline Sales_max - demand_NM3',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">
      <c r="A72" s="23"/>
      <c r="B72" s="6"/>
      <c r="C72" s="6"/>
      <c r="D72" s="4"/>
      <c r="E72" s="4"/>
      <c r="F72" s="4"/>
      <c r="G72" s="2" t="s">
        <v>17</v>
      </c>
      <c r="H72" s="2" t="s">
        <v>42</v>
      </c>
      <c r="I72" s="2" t="s">
        <v>30</v>
      </c>
      <c r="J72" s="2" t="str">
        <f t="shared" si="3"/>
        <v>'H2 - Bank Sales_MOQ_NM3',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">
      <c r="A73" s="23"/>
      <c r="B73" s="6"/>
      <c r="C73" s="6"/>
      <c r="D73" s="4"/>
      <c r="E73" s="4"/>
      <c r="F73" s="4"/>
      <c r="G73" s="2" t="str">
        <f>G72</f>
        <v>H2 - Bank Sales</v>
      </c>
      <c r="H73" s="2" t="s">
        <v>43</v>
      </c>
      <c r="I73" s="2" t="s">
        <v>30</v>
      </c>
      <c r="J73" s="2" t="str">
        <f t="shared" si="3"/>
        <v>'H2 - Bank Sales_max - demand_NM3',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">
      <c r="A74" s="23"/>
      <c r="B74" s="6"/>
      <c r="C74" s="6"/>
      <c r="D74" s="4"/>
      <c r="E74" s="4"/>
      <c r="F74" s="4"/>
      <c r="G74" s="2" t="s">
        <v>18</v>
      </c>
      <c r="H74" s="2" t="s">
        <v>42</v>
      </c>
      <c r="I74" s="2" t="s">
        <v>29</v>
      </c>
      <c r="J74" s="2" t="str">
        <f t="shared" si="3"/>
        <v>'H2O2_MOQ_Tons',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">
      <c r="A75" s="23"/>
      <c r="B75" s="6"/>
      <c r="C75" s="6"/>
      <c r="D75" s="4"/>
      <c r="E75" s="4"/>
      <c r="F75" s="4"/>
      <c r="G75" s="2" t="str">
        <f>G74</f>
        <v>H2O2</v>
      </c>
      <c r="H75" s="2" t="s">
        <v>43</v>
      </c>
      <c r="I75" s="2" t="s">
        <v>29</v>
      </c>
      <c r="J75" s="2" t="str">
        <f t="shared" si="3"/>
        <v>'H2O2_max - demand_Tons',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6" customHeight="1" x14ac:dyDescent="0.2">
      <c r="A76" s="23" t="s">
        <v>53</v>
      </c>
      <c r="B76" s="6" t="s">
        <v>8</v>
      </c>
      <c r="C76" s="6"/>
      <c r="D76" s="4"/>
      <c r="E76" s="4"/>
      <c r="F76" s="4"/>
      <c r="G76" s="2" t="s">
        <v>33</v>
      </c>
      <c r="H76" s="2" t="s">
        <v>46</v>
      </c>
      <c r="I76" s="2" t="s">
        <v>7</v>
      </c>
      <c r="J76" s="2" t="str">
        <f t="shared" si="3"/>
        <v>'Caustic Lye_pipeline filling rate - max allowed_TPH',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">
      <c r="A77" s="23"/>
      <c r="B77" s="6"/>
      <c r="C77" s="6"/>
      <c r="D77" s="4"/>
      <c r="E77" s="4"/>
      <c r="F77" s="4"/>
      <c r="G77" s="2" t="s">
        <v>34</v>
      </c>
      <c r="H77" s="2" t="s">
        <v>44</v>
      </c>
      <c r="I77" s="2" t="s">
        <v>7</v>
      </c>
      <c r="J77" s="2" t="str">
        <f t="shared" si="3"/>
        <v>'Caustic Flakes_Filling rate in godown_TPH',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">
      <c r="A78" s="23"/>
      <c r="B78" s="6"/>
      <c r="C78" s="6"/>
      <c r="D78" s="4"/>
      <c r="E78" s="4"/>
      <c r="F78" s="4"/>
      <c r="G78" s="2" t="s">
        <v>45</v>
      </c>
      <c r="H78" s="2" t="s">
        <v>46</v>
      </c>
      <c r="I78" s="2" t="s">
        <v>7</v>
      </c>
      <c r="J78" s="2" t="str">
        <f t="shared" si="3"/>
        <v>'HCL_pipeline filling rate - max allowed_TPH',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">
      <c r="A79" s="23"/>
      <c r="B79" s="6"/>
      <c r="C79" s="6"/>
      <c r="D79" s="4"/>
      <c r="E79" s="4"/>
      <c r="F79" s="4"/>
      <c r="G79" s="2" t="s">
        <v>11</v>
      </c>
      <c r="H79" s="2" t="s">
        <v>46</v>
      </c>
      <c r="I79" s="2" t="s">
        <v>7</v>
      </c>
      <c r="J79" s="2" t="str">
        <f t="shared" si="3"/>
        <v>'ECH_pipeline filling rate - max allowed_TPH',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">
      <c r="A80" s="23"/>
      <c r="B80" s="6"/>
      <c r="C80" s="6"/>
      <c r="D80" s="4"/>
      <c r="E80" s="4"/>
      <c r="F80" s="4"/>
      <c r="G80" s="2" t="s">
        <v>12</v>
      </c>
      <c r="H80" s="2" t="s">
        <v>51</v>
      </c>
      <c r="I80" s="2" t="s">
        <v>7</v>
      </c>
      <c r="J80" s="2" t="str">
        <f t="shared" si="3"/>
        <v>'ALCP_Filling rate in godown/tank_TPH',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">
      <c r="A81" s="23"/>
      <c r="B81" s="6"/>
      <c r="C81" s="6"/>
      <c r="D81" s="4"/>
      <c r="E81" s="4"/>
      <c r="F81" s="4"/>
      <c r="G81" s="2" t="s">
        <v>13</v>
      </c>
      <c r="H81" s="2" t="s">
        <v>46</v>
      </c>
      <c r="I81" s="2" t="s">
        <v>7</v>
      </c>
      <c r="J81" s="2" t="str">
        <f t="shared" si="3"/>
        <v>'Cl2 - Sales Pipeline_pipeline filling rate - max allowed_TPH',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">
      <c r="A82" s="23"/>
      <c r="B82" s="6"/>
      <c r="C82" s="6"/>
      <c r="D82" s="4"/>
      <c r="E82" s="4"/>
      <c r="F82" s="4"/>
      <c r="G82" s="2" t="s">
        <v>14</v>
      </c>
      <c r="H82" s="2" t="s">
        <v>52</v>
      </c>
      <c r="I82" s="2" t="s">
        <v>7</v>
      </c>
      <c r="J82" s="2" t="str">
        <f t="shared" si="3"/>
        <v>'Cl2 - Tonner_filling rate - max allowed_TPH',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">
      <c r="A83" s="23"/>
      <c r="B83" s="6"/>
      <c r="C83" s="6"/>
      <c r="D83" s="4"/>
      <c r="E83" s="4"/>
      <c r="F83" s="4"/>
      <c r="G83" s="2" t="s">
        <v>15</v>
      </c>
      <c r="H83" s="2" t="s">
        <v>52</v>
      </c>
      <c r="I83" s="2" t="s">
        <v>7</v>
      </c>
      <c r="J83" s="2" t="str">
        <f t="shared" si="3"/>
        <v>'Cl2 - Bullets_filling rate - max allowed_TPH',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">
      <c r="A84" s="23"/>
      <c r="B84" s="6"/>
      <c r="C84" s="6"/>
      <c r="D84" s="4"/>
      <c r="E84" s="4"/>
      <c r="F84" s="4"/>
      <c r="G84" s="2" t="s">
        <v>16</v>
      </c>
      <c r="H84" s="2" t="s">
        <v>46</v>
      </c>
      <c r="I84" s="2" t="s">
        <v>7</v>
      </c>
      <c r="J84" s="2" t="str">
        <f t="shared" si="3"/>
        <v>'H2 - Pipeline Sales_pipeline filling rate - max allowed_TPH',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">
      <c r="A85" s="23"/>
      <c r="B85" s="6"/>
      <c r="C85" s="6"/>
      <c r="D85" s="4"/>
      <c r="E85" s="4"/>
      <c r="F85" s="4"/>
      <c r="G85" s="2" t="s">
        <v>17</v>
      </c>
      <c r="H85" s="2" t="s">
        <v>52</v>
      </c>
      <c r="I85" s="2" t="s">
        <v>7</v>
      </c>
      <c r="J85" s="2" t="str">
        <f t="shared" si="3"/>
        <v>'H2 - Bank Sales_filling rate - max allowed_TPH',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">
      <c r="A86" s="23"/>
      <c r="B86" s="6"/>
      <c r="C86" s="6"/>
      <c r="D86" s="4"/>
      <c r="E86" s="4"/>
      <c r="F86" s="4"/>
      <c r="G86" s="2" t="s">
        <v>18</v>
      </c>
      <c r="H86" s="2" t="s">
        <v>52</v>
      </c>
      <c r="I86" s="2" t="s">
        <v>7</v>
      </c>
      <c r="J86" s="2" t="str">
        <f t="shared" si="3"/>
        <v>'H2O2_filling rate - max allowed_TPH',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">
      <c r="A87" s="23" t="s">
        <v>57</v>
      </c>
      <c r="B87" s="7" t="s">
        <v>8</v>
      </c>
      <c r="C87" s="7"/>
      <c r="D87" s="5"/>
      <c r="E87" s="5"/>
      <c r="F87" s="5"/>
      <c r="G87" s="2" t="s">
        <v>6</v>
      </c>
      <c r="H87" s="2" t="s">
        <v>59</v>
      </c>
      <c r="I87" s="2" t="s">
        <v>30</v>
      </c>
      <c r="J87" s="2" t="str">
        <f t="shared" si="3"/>
        <v>'Caustic_X hydrogen = 1 ton of Caustic_NM3',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">
      <c r="A88" s="23"/>
      <c r="B88" s="7"/>
      <c r="C88" s="7"/>
      <c r="D88" s="5"/>
      <c r="E88" s="5"/>
      <c r="F88" s="5"/>
      <c r="G88" s="2" t="str">
        <f>G87</f>
        <v>Caustic</v>
      </c>
      <c r="H88" s="2" t="s">
        <v>60</v>
      </c>
      <c r="I88" s="2" t="s">
        <v>65</v>
      </c>
      <c r="J88" s="2" t="str">
        <f t="shared" si="3"/>
        <v>'Caustic_X chlorine = 1 ton of Caustic_tons',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">
      <c r="A89" s="23"/>
      <c r="B89" s="7"/>
      <c r="C89" s="7"/>
      <c r="D89" s="5"/>
      <c r="E89" s="5"/>
      <c r="F89" s="5"/>
      <c r="G89" s="2" t="s">
        <v>45</v>
      </c>
      <c r="H89" s="2" t="s">
        <v>61</v>
      </c>
      <c r="I89" s="2" t="s">
        <v>30</v>
      </c>
      <c r="J89" s="2" t="str">
        <f t="shared" si="3"/>
        <v>'HCL_X hydrogen = 1 ton of HCl_NM3',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">
      <c r="A90" s="23"/>
      <c r="B90" s="7"/>
      <c r="C90" s="7"/>
      <c r="D90" s="5"/>
      <c r="E90" s="5"/>
      <c r="F90" s="5"/>
      <c r="G90" s="2" t="str">
        <f>G89</f>
        <v>HCL</v>
      </c>
      <c r="H90" s="2" t="s">
        <v>62</v>
      </c>
      <c r="I90" s="2" t="s">
        <v>65</v>
      </c>
      <c r="J90" s="2" t="str">
        <f t="shared" si="3"/>
        <v>'HCL_X chlorine = 1 ton of HCl_tons',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">
      <c r="A91" s="23"/>
      <c r="B91" s="7"/>
      <c r="C91" s="7"/>
      <c r="D91" s="5"/>
      <c r="E91" s="5"/>
      <c r="F91" s="5"/>
      <c r="G91" s="2" t="s">
        <v>11</v>
      </c>
      <c r="H91" s="2" t="s">
        <v>63</v>
      </c>
      <c r="I91" s="2" t="s">
        <v>30</v>
      </c>
      <c r="J91" s="2" t="str">
        <f t="shared" si="3"/>
        <v>'ECH_X hydrogen = 1 ton of ECH_NM3',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">
      <c r="A92" s="23"/>
      <c r="B92" s="7"/>
      <c r="C92" s="7"/>
      <c r="D92" s="5"/>
      <c r="E92" s="5"/>
      <c r="F92" s="5"/>
      <c r="G92" s="2" t="str">
        <f>G91</f>
        <v>ECH</v>
      </c>
      <c r="H92" s="2" t="s">
        <v>64</v>
      </c>
      <c r="I92" s="2" t="s">
        <v>65</v>
      </c>
      <c r="J92" s="2" t="str">
        <f t="shared" si="3"/>
        <v>'ECH_X chlorine = 1 ton of ECH_tons',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">
      <c r="A93" s="23"/>
      <c r="B93" s="7"/>
      <c r="C93" s="7"/>
      <c r="D93" s="5"/>
      <c r="E93" s="5"/>
      <c r="F93" s="5"/>
      <c r="G93" s="2" t="s">
        <v>12</v>
      </c>
      <c r="H93" s="2" t="s">
        <v>66</v>
      </c>
      <c r="I93" s="2" t="s">
        <v>65</v>
      </c>
      <c r="J93" s="2" t="str">
        <f t="shared" si="3"/>
        <v>'ALCP_X chlorine = 1 ton of ALCP_tons',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">
      <c r="A94" s="23"/>
      <c r="B94" s="7"/>
      <c r="C94" s="7"/>
      <c r="D94" s="5"/>
      <c r="E94" s="5"/>
      <c r="F94" s="5"/>
      <c r="G94" s="2" t="s">
        <v>18</v>
      </c>
      <c r="H94" s="2" t="s">
        <v>67</v>
      </c>
      <c r="I94" s="2" t="s">
        <v>30</v>
      </c>
      <c r="J94" s="2" t="str">
        <f t="shared" si="3"/>
        <v>'H2O2_X hydrogen = 1 ton of H2O2_NM3',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">
      <c r="A95" s="23"/>
      <c r="B95" s="7"/>
      <c r="C95" s="7"/>
      <c r="D95" s="5"/>
      <c r="E95" s="5"/>
      <c r="F95" s="5"/>
      <c r="G95" s="2" t="s">
        <v>19</v>
      </c>
      <c r="H95" s="2" t="s">
        <v>68</v>
      </c>
      <c r="I95" s="2" t="s">
        <v>30</v>
      </c>
      <c r="J95" s="2" t="str">
        <f t="shared" si="3"/>
        <v>'Flakers_X hydrogen = 1 ton of flaker_NM3',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">
      <c r="A96" s="23"/>
      <c r="B96" s="7"/>
      <c r="C96" s="7"/>
      <c r="D96" s="5"/>
      <c r="E96" s="5"/>
      <c r="F96" s="5"/>
      <c r="G96" s="2" t="str">
        <f>G95</f>
        <v>Flakers</v>
      </c>
      <c r="H96" s="2" t="s">
        <v>69</v>
      </c>
      <c r="I96" s="2" t="s">
        <v>70</v>
      </c>
      <c r="J96" s="2" t="str">
        <f t="shared" si="3"/>
        <v>'Flakers_X natural gas = 1 ton of flaker_SCM',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">
      <c r="A97" s="23"/>
      <c r="B97" s="7"/>
      <c r="C97" s="7"/>
      <c r="D97" s="5"/>
      <c r="E97" s="5"/>
      <c r="F97" s="5"/>
      <c r="G97" s="2" t="s">
        <v>58</v>
      </c>
      <c r="H97" s="2" t="s">
        <v>71</v>
      </c>
      <c r="I97" s="2" t="s">
        <v>65</v>
      </c>
      <c r="J97" s="2" t="str">
        <f t="shared" si="3"/>
        <v>'Boilers_1 NM3 hydrogen = X ton of coals _tons',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6" customHeight="1" x14ac:dyDescent="0.2">
      <c r="A98" s="23" t="s">
        <v>72</v>
      </c>
      <c r="B98" s="6" t="s">
        <v>73</v>
      </c>
      <c r="C98" s="6"/>
      <c r="D98" s="4"/>
      <c r="E98" s="4"/>
      <c r="F98" s="4"/>
      <c r="G98" s="2" t="s">
        <v>74</v>
      </c>
      <c r="H98" s="2" t="s">
        <v>75</v>
      </c>
      <c r="I98" s="2" t="s">
        <v>76</v>
      </c>
      <c r="J98" s="2" t="str">
        <f t="shared" si="3"/>
        <v>'Caustic (Lye+ Flakes)_Contribution margin per ton_Rs / MT',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">
      <c r="A99" s="23"/>
      <c r="B99" s="6"/>
      <c r="C99" s="6"/>
      <c r="D99" s="4"/>
      <c r="E99" s="4"/>
      <c r="F99" s="4"/>
      <c r="G99" s="2" t="s">
        <v>45</v>
      </c>
      <c r="H99" s="2" t="s">
        <v>75</v>
      </c>
      <c r="I99" s="2" t="s">
        <v>76</v>
      </c>
      <c r="J99" s="2" t="str">
        <f t="shared" si="3"/>
        <v>'HCL_Contribution margin per ton_Rs / MT',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">
      <c r="A100" s="23"/>
      <c r="B100" s="6"/>
      <c r="C100" s="6"/>
      <c r="D100" s="4"/>
      <c r="E100" s="4"/>
      <c r="F100" s="4"/>
      <c r="G100" s="2" t="s">
        <v>11</v>
      </c>
      <c r="H100" s="2" t="s">
        <v>75</v>
      </c>
      <c r="I100" s="2" t="s">
        <v>76</v>
      </c>
      <c r="J100" s="2" t="str">
        <f t="shared" si="3"/>
        <v>'ECH_Contribution margin per ton_Rs / MT',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">
      <c r="A101" s="23"/>
      <c r="B101" s="6"/>
      <c r="C101" s="6"/>
      <c r="D101" s="4"/>
      <c r="E101" s="4"/>
      <c r="F101" s="4"/>
      <c r="G101" s="2" t="s">
        <v>12</v>
      </c>
      <c r="H101" s="2" t="s">
        <v>75</v>
      </c>
      <c r="I101" s="2" t="s">
        <v>76</v>
      </c>
      <c r="J101" s="2" t="str">
        <f t="shared" si="3"/>
        <v>'ALCP_Contribution margin per ton_Rs / MT',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">
      <c r="A102" s="23"/>
      <c r="B102" s="6"/>
      <c r="C102" s="6"/>
      <c r="D102" s="4"/>
      <c r="E102" s="4"/>
      <c r="F102" s="4"/>
      <c r="G102" s="2" t="s">
        <v>18</v>
      </c>
      <c r="H102" s="2" t="s">
        <v>75</v>
      </c>
      <c r="I102" s="2" t="s">
        <v>76</v>
      </c>
      <c r="J102" s="2" t="str">
        <f t="shared" si="3"/>
        <v>'H2O2_Contribution margin per ton_Rs / MT',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">
      <c r="A103" s="23"/>
      <c r="B103" s="6"/>
      <c r="C103" s="6"/>
      <c r="D103" s="4"/>
      <c r="E103" s="4"/>
      <c r="F103" s="4"/>
      <c r="G103" s="2" t="s">
        <v>13</v>
      </c>
      <c r="H103" s="2" t="s">
        <v>75</v>
      </c>
      <c r="I103" s="2" t="s">
        <v>76</v>
      </c>
      <c r="J103" s="2" t="str">
        <f t="shared" si="3"/>
        <v>'Cl2 - Sales Pipeline_Contribution margin per ton_Rs / MT',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">
      <c r="A104" s="23"/>
      <c r="B104" s="6"/>
      <c r="C104" s="6"/>
      <c r="D104" s="4"/>
      <c r="E104" s="4"/>
      <c r="F104" s="4"/>
      <c r="G104" s="2" t="s">
        <v>14</v>
      </c>
      <c r="H104" s="2" t="s">
        <v>75</v>
      </c>
      <c r="I104" s="2" t="s">
        <v>76</v>
      </c>
      <c r="J104" s="2" t="str">
        <f t="shared" si="3"/>
        <v>'Cl2 - Tonner_Contribution margin per ton_Rs / MT',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">
      <c r="A105" s="23"/>
      <c r="B105" s="6"/>
      <c r="C105" s="6"/>
      <c r="D105" s="4"/>
      <c r="E105" s="4"/>
      <c r="F105" s="4"/>
      <c r="G105" s="2" t="s">
        <v>16</v>
      </c>
      <c r="H105" s="2" t="s">
        <v>77</v>
      </c>
      <c r="I105" s="2" t="s">
        <v>78</v>
      </c>
      <c r="J105" s="2" t="str">
        <f t="shared" si="3"/>
        <v>'H2 - Pipeline Sales_Contribution margin per NM3_Rs / NM3',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">
      <c r="A106" s="23"/>
      <c r="B106" s="6"/>
      <c r="C106" s="6"/>
      <c r="D106" s="4"/>
      <c r="E106" s="4"/>
      <c r="F106" s="4"/>
      <c r="G106" s="2" t="s">
        <v>17</v>
      </c>
      <c r="H106" s="2" t="s">
        <v>77</v>
      </c>
      <c r="I106" s="2" t="s">
        <v>78</v>
      </c>
      <c r="J106" s="2" t="str">
        <f t="shared" si="3"/>
        <v>'H2 - Bank Sales_Contribution margin per NM3_Rs / NM3',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">
      <c r="A107" s="23"/>
      <c r="B107" s="6"/>
      <c r="C107" s="6"/>
      <c r="D107" s="4"/>
      <c r="E107" s="4"/>
      <c r="F107" s="4"/>
      <c r="G107" s="2" t="s">
        <v>19</v>
      </c>
      <c r="H107" s="2" t="s">
        <v>79</v>
      </c>
      <c r="I107" s="2" t="s">
        <v>80</v>
      </c>
      <c r="J107" s="2" t="str">
        <f t="shared" si="3"/>
        <v>'Flakers_Cost of 1 SCM of natural gas_Rs / SCM',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">
      <c r="A108" s="23"/>
      <c r="B108" s="6"/>
      <c r="C108" s="6"/>
      <c r="D108" s="4"/>
      <c r="E108" s="4"/>
      <c r="F108" s="4"/>
      <c r="G108" s="2" t="str">
        <f>G107</f>
        <v>Flakers</v>
      </c>
      <c r="H108" s="2" t="s">
        <v>81</v>
      </c>
      <c r="I108" s="2" t="s">
        <v>78</v>
      </c>
      <c r="J108" s="2" t="str">
        <f t="shared" si="3"/>
        <v>'Flakers_Cost of 1 NM3 of hydrogen_Rs / NM3',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">
      <c r="A109" s="23"/>
      <c r="B109" s="6"/>
      <c r="C109" s="6"/>
      <c r="D109" s="4"/>
      <c r="E109" s="4"/>
      <c r="F109" s="4"/>
      <c r="G109" s="2" t="s">
        <v>58</v>
      </c>
      <c r="H109" s="2" t="s">
        <v>82</v>
      </c>
      <c r="I109" s="2" t="s">
        <v>76</v>
      </c>
      <c r="J109" s="2" t="str">
        <f t="shared" si="3"/>
        <v>'Boilers_Cost of 1 ton of coal_Rs / MT',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">
      <c r="A110" s="23"/>
      <c r="B110" s="6"/>
      <c r="C110" s="6"/>
      <c r="D110" s="4"/>
      <c r="E110" s="4"/>
      <c r="F110" s="4"/>
      <c r="G110" s="2" t="str">
        <f>G109</f>
        <v>Boilers</v>
      </c>
      <c r="H110" s="2" t="s">
        <v>81</v>
      </c>
      <c r="I110" s="2" t="s">
        <v>78</v>
      </c>
      <c r="J110" s="2" t="str">
        <f t="shared" si="3"/>
        <v>'Boilers_Cost of 1 NM3 of hydrogen_Rs / NM3',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</sheetData>
  <mergeCells count="6">
    <mergeCell ref="A76:A86"/>
    <mergeCell ref="A87:A97"/>
    <mergeCell ref="A98:A110"/>
    <mergeCell ref="A2:A30"/>
    <mergeCell ref="A31:A51"/>
    <mergeCell ref="A52:A7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D671-0947-D741-A9ED-72DD6B28D57E}">
  <dimension ref="A1:Q125"/>
  <sheetViews>
    <sheetView tabSelected="1" topLeftCell="F1" zoomScale="112" workbookViewId="0">
      <selection activeCell="P124" sqref="P124"/>
    </sheetView>
  </sheetViews>
  <sheetFormatPr baseColWidth="10" defaultColWidth="10.6640625" defaultRowHeight="16" x14ac:dyDescent="0.2"/>
  <cols>
    <col min="1" max="1" width="7.83203125" customWidth="1"/>
    <col min="2" max="2" width="18.1640625" bestFit="1" customWidth="1"/>
    <col min="3" max="3" width="9" bestFit="1" customWidth="1"/>
    <col min="4" max="4" width="22.33203125" bestFit="1" customWidth="1"/>
    <col min="5" max="5" width="17.1640625" bestFit="1" customWidth="1"/>
    <col min="6" max="7" width="13.5" customWidth="1"/>
    <col min="8" max="8" width="16.83203125" bestFit="1" customWidth="1"/>
    <col min="9" max="9" width="13.6640625" customWidth="1"/>
    <col min="11" max="11" width="43.33203125" bestFit="1" customWidth="1"/>
    <col min="12" max="12" width="30" customWidth="1"/>
    <col min="13" max="14" width="0" hidden="1" customWidth="1"/>
    <col min="15" max="15" width="35" hidden="1" customWidth="1"/>
    <col min="16" max="16" width="42" style="8" bestFit="1" customWidth="1"/>
  </cols>
  <sheetData>
    <row r="1" spans="1:17" x14ac:dyDescent="0.2">
      <c r="A1" t="s">
        <v>200</v>
      </c>
      <c r="B1" t="s">
        <v>2</v>
      </c>
      <c r="C1" t="s">
        <v>87</v>
      </c>
      <c r="D1" t="s">
        <v>84</v>
      </c>
      <c r="E1" t="s">
        <v>89</v>
      </c>
      <c r="F1" s="9" t="s">
        <v>90</v>
      </c>
      <c r="G1" t="s">
        <v>93</v>
      </c>
      <c r="H1" t="s">
        <v>1</v>
      </c>
      <c r="I1" t="s">
        <v>5</v>
      </c>
      <c r="J1" t="s">
        <v>4</v>
      </c>
      <c r="K1" t="s">
        <v>91</v>
      </c>
      <c r="L1" t="s">
        <v>230</v>
      </c>
      <c r="M1" t="s">
        <v>207</v>
      </c>
      <c r="N1" t="s">
        <v>209</v>
      </c>
      <c r="O1" t="s">
        <v>338</v>
      </c>
      <c r="P1" s="8" t="s">
        <v>350</v>
      </c>
      <c r="Q1" t="s">
        <v>450</v>
      </c>
    </row>
    <row r="2" spans="1:17" x14ac:dyDescent="0.2">
      <c r="A2" s="8">
        <v>1</v>
      </c>
      <c r="B2" s="8" t="s">
        <v>119</v>
      </c>
      <c r="C2" s="8"/>
      <c r="D2" s="8" t="s">
        <v>121</v>
      </c>
      <c r="E2" s="8"/>
      <c r="F2" s="8" t="s">
        <v>439</v>
      </c>
      <c r="G2" s="8" t="s">
        <v>6</v>
      </c>
      <c r="H2" s="8" t="s">
        <v>92</v>
      </c>
      <c r="I2" s="8" t="s">
        <v>139</v>
      </c>
      <c r="J2" s="8" t="s">
        <v>7</v>
      </c>
      <c r="K2" s="8" t="s">
        <v>135</v>
      </c>
      <c r="L2" s="17" t="s">
        <v>211</v>
      </c>
      <c r="N2" t="s">
        <v>208</v>
      </c>
      <c r="P2" s="8" t="s">
        <v>440</v>
      </c>
      <c r="Q2" s="8"/>
    </row>
    <row r="3" spans="1:17" x14ac:dyDescent="0.2">
      <c r="A3" s="8">
        <v>2</v>
      </c>
      <c r="B3" s="8" t="s">
        <v>119</v>
      </c>
      <c r="C3" s="8"/>
      <c r="D3" s="8" t="s">
        <v>121</v>
      </c>
      <c r="E3" s="8"/>
      <c r="F3" s="8" t="s">
        <v>439</v>
      </c>
      <c r="G3" s="8" t="s">
        <v>6</v>
      </c>
      <c r="H3" s="8" t="s">
        <v>92</v>
      </c>
      <c r="I3" s="8" t="s">
        <v>140</v>
      </c>
      <c r="J3" s="8" t="s">
        <v>7</v>
      </c>
      <c r="K3" s="8" t="s">
        <v>136</v>
      </c>
      <c r="L3" s="17" t="s">
        <v>212</v>
      </c>
      <c r="N3" t="s">
        <v>210</v>
      </c>
      <c r="P3" s="8" t="s">
        <v>441</v>
      </c>
      <c r="Q3" s="8"/>
    </row>
    <row r="4" spans="1:17" x14ac:dyDescent="0.2">
      <c r="A4" s="8">
        <v>3</v>
      </c>
      <c r="B4" s="8" t="s">
        <v>119</v>
      </c>
      <c r="C4" s="8"/>
      <c r="D4" s="8" t="s">
        <v>121</v>
      </c>
      <c r="E4" s="8"/>
      <c r="F4" s="8" t="s">
        <v>439</v>
      </c>
      <c r="G4" s="8" t="s">
        <v>6</v>
      </c>
      <c r="H4" s="8" t="s">
        <v>92</v>
      </c>
      <c r="I4" s="8" t="s">
        <v>141</v>
      </c>
      <c r="J4" s="8" t="s">
        <v>7</v>
      </c>
      <c r="K4" s="8" t="s">
        <v>137</v>
      </c>
      <c r="L4" s="17" t="s">
        <v>213</v>
      </c>
      <c r="N4" t="s">
        <v>210</v>
      </c>
      <c r="P4" s="8" t="s">
        <v>442</v>
      </c>
      <c r="Q4" s="8"/>
    </row>
    <row r="5" spans="1:17" x14ac:dyDescent="0.2">
      <c r="A5" s="8">
        <v>4</v>
      </c>
      <c r="B5" s="8" t="s">
        <v>119</v>
      </c>
      <c r="C5" s="8"/>
      <c r="D5" s="8" t="s">
        <v>121</v>
      </c>
      <c r="E5" s="8"/>
      <c r="F5" s="8" t="s">
        <v>439</v>
      </c>
      <c r="G5" s="8" t="s">
        <v>6</v>
      </c>
      <c r="H5" s="8" t="s">
        <v>92</v>
      </c>
      <c r="I5" s="8" t="s">
        <v>142</v>
      </c>
      <c r="J5" s="8" t="s">
        <v>7</v>
      </c>
      <c r="K5" s="8" t="s">
        <v>138</v>
      </c>
      <c r="L5" s="17" t="s">
        <v>214</v>
      </c>
      <c r="N5" t="s">
        <v>210</v>
      </c>
      <c r="P5" s="8" t="s">
        <v>443</v>
      </c>
      <c r="Q5" s="8"/>
    </row>
    <row r="6" spans="1:17" x14ac:dyDescent="0.2">
      <c r="A6" s="8">
        <v>7</v>
      </c>
      <c r="B6" s="8" t="s">
        <v>105</v>
      </c>
      <c r="C6" s="8"/>
      <c r="D6" s="8" t="s">
        <v>121</v>
      </c>
      <c r="E6" s="8"/>
      <c r="F6" s="8" t="s">
        <v>105</v>
      </c>
      <c r="G6" s="8" t="s">
        <v>94</v>
      </c>
      <c r="H6" s="8" t="s">
        <v>95</v>
      </c>
      <c r="I6" s="8" t="s">
        <v>100</v>
      </c>
      <c r="J6" s="8" t="s">
        <v>22</v>
      </c>
      <c r="K6" s="8" t="s">
        <v>101</v>
      </c>
      <c r="L6" s="17" t="s">
        <v>201</v>
      </c>
      <c r="N6" t="s">
        <v>217</v>
      </c>
      <c r="O6" s="8" t="str">
        <f>_xlfn.CONCAT(Table13[[#This Row],[Category]],"_",Table13[[#This Row],[Variable]],"_",Table13[[#This Row],[Sub-variable]],"_",Table13[[#This Row],[Units]])</f>
        <v>Hydrogen_Pipeline_current_NM3/hr</v>
      </c>
      <c r="P6" s="8" t="s">
        <v>351</v>
      </c>
      <c r="Q6" s="8"/>
    </row>
    <row r="7" spans="1:17" x14ac:dyDescent="0.2">
      <c r="A7" s="8">
        <v>9</v>
      </c>
      <c r="B7" s="8" t="s">
        <v>105</v>
      </c>
      <c r="C7" s="8"/>
      <c r="D7" s="8" t="s">
        <v>121</v>
      </c>
      <c r="E7" s="8"/>
      <c r="F7" s="8" t="s">
        <v>105</v>
      </c>
      <c r="G7" s="8" t="s">
        <v>94</v>
      </c>
      <c r="H7" s="8" t="s">
        <v>99</v>
      </c>
      <c r="I7" s="8" t="s">
        <v>100</v>
      </c>
      <c r="J7" s="8" t="s">
        <v>355</v>
      </c>
      <c r="K7" s="8" t="s">
        <v>102</v>
      </c>
      <c r="L7" s="17" t="s">
        <v>202</v>
      </c>
      <c r="N7" t="s">
        <v>217</v>
      </c>
      <c r="O7" s="8" t="str">
        <f>_xlfn.CONCAT(Table13[[#This Row],[Category]],"_",Table13[[#This Row],[Variable]],"_",Table13[[#This Row],[Sub-variable]],"_",Table13[[#This Row],[Units]])</f>
        <v>Hydrogen_Header pressure_current_kgf/cm2</v>
      </c>
      <c r="P7" s="8" t="s">
        <v>356</v>
      </c>
      <c r="Q7" s="8"/>
    </row>
    <row r="8" spans="1:17" ht="30" x14ac:dyDescent="0.2">
      <c r="A8" s="8">
        <v>12</v>
      </c>
      <c r="B8" s="8" t="s">
        <v>118</v>
      </c>
      <c r="C8" s="8"/>
      <c r="D8" s="8" t="s">
        <v>121</v>
      </c>
      <c r="E8" s="8"/>
      <c r="F8" s="8" t="s">
        <v>105</v>
      </c>
      <c r="G8" s="8" t="s">
        <v>94</v>
      </c>
      <c r="H8" s="8" t="s">
        <v>180</v>
      </c>
      <c r="I8" s="8" t="s">
        <v>100</v>
      </c>
      <c r="J8" s="8"/>
      <c r="K8" s="8" t="s">
        <v>181</v>
      </c>
      <c r="L8" s="18" t="s">
        <v>225</v>
      </c>
      <c r="M8" t="s">
        <v>205</v>
      </c>
      <c r="N8" t="s">
        <v>217</v>
      </c>
      <c r="O8" s="8" t="str">
        <f>_xlfn.CONCAT(Table13[[#This Row],[Category]],"_",Table13[[#This Row],[Variable]],"_",Table13[[#This Row],[Sub-variable]],"_",Table13[[#This Row],[Units]])</f>
        <v>Hydrogen_Holder level_current_</v>
      </c>
      <c r="P8" s="8" t="s">
        <v>357</v>
      </c>
      <c r="Q8" s="8"/>
    </row>
    <row r="9" spans="1:17" x14ac:dyDescent="0.2">
      <c r="A9" s="8">
        <v>20</v>
      </c>
      <c r="B9" s="8" t="s">
        <v>117</v>
      </c>
      <c r="C9" s="8"/>
      <c r="D9" s="8" t="s">
        <v>121</v>
      </c>
      <c r="E9" s="8"/>
      <c r="F9" s="8" t="s">
        <v>105</v>
      </c>
      <c r="G9" s="8" t="s">
        <v>18</v>
      </c>
      <c r="H9" s="8" t="s">
        <v>18</v>
      </c>
      <c r="I9" s="8" t="s">
        <v>100</v>
      </c>
      <c r="J9" s="8" t="s">
        <v>7</v>
      </c>
      <c r="K9" s="8" t="s">
        <v>193</v>
      </c>
      <c r="L9" s="17" t="s">
        <v>267</v>
      </c>
      <c r="M9" t="s">
        <v>206</v>
      </c>
      <c r="N9" s="10" t="s">
        <v>217</v>
      </c>
      <c r="O9" s="8" t="str">
        <f>_xlfn.CONCAT(Table13[[#This Row],[Category]],"_",Table13[[#This Row],[Variable]],"_",Table13[[#This Row],[Sub-variable]],"_",Table13[[#This Row],[Units]])</f>
        <v>H2O2_H2O2_current_TPH</v>
      </c>
      <c r="P9" s="8" t="s">
        <v>339</v>
      </c>
      <c r="Q9" s="8"/>
    </row>
    <row r="10" spans="1:17" x14ac:dyDescent="0.2">
      <c r="A10" s="8">
        <v>21</v>
      </c>
      <c r="B10" s="8" t="s">
        <v>117</v>
      </c>
      <c r="C10" s="8"/>
      <c r="D10" s="8" t="s">
        <v>121</v>
      </c>
      <c r="E10" s="8"/>
      <c r="F10" s="8" t="s">
        <v>105</v>
      </c>
      <c r="G10" s="8" t="s">
        <v>18</v>
      </c>
      <c r="H10" s="8" t="s">
        <v>194</v>
      </c>
      <c r="I10" s="8" t="s">
        <v>100</v>
      </c>
      <c r="J10" s="8" t="s">
        <v>22</v>
      </c>
      <c r="K10" s="8" t="s">
        <v>195</v>
      </c>
      <c r="L10" s="17" t="s">
        <v>215</v>
      </c>
      <c r="N10" s="10" t="s">
        <v>217</v>
      </c>
      <c r="O10" s="8" t="str">
        <f>_xlfn.CONCAT(Table13[[#This Row],[Category]],"_",Table13[[#This Row],[Variable]],"_",Table13[[#This Row],[Sub-variable]],"_",Table13[[#This Row],[Units]])</f>
        <v>H2O2_H2_current_NM3/hr</v>
      </c>
      <c r="P10" s="8" t="s">
        <v>352</v>
      </c>
      <c r="Q10" s="8"/>
    </row>
    <row r="11" spans="1:17" x14ac:dyDescent="0.2">
      <c r="A11" s="8">
        <v>34</v>
      </c>
      <c r="B11" s="8" t="s">
        <v>168</v>
      </c>
      <c r="C11" s="8"/>
      <c r="D11" s="8" t="s">
        <v>123</v>
      </c>
      <c r="E11" s="8"/>
      <c r="F11" s="8" t="s">
        <v>105</v>
      </c>
      <c r="G11" s="8" t="s">
        <v>19</v>
      </c>
      <c r="H11" s="8" t="s">
        <v>140</v>
      </c>
      <c r="I11" s="8" t="s">
        <v>147</v>
      </c>
      <c r="J11" s="8" t="s">
        <v>148</v>
      </c>
      <c r="K11" s="8" t="s">
        <v>149</v>
      </c>
      <c r="L11" s="19" t="s">
        <v>224</v>
      </c>
      <c r="N11" t="s">
        <v>217</v>
      </c>
      <c r="O11" s="8" t="str">
        <f>_xlfn.CONCAT(Table13[[#This Row],[Category]],"_",Table13[[#This Row],[Variable]],"_",Table13[[#This Row],[Sub-variable]],"_",Table13[[#This Row],[Units]])</f>
        <v>Flakers_450tpd_running_or_not_binary</v>
      </c>
      <c r="P11" s="8" t="s">
        <v>340</v>
      </c>
      <c r="Q11" s="8"/>
    </row>
    <row r="12" spans="1:17" x14ac:dyDescent="0.2">
      <c r="A12" s="8">
        <v>39</v>
      </c>
      <c r="B12" s="8" t="s">
        <v>168</v>
      </c>
      <c r="C12" s="8"/>
      <c r="D12" s="8" t="s">
        <v>123</v>
      </c>
      <c r="E12" s="8"/>
      <c r="F12" s="8" t="s">
        <v>105</v>
      </c>
      <c r="G12" s="8" t="s">
        <v>19</v>
      </c>
      <c r="H12" s="8" t="s">
        <v>141</v>
      </c>
      <c r="I12" s="8" t="s">
        <v>147</v>
      </c>
      <c r="J12" s="8" t="s">
        <v>148</v>
      </c>
      <c r="K12" s="8" t="s">
        <v>149</v>
      </c>
      <c r="L12" s="17" t="s">
        <v>216</v>
      </c>
      <c r="N12" t="s">
        <v>217</v>
      </c>
      <c r="O12" s="8" t="str">
        <f>_xlfn.CONCAT(Table13[[#This Row],[Category]],"_",Table13[[#This Row],[Variable]],"_",Table13[[#This Row],[Sub-variable]],"_",Table13[[#This Row],[Units]])</f>
        <v>Flakers_600tpd_running_or_not_binary</v>
      </c>
      <c r="P12" s="8" t="s">
        <v>341</v>
      </c>
      <c r="Q12" s="8"/>
    </row>
    <row r="13" spans="1:17" x14ac:dyDescent="0.2">
      <c r="A13" s="8">
        <v>44</v>
      </c>
      <c r="B13" s="8" t="s">
        <v>168</v>
      </c>
      <c r="C13" s="8"/>
      <c r="D13" s="8" t="s">
        <v>123</v>
      </c>
      <c r="E13" s="8"/>
      <c r="F13" s="8" t="s">
        <v>105</v>
      </c>
      <c r="G13" s="8" t="s">
        <v>19</v>
      </c>
      <c r="H13" s="8" t="s">
        <v>142</v>
      </c>
      <c r="I13" s="8" t="s">
        <v>147</v>
      </c>
      <c r="J13" s="8" t="s">
        <v>148</v>
      </c>
      <c r="K13" s="8" t="s">
        <v>149</v>
      </c>
      <c r="L13" s="18" t="s">
        <v>411</v>
      </c>
      <c r="N13" t="s">
        <v>217</v>
      </c>
      <c r="O13" s="8" t="str">
        <f>_xlfn.CONCAT(Table13[[#This Row],[Category]],"_",Table13[[#This Row],[Variable]],"_",Table13[[#This Row],[Sub-variable]],"_",Table13[[#This Row],[Units]])</f>
        <v>Flakers_850tpd_running_or_not_binary</v>
      </c>
      <c r="P13" s="8" t="s">
        <v>452</v>
      </c>
      <c r="Q13" s="8"/>
    </row>
    <row r="14" spans="1:17" x14ac:dyDescent="0.2">
      <c r="A14" s="8"/>
      <c r="B14" s="8"/>
      <c r="C14" s="8"/>
      <c r="D14" s="8"/>
      <c r="E14" s="8"/>
      <c r="F14" s="8" t="s">
        <v>105</v>
      </c>
      <c r="G14" s="8" t="s">
        <v>19</v>
      </c>
      <c r="H14" s="8" t="s">
        <v>142</v>
      </c>
      <c r="I14" s="8" t="s">
        <v>147</v>
      </c>
      <c r="J14" s="8" t="s">
        <v>148</v>
      </c>
      <c r="K14" s="8" t="s">
        <v>149</v>
      </c>
      <c r="L14" s="18" t="s">
        <v>451</v>
      </c>
      <c r="O14" s="8"/>
      <c r="P14" s="8" t="s">
        <v>453</v>
      </c>
      <c r="Q14" s="8"/>
    </row>
    <row r="15" spans="1:17" x14ac:dyDescent="0.2">
      <c r="A15" s="8">
        <v>51</v>
      </c>
      <c r="B15" s="8" t="s">
        <v>168</v>
      </c>
      <c r="C15" s="8"/>
      <c r="D15" s="8" t="s">
        <v>121</v>
      </c>
      <c r="E15" s="8"/>
      <c r="F15" s="8" t="s">
        <v>105</v>
      </c>
      <c r="G15" s="8" t="s">
        <v>19</v>
      </c>
      <c r="H15" s="8" t="s">
        <v>140</v>
      </c>
      <c r="I15" s="8" t="s">
        <v>186</v>
      </c>
      <c r="J15" s="8" t="s">
        <v>7</v>
      </c>
      <c r="K15" s="8" t="s">
        <v>187</v>
      </c>
      <c r="L15" s="20" t="s">
        <v>218</v>
      </c>
      <c r="N15" t="s">
        <v>208</v>
      </c>
      <c r="O15" s="8" t="str">
        <f>_xlfn.CONCAT(Table13[[#This Row],[Category]],"_",Table13[[#This Row],[Variable]],"_",Table13[[#This Row],[Sub-variable]],"_",Table13[[#This Row],[Units]])</f>
        <v>Flakers_450tpd_current_load_TPH</v>
      </c>
      <c r="P15" s="8" t="s">
        <v>343</v>
      </c>
      <c r="Q15" s="8"/>
    </row>
    <row r="16" spans="1:17" x14ac:dyDescent="0.2">
      <c r="A16" s="8">
        <v>52</v>
      </c>
      <c r="B16" s="8" t="s">
        <v>168</v>
      </c>
      <c r="C16" s="8"/>
      <c r="D16" s="8" t="s">
        <v>121</v>
      </c>
      <c r="E16" s="8"/>
      <c r="F16" s="8" t="s">
        <v>105</v>
      </c>
      <c r="G16" s="8" t="s">
        <v>19</v>
      </c>
      <c r="H16" s="8" t="s">
        <v>141</v>
      </c>
      <c r="I16" s="8" t="s">
        <v>186</v>
      </c>
      <c r="J16" s="8" t="s">
        <v>7</v>
      </c>
      <c r="K16" s="8" t="s">
        <v>187</v>
      </c>
      <c r="L16" s="20" t="s">
        <v>219</v>
      </c>
      <c r="N16" t="s">
        <v>208</v>
      </c>
      <c r="O16" s="8" t="str">
        <f>_xlfn.CONCAT(Table13[[#This Row],[Category]],"_",Table13[[#This Row],[Variable]],"_",Table13[[#This Row],[Sub-variable]],"_",Table13[[#This Row],[Units]])</f>
        <v>Flakers_600tpd_current_load_TPH</v>
      </c>
      <c r="P16" s="8" t="s">
        <v>344</v>
      </c>
      <c r="Q16" s="8"/>
    </row>
    <row r="17" spans="1:17" ht="30" x14ac:dyDescent="0.2">
      <c r="A17" s="8">
        <v>53</v>
      </c>
      <c r="B17" s="8" t="s">
        <v>168</v>
      </c>
      <c r="C17" s="8"/>
      <c r="D17" s="8" t="s">
        <v>121</v>
      </c>
      <c r="E17" s="8"/>
      <c r="F17" s="8" t="s">
        <v>105</v>
      </c>
      <c r="G17" s="8" t="s">
        <v>19</v>
      </c>
      <c r="H17" s="8" t="s">
        <v>142</v>
      </c>
      <c r="I17" s="8" t="s">
        <v>186</v>
      </c>
      <c r="J17" s="8" t="s">
        <v>7</v>
      </c>
      <c r="K17" s="8" t="s">
        <v>187</v>
      </c>
      <c r="L17" s="20" t="s">
        <v>223</v>
      </c>
      <c r="M17" t="s">
        <v>159</v>
      </c>
      <c r="N17" t="s">
        <v>217</v>
      </c>
      <c r="O17" s="8" t="str">
        <f>_xlfn.CONCAT(Table13[[#This Row],[Category]],"_",Table13[[#This Row],[Variable]],"_",Table13[[#This Row],[Sub-variable]],"_",Table13[[#This Row],[Units]])</f>
        <v>Flakers_850tpd_current_load_TPH</v>
      </c>
      <c r="P17" s="8" t="s">
        <v>345</v>
      </c>
      <c r="Q17" s="8"/>
    </row>
    <row r="18" spans="1:17" x14ac:dyDescent="0.2">
      <c r="A18" s="8">
        <v>58</v>
      </c>
      <c r="B18" s="8" t="s">
        <v>162</v>
      </c>
      <c r="C18" s="8"/>
      <c r="D18" s="8" t="s">
        <v>121</v>
      </c>
      <c r="E18" s="8"/>
      <c r="F18" s="8" t="s">
        <v>105</v>
      </c>
      <c r="G18" s="8" t="s">
        <v>163</v>
      </c>
      <c r="H18" s="8" t="s">
        <v>164</v>
      </c>
      <c r="I18" s="8" t="s">
        <v>196</v>
      </c>
      <c r="J18" s="8" t="s">
        <v>22</v>
      </c>
      <c r="K18" s="8" t="s">
        <v>198</v>
      </c>
      <c r="L18" s="18" t="s">
        <v>220</v>
      </c>
      <c r="N18" t="s">
        <v>217</v>
      </c>
      <c r="O18" s="8" t="str">
        <f>_xlfn.CONCAT(Table13[[#This Row],[Category]],"_",Table13[[#This Row],[Variable]],"_",Table13[[#This Row],[Sub-variable]],"_",Table13[[#This Row],[Units]])</f>
        <v>Boiler_P60_current_H2_NM3/hr</v>
      </c>
      <c r="P18" s="8" t="s">
        <v>353</v>
      </c>
      <c r="Q18" s="8"/>
    </row>
    <row r="19" spans="1:17" ht="60" x14ac:dyDescent="0.2">
      <c r="A19" s="8">
        <v>59</v>
      </c>
      <c r="B19" s="8" t="s">
        <v>162</v>
      </c>
      <c r="C19" s="8"/>
      <c r="D19" s="8" t="s">
        <v>121</v>
      </c>
      <c r="E19" s="8"/>
      <c r="F19" s="8" t="s">
        <v>105</v>
      </c>
      <c r="G19" s="8" t="s">
        <v>163</v>
      </c>
      <c r="H19" s="8" t="s">
        <v>164</v>
      </c>
      <c r="I19" s="8" t="s">
        <v>197</v>
      </c>
      <c r="J19" s="8" t="s">
        <v>7</v>
      </c>
      <c r="K19" s="8" t="s">
        <v>199</v>
      </c>
      <c r="L19" s="18" t="s">
        <v>226</v>
      </c>
      <c r="M19" t="s">
        <v>204</v>
      </c>
      <c r="N19" t="s">
        <v>217</v>
      </c>
      <c r="O19" s="8" t="str">
        <f>_xlfn.CONCAT(Table13[[#This Row],[Category]],"_",Table13[[#This Row],[Variable]],"_",Table13[[#This Row],[Sub-variable]],"_",Table13[[#This Row],[Units]])</f>
        <v>Boiler_P60_current_coal_TPH</v>
      </c>
      <c r="P19" s="8" t="s">
        <v>346</v>
      </c>
      <c r="Q19" s="8"/>
    </row>
    <row r="20" spans="1:17" x14ac:dyDescent="0.2">
      <c r="A20" s="8">
        <v>62</v>
      </c>
      <c r="B20" s="8" t="s">
        <v>162</v>
      </c>
      <c r="C20" s="8"/>
      <c r="D20" s="8" t="s">
        <v>121</v>
      </c>
      <c r="E20" s="8"/>
      <c r="F20" s="8" t="s">
        <v>105</v>
      </c>
      <c r="G20" s="8" t="s">
        <v>163</v>
      </c>
      <c r="H20" s="8" t="s">
        <v>167</v>
      </c>
      <c r="I20" s="8" t="s">
        <v>196</v>
      </c>
      <c r="J20" s="8" t="s">
        <v>22</v>
      </c>
      <c r="K20" s="8" t="s">
        <v>221</v>
      </c>
      <c r="L20" s="20" t="s">
        <v>222</v>
      </c>
      <c r="M20" t="s">
        <v>203</v>
      </c>
      <c r="N20" t="s">
        <v>208</v>
      </c>
      <c r="O20" s="8" t="str">
        <f>_xlfn.CONCAT(Table13[[#This Row],[Category]],"_",Table13[[#This Row],[Variable]],"_",Table13[[#This Row],[Sub-variable]],"_",Table13[[#This Row],[Units]])</f>
        <v>Boiler_P120_current_H2_NM3/hr</v>
      </c>
      <c r="P20" s="8" t="s">
        <v>354</v>
      </c>
      <c r="Q20" s="8"/>
    </row>
    <row r="21" spans="1:17" ht="75" x14ac:dyDescent="0.2">
      <c r="A21" s="8">
        <v>63</v>
      </c>
      <c r="B21" s="8" t="s">
        <v>162</v>
      </c>
      <c r="C21" s="8"/>
      <c r="D21" s="8" t="s">
        <v>121</v>
      </c>
      <c r="E21" s="8"/>
      <c r="F21" s="8" t="s">
        <v>105</v>
      </c>
      <c r="G21" s="8" t="s">
        <v>163</v>
      </c>
      <c r="H21" s="8" t="s">
        <v>167</v>
      </c>
      <c r="I21" s="8" t="s">
        <v>197</v>
      </c>
      <c r="J21" s="8" t="s">
        <v>7</v>
      </c>
      <c r="K21" s="8" t="s">
        <v>199</v>
      </c>
      <c r="L21" s="18" t="s">
        <v>227</v>
      </c>
      <c r="M21" t="s">
        <v>204</v>
      </c>
      <c r="N21" t="s">
        <v>217</v>
      </c>
      <c r="O21" s="8" t="str">
        <f>_xlfn.CONCAT(Table13[[#This Row],[Category]],"_",Table13[[#This Row],[Variable]],"_",Table13[[#This Row],[Sub-variable]],"_",Table13[[#This Row],[Units]])</f>
        <v>Boiler_P120_current_coal_TPH</v>
      </c>
      <c r="P21" s="8" t="s">
        <v>347</v>
      </c>
      <c r="Q21" s="8"/>
    </row>
    <row r="22" spans="1:17" x14ac:dyDescent="0.2">
      <c r="A22" s="8">
        <v>64</v>
      </c>
      <c r="B22" s="8" t="s">
        <v>162</v>
      </c>
      <c r="C22" s="8"/>
      <c r="D22" s="8" t="s">
        <v>121</v>
      </c>
      <c r="E22" s="8"/>
      <c r="F22" s="8" t="s">
        <v>105</v>
      </c>
      <c r="G22" s="8" t="s">
        <v>163</v>
      </c>
      <c r="H22" s="8" t="s">
        <v>164</v>
      </c>
      <c r="I22" s="8" t="s">
        <v>147</v>
      </c>
      <c r="J22" s="8" t="s">
        <v>148</v>
      </c>
      <c r="K22" s="8" t="s">
        <v>149</v>
      </c>
      <c r="L22" s="17" t="s">
        <v>228</v>
      </c>
      <c r="N22" t="s">
        <v>217</v>
      </c>
      <c r="O22" s="8" t="str">
        <f>_xlfn.CONCAT(Table13[[#This Row],[Category]],"_",Table13[[#This Row],[Variable]],"_",Table13[[#This Row],[Sub-variable]],"_",Table13[[#This Row],[Units]])</f>
        <v>Boiler_P60_running_or_not_binary</v>
      </c>
      <c r="P22" s="8" t="s">
        <v>348</v>
      </c>
      <c r="Q22" s="8"/>
    </row>
    <row r="23" spans="1:17" x14ac:dyDescent="0.2">
      <c r="A23" s="8">
        <v>65</v>
      </c>
      <c r="B23" s="8" t="s">
        <v>162</v>
      </c>
      <c r="C23" s="8"/>
      <c r="D23" s="8" t="s">
        <v>121</v>
      </c>
      <c r="E23" s="8"/>
      <c r="F23" s="8" t="s">
        <v>105</v>
      </c>
      <c r="G23" s="8" t="s">
        <v>163</v>
      </c>
      <c r="H23" s="8" t="s">
        <v>167</v>
      </c>
      <c r="I23" s="8" t="s">
        <v>147</v>
      </c>
      <c r="J23" s="8" t="s">
        <v>148</v>
      </c>
      <c r="K23" s="8" t="s">
        <v>149</v>
      </c>
      <c r="L23" s="17" t="s">
        <v>229</v>
      </c>
      <c r="N23" t="s">
        <v>217</v>
      </c>
      <c r="O23" s="8" t="str">
        <f>_xlfn.CONCAT(Table13[[#This Row],[Category]],"_",Table13[[#This Row],[Variable]],"_",Table13[[#This Row],[Sub-variable]],"_",Table13[[#This Row],[Units]])</f>
        <v>Boiler_P120_running_or_not_binary</v>
      </c>
      <c r="P23" s="8" t="s">
        <v>349</v>
      </c>
      <c r="Q23" s="8"/>
    </row>
    <row r="24" spans="1:17" x14ac:dyDescent="0.2">
      <c r="A24" s="8"/>
      <c r="B24" s="8" t="s">
        <v>118</v>
      </c>
      <c r="C24" s="8"/>
      <c r="D24" s="8"/>
      <c r="E24" s="8"/>
      <c r="F24" s="8" t="s">
        <v>105</v>
      </c>
      <c r="G24" s="8"/>
      <c r="H24" s="8"/>
      <c r="I24" s="8"/>
      <c r="J24" s="8"/>
      <c r="K24" s="8" t="s">
        <v>244</v>
      </c>
      <c r="L24" s="17" t="s">
        <v>243</v>
      </c>
      <c r="O24" s="8" t="str">
        <f>Table13[[#This Row],[Description]]</f>
        <v>AARTI H2 PIPELINE SUPPLY</v>
      </c>
      <c r="P24" s="8" t="s">
        <v>364</v>
      </c>
      <c r="Q24" s="8"/>
    </row>
    <row r="25" spans="1:17" x14ac:dyDescent="0.2">
      <c r="A25" s="8"/>
      <c r="B25" s="8" t="s">
        <v>118</v>
      </c>
      <c r="C25" s="8"/>
      <c r="D25" s="8"/>
      <c r="E25" s="8"/>
      <c r="F25" s="8" t="s">
        <v>105</v>
      </c>
      <c r="G25" s="8"/>
      <c r="H25" s="8"/>
      <c r="I25" s="8"/>
      <c r="J25" s="8"/>
      <c r="K25" s="8" t="s">
        <v>264</v>
      </c>
      <c r="L25" s="17" t="s">
        <v>255</v>
      </c>
      <c r="O25" s="8" t="str">
        <f>Table13[[#This Row],[Description]]</f>
        <v>UPL-5 H2 PIPELINE SUPPLY</v>
      </c>
      <c r="P25" s="8" t="s">
        <v>373</v>
      </c>
      <c r="Q25" s="8"/>
    </row>
    <row r="26" spans="1:17" x14ac:dyDescent="0.2">
      <c r="A26" s="8"/>
      <c r="B26" s="8" t="s">
        <v>118</v>
      </c>
      <c r="C26" s="8"/>
      <c r="D26" s="8"/>
      <c r="E26" s="8"/>
      <c r="F26" s="8" t="s">
        <v>105</v>
      </c>
      <c r="G26" s="8"/>
      <c r="H26" s="8"/>
      <c r="I26" s="8"/>
      <c r="J26" s="8"/>
      <c r="K26" s="8" t="s">
        <v>265</v>
      </c>
      <c r="L26" s="17" t="s">
        <v>256</v>
      </c>
      <c r="O26" s="8" t="str">
        <f>Table13[[#This Row],[Description]]</f>
        <v>ECH H2 PIPELINE SUPPLY</v>
      </c>
      <c r="P26" s="8" t="s">
        <v>374</v>
      </c>
      <c r="Q26" s="8"/>
    </row>
    <row r="27" spans="1:17" x14ac:dyDescent="0.2">
      <c r="A27" s="8"/>
      <c r="B27" s="8" t="s">
        <v>118</v>
      </c>
      <c r="C27" s="8"/>
      <c r="D27" s="8"/>
      <c r="E27" s="8"/>
      <c r="F27" s="8" t="s">
        <v>105</v>
      </c>
      <c r="G27" s="8"/>
      <c r="H27" s="8"/>
      <c r="I27" s="8"/>
      <c r="J27" s="8"/>
      <c r="K27" s="8" t="s">
        <v>266</v>
      </c>
      <c r="L27" s="17" t="s">
        <v>257</v>
      </c>
      <c r="O27" s="8" t="str">
        <f>Table13[[#This Row],[Description]]</f>
        <v>H202 H2 PIPELINE SUPPLY</v>
      </c>
      <c r="P27" s="8" t="s">
        <v>375</v>
      </c>
      <c r="Q27" s="8"/>
    </row>
    <row r="28" spans="1:17" x14ac:dyDescent="0.2">
      <c r="A28" s="8"/>
      <c r="B28" s="8" t="s">
        <v>118</v>
      </c>
      <c r="C28" s="8"/>
      <c r="D28" s="8"/>
      <c r="E28" s="8"/>
      <c r="F28" s="8" t="s">
        <v>105</v>
      </c>
      <c r="G28" s="8"/>
      <c r="H28" s="8"/>
      <c r="I28" s="8"/>
      <c r="J28" s="8"/>
      <c r="K28" s="8" t="s">
        <v>246</v>
      </c>
      <c r="L28" s="17" t="s">
        <v>245</v>
      </c>
      <c r="O28" s="8" t="str">
        <f>Table13[[#This Row],[Description]]</f>
        <v>FARMSON H2 PIPELINE SUPPLY</v>
      </c>
      <c r="P28" s="8" t="s">
        <v>365</v>
      </c>
      <c r="Q28" s="8"/>
    </row>
    <row r="29" spans="1:17" x14ac:dyDescent="0.2">
      <c r="A29" s="8"/>
      <c r="B29" s="8" t="s">
        <v>118</v>
      </c>
      <c r="C29" s="8"/>
      <c r="D29" s="8"/>
      <c r="E29" s="8"/>
      <c r="F29" s="8" t="s">
        <v>105</v>
      </c>
      <c r="G29" s="8"/>
      <c r="H29" s="8"/>
      <c r="I29" s="8"/>
      <c r="J29" s="8"/>
      <c r="K29" s="8" t="s">
        <v>248</v>
      </c>
      <c r="L29" s="17" t="s">
        <v>247</v>
      </c>
      <c r="O29" s="8" t="str">
        <f>Table13[[#This Row],[Description]]</f>
        <v>VALIANT-1 H2 PIPELINE SUPPLY</v>
      </c>
      <c r="P29" s="8" t="s">
        <v>366</v>
      </c>
      <c r="Q29" s="8"/>
    </row>
    <row r="30" spans="1:17" x14ac:dyDescent="0.2">
      <c r="A30" s="8"/>
      <c r="B30" s="8" t="s">
        <v>118</v>
      </c>
      <c r="C30" s="8"/>
      <c r="D30" s="8"/>
      <c r="E30" s="8"/>
      <c r="F30" s="8" t="s">
        <v>105</v>
      </c>
      <c r="G30" s="8"/>
      <c r="H30" s="8"/>
      <c r="I30" s="8"/>
      <c r="J30" s="8"/>
      <c r="K30" s="8" t="s">
        <v>258</v>
      </c>
      <c r="L30" s="17" t="s">
        <v>249</v>
      </c>
      <c r="O30" s="8" t="str">
        <f>Table13[[#This Row],[Description]]</f>
        <v>GULSHANH2 PIPELINE SUPPLY</v>
      </c>
      <c r="P30" s="8" t="s">
        <v>367</v>
      </c>
      <c r="Q30" s="8"/>
    </row>
    <row r="31" spans="1:17" x14ac:dyDescent="0.2">
      <c r="A31" s="8"/>
      <c r="B31" s="8" t="s">
        <v>118</v>
      </c>
      <c r="C31" s="8"/>
      <c r="D31" s="8"/>
      <c r="E31" s="8"/>
      <c r="F31" s="8" t="s">
        <v>105</v>
      </c>
      <c r="G31" s="8"/>
      <c r="H31" s="8"/>
      <c r="I31" s="8"/>
      <c r="J31" s="8"/>
      <c r="K31" s="8" t="s">
        <v>259</v>
      </c>
      <c r="L31" s="17" t="s">
        <v>250</v>
      </c>
      <c r="O31" s="8" t="str">
        <f>Table13[[#This Row],[Description]]</f>
        <v>PANOLIH2 PIPELINE SUPPLY</v>
      </c>
      <c r="P31" s="8" t="s">
        <v>368</v>
      </c>
      <c r="Q31" s="8"/>
    </row>
    <row r="32" spans="1:17" x14ac:dyDescent="0.2">
      <c r="A32" s="8"/>
      <c r="B32" s="8" t="s">
        <v>118</v>
      </c>
      <c r="C32" s="8"/>
      <c r="D32" s="8"/>
      <c r="E32" s="8"/>
      <c r="F32" s="8" t="s">
        <v>105</v>
      </c>
      <c r="G32" s="8"/>
      <c r="H32" s="8"/>
      <c r="I32" s="8"/>
      <c r="J32" s="8"/>
      <c r="K32" s="8" t="s">
        <v>260</v>
      </c>
      <c r="L32" s="17" t="s">
        <v>251</v>
      </c>
      <c r="O32" s="8" t="str">
        <f>Table13[[#This Row],[Description]]</f>
        <v>VALIANT-2 H2 PIPELINE SUPPLY</v>
      </c>
      <c r="P32" s="8" t="s">
        <v>369</v>
      </c>
      <c r="Q32" s="8"/>
    </row>
    <row r="33" spans="1:17" x14ac:dyDescent="0.2">
      <c r="A33" s="8"/>
      <c r="B33" s="8" t="s">
        <v>118</v>
      </c>
      <c r="C33" s="8"/>
      <c r="D33" s="8"/>
      <c r="E33" s="8"/>
      <c r="F33" s="8" t="s">
        <v>105</v>
      </c>
      <c r="G33" s="8"/>
      <c r="H33" s="8"/>
      <c r="I33" s="8"/>
      <c r="J33" s="8"/>
      <c r="K33" s="8" t="s">
        <v>261</v>
      </c>
      <c r="L33" s="17" t="s">
        <v>252</v>
      </c>
      <c r="O33" s="8" t="str">
        <f>Table13[[#This Row],[Description]]</f>
        <v>CHEMIE H2 PIPELINE SUPPLY</v>
      </c>
      <c r="P33" s="8" t="s">
        <v>370</v>
      </c>
      <c r="Q33" s="8"/>
    </row>
    <row r="34" spans="1:17" x14ac:dyDescent="0.2">
      <c r="A34" s="8"/>
      <c r="B34" s="8" t="s">
        <v>118</v>
      </c>
      <c r="C34" s="8"/>
      <c r="D34" s="8"/>
      <c r="E34" s="8"/>
      <c r="F34" s="8" t="s">
        <v>105</v>
      </c>
      <c r="G34" s="8"/>
      <c r="H34" s="8"/>
      <c r="I34" s="8"/>
      <c r="J34" s="8"/>
      <c r="K34" s="8" t="s">
        <v>262</v>
      </c>
      <c r="L34" s="17" t="s">
        <v>253</v>
      </c>
      <c r="O34" s="8" t="str">
        <f>Table13[[#This Row],[Description]]</f>
        <v>LANXESS H2 PIPELINE SUPPLY</v>
      </c>
      <c r="P34" s="8" t="s">
        <v>371</v>
      </c>
      <c r="Q34" s="8"/>
    </row>
    <row r="35" spans="1:17" x14ac:dyDescent="0.2">
      <c r="A35" s="8"/>
      <c r="B35" s="8" t="s">
        <v>118</v>
      </c>
      <c r="C35" s="8"/>
      <c r="D35" s="8"/>
      <c r="E35" s="8"/>
      <c r="F35" s="8" t="s">
        <v>105</v>
      </c>
      <c r="G35" s="8"/>
      <c r="H35" s="8"/>
      <c r="I35" s="8"/>
      <c r="J35" s="8"/>
      <c r="K35" s="8" t="s">
        <v>263</v>
      </c>
      <c r="L35" s="17" t="s">
        <v>254</v>
      </c>
      <c r="O35" s="8" t="str">
        <f>Table13[[#This Row],[Description]]</f>
        <v>ANUPAM RASAYAN H2 PIPELINE SUPPLY</v>
      </c>
      <c r="P35" s="8" t="s">
        <v>372</v>
      </c>
      <c r="Q35" s="8"/>
    </row>
    <row r="36" spans="1:17" x14ac:dyDescent="0.2">
      <c r="A36" s="8"/>
      <c r="B36" s="8" t="s">
        <v>118</v>
      </c>
      <c r="C36" s="8"/>
      <c r="D36" s="8"/>
      <c r="E36" s="8"/>
      <c r="F36" s="8" t="s">
        <v>105</v>
      </c>
      <c r="G36" s="8"/>
      <c r="H36" s="8"/>
      <c r="I36" s="8"/>
      <c r="J36" s="8"/>
      <c r="K36" s="8" t="s">
        <v>304</v>
      </c>
      <c r="L36" s="21" t="s">
        <v>275</v>
      </c>
      <c r="O36" s="8" t="str">
        <f>Table13[[#This Row],[Description]]</f>
        <v>H2 POST-1 BANK AVAILABLE</v>
      </c>
      <c r="P36" s="8" t="s">
        <v>377</v>
      </c>
      <c r="Q36" s="8"/>
    </row>
    <row r="37" spans="1:17" x14ac:dyDescent="0.2">
      <c r="A37" s="8"/>
      <c r="B37" s="8" t="s">
        <v>118</v>
      </c>
      <c r="C37" s="8"/>
      <c r="D37" s="8"/>
      <c r="E37" s="8"/>
      <c r="F37" s="8" t="s">
        <v>105</v>
      </c>
      <c r="G37" s="8"/>
      <c r="H37" s="8"/>
      <c r="I37" s="8"/>
      <c r="J37" s="8"/>
      <c r="K37" s="8" t="s">
        <v>303</v>
      </c>
      <c r="L37" s="21" t="s">
        <v>280</v>
      </c>
      <c r="O37" s="8" t="str">
        <f>Table13[[#This Row],[Description]]</f>
        <v>H2 POST-1 BANK IN FILLING</v>
      </c>
      <c r="P37" s="8" t="s">
        <v>376</v>
      </c>
      <c r="Q37" s="8"/>
    </row>
    <row r="38" spans="1:17" x14ac:dyDescent="0.2">
      <c r="A38" s="8"/>
      <c r="B38" s="8" t="s">
        <v>118</v>
      </c>
      <c r="C38" s="8"/>
      <c r="D38" s="8"/>
      <c r="E38" s="8"/>
      <c r="F38" s="8" t="s">
        <v>105</v>
      </c>
      <c r="G38" s="8"/>
      <c r="H38" s="8"/>
      <c r="I38" s="8"/>
      <c r="J38" s="8"/>
      <c r="K38" s="8" t="s">
        <v>324</v>
      </c>
      <c r="L38" s="21" t="s">
        <v>292</v>
      </c>
      <c r="O38" s="8" t="str">
        <f>Table13[[#This Row],[Description]]</f>
        <v>H2 POST-1 BANK FILLING  HOLD</v>
      </c>
      <c r="P38" s="8" t="s">
        <v>379</v>
      </c>
      <c r="Q38" s="8"/>
    </row>
    <row r="39" spans="1:17" x14ac:dyDescent="0.2">
      <c r="A39" s="8"/>
      <c r="B39" s="8" t="s">
        <v>118</v>
      </c>
      <c r="C39" s="8"/>
      <c r="D39" s="8"/>
      <c r="E39" s="8"/>
      <c r="F39" s="8" t="s">
        <v>105</v>
      </c>
      <c r="G39" s="8"/>
      <c r="H39" s="8"/>
      <c r="I39" s="8"/>
      <c r="J39" s="8"/>
      <c r="K39" s="8" t="s">
        <v>305</v>
      </c>
      <c r="L39" s="21" t="s">
        <v>286</v>
      </c>
      <c r="O39" s="8" t="str">
        <f>Table13[[#This Row],[Description]]</f>
        <v>H2 POST-1 BANK NOT AVAILABLE</v>
      </c>
      <c r="P39" s="8" t="s">
        <v>378</v>
      </c>
      <c r="Q39" s="8"/>
    </row>
    <row r="40" spans="1:17" x14ac:dyDescent="0.2">
      <c r="A40" s="8"/>
      <c r="B40" s="8" t="s">
        <v>118</v>
      </c>
      <c r="C40" s="8"/>
      <c r="D40" s="8"/>
      <c r="E40" s="8"/>
      <c r="F40" s="8" t="s">
        <v>105</v>
      </c>
      <c r="G40" s="8"/>
      <c r="H40" s="8"/>
      <c r="I40" s="8"/>
      <c r="J40" s="8"/>
      <c r="K40" s="8" t="s">
        <v>268</v>
      </c>
      <c r="L40" s="21" t="s">
        <v>331</v>
      </c>
      <c r="O40" s="8" t="str">
        <f>Table13[[#This Row],[Description]]</f>
        <v>H2 POST-1 BANK CAPACITY</v>
      </c>
      <c r="P40" s="8" t="s">
        <v>404</v>
      </c>
      <c r="Q40" s="8"/>
    </row>
    <row r="41" spans="1:17" x14ac:dyDescent="0.2">
      <c r="A41" s="8"/>
      <c r="B41" s="8" t="s">
        <v>118</v>
      </c>
      <c r="C41" s="8"/>
      <c r="D41" s="8"/>
      <c r="E41" s="8"/>
      <c r="F41" s="8" t="s">
        <v>105</v>
      </c>
      <c r="G41" s="8"/>
      <c r="H41" s="8"/>
      <c r="I41" s="8"/>
      <c r="J41" s="8"/>
      <c r="K41" s="8" t="s">
        <v>307</v>
      </c>
      <c r="L41" s="21" t="s">
        <v>276</v>
      </c>
      <c r="O41" s="8" t="str">
        <f>Table13[[#This Row],[Description]]</f>
        <v>H2 POST-2 BANK AVAILABLE</v>
      </c>
      <c r="P41" s="8" t="s">
        <v>381</v>
      </c>
      <c r="Q41" s="8"/>
    </row>
    <row r="42" spans="1:17" x14ac:dyDescent="0.2">
      <c r="A42" s="8"/>
      <c r="B42" s="8" t="s">
        <v>118</v>
      </c>
      <c r="C42" s="8"/>
      <c r="D42" s="8"/>
      <c r="E42" s="8"/>
      <c r="F42" s="8" t="s">
        <v>105</v>
      </c>
      <c r="G42" s="8"/>
      <c r="H42" s="8"/>
      <c r="I42" s="8"/>
      <c r="J42" s="8"/>
      <c r="K42" s="8" t="s">
        <v>306</v>
      </c>
      <c r="L42" s="21" t="s">
        <v>281</v>
      </c>
      <c r="O42" s="8" t="str">
        <f>Table13[[#This Row],[Description]]</f>
        <v>H2 POST-2 BANK IN FILLING</v>
      </c>
      <c r="P42" s="8" t="s">
        <v>380</v>
      </c>
      <c r="Q42" s="8"/>
    </row>
    <row r="43" spans="1:17" x14ac:dyDescent="0.2">
      <c r="A43" s="8"/>
      <c r="B43" s="8" t="s">
        <v>118</v>
      </c>
      <c r="C43" s="8"/>
      <c r="D43" s="8"/>
      <c r="E43" s="8"/>
      <c r="F43" s="8" t="s">
        <v>105</v>
      </c>
      <c r="G43" s="8"/>
      <c r="H43" s="8"/>
      <c r="I43" s="8"/>
      <c r="J43" s="8"/>
      <c r="K43" s="8" t="s">
        <v>325</v>
      </c>
      <c r="L43" s="21" t="s">
        <v>293</v>
      </c>
      <c r="O43" s="8" t="str">
        <f>Table13[[#This Row],[Description]]</f>
        <v>H2 POST-2 BANK FILLING  HOLD</v>
      </c>
      <c r="P43" s="8" t="s">
        <v>383</v>
      </c>
      <c r="Q43" s="8"/>
    </row>
    <row r="44" spans="1:17" x14ac:dyDescent="0.2">
      <c r="A44" s="8"/>
      <c r="B44" s="8" t="s">
        <v>118</v>
      </c>
      <c r="C44" s="8"/>
      <c r="D44" s="8"/>
      <c r="E44" s="8"/>
      <c r="F44" s="8" t="s">
        <v>105</v>
      </c>
      <c r="G44" s="8"/>
      <c r="H44" s="8"/>
      <c r="I44" s="8"/>
      <c r="J44" s="8"/>
      <c r="K44" s="8" t="s">
        <v>308</v>
      </c>
      <c r="L44" s="21" t="s">
        <v>287</v>
      </c>
      <c r="O44" s="8" t="str">
        <f>Table13[[#This Row],[Description]]</f>
        <v>H2 POST-2 BANK NOT AVAILABLE</v>
      </c>
      <c r="P44" s="8" t="s">
        <v>382</v>
      </c>
      <c r="Q44" s="8"/>
    </row>
    <row r="45" spans="1:17" x14ac:dyDescent="0.2">
      <c r="A45" s="8"/>
      <c r="B45" s="8" t="s">
        <v>118</v>
      </c>
      <c r="C45" s="8"/>
      <c r="D45" s="8"/>
      <c r="E45" s="8"/>
      <c r="F45" s="8" t="s">
        <v>105</v>
      </c>
      <c r="G45" s="8"/>
      <c r="H45" s="8"/>
      <c r="I45" s="8"/>
      <c r="J45" s="8"/>
      <c r="K45" s="8" t="s">
        <v>269</v>
      </c>
      <c r="L45" s="21" t="s">
        <v>332</v>
      </c>
      <c r="O45" s="8" t="str">
        <f>Table13[[#This Row],[Description]]</f>
        <v>H2 POST-2 BANK CAPACITY</v>
      </c>
      <c r="P45" s="8" t="s">
        <v>405</v>
      </c>
      <c r="Q45" s="8"/>
    </row>
    <row r="46" spans="1:17" x14ac:dyDescent="0.2">
      <c r="A46" s="8"/>
      <c r="B46" s="8" t="s">
        <v>118</v>
      </c>
      <c r="C46" s="8"/>
      <c r="D46" s="8"/>
      <c r="E46" s="8"/>
      <c r="F46" s="8" t="s">
        <v>105</v>
      </c>
      <c r="G46" s="8"/>
      <c r="H46" s="8"/>
      <c r="I46" s="8"/>
      <c r="J46" s="8"/>
      <c r="K46" s="8" t="s">
        <v>310</v>
      </c>
      <c r="L46" s="21" t="s">
        <v>277</v>
      </c>
      <c r="O46" s="8" t="str">
        <f>Table13[[#This Row],[Description]]</f>
        <v>H2 POST-3 BANK AVAILABLE</v>
      </c>
      <c r="P46" s="8" t="s">
        <v>385</v>
      </c>
      <c r="Q46" s="8"/>
    </row>
    <row r="47" spans="1:17" x14ac:dyDescent="0.2">
      <c r="A47" s="8"/>
      <c r="B47" s="8" t="s">
        <v>118</v>
      </c>
      <c r="C47" s="8"/>
      <c r="D47" s="8"/>
      <c r="E47" s="8"/>
      <c r="F47" s="8" t="s">
        <v>105</v>
      </c>
      <c r="G47" s="8"/>
      <c r="H47" s="8"/>
      <c r="I47" s="8"/>
      <c r="J47" s="8"/>
      <c r="K47" s="8" t="s">
        <v>309</v>
      </c>
      <c r="L47" s="21" t="s">
        <v>282</v>
      </c>
      <c r="O47" s="8" t="str">
        <f>Table13[[#This Row],[Description]]</f>
        <v>H2 POST-3 BANK IN FILLING</v>
      </c>
      <c r="P47" s="8" t="s">
        <v>384</v>
      </c>
      <c r="Q47" s="8"/>
    </row>
    <row r="48" spans="1:17" x14ac:dyDescent="0.2">
      <c r="A48" s="8"/>
      <c r="B48" s="8" t="s">
        <v>118</v>
      </c>
      <c r="C48" s="8"/>
      <c r="D48" s="8"/>
      <c r="E48" s="8"/>
      <c r="F48" s="8" t="s">
        <v>105</v>
      </c>
      <c r="G48" s="8"/>
      <c r="H48" s="8"/>
      <c r="I48" s="8"/>
      <c r="J48" s="8"/>
      <c r="K48" s="8" t="s">
        <v>326</v>
      </c>
      <c r="L48" s="21" t="s">
        <v>294</v>
      </c>
      <c r="O48" s="8" t="str">
        <f>Table13[[#This Row],[Description]]</f>
        <v>H2 POST-3 BANK FILLING  HOLD</v>
      </c>
      <c r="P48" s="8" t="s">
        <v>387</v>
      </c>
      <c r="Q48" s="8"/>
    </row>
    <row r="49" spans="1:17" x14ac:dyDescent="0.2">
      <c r="A49" s="8"/>
      <c r="B49" s="8" t="s">
        <v>118</v>
      </c>
      <c r="C49" s="8"/>
      <c r="D49" s="8"/>
      <c r="E49" s="8"/>
      <c r="F49" s="8" t="s">
        <v>105</v>
      </c>
      <c r="G49" s="8"/>
      <c r="H49" s="8"/>
      <c r="I49" s="8"/>
      <c r="J49" s="8"/>
      <c r="K49" s="8" t="s">
        <v>311</v>
      </c>
      <c r="L49" s="21" t="s">
        <v>288</v>
      </c>
      <c r="O49" s="8" t="str">
        <f>Table13[[#This Row],[Description]]</f>
        <v>H2 POST-3 BANK NOT AVAILABLE</v>
      </c>
      <c r="P49" s="8" t="s">
        <v>386</v>
      </c>
      <c r="Q49" s="8"/>
    </row>
    <row r="50" spans="1:17" x14ac:dyDescent="0.2">
      <c r="A50" s="8"/>
      <c r="B50" s="8" t="s">
        <v>118</v>
      </c>
      <c r="C50" s="8"/>
      <c r="D50" s="8"/>
      <c r="E50" s="8"/>
      <c r="F50" s="8" t="s">
        <v>105</v>
      </c>
      <c r="G50" s="8"/>
      <c r="H50" s="8"/>
      <c r="I50" s="8"/>
      <c r="J50" s="8"/>
      <c r="K50" s="8" t="s">
        <v>270</v>
      </c>
      <c r="L50" s="21" t="s">
        <v>333</v>
      </c>
      <c r="O50" s="8" t="str">
        <f>Table13[[#This Row],[Description]]</f>
        <v>H2 POST-3 BANK CAPACITY</v>
      </c>
      <c r="P50" s="8" t="s">
        <v>406</v>
      </c>
      <c r="Q50" s="8"/>
    </row>
    <row r="51" spans="1:17" x14ac:dyDescent="0.2">
      <c r="A51" s="8"/>
      <c r="B51" s="8" t="s">
        <v>118</v>
      </c>
      <c r="C51" s="8"/>
      <c r="D51" s="8"/>
      <c r="E51" s="8"/>
      <c r="F51" s="8" t="s">
        <v>105</v>
      </c>
      <c r="G51" s="8"/>
      <c r="H51" s="8"/>
      <c r="I51" s="8"/>
      <c r="J51" s="8"/>
      <c r="K51" s="8" t="s">
        <v>313</v>
      </c>
      <c r="L51" s="21" t="s">
        <v>278</v>
      </c>
      <c r="O51" s="8" t="str">
        <f>Table13[[#This Row],[Description]]</f>
        <v>H2 POST-4 BANK AVAILABLE</v>
      </c>
      <c r="P51" s="8" t="s">
        <v>389</v>
      </c>
      <c r="Q51" s="8"/>
    </row>
    <row r="52" spans="1:17" x14ac:dyDescent="0.2">
      <c r="A52" s="8"/>
      <c r="B52" s="8" t="s">
        <v>118</v>
      </c>
      <c r="C52" s="8"/>
      <c r="D52" s="8"/>
      <c r="E52" s="8"/>
      <c r="F52" s="8" t="s">
        <v>105</v>
      </c>
      <c r="G52" s="8"/>
      <c r="H52" s="8"/>
      <c r="I52" s="8"/>
      <c r="J52" s="8"/>
      <c r="K52" s="8" t="s">
        <v>312</v>
      </c>
      <c r="L52" s="21" t="s">
        <v>283</v>
      </c>
      <c r="O52" s="8" t="str">
        <f>Table13[[#This Row],[Description]]</f>
        <v>H2 POST-4 BANK IN FILLING</v>
      </c>
      <c r="P52" s="8" t="s">
        <v>388</v>
      </c>
      <c r="Q52" s="8"/>
    </row>
    <row r="53" spans="1:17" x14ac:dyDescent="0.2">
      <c r="A53" s="8"/>
      <c r="B53" s="8" t="s">
        <v>118</v>
      </c>
      <c r="C53" s="8"/>
      <c r="D53" s="8"/>
      <c r="E53" s="8"/>
      <c r="F53" s="8" t="s">
        <v>105</v>
      </c>
      <c r="G53" s="8"/>
      <c r="H53" s="8"/>
      <c r="I53" s="8"/>
      <c r="J53" s="8"/>
      <c r="K53" s="8" t="s">
        <v>327</v>
      </c>
      <c r="L53" s="21" t="s">
        <v>295</v>
      </c>
      <c r="O53" s="8" t="str">
        <f>Table13[[#This Row],[Description]]</f>
        <v>H2 POST-4 BANK FILLING  HOLD</v>
      </c>
      <c r="P53" s="8" t="s">
        <v>391</v>
      </c>
      <c r="Q53" s="8"/>
    </row>
    <row r="54" spans="1:17" x14ac:dyDescent="0.2">
      <c r="A54" s="8"/>
      <c r="B54" s="8" t="s">
        <v>118</v>
      </c>
      <c r="C54" s="8"/>
      <c r="D54" s="8"/>
      <c r="E54" s="8"/>
      <c r="F54" s="8" t="s">
        <v>105</v>
      </c>
      <c r="G54" s="8"/>
      <c r="H54" s="8"/>
      <c r="I54" s="8"/>
      <c r="J54" s="8"/>
      <c r="K54" s="8" t="s">
        <v>314</v>
      </c>
      <c r="L54" s="21" t="s">
        <v>289</v>
      </c>
      <c r="O54" s="8" t="str">
        <f>Table13[[#This Row],[Description]]</f>
        <v>H2 POST-4 BANK NOT AVAILABLE</v>
      </c>
      <c r="P54" s="8" t="s">
        <v>390</v>
      </c>
      <c r="Q54" s="8"/>
    </row>
    <row r="55" spans="1:17" x14ac:dyDescent="0.2">
      <c r="A55" s="8"/>
      <c r="B55" s="8" t="s">
        <v>118</v>
      </c>
      <c r="C55" s="8"/>
      <c r="D55" s="8"/>
      <c r="E55" s="8"/>
      <c r="F55" s="8" t="s">
        <v>105</v>
      </c>
      <c r="G55" s="8"/>
      <c r="H55" s="8"/>
      <c r="I55" s="8"/>
      <c r="J55" s="8"/>
      <c r="K55" s="8" t="s">
        <v>271</v>
      </c>
      <c r="L55" s="21" t="s">
        <v>334</v>
      </c>
      <c r="O55" s="8" t="str">
        <f>Table13[[#This Row],[Description]]</f>
        <v>H2 POST-4 BANK CAPACITY</v>
      </c>
      <c r="P55" s="8" t="s">
        <v>407</v>
      </c>
      <c r="Q55" s="8"/>
    </row>
    <row r="56" spans="1:17" x14ac:dyDescent="0.2">
      <c r="A56" s="8"/>
      <c r="B56" s="8" t="s">
        <v>118</v>
      </c>
      <c r="C56" s="8"/>
      <c r="D56" s="8"/>
      <c r="E56" s="8"/>
      <c r="F56" s="8" t="s">
        <v>105</v>
      </c>
      <c r="G56" s="8"/>
      <c r="H56" s="8"/>
      <c r="I56" s="8"/>
      <c r="J56" s="8"/>
      <c r="K56" s="8" t="s">
        <v>316</v>
      </c>
      <c r="L56" s="21" t="s">
        <v>279</v>
      </c>
      <c r="O56" s="8" t="str">
        <f>Table13[[#This Row],[Description]]</f>
        <v>H2 POST-5 BANK AVAILABLE</v>
      </c>
      <c r="P56" s="8" t="s">
        <v>393</v>
      </c>
      <c r="Q56" s="8"/>
    </row>
    <row r="57" spans="1:17" x14ac:dyDescent="0.2">
      <c r="A57" s="8"/>
      <c r="B57" s="8" t="s">
        <v>118</v>
      </c>
      <c r="C57" s="8"/>
      <c r="D57" s="8"/>
      <c r="E57" s="8"/>
      <c r="F57" s="8" t="s">
        <v>105</v>
      </c>
      <c r="G57" s="8"/>
      <c r="H57" s="8"/>
      <c r="I57" s="8"/>
      <c r="J57" s="8"/>
      <c r="K57" s="8" t="s">
        <v>315</v>
      </c>
      <c r="L57" s="21" t="s">
        <v>284</v>
      </c>
      <c r="O57" s="8" t="str">
        <f>Table13[[#This Row],[Description]]</f>
        <v>H2 POST-5 BANK IN FILLING</v>
      </c>
      <c r="P57" s="8" t="s">
        <v>392</v>
      </c>
      <c r="Q57" s="8"/>
    </row>
    <row r="58" spans="1:17" x14ac:dyDescent="0.2">
      <c r="A58" s="8"/>
      <c r="B58" s="8" t="s">
        <v>118</v>
      </c>
      <c r="C58" s="8"/>
      <c r="D58" s="8"/>
      <c r="E58" s="8"/>
      <c r="F58" s="8" t="s">
        <v>105</v>
      </c>
      <c r="G58" s="8"/>
      <c r="H58" s="8"/>
      <c r="I58" s="8"/>
      <c r="J58" s="8"/>
      <c r="K58" s="8" t="s">
        <v>328</v>
      </c>
      <c r="L58" s="21" t="s">
        <v>296</v>
      </c>
      <c r="O58" s="8" t="str">
        <f>Table13[[#This Row],[Description]]</f>
        <v>H2 POST-5 BANK FILLING  HOLD</v>
      </c>
      <c r="P58" s="8" t="s">
        <v>395</v>
      </c>
      <c r="Q58" s="8"/>
    </row>
    <row r="59" spans="1:17" x14ac:dyDescent="0.2">
      <c r="A59" s="8"/>
      <c r="B59" s="8" t="s">
        <v>118</v>
      </c>
      <c r="C59" s="8"/>
      <c r="D59" s="8"/>
      <c r="E59" s="8"/>
      <c r="F59" s="8" t="s">
        <v>105</v>
      </c>
      <c r="G59" s="8"/>
      <c r="H59" s="8"/>
      <c r="I59" s="8"/>
      <c r="J59" s="8"/>
      <c r="K59" s="8" t="s">
        <v>317</v>
      </c>
      <c r="L59" s="21" t="s">
        <v>290</v>
      </c>
      <c r="O59" s="8" t="str">
        <f>Table13[[#This Row],[Description]]</f>
        <v>H2 POST-5 BANK NOT AVAILABLE</v>
      </c>
      <c r="P59" s="8" t="s">
        <v>394</v>
      </c>
      <c r="Q59" s="8"/>
    </row>
    <row r="60" spans="1:17" x14ac:dyDescent="0.2">
      <c r="A60" s="8"/>
      <c r="B60" s="8" t="s">
        <v>118</v>
      </c>
      <c r="C60" s="8"/>
      <c r="D60" s="8"/>
      <c r="E60" s="8"/>
      <c r="F60" s="8" t="s">
        <v>105</v>
      </c>
      <c r="G60" s="8"/>
      <c r="H60" s="8"/>
      <c r="I60" s="8"/>
      <c r="J60" s="8"/>
      <c r="K60" s="8" t="s">
        <v>272</v>
      </c>
      <c r="L60" s="21" t="s">
        <v>335</v>
      </c>
      <c r="O60" s="8" t="str">
        <f>Table13[[#This Row],[Description]]</f>
        <v>H2 POST-5 BANK CAPACITY</v>
      </c>
      <c r="P60" s="8" t="s">
        <v>408</v>
      </c>
      <c r="Q60" s="8"/>
    </row>
    <row r="61" spans="1:17" x14ac:dyDescent="0.2">
      <c r="A61" s="8"/>
      <c r="B61" s="8" t="s">
        <v>118</v>
      </c>
      <c r="C61" s="8"/>
      <c r="D61" s="8"/>
      <c r="E61" s="8"/>
      <c r="F61" s="8" t="s">
        <v>105</v>
      </c>
      <c r="G61" s="8"/>
      <c r="H61" s="8"/>
      <c r="I61" s="8"/>
      <c r="J61" s="8"/>
      <c r="K61" s="8" t="s">
        <v>319</v>
      </c>
      <c r="L61" s="21" t="s">
        <v>297</v>
      </c>
      <c r="O61" s="8" t="str">
        <f>Table13[[#This Row],[Description]]</f>
        <v>H2 POST-6 BANK AVAILABLE</v>
      </c>
      <c r="P61" s="8" t="s">
        <v>397</v>
      </c>
      <c r="Q61" s="8"/>
    </row>
    <row r="62" spans="1:17" x14ac:dyDescent="0.2">
      <c r="A62" s="8"/>
      <c r="B62" s="8" t="s">
        <v>118</v>
      </c>
      <c r="C62" s="8"/>
      <c r="D62" s="8"/>
      <c r="E62" s="8"/>
      <c r="F62" s="8" t="s">
        <v>105</v>
      </c>
      <c r="G62" s="8"/>
      <c r="H62" s="8"/>
      <c r="I62" s="8"/>
      <c r="J62" s="8"/>
      <c r="K62" s="8" t="s">
        <v>318</v>
      </c>
      <c r="L62" s="21" t="s">
        <v>285</v>
      </c>
      <c r="O62" s="8" t="str">
        <f>Table13[[#This Row],[Description]]</f>
        <v>H2 POST-6 BANK IN FILLING</v>
      </c>
      <c r="P62" s="8" t="s">
        <v>396</v>
      </c>
      <c r="Q62" s="8"/>
    </row>
    <row r="63" spans="1:17" x14ac:dyDescent="0.2">
      <c r="A63" s="8"/>
      <c r="B63" s="8" t="s">
        <v>118</v>
      </c>
      <c r="C63" s="8"/>
      <c r="D63" s="8"/>
      <c r="E63" s="8"/>
      <c r="F63" s="8" t="s">
        <v>105</v>
      </c>
      <c r="G63" s="8"/>
      <c r="H63" s="8"/>
      <c r="I63" s="8"/>
      <c r="J63" s="8"/>
      <c r="K63" s="8" t="s">
        <v>329</v>
      </c>
      <c r="L63" s="21" t="s">
        <v>298</v>
      </c>
      <c r="O63" s="8" t="str">
        <f>Table13[[#This Row],[Description]]</f>
        <v>H2 POST-6 BANK FILLING  HOLD</v>
      </c>
      <c r="P63" s="8" t="s">
        <v>399</v>
      </c>
      <c r="Q63" s="8"/>
    </row>
    <row r="64" spans="1:17" x14ac:dyDescent="0.2">
      <c r="A64" s="8"/>
      <c r="B64" s="8" t="s">
        <v>118</v>
      </c>
      <c r="C64" s="8"/>
      <c r="D64" s="8"/>
      <c r="E64" s="8"/>
      <c r="F64" s="8" t="s">
        <v>105</v>
      </c>
      <c r="G64" s="8"/>
      <c r="H64" s="8"/>
      <c r="I64" s="8"/>
      <c r="J64" s="8"/>
      <c r="K64" s="8" t="s">
        <v>320</v>
      </c>
      <c r="L64" s="21" t="s">
        <v>291</v>
      </c>
      <c r="O64" s="8" t="str">
        <f>Table13[[#This Row],[Description]]</f>
        <v>H2 POST-6 BANK NOT AVAILABLE</v>
      </c>
      <c r="P64" s="8" t="s">
        <v>398</v>
      </c>
      <c r="Q64" s="8"/>
    </row>
    <row r="65" spans="1:17" x14ac:dyDescent="0.2">
      <c r="A65" s="8"/>
      <c r="B65" s="8" t="s">
        <v>118</v>
      </c>
      <c r="C65" s="8"/>
      <c r="D65" s="8"/>
      <c r="E65" s="8"/>
      <c r="F65" s="8" t="s">
        <v>105</v>
      </c>
      <c r="G65" s="8"/>
      <c r="H65" s="8"/>
      <c r="I65" s="8"/>
      <c r="J65" s="8"/>
      <c r="K65" s="8" t="s">
        <v>273</v>
      </c>
      <c r="L65" s="21" t="s">
        <v>336</v>
      </c>
      <c r="O65" s="8" t="str">
        <f>Table13[[#This Row],[Description]]</f>
        <v>H2 POST-6 BANK CAPACITY</v>
      </c>
      <c r="P65" s="8" t="s">
        <v>409</v>
      </c>
      <c r="Q65" s="8"/>
    </row>
    <row r="66" spans="1:17" x14ac:dyDescent="0.2">
      <c r="A66" s="8"/>
      <c r="B66" s="8" t="s">
        <v>118</v>
      </c>
      <c r="C66" s="8"/>
      <c r="D66" s="8"/>
      <c r="E66" s="8"/>
      <c r="F66" s="8" t="s">
        <v>105</v>
      </c>
      <c r="G66" s="8"/>
      <c r="H66" s="8"/>
      <c r="I66" s="8"/>
      <c r="J66" s="8"/>
      <c r="K66" s="8" t="s">
        <v>322</v>
      </c>
      <c r="L66" s="21" t="s">
        <v>300</v>
      </c>
      <c r="O66" s="8" t="str">
        <f>Table13[[#This Row],[Description]]</f>
        <v>H2 POST-7 BANK AVAILABLE</v>
      </c>
      <c r="P66" s="8" t="s">
        <v>401</v>
      </c>
      <c r="Q66" s="8"/>
    </row>
    <row r="67" spans="1:17" x14ac:dyDescent="0.2">
      <c r="A67" s="8"/>
      <c r="B67" s="8" t="s">
        <v>118</v>
      </c>
      <c r="C67" s="8"/>
      <c r="D67" s="8"/>
      <c r="E67" s="8"/>
      <c r="F67" s="8" t="s">
        <v>105</v>
      </c>
      <c r="G67" s="8"/>
      <c r="H67" s="8"/>
      <c r="I67" s="8"/>
      <c r="J67" s="8"/>
      <c r="K67" s="8" t="s">
        <v>321</v>
      </c>
      <c r="L67" s="21" t="s">
        <v>299</v>
      </c>
      <c r="O67" s="8" t="str">
        <f>Table13[[#This Row],[Description]]</f>
        <v>H2 POST-7 BANK IN FILLING</v>
      </c>
      <c r="P67" s="8" t="s">
        <v>400</v>
      </c>
      <c r="Q67" s="8"/>
    </row>
    <row r="68" spans="1:17" x14ac:dyDescent="0.2">
      <c r="A68" s="8"/>
      <c r="B68" s="8" t="s">
        <v>118</v>
      </c>
      <c r="C68" s="8"/>
      <c r="D68" s="8"/>
      <c r="E68" s="8"/>
      <c r="F68" s="8" t="s">
        <v>105</v>
      </c>
      <c r="G68" s="8"/>
      <c r="H68" s="8"/>
      <c r="I68" s="8"/>
      <c r="J68" s="8"/>
      <c r="K68" s="8" t="s">
        <v>330</v>
      </c>
      <c r="L68" s="21" t="s">
        <v>302</v>
      </c>
      <c r="O68" s="8" t="str">
        <f>Table13[[#This Row],[Description]]</f>
        <v>H2 POST-7 BANK FILLING  HOLD</v>
      </c>
      <c r="P68" s="8" t="s">
        <v>403</v>
      </c>
      <c r="Q68" s="8"/>
    </row>
    <row r="69" spans="1:17" x14ac:dyDescent="0.2">
      <c r="A69" s="8"/>
      <c r="B69" s="8" t="s">
        <v>118</v>
      </c>
      <c r="C69" s="8"/>
      <c r="D69" s="8"/>
      <c r="E69" s="8"/>
      <c r="F69" s="8" t="s">
        <v>105</v>
      </c>
      <c r="G69" s="8"/>
      <c r="H69" s="8"/>
      <c r="I69" s="8"/>
      <c r="J69" s="8"/>
      <c r="K69" s="8" t="s">
        <v>323</v>
      </c>
      <c r="L69" s="21" t="s">
        <v>301</v>
      </c>
      <c r="O69" s="8" t="str">
        <f>Table13[[#This Row],[Description]]</f>
        <v>H2 POST-7 BANK NOT AVAILABLE</v>
      </c>
      <c r="P69" s="8" t="s">
        <v>402</v>
      </c>
      <c r="Q69" s="8"/>
    </row>
    <row r="70" spans="1:17" x14ac:dyDescent="0.2">
      <c r="A70" s="8"/>
      <c r="B70" s="8" t="s">
        <v>118</v>
      </c>
      <c r="C70" s="8"/>
      <c r="D70" s="8"/>
      <c r="E70" s="8"/>
      <c r="F70" s="8" t="s">
        <v>105</v>
      </c>
      <c r="G70" s="8"/>
      <c r="H70" s="8"/>
      <c r="I70" s="8"/>
      <c r="J70" s="8"/>
      <c r="K70" s="8" t="s">
        <v>274</v>
      </c>
      <c r="L70" s="21" t="s">
        <v>337</v>
      </c>
      <c r="O70" s="8" t="str">
        <f>Table13[[#This Row],[Description]]</f>
        <v>H2 POST-7 BANK CAPACITY</v>
      </c>
      <c r="P70" s="8" t="s">
        <v>410</v>
      </c>
      <c r="Q70" s="8"/>
    </row>
    <row r="71" spans="1:17" x14ac:dyDescent="0.2">
      <c r="A71" s="8"/>
      <c r="B71" s="8" t="s">
        <v>118</v>
      </c>
      <c r="C71" s="8"/>
      <c r="D71" s="8"/>
      <c r="E71" s="8"/>
      <c r="F71" s="8" t="s">
        <v>105</v>
      </c>
      <c r="G71" s="8"/>
      <c r="H71" s="8"/>
      <c r="I71" s="8"/>
      <c r="J71" s="8"/>
      <c r="K71" s="8" t="s">
        <v>238</v>
      </c>
      <c r="L71" s="17" t="s">
        <v>231</v>
      </c>
      <c r="O71" s="8" t="str">
        <f>Table13[[#This Row],[Description]]</f>
        <v>1350TPD_HCL FURNACE-1</v>
      </c>
      <c r="P71" s="8" t="s">
        <v>358</v>
      </c>
      <c r="Q71" s="8"/>
    </row>
    <row r="72" spans="1:17" x14ac:dyDescent="0.2">
      <c r="A72" s="8"/>
      <c r="B72" s="8" t="s">
        <v>118</v>
      </c>
      <c r="C72" s="8"/>
      <c r="D72" s="8"/>
      <c r="E72" s="8"/>
      <c r="F72" s="8" t="s">
        <v>105</v>
      </c>
      <c r="G72" s="8"/>
      <c r="H72" s="8"/>
      <c r="I72" s="8"/>
      <c r="J72" s="8"/>
      <c r="K72" s="8" t="s">
        <v>239</v>
      </c>
      <c r="L72" s="17" t="s">
        <v>232</v>
      </c>
      <c r="O72" s="8" t="str">
        <f>Table13[[#This Row],[Description]]</f>
        <v>1350TPD_HCL FURNACE-2</v>
      </c>
      <c r="P72" s="8" t="s">
        <v>359</v>
      </c>
      <c r="Q72" s="8"/>
    </row>
    <row r="73" spans="1:17" x14ac:dyDescent="0.2">
      <c r="A73" s="8"/>
      <c r="B73" s="8" t="s">
        <v>118</v>
      </c>
      <c r="C73" s="8"/>
      <c r="D73" s="8"/>
      <c r="E73" s="8"/>
      <c r="F73" s="8" t="s">
        <v>105</v>
      </c>
      <c r="G73" s="8"/>
      <c r="H73" s="8"/>
      <c r="I73" s="8"/>
      <c r="J73" s="8"/>
      <c r="K73" s="8" t="s">
        <v>240</v>
      </c>
      <c r="L73" s="17" t="s">
        <v>233</v>
      </c>
      <c r="O73" s="8" t="str">
        <f>Table13[[#This Row],[Description]]</f>
        <v>1350TPD_HCL FURNACE-3</v>
      </c>
      <c r="P73" s="8" t="s">
        <v>360</v>
      </c>
      <c r="Q73" s="8"/>
    </row>
    <row r="74" spans="1:17" x14ac:dyDescent="0.2">
      <c r="A74" s="8"/>
      <c r="B74" s="8" t="s">
        <v>118</v>
      </c>
      <c r="C74" s="8"/>
      <c r="D74" s="8"/>
      <c r="E74" s="8"/>
      <c r="F74" s="8" t="s">
        <v>105</v>
      </c>
      <c r="G74" s="8"/>
      <c r="H74" s="8"/>
      <c r="I74" s="8"/>
      <c r="J74" s="8"/>
      <c r="K74" s="8" t="s">
        <v>241</v>
      </c>
      <c r="L74" s="17" t="s">
        <v>234</v>
      </c>
      <c r="O74" s="8" t="str">
        <f>Table13[[#This Row],[Description]]</f>
        <v>1350TPD_HCL FURNACE-4</v>
      </c>
      <c r="P74" s="8" t="s">
        <v>361</v>
      </c>
      <c r="Q74" s="8"/>
    </row>
    <row r="75" spans="1:17" x14ac:dyDescent="0.2">
      <c r="A75" s="8"/>
      <c r="B75" s="8" t="s">
        <v>118</v>
      </c>
      <c r="C75" s="8"/>
      <c r="D75" s="8"/>
      <c r="E75" s="8"/>
      <c r="F75" s="8" t="s">
        <v>105</v>
      </c>
      <c r="G75" s="8"/>
      <c r="H75" s="8"/>
      <c r="I75" s="8"/>
      <c r="J75" s="8"/>
      <c r="K75" s="8" t="s">
        <v>242</v>
      </c>
      <c r="L75" s="17" t="s">
        <v>235</v>
      </c>
      <c r="O75" s="8" t="str">
        <f>Table13[[#This Row],[Description]]</f>
        <v>850TPD_HCL FURNACE-A</v>
      </c>
      <c r="P75" s="8" t="s">
        <v>362</v>
      </c>
      <c r="Q75" s="8"/>
    </row>
    <row r="76" spans="1:17" x14ac:dyDescent="0.2">
      <c r="A76" s="8"/>
      <c r="B76" s="8" t="s">
        <v>118</v>
      </c>
      <c r="C76" s="8"/>
      <c r="D76" s="8"/>
      <c r="E76" s="8"/>
      <c r="F76" s="8" t="s">
        <v>105</v>
      </c>
      <c r="G76" s="8"/>
      <c r="H76" s="8"/>
      <c r="I76" s="8"/>
      <c r="J76" s="8"/>
      <c r="K76" s="8" t="s">
        <v>237</v>
      </c>
      <c r="L76" s="17" t="s">
        <v>236</v>
      </c>
      <c r="O76" s="8" t="str">
        <f>Table13[[#This Row],[Description]]</f>
        <v>850TPD_HCL FURNACE-B</v>
      </c>
      <c r="P76" s="8" t="s">
        <v>363</v>
      </c>
      <c r="Q76" s="8"/>
    </row>
    <row r="77" spans="1:17" hidden="1" x14ac:dyDescent="0.2">
      <c r="A77" s="8">
        <v>5</v>
      </c>
      <c r="B77" t="s">
        <v>97</v>
      </c>
      <c r="D77" t="s">
        <v>123</v>
      </c>
      <c r="F77" t="s">
        <v>185</v>
      </c>
      <c r="G77" t="s">
        <v>94</v>
      </c>
      <c r="H77" t="s">
        <v>95</v>
      </c>
      <c r="I77" t="s">
        <v>20</v>
      </c>
      <c r="J77" t="s">
        <v>22</v>
      </c>
      <c r="K77" t="s">
        <v>96</v>
      </c>
      <c r="P77"/>
    </row>
    <row r="78" spans="1:17" hidden="1" x14ac:dyDescent="0.2">
      <c r="A78" s="8">
        <v>6</v>
      </c>
      <c r="B78" t="s">
        <v>118</v>
      </c>
      <c r="D78" t="s">
        <v>120</v>
      </c>
      <c r="F78" t="s">
        <v>185</v>
      </c>
      <c r="G78" t="s">
        <v>94</v>
      </c>
      <c r="H78" t="s">
        <v>95</v>
      </c>
      <c r="I78" t="s">
        <v>21</v>
      </c>
      <c r="J78" t="s">
        <v>22</v>
      </c>
      <c r="K78" t="s">
        <v>98</v>
      </c>
      <c r="P78"/>
    </row>
    <row r="79" spans="1:17" hidden="1" x14ac:dyDescent="0.2">
      <c r="A79" s="8">
        <v>8</v>
      </c>
      <c r="B79" t="s">
        <v>127</v>
      </c>
      <c r="D79" t="s">
        <v>128</v>
      </c>
      <c r="E79" t="s">
        <v>129</v>
      </c>
      <c r="F79" t="s">
        <v>185</v>
      </c>
      <c r="G79" t="s">
        <v>94</v>
      </c>
      <c r="H79" t="s">
        <v>124</v>
      </c>
      <c r="J79" t="s">
        <v>125</v>
      </c>
      <c r="K79" t="s">
        <v>126</v>
      </c>
      <c r="P79"/>
    </row>
    <row r="80" spans="1:17" hidden="1" x14ac:dyDescent="0.2">
      <c r="A80" s="8">
        <v>10</v>
      </c>
      <c r="B80" t="s">
        <v>118</v>
      </c>
      <c r="D80" t="s">
        <v>120</v>
      </c>
      <c r="F80" t="s">
        <v>185</v>
      </c>
      <c r="G80" t="s">
        <v>94</v>
      </c>
      <c r="H80" t="s">
        <v>99</v>
      </c>
      <c r="I80" t="s">
        <v>21</v>
      </c>
      <c r="K80" t="s">
        <v>103</v>
      </c>
      <c r="P80"/>
    </row>
    <row r="81" spans="1:16" hidden="1" x14ac:dyDescent="0.2">
      <c r="A81" s="8">
        <v>11</v>
      </c>
      <c r="B81" t="s">
        <v>118</v>
      </c>
      <c r="D81" t="s">
        <v>120</v>
      </c>
      <c r="F81" t="s">
        <v>185</v>
      </c>
      <c r="G81" t="s">
        <v>94</v>
      </c>
      <c r="H81" t="s">
        <v>99</v>
      </c>
      <c r="I81" t="s">
        <v>20</v>
      </c>
      <c r="K81" t="s">
        <v>104</v>
      </c>
      <c r="P81"/>
    </row>
    <row r="82" spans="1:16" hidden="1" x14ac:dyDescent="0.2">
      <c r="A82" s="8">
        <v>13</v>
      </c>
      <c r="B82" t="s">
        <v>118</v>
      </c>
      <c r="D82" t="s">
        <v>120</v>
      </c>
      <c r="F82" t="s">
        <v>185</v>
      </c>
      <c r="G82" t="s">
        <v>94</v>
      </c>
      <c r="H82" t="s">
        <v>180</v>
      </c>
      <c r="I82" t="s">
        <v>21</v>
      </c>
      <c r="K82" t="s">
        <v>182</v>
      </c>
      <c r="P82"/>
    </row>
    <row r="83" spans="1:16" hidden="1" x14ac:dyDescent="0.2">
      <c r="A83" s="8">
        <v>14</v>
      </c>
      <c r="B83" t="s">
        <v>118</v>
      </c>
      <c r="D83" t="s">
        <v>120</v>
      </c>
      <c r="F83" t="s">
        <v>185</v>
      </c>
      <c r="G83" t="s">
        <v>94</v>
      </c>
      <c r="H83" t="s">
        <v>180</v>
      </c>
      <c r="I83" t="s">
        <v>20</v>
      </c>
      <c r="K83" t="s">
        <v>183</v>
      </c>
      <c r="P83"/>
    </row>
    <row r="84" spans="1:16" hidden="1" x14ac:dyDescent="0.2">
      <c r="A84" s="8">
        <v>16</v>
      </c>
      <c r="B84" t="s">
        <v>118</v>
      </c>
      <c r="D84" t="s">
        <v>120</v>
      </c>
      <c r="F84" t="s">
        <v>185</v>
      </c>
      <c r="G84" t="s">
        <v>94</v>
      </c>
      <c r="H84" t="s">
        <v>106</v>
      </c>
      <c r="I84" t="s">
        <v>109</v>
      </c>
      <c r="J84" t="s">
        <v>22</v>
      </c>
      <c r="K84" t="s">
        <v>110</v>
      </c>
      <c r="P84"/>
    </row>
    <row r="85" spans="1:16" hidden="1" x14ac:dyDescent="0.2">
      <c r="A85" s="8">
        <v>17</v>
      </c>
      <c r="B85" t="s">
        <v>127</v>
      </c>
      <c r="D85" t="s">
        <v>128</v>
      </c>
      <c r="E85" t="s">
        <v>129</v>
      </c>
      <c r="F85" t="s">
        <v>185</v>
      </c>
      <c r="G85" t="s">
        <v>94</v>
      </c>
      <c r="H85" t="s">
        <v>130</v>
      </c>
      <c r="J85" t="s">
        <v>125</v>
      </c>
      <c r="K85" t="s">
        <v>131</v>
      </c>
      <c r="P85"/>
    </row>
    <row r="86" spans="1:16" hidden="1" x14ac:dyDescent="0.2">
      <c r="A86" s="8">
        <v>18</v>
      </c>
      <c r="B86" t="s">
        <v>117</v>
      </c>
      <c r="D86" t="s">
        <v>120</v>
      </c>
      <c r="F86" t="s">
        <v>185</v>
      </c>
      <c r="G86" t="s">
        <v>18</v>
      </c>
      <c r="H86" t="s">
        <v>18</v>
      </c>
      <c r="I86" t="s">
        <v>21</v>
      </c>
      <c r="J86" t="s">
        <v>7</v>
      </c>
      <c r="K86" t="s">
        <v>111</v>
      </c>
      <c r="P86"/>
    </row>
    <row r="87" spans="1:16" hidden="1" x14ac:dyDescent="0.2">
      <c r="A87" s="8">
        <v>19</v>
      </c>
      <c r="B87" t="s">
        <v>117</v>
      </c>
      <c r="D87" t="s">
        <v>120</v>
      </c>
      <c r="F87" t="s">
        <v>185</v>
      </c>
      <c r="G87" t="s">
        <v>18</v>
      </c>
      <c r="H87" t="s">
        <v>18</v>
      </c>
      <c r="I87" t="s">
        <v>20</v>
      </c>
      <c r="J87" t="s">
        <v>7</v>
      </c>
      <c r="K87" t="s">
        <v>112</v>
      </c>
      <c r="P87"/>
    </row>
    <row r="88" spans="1:16" hidden="1" x14ac:dyDescent="0.2">
      <c r="A88" s="8">
        <v>22</v>
      </c>
      <c r="B88" t="s">
        <v>97</v>
      </c>
      <c r="D88" t="s">
        <v>123</v>
      </c>
      <c r="F88" t="s">
        <v>185</v>
      </c>
      <c r="G88" t="s">
        <v>18</v>
      </c>
      <c r="H88" t="s">
        <v>18</v>
      </c>
      <c r="I88" t="s">
        <v>113</v>
      </c>
      <c r="J88" t="s">
        <v>7</v>
      </c>
      <c r="K88" t="s">
        <v>114</v>
      </c>
      <c r="P88"/>
    </row>
    <row r="89" spans="1:16" hidden="1" x14ac:dyDescent="0.2">
      <c r="A89" s="8">
        <v>23</v>
      </c>
      <c r="B89" t="s">
        <v>97</v>
      </c>
      <c r="D89" t="s">
        <v>123</v>
      </c>
      <c r="F89" t="s">
        <v>185</v>
      </c>
      <c r="G89" t="s">
        <v>18</v>
      </c>
      <c r="H89" t="s">
        <v>18</v>
      </c>
      <c r="I89" t="s">
        <v>115</v>
      </c>
      <c r="J89" t="s">
        <v>29</v>
      </c>
      <c r="K89" t="s">
        <v>116</v>
      </c>
      <c r="P89"/>
    </row>
    <row r="90" spans="1:16" hidden="1" x14ac:dyDescent="0.2">
      <c r="A90" s="8">
        <v>24</v>
      </c>
      <c r="B90" t="s">
        <v>8</v>
      </c>
      <c r="D90" t="s">
        <v>128</v>
      </c>
      <c r="F90" t="s">
        <v>185</v>
      </c>
      <c r="G90" t="s">
        <v>18</v>
      </c>
      <c r="H90" t="s">
        <v>94</v>
      </c>
      <c r="I90" t="s">
        <v>132</v>
      </c>
      <c r="J90" t="s">
        <v>133</v>
      </c>
      <c r="K90" t="s">
        <v>134</v>
      </c>
      <c r="P90"/>
    </row>
    <row r="91" spans="1:16" hidden="1" x14ac:dyDescent="0.2">
      <c r="A91" s="8">
        <v>25</v>
      </c>
      <c r="B91" t="s">
        <v>168</v>
      </c>
      <c r="D91" t="s">
        <v>120</v>
      </c>
      <c r="F91" t="s">
        <v>185</v>
      </c>
      <c r="G91" t="s">
        <v>19</v>
      </c>
      <c r="H91" t="s">
        <v>139</v>
      </c>
      <c r="I91" t="s">
        <v>143</v>
      </c>
      <c r="J91" t="s">
        <v>7</v>
      </c>
      <c r="K91" t="s">
        <v>150</v>
      </c>
      <c r="P91"/>
    </row>
    <row r="92" spans="1:16" hidden="1" x14ac:dyDescent="0.2">
      <c r="A92" s="8">
        <v>26</v>
      </c>
      <c r="B92" t="s">
        <v>168</v>
      </c>
      <c r="D92" t="s">
        <v>120</v>
      </c>
      <c r="F92" t="s">
        <v>185</v>
      </c>
      <c r="G92" t="s">
        <v>19</v>
      </c>
      <c r="H92" t="s">
        <v>139</v>
      </c>
      <c r="I92" t="s">
        <v>144</v>
      </c>
      <c r="J92" t="s">
        <v>7</v>
      </c>
      <c r="K92" t="s">
        <v>151</v>
      </c>
      <c r="P92"/>
    </row>
    <row r="93" spans="1:16" hidden="1" x14ac:dyDescent="0.2">
      <c r="A93" s="8">
        <v>27</v>
      </c>
      <c r="B93" t="s">
        <v>168</v>
      </c>
      <c r="D93" t="s">
        <v>120</v>
      </c>
      <c r="F93" t="s">
        <v>185</v>
      </c>
      <c r="G93" t="s">
        <v>19</v>
      </c>
      <c r="H93" t="s">
        <v>139</v>
      </c>
      <c r="I93" t="s">
        <v>145</v>
      </c>
      <c r="J93" t="s">
        <v>7</v>
      </c>
      <c r="K93" t="s">
        <v>152</v>
      </c>
      <c r="P93"/>
    </row>
    <row r="94" spans="1:16" hidden="1" x14ac:dyDescent="0.2">
      <c r="A94" s="8">
        <v>28</v>
      </c>
      <c r="B94" t="s">
        <v>168</v>
      </c>
      <c r="D94" t="s">
        <v>120</v>
      </c>
      <c r="F94" t="s">
        <v>185</v>
      </c>
      <c r="G94" t="s">
        <v>19</v>
      </c>
      <c r="H94" t="s">
        <v>139</v>
      </c>
      <c r="I94" t="s">
        <v>146</v>
      </c>
      <c r="J94" t="s">
        <v>7</v>
      </c>
      <c r="K94" t="s">
        <v>153</v>
      </c>
      <c r="P94"/>
    </row>
    <row r="95" spans="1:16" hidden="1" x14ac:dyDescent="0.2">
      <c r="A95" s="8">
        <v>30</v>
      </c>
      <c r="B95" t="s">
        <v>168</v>
      </c>
      <c r="D95" t="s">
        <v>120</v>
      </c>
      <c r="F95" t="s">
        <v>185</v>
      </c>
      <c r="G95" t="s">
        <v>19</v>
      </c>
      <c r="H95" t="s">
        <v>140</v>
      </c>
      <c r="I95" t="s">
        <v>143</v>
      </c>
      <c r="J95" t="s">
        <v>7</v>
      </c>
      <c r="K95" t="s">
        <v>150</v>
      </c>
      <c r="P95"/>
    </row>
    <row r="96" spans="1:16" hidden="1" x14ac:dyDescent="0.2">
      <c r="A96" s="8">
        <v>31</v>
      </c>
      <c r="B96" t="s">
        <v>168</v>
      </c>
      <c r="D96" t="s">
        <v>120</v>
      </c>
      <c r="F96" t="s">
        <v>185</v>
      </c>
      <c r="G96" t="s">
        <v>19</v>
      </c>
      <c r="H96" t="s">
        <v>140</v>
      </c>
      <c r="I96" t="s">
        <v>144</v>
      </c>
      <c r="J96" t="s">
        <v>7</v>
      </c>
      <c r="K96" t="s">
        <v>151</v>
      </c>
      <c r="P96"/>
    </row>
    <row r="97" spans="1:16" hidden="1" x14ac:dyDescent="0.2">
      <c r="A97" s="8">
        <v>32</v>
      </c>
      <c r="B97" t="s">
        <v>168</v>
      </c>
      <c r="D97" t="s">
        <v>120</v>
      </c>
      <c r="F97" t="s">
        <v>185</v>
      </c>
      <c r="G97" t="s">
        <v>19</v>
      </c>
      <c r="H97" t="s">
        <v>140</v>
      </c>
      <c r="I97" t="s">
        <v>145</v>
      </c>
      <c r="J97" t="s">
        <v>7</v>
      </c>
      <c r="K97" t="s">
        <v>152</v>
      </c>
      <c r="P97"/>
    </row>
    <row r="98" spans="1:16" hidden="1" x14ac:dyDescent="0.2">
      <c r="A98" s="8">
        <v>33</v>
      </c>
      <c r="B98" t="s">
        <v>168</v>
      </c>
      <c r="D98" t="s">
        <v>120</v>
      </c>
      <c r="F98" t="s">
        <v>185</v>
      </c>
      <c r="G98" t="s">
        <v>19</v>
      </c>
      <c r="H98" t="s">
        <v>140</v>
      </c>
      <c r="I98" t="s">
        <v>146</v>
      </c>
      <c r="J98" t="s">
        <v>7</v>
      </c>
      <c r="K98" t="s">
        <v>153</v>
      </c>
      <c r="P98"/>
    </row>
    <row r="99" spans="1:16" hidden="1" x14ac:dyDescent="0.2">
      <c r="A99" s="8">
        <v>35</v>
      </c>
      <c r="B99" t="s">
        <v>168</v>
      </c>
      <c r="D99" t="s">
        <v>120</v>
      </c>
      <c r="F99" t="s">
        <v>185</v>
      </c>
      <c r="G99" t="s">
        <v>19</v>
      </c>
      <c r="H99" t="s">
        <v>141</v>
      </c>
      <c r="I99" t="s">
        <v>143</v>
      </c>
      <c r="J99" t="s">
        <v>7</v>
      </c>
      <c r="K99" t="s">
        <v>150</v>
      </c>
      <c r="P99"/>
    </row>
    <row r="100" spans="1:16" hidden="1" x14ac:dyDescent="0.2">
      <c r="A100" s="8">
        <v>36</v>
      </c>
      <c r="B100" t="s">
        <v>168</v>
      </c>
      <c r="D100" t="s">
        <v>120</v>
      </c>
      <c r="F100" t="s">
        <v>185</v>
      </c>
      <c r="G100" t="s">
        <v>19</v>
      </c>
      <c r="H100" t="s">
        <v>141</v>
      </c>
      <c r="I100" t="s">
        <v>144</v>
      </c>
      <c r="J100" t="s">
        <v>7</v>
      </c>
      <c r="K100" t="s">
        <v>151</v>
      </c>
      <c r="P100"/>
    </row>
    <row r="101" spans="1:16" hidden="1" x14ac:dyDescent="0.2">
      <c r="A101" s="8">
        <v>37</v>
      </c>
      <c r="B101" t="s">
        <v>168</v>
      </c>
      <c r="D101" t="s">
        <v>120</v>
      </c>
      <c r="F101" t="s">
        <v>185</v>
      </c>
      <c r="G101" t="s">
        <v>19</v>
      </c>
      <c r="H101" t="s">
        <v>141</v>
      </c>
      <c r="I101" t="s">
        <v>145</v>
      </c>
      <c r="J101" t="s">
        <v>7</v>
      </c>
      <c r="K101" t="s">
        <v>152</v>
      </c>
      <c r="P101"/>
    </row>
    <row r="102" spans="1:16" hidden="1" x14ac:dyDescent="0.2">
      <c r="A102" s="8">
        <v>38</v>
      </c>
      <c r="B102" t="s">
        <v>168</v>
      </c>
      <c r="D102" t="s">
        <v>120</v>
      </c>
      <c r="F102" t="s">
        <v>185</v>
      </c>
      <c r="G102" t="s">
        <v>19</v>
      </c>
      <c r="H102" t="s">
        <v>141</v>
      </c>
      <c r="I102" t="s">
        <v>146</v>
      </c>
      <c r="J102" t="s">
        <v>7</v>
      </c>
      <c r="K102" t="s">
        <v>153</v>
      </c>
      <c r="P102"/>
    </row>
    <row r="103" spans="1:16" hidden="1" x14ac:dyDescent="0.2">
      <c r="A103" s="8">
        <v>40</v>
      </c>
      <c r="B103" t="s">
        <v>168</v>
      </c>
      <c r="D103" t="s">
        <v>120</v>
      </c>
      <c r="F103" t="s">
        <v>185</v>
      </c>
      <c r="G103" t="s">
        <v>19</v>
      </c>
      <c r="H103" t="s">
        <v>142</v>
      </c>
      <c r="I103" t="s">
        <v>143</v>
      </c>
      <c r="J103" t="s">
        <v>7</v>
      </c>
      <c r="K103" t="s">
        <v>150</v>
      </c>
      <c r="P103"/>
    </row>
    <row r="104" spans="1:16" hidden="1" x14ac:dyDescent="0.2">
      <c r="A104" s="8">
        <v>41</v>
      </c>
      <c r="B104" t="s">
        <v>168</v>
      </c>
      <c r="D104" t="s">
        <v>120</v>
      </c>
      <c r="F104" t="s">
        <v>185</v>
      </c>
      <c r="G104" t="s">
        <v>19</v>
      </c>
      <c r="H104" t="s">
        <v>142</v>
      </c>
      <c r="I104" t="s">
        <v>144</v>
      </c>
      <c r="J104" t="s">
        <v>7</v>
      </c>
      <c r="K104" t="s">
        <v>151</v>
      </c>
      <c r="P104"/>
    </row>
    <row r="105" spans="1:16" hidden="1" x14ac:dyDescent="0.2">
      <c r="A105" s="8">
        <v>42</v>
      </c>
      <c r="B105" t="s">
        <v>168</v>
      </c>
      <c r="D105" t="s">
        <v>120</v>
      </c>
      <c r="F105" t="s">
        <v>185</v>
      </c>
      <c r="G105" t="s">
        <v>19</v>
      </c>
      <c r="H105" t="s">
        <v>142</v>
      </c>
      <c r="I105" t="s">
        <v>145</v>
      </c>
      <c r="J105" t="s">
        <v>7</v>
      </c>
      <c r="K105" t="s">
        <v>152</v>
      </c>
      <c r="P105"/>
    </row>
    <row r="106" spans="1:16" hidden="1" x14ac:dyDescent="0.2">
      <c r="A106" s="8">
        <v>43</v>
      </c>
      <c r="B106" t="s">
        <v>168</v>
      </c>
      <c r="D106" t="s">
        <v>120</v>
      </c>
      <c r="F106" t="s">
        <v>185</v>
      </c>
      <c r="G106" t="s">
        <v>19</v>
      </c>
      <c r="H106" t="s">
        <v>142</v>
      </c>
      <c r="I106" t="s">
        <v>146</v>
      </c>
      <c r="J106" t="s">
        <v>7</v>
      </c>
      <c r="K106" t="s">
        <v>153</v>
      </c>
      <c r="P106"/>
    </row>
    <row r="107" spans="1:16" hidden="1" x14ac:dyDescent="0.2">
      <c r="A107" s="8">
        <v>45</v>
      </c>
      <c r="B107" t="s">
        <v>168</v>
      </c>
      <c r="D107" t="s">
        <v>120</v>
      </c>
      <c r="F107" t="s">
        <v>185</v>
      </c>
      <c r="G107" t="s">
        <v>19</v>
      </c>
      <c r="H107" t="s">
        <v>169</v>
      </c>
      <c r="J107" t="s">
        <v>170</v>
      </c>
      <c r="K107" t="s">
        <v>171</v>
      </c>
      <c r="P107"/>
    </row>
    <row r="108" spans="1:16" hidden="1" x14ac:dyDescent="0.2">
      <c r="A108" s="8">
        <v>46</v>
      </c>
      <c r="B108" t="s">
        <v>127</v>
      </c>
      <c r="D108" t="s">
        <v>128</v>
      </c>
      <c r="F108" t="s">
        <v>185</v>
      </c>
      <c r="G108" t="s">
        <v>19</v>
      </c>
      <c r="H108" t="s">
        <v>94</v>
      </c>
      <c r="I108" t="s">
        <v>124</v>
      </c>
      <c r="J108" t="s">
        <v>125</v>
      </c>
      <c r="K108" t="s">
        <v>156</v>
      </c>
      <c r="P108"/>
    </row>
    <row r="109" spans="1:16" hidden="1" x14ac:dyDescent="0.2">
      <c r="A109" s="8">
        <v>47</v>
      </c>
      <c r="B109" t="s">
        <v>127</v>
      </c>
      <c r="D109" t="s">
        <v>128</v>
      </c>
      <c r="F109" t="s">
        <v>185</v>
      </c>
      <c r="G109" t="s">
        <v>19</v>
      </c>
      <c r="H109" t="s">
        <v>154</v>
      </c>
      <c r="I109" t="s">
        <v>124</v>
      </c>
      <c r="J109" t="s">
        <v>155</v>
      </c>
      <c r="K109" t="s">
        <v>157</v>
      </c>
      <c r="P109"/>
    </row>
    <row r="110" spans="1:16" hidden="1" x14ac:dyDescent="0.2">
      <c r="A110" s="8">
        <v>48</v>
      </c>
      <c r="B110" t="s">
        <v>97</v>
      </c>
      <c r="D110" t="s">
        <v>123</v>
      </c>
      <c r="F110" t="s">
        <v>185</v>
      </c>
      <c r="G110" t="s">
        <v>19</v>
      </c>
      <c r="H110" t="s">
        <v>158</v>
      </c>
      <c r="J110" t="s">
        <v>159</v>
      </c>
      <c r="K110" t="s">
        <v>160</v>
      </c>
      <c r="P110"/>
    </row>
    <row r="111" spans="1:16" hidden="1" x14ac:dyDescent="0.2">
      <c r="A111" s="8">
        <v>49</v>
      </c>
      <c r="B111" t="s">
        <v>97</v>
      </c>
      <c r="D111" t="s">
        <v>123</v>
      </c>
      <c r="F111" t="s">
        <v>185</v>
      </c>
      <c r="G111" t="s">
        <v>19</v>
      </c>
      <c r="H111" t="s">
        <v>115</v>
      </c>
      <c r="J111" t="s">
        <v>159</v>
      </c>
      <c r="K111" t="s">
        <v>161</v>
      </c>
      <c r="P111"/>
    </row>
    <row r="112" spans="1:16" hidden="1" x14ac:dyDescent="0.2">
      <c r="A112" s="8">
        <v>54</v>
      </c>
      <c r="B112" t="s">
        <v>168</v>
      </c>
      <c r="D112" t="s">
        <v>188</v>
      </c>
      <c r="F112" t="s">
        <v>185</v>
      </c>
      <c r="G112" t="s">
        <v>19</v>
      </c>
      <c r="H112" t="s">
        <v>189</v>
      </c>
      <c r="J112" t="s">
        <v>65</v>
      </c>
      <c r="K112" t="s">
        <v>190</v>
      </c>
      <c r="P112"/>
    </row>
    <row r="113" spans="1:17" hidden="1" x14ac:dyDescent="0.2">
      <c r="A113" s="8">
        <v>56</v>
      </c>
      <c r="B113" t="s">
        <v>162</v>
      </c>
      <c r="D113" t="s">
        <v>120</v>
      </c>
      <c r="F113" t="s">
        <v>185</v>
      </c>
      <c r="G113" t="s">
        <v>163</v>
      </c>
      <c r="H113" t="s">
        <v>164</v>
      </c>
      <c r="I113" t="s">
        <v>165</v>
      </c>
      <c r="J113" t="s">
        <v>22</v>
      </c>
      <c r="K113" t="s">
        <v>172</v>
      </c>
      <c r="P113"/>
    </row>
    <row r="114" spans="1:17" hidden="1" x14ac:dyDescent="0.2">
      <c r="A114" s="8">
        <v>57</v>
      </c>
      <c r="B114" t="s">
        <v>162</v>
      </c>
      <c r="D114" t="s">
        <v>120</v>
      </c>
      <c r="F114" t="s">
        <v>185</v>
      </c>
      <c r="G114" t="s">
        <v>163</v>
      </c>
      <c r="H114" t="s">
        <v>164</v>
      </c>
      <c r="I114" t="s">
        <v>166</v>
      </c>
      <c r="J114" t="s">
        <v>22</v>
      </c>
      <c r="K114" t="s">
        <v>173</v>
      </c>
      <c r="P114"/>
    </row>
    <row r="115" spans="1:17" hidden="1" x14ac:dyDescent="0.2">
      <c r="A115" s="8">
        <v>60</v>
      </c>
      <c r="B115" t="s">
        <v>162</v>
      </c>
      <c r="D115" t="s">
        <v>120</v>
      </c>
      <c r="F115" t="s">
        <v>185</v>
      </c>
      <c r="G115" t="s">
        <v>163</v>
      </c>
      <c r="H115" t="s">
        <v>167</v>
      </c>
      <c r="I115" t="s">
        <v>165</v>
      </c>
      <c r="J115" t="s">
        <v>22</v>
      </c>
      <c r="K115" t="s">
        <v>172</v>
      </c>
      <c r="P115"/>
    </row>
    <row r="116" spans="1:17" hidden="1" x14ac:dyDescent="0.2">
      <c r="A116" s="8">
        <v>61</v>
      </c>
      <c r="B116" t="s">
        <v>162</v>
      </c>
      <c r="D116" t="s">
        <v>120</v>
      </c>
      <c r="F116" t="s">
        <v>185</v>
      </c>
      <c r="G116" t="s">
        <v>163</v>
      </c>
      <c r="H116" t="s">
        <v>167</v>
      </c>
      <c r="I116" t="s">
        <v>166</v>
      </c>
      <c r="J116" t="s">
        <v>22</v>
      </c>
      <c r="K116" t="s">
        <v>173</v>
      </c>
      <c r="P116"/>
    </row>
    <row r="117" spans="1:17" hidden="1" x14ac:dyDescent="0.2">
      <c r="A117" s="8">
        <v>66</v>
      </c>
      <c r="B117" t="s">
        <v>127</v>
      </c>
      <c r="D117" t="s">
        <v>120</v>
      </c>
      <c r="F117" t="s">
        <v>185</v>
      </c>
      <c r="G117" t="s">
        <v>163</v>
      </c>
      <c r="H117" t="s">
        <v>174</v>
      </c>
      <c r="I117" t="s">
        <v>175</v>
      </c>
      <c r="J117" t="s">
        <v>176</v>
      </c>
      <c r="P117"/>
    </row>
    <row r="118" spans="1:17" hidden="1" x14ac:dyDescent="0.2">
      <c r="A118" s="8">
        <v>67</v>
      </c>
      <c r="B118" t="s">
        <v>127</v>
      </c>
      <c r="D118" t="s">
        <v>120</v>
      </c>
      <c r="F118" t="s">
        <v>185</v>
      </c>
      <c r="G118" t="s">
        <v>163</v>
      </c>
      <c r="H118" t="s">
        <v>94</v>
      </c>
      <c r="I118" t="s">
        <v>175</v>
      </c>
      <c r="J118" t="s">
        <v>125</v>
      </c>
      <c r="P118"/>
    </row>
    <row r="119" spans="1:17" hidden="1" x14ac:dyDescent="0.2">
      <c r="A119" s="8">
        <v>68</v>
      </c>
      <c r="B119" t="s">
        <v>162</v>
      </c>
      <c r="D119" t="s">
        <v>120</v>
      </c>
      <c r="F119" t="s">
        <v>185</v>
      </c>
      <c r="G119" t="s">
        <v>163</v>
      </c>
      <c r="H119" t="s">
        <v>177</v>
      </c>
      <c r="I119" t="s">
        <v>178</v>
      </c>
      <c r="P119"/>
    </row>
    <row r="120" spans="1:17" hidden="1" x14ac:dyDescent="0.2">
      <c r="A120" s="8">
        <v>69</v>
      </c>
      <c r="B120" t="s">
        <v>162</v>
      </c>
      <c r="D120" t="s">
        <v>120</v>
      </c>
      <c r="F120" t="s">
        <v>185</v>
      </c>
      <c r="G120" t="s">
        <v>163</v>
      </c>
      <c r="H120" t="s">
        <v>94</v>
      </c>
      <c r="I120" t="s">
        <v>179</v>
      </c>
      <c r="P120"/>
    </row>
    <row r="121" spans="1:17" hidden="1" x14ac:dyDescent="0.2">
      <c r="A121" s="8">
        <v>15</v>
      </c>
      <c r="B121" t="s">
        <v>97</v>
      </c>
      <c r="D121" t="s">
        <v>121</v>
      </c>
      <c r="F121" t="s">
        <v>122</v>
      </c>
      <c r="G121" t="s">
        <v>94</v>
      </c>
      <c r="H121" t="s">
        <v>106</v>
      </c>
      <c r="I121" t="s">
        <v>107</v>
      </c>
      <c r="J121" t="s">
        <v>30</v>
      </c>
      <c r="K121" t="s">
        <v>108</v>
      </c>
      <c r="P121"/>
    </row>
    <row r="122" spans="1:17" hidden="1" x14ac:dyDescent="0.2">
      <c r="A122" s="8">
        <v>55</v>
      </c>
      <c r="B122" t="s">
        <v>184</v>
      </c>
      <c r="D122" t="s">
        <v>121</v>
      </c>
      <c r="F122" t="s">
        <v>122</v>
      </c>
      <c r="G122" t="s">
        <v>19</v>
      </c>
      <c r="H122" t="s">
        <v>191</v>
      </c>
      <c r="J122" t="s">
        <v>65</v>
      </c>
      <c r="K122" t="s">
        <v>192</v>
      </c>
      <c r="P122"/>
    </row>
    <row r="123" spans="1:17" x14ac:dyDescent="0.2">
      <c r="A123" s="8"/>
      <c r="B123" s="8"/>
      <c r="C123" s="8"/>
      <c r="D123" s="8"/>
      <c r="E123" s="8"/>
      <c r="F123" s="8" t="s">
        <v>105</v>
      </c>
      <c r="G123" s="8"/>
      <c r="H123" s="8"/>
      <c r="I123" s="8"/>
      <c r="J123" s="8"/>
      <c r="K123" s="8" t="s">
        <v>447</v>
      </c>
      <c r="L123" s="22" t="s">
        <v>444</v>
      </c>
      <c r="Q123" s="8"/>
    </row>
    <row r="124" spans="1:17" x14ac:dyDescent="0.2">
      <c r="A124" s="8"/>
      <c r="B124" s="8"/>
      <c r="C124" s="8"/>
      <c r="D124" s="8"/>
      <c r="E124" s="8"/>
      <c r="F124" s="8" t="s">
        <v>105</v>
      </c>
      <c r="G124" s="8"/>
      <c r="H124" s="8"/>
      <c r="I124" s="8"/>
      <c r="J124" s="8"/>
      <c r="K124" s="8" t="s">
        <v>448</v>
      </c>
      <c r="L124" s="22" t="s">
        <v>445</v>
      </c>
      <c r="Q124" s="8"/>
    </row>
    <row r="125" spans="1:17" x14ac:dyDescent="0.2">
      <c r="A125" s="8"/>
      <c r="B125" s="8"/>
      <c r="C125" s="8"/>
      <c r="D125" s="8"/>
      <c r="E125" s="8"/>
      <c r="F125" s="8" t="s">
        <v>105</v>
      </c>
      <c r="G125" s="8"/>
      <c r="H125" s="8"/>
      <c r="I125" s="8"/>
      <c r="J125" s="8"/>
      <c r="K125" s="8" t="s">
        <v>449</v>
      </c>
      <c r="L125" s="22" t="s">
        <v>446</v>
      </c>
      <c r="Q125" s="8"/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923B-1002-4AA9-B6F2-4F041A00B050}">
  <dimension ref="B1:C80"/>
  <sheetViews>
    <sheetView zoomScale="125" workbookViewId="0">
      <selection activeCell="B1" sqref="B1:C80"/>
    </sheetView>
  </sheetViews>
  <sheetFormatPr baseColWidth="10" defaultColWidth="8.83203125" defaultRowHeight="16" x14ac:dyDescent="0.2"/>
  <cols>
    <col min="2" max="2" width="21.1640625" style="11" bestFit="1" customWidth="1"/>
    <col min="3" max="3" width="41.1640625" style="11" bestFit="1" customWidth="1"/>
  </cols>
  <sheetData>
    <row r="1" spans="2:3" x14ac:dyDescent="0.2">
      <c r="B1" s="11" t="s">
        <v>438</v>
      </c>
      <c r="C1" s="11" t="s">
        <v>338</v>
      </c>
    </row>
    <row r="2" spans="2:3" x14ac:dyDescent="0.2">
      <c r="B2" s="12" t="s">
        <v>201</v>
      </c>
      <c r="C2" s="13" t="s">
        <v>351</v>
      </c>
    </row>
    <row r="3" spans="2:3" x14ac:dyDescent="0.2">
      <c r="B3" s="12" t="s">
        <v>202</v>
      </c>
      <c r="C3" s="13" t="s">
        <v>356</v>
      </c>
    </row>
    <row r="4" spans="2:3" x14ac:dyDescent="0.2">
      <c r="B4" s="12" t="s">
        <v>412</v>
      </c>
      <c r="C4" s="13" t="s">
        <v>414</v>
      </c>
    </row>
    <row r="5" spans="2:3" x14ac:dyDescent="0.2">
      <c r="B5" s="12" t="s">
        <v>413</v>
      </c>
      <c r="C5" s="13" t="s">
        <v>415</v>
      </c>
    </row>
    <row r="6" spans="2:3" x14ac:dyDescent="0.2">
      <c r="B6" s="12" t="s">
        <v>267</v>
      </c>
      <c r="C6" s="13" t="s">
        <v>339</v>
      </c>
    </row>
    <row r="7" spans="2:3" x14ac:dyDescent="0.2">
      <c r="B7" s="12" t="s">
        <v>215</v>
      </c>
      <c r="C7" s="13" t="s">
        <v>352</v>
      </c>
    </row>
    <row r="8" spans="2:3" x14ac:dyDescent="0.2">
      <c r="B8" s="14" t="s">
        <v>224</v>
      </c>
      <c r="C8" s="13" t="s">
        <v>340</v>
      </c>
    </row>
    <row r="9" spans="2:3" x14ac:dyDescent="0.2">
      <c r="B9" s="12" t="s">
        <v>216</v>
      </c>
      <c r="C9" s="13" t="s">
        <v>341</v>
      </c>
    </row>
    <row r="10" spans="2:3" x14ac:dyDescent="0.2">
      <c r="B10" s="12" t="s">
        <v>411</v>
      </c>
      <c r="C10" s="13" t="s">
        <v>342</v>
      </c>
    </row>
    <row r="11" spans="2:3" x14ac:dyDescent="0.2">
      <c r="B11" s="12" t="s">
        <v>218</v>
      </c>
      <c r="C11" s="13" t="s">
        <v>343</v>
      </c>
    </row>
    <row r="12" spans="2:3" x14ac:dyDescent="0.2">
      <c r="B12" s="12" t="s">
        <v>219</v>
      </c>
      <c r="C12" s="13" t="s">
        <v>344</v>
      </c>
    </row>
    <row r="13" spans="2:3" x14ac:dyDescent="0.2">
      <c r="B13" s="12" t="s">
        <v>416</v>
      </c>
      <c r="C13" s="13" t="s">
        <v>418</v>
      </c>
    </row>
    <row r="14" spans="2:3" x14ac:dyDescent="0.2">
      <c r="B14" s="12" t="s">
        <v>417</v>
      </c>
      <c r="C14" s="13" t="s">
        <v>419</v>
      </c>
    </row>
    <row r="15" spans="2:3" x14ac:dyDescent="0.2">
      <c r="B15" s="12" t="s">
        <v>220</v>
      </c>
      <c r="C15" s="13" t="s">
        <v>353</v>
      </c>
    </row>
    <row r="16" spans="2:3" x14ac:dyDescent="0.2">
      <c r="B16" s="12" t="s">
        <v>420</v>
      </c>
      <c r="C16" s="13" t="s">
        <v>424</v>
      </c>
    </row>
    <row r="17" spans="2:3" x14ac:dyDescent="0.2">
      <c r="B17" s="12" t="s">
        <v>421</v>
      </c>
      <c r="C17" s="13" t="s">
        <v>425</v>
      </c>
    </row>
    <row r="18" spans="2:3" x14ac:dyDescent="0.2">
      <c r="B18" s="12" t="s">
        <v>422</v>
      </c>
      <c r="C18" s="13" t="s">
        <v>426</v>
      </c>
    </row>
    <row r="19" spans="2:3" x14ac:dyDescent="0.2">
      <c r="B19" s="12" t="s">
        <v>423</v>
      </c>
      <c r="C19" s="13" t="s">
        <v>427</v>
      </c>
    </row>
    <row r="20" spans="2:3" x14ac:dyDescent="0.2">
      <c r="B20" s="12" t="s">
        <v>222</v>
      </c>
      <c r="C20" s="13" t="s">
        <v>354</v>
      </c>
    </row>
    <row r="21" spans="2:3" x14ac:dyDescent="0.2">
      <c r="B21" s="12" t="s">
        <v>428</v>
      </c>
      <c r="C21" s="13" t="s">
        <v>433</v>
      </c>
    </row>
    <row r="22" spans="2:3" x14ac:dyDescent="0.2">
      <c r="B22" s="12" t="s">
        <v>429</v>
      </c>
      <c r="C22" s="13" t="s">
        <v>434</v>
      </c>
    </row>
    <row r="23" spans="2:3" x14ac:dyDescent="0.2">
      <c r="B23" s="12" t="s">
        <v>430</v>
      </c>
      <c r="C23" s="13" t="s">
        <v>435</v>
      </c>
    </row>
    <row r="24" spans="2:3" x14ac:dyDescent="0.2">
      <c r="B24" s="12" t="s">
        <v>431</v>
      </c>
      <c r="C24" s="13" t="s">
        <v>436</v>
      </c>
    </row>
    <row r="25" spans="2:3" x14ac:dyDescent="0.2">
      <c r="B25" s="12" t="s">
        <v>432</v>
      </c>
      <c r="C25" s="13" t="s">
        <v>437</v>
      </c>
    </row>
    <row r="26" spans="2:3" x14ac:dyDescent="0.2">
      <c r="B26" s="12" t="s">
        <v>228</v>
      </c>
      <c r="C26" s="13" t="s">
        <v>348</v>
      </c>
    </row>
    <row r="27" spans="2:3" x14ac:dyDescent="0.2">
      <c r="B27" s="12" t="s">
        <v>229</v>
      </c>
      <c r="C27" s="13" t="s">
        <v>349</v>
      </c>
    </row>
    <row r="28" spans="2:3" x14ac:dyDescent="0.2">
      <c r="B28" s="12" t="s">
        <v>231</v>
      </c>
      <c r="C28" s="13" t="s">
        <v>358</v>
      </c>
    </row>
    <row r="29" spans="2:3" x14ac:dyDescent="0.2">
      <c r="B29" s="12" t="s">
        <v>232</v>
      </c>
      <c r="C29" s="13" t="s">
        <v>359</v>
      </c>
    </row>
    <row r="30" spans="2:3" x14ac:dyDescent="0.2">
      <c r="B30" s="12" t="s">
        <v>233</v>
      </c>
      <c r="C30" s="13" t="s">
        <v>360</v>
      </c>
    </row>
    <row r="31" spans="2:3" x14ac:dyDescent="0.2">
      <c r="B31" s="12" t="s">
        <v>234</v>
      </c>
      <c r="C31" s="13" t="s">
        <v>361</v>
      </c>
    </row>
    <row r="32" spans="2:3" x14ac:dyDescent="0.2">
      <c r="B32" s="12" t="s">
        <v>235</v>
      </c>
      <c r="C32" s="13" t="s">
        <v>362</v>
      </c>
    </row>
    <row r="33" spans="2:3" x14ac:dyDescent="0.2">
      <c r="B33" s="12" t="s">
        <v>236</v>
      </c>
      <c r="C33" s="13" t="s">
        <v>363</v>
      </c>
    </row>
    <row r="34" spans="2:3" x14ac:dyDescent="0.2">
      <c r="B34" s="12" t="s">
        <v>243</v>
      </c>
      <c r="C34" s="13" t="s">
        <v>364</v>
      </c>
    </row>
    <row r="35" spans="2:3" x14ac:dyDescent="0.2">
      <c r="B35" s="12" t="s">
        <v>245</v>
      </c>
      <c r="C35" s="13" t="s">
        <v>365</v>
      </c>
    </row>
    <row r="36" spans="2:3" x14ac:dyDescent="0.2">
      <c r="B36" s="12" t="s">
        <v>247</v>
      </c>
      <c r="C36" s="13" t="s">
        <v>366</v>
      </c>
    </row>
    <row r="37" spans="2:3" x14ac:dyDescent="0.2">
      <c r="B37" s="12" t="s">
        <v>249</v>
      </c>
      <c r="C37" s="13" t="s">
        <v>367</v>
      </c>
    </row>
    <row r="38" spans="2:3" x14ac:dyDescent="0.2">
      <c r="B38" s="12" t="s">
        <v>250</v>
      </c>
      <c r="C38" s="13" t="s">
        <v>368</v>
      </c>
    </row>
    <row r="39" spans="2:3" x14ac:dyDescent="0.2">
      <c r="B39" s="12" t="s">
        <v>251</v>
      </c>
      <c r="C39" s="13" t="s">
        <v>369</v>
      </c>
    </row>
    <row r="40" spans="2:3" x14ac:dyDescent="0.2">
      <c r="B40" s="12" t="s">
        <v>252</v>
      </c>
      <c r="C40" s="13" t="s">
        <v>370</v>
      </c>
    </row>
    <row r="41" spans="2:3" x14ac:dyDescent="0.2">
      <c r="B41" s="12" t="s">
        <v>253</v>
      </c>
      <c r="C41" s="13" t="s">
        <v>371</v>
      </c>
    </row>
    <row r="42" spans="2:3" x14ac:dyDescent="0.2">
      <c r="B42" s="12" t="s">
        <v>254</v>
      </c>
      <c r="C42" s="13" t="s">
        <v>372</v>
      </c>
    </row>
    <row r="43" spans="2:3" x14ac:dyDescent="0.2">
      <c r="B43" s="12" t="s">
        <v>255</v>
      </c>
      <c r="C43" s="13" t="s">
        <v>373</v>
      </c>
    </row>
    <row r="44" spans="2:3" x14ac:dyDescent="0.2">
      <c r="B44" s="12" t="s">
        <v>256</v>
      </c>
      <c r="C44" s="13" t="s">
        <v>374</v>
      </c>
    </row>
    <row r="45" spans="2:3" x14ac:dyDescent="0.2">
      <c r="B45" s="12" t="s">
        <v>257</v>
      </c>
      <c r="C45" s="13" t="s">
        <v>375</v>
      </c>
    </row>
    <row r="46" spans="2:3" x14ac:dyDescent="0.2">
      <c r="B46" s="12" t="s">
        <v>280</v>
      </c>
      <c r="C46" s="13" t="s">
        <v>376</v>
      </c>
    </row>
    <row r="47" spans="2:3" x14ac:dyDescent="0.2">
      <c r="B47" s="12" t="s">
        <v>275</v>
      </c>
      <c r="C47" s="13" t="s">
        <v>377</v>
      </c>
    </row>
    <row r="48" spans="2:3" x14ac:dyDescent="0.2">
      <c r="B48" s="12" t="s">
        <v>286</v>
      </c>
      <c r="C48" s="13" t="s">
        <v>378</v>
      </c>
    </row>
    <row r="49" spans="2:3" x14ac:dyDescent="0.2">
      <c r="B49" s="12" t="s">
        <v>292</v>
      </c>
      <c r="C49" s="13" t="s">
        <v>379</v>
      </c>
    </row>
    <row r="50" spans="2:3" x14ac:dyDescent="0.2">
      <c r="B50" s="12" t="s">
        <v>281</v>
      </c>
      <c r="C50" s="13" t="s">
        <v>380</v>
      </c>
    </row>
    <row r="51" spans="2:3" x14ac:dyDescent="0.2">
      <c r="B51" s="12" t="s">
        <v>276</v>
      </c>
      <c r="C51" s="13" t="s">
        <v>381</v>
      </c>
    </row>
    <row r="52" spans="2:3" x14ac:dyDescent="0.2">
      <c r="B52" s="12" t="s">
        <v>287</v>
      </c>
      <c r="C52" s="13" t="s">
        <v>382</v>
      </c>
    </row>
    <row r="53" spans="2:3" x14ac:dyDescent="0.2">
      <c r="B53" s="12" t="s">
        <v>293</v>
      </c>
      <c r="C53" s="13" t="s">
        <v>383</v>
      </c>
    </row>
    <row r="54" spans="2:3" x14ac:dyDescent="0.2">
      <c r="B54" s="12" t="s">
        <v>282</v>
      </c>
      <c r="C54" s="13" t="s">
        <v>384</v>
      </c>
    </row>
    <row r="55" spans="2:3" x14ac:dyDescent="0.2">
      <c r="B55" s="12" t="s">
        <v>277</v>
      </c>
      <c r="C55" s="13" t="s">
        <v>385</v>
      </c>
    </row>
    <row r="56" spans="2:3" x14ac:dyDescent="0.2">
      <c r="B56" s="12" t="s">
        <v>288</v>
      </c>
      <c r="C56" s="13" t="s">
        <v>386</v>
      </c>
    </row>
    <row r="57" spans="2:3" x14ac:dyDescent="0.2">
      <c r="B57" s="12" t="s">
        <v>294</v>
      </c>
      <c r="C57" s="13" t="s">
        <v>387</v>
      </c>
    </row>
    <row r="58" spans="2:3" x14ac:dyDescent="0.2">
      <c r="B58" s="12" t="s">
        <v>283</v>
      </c>
      <c r="C58" s="13" t="s">
        <v>388</v>
      </c>
    </row>
    <row r="59" spans="2:3" x14ac:dyDescent="0.2">
      <c r="B59" s="12" t="s">
        <v>278</v>
      </c>
      <c r="C59" s="13" t="s">
        <v>389</v>
      </c>
    </row>
    <row r="60" spans="2:3" x14ac:dyDescent="0.2">
      <c r="B60" s="12" t="s">
        <v>289</v>
      </c>
      <c r="C60" s="13" t="s">
        <v>390</v>
      </c>
    </row>
    <row r="61" spans="2:3" x14ac:dyDescent="0.2">
      <c r="B61" s="12" t="s">
        <v>295</v>
      </c>
      <c r="C61" s="13" t="s">
        <v>391</v>
      </c>
    </row>
    <row r="62" spans="2:3" x14ac:dyDescent="0.2">
      <c r="B62" s="12" t="s">
        <v>284</v>
      </c>
      <c r="C62" s="13" t="s">
        <v>392</v>
      </c>
    </row>
    <row r="63" spans="2:3" x14ac:dyDescent="0.2">
      <c r="B63" s="12" t="s">
        <v>279</v>
      </c>
      <c r="C63" s="13" t="s">
        <v>393</v>
      </c>
    </row>
    <row r="64" spans="2:3" x14ac:dyDescent="0.2">
      <c r="B64" s="12" t="s">
        <v>290</v>
      </c>
      <c r="C64" s="13" t="s">
        <v>394</v>
      </c>
    </row>
    <row r="65" spans="2:3" x14ac:dyDescent="0.2">
      <c r="B65" s="12" t="s">
        <v>296</v>
      </c>
      <c r="C65" s="13" t="s">
        <v>395</v>
      </c>
    </row>
    <row r="66" spans="2:3" x14ac:dyDescent="0.2">
      <c r="B66" s="12" t="s">
        <v>285</v>
      </c>
      <c r="C66" s="13" t="s">
        <v>396</v>
      </c>
    </row>
    <row r="67" spans="2:3" x14ac:dyDescent="0.2">
      <c r="B67" s="12" t="s">
        <v>297</v>
      </c>
      <c r="C67" s="13" t="s">
        <v>397</v>
      </c>
    </row>
    <row r="68" spans="2:3" x14ac:dyDescent="0.2">
      <c r="B68" s="12" t="s">
        <v>291</v>
      </c>
      <c r="C68" s="13" t="s">
        <v>398</v>
      </c>
    </row>
    <row r="69" spans="2:3" x14ac:dyDescent="0.2">
      <c r="B69" s="12" t="s">
        <v>298</v>
      </c>
      <c r="C69" s="13" t="s">
        <v>399</v>
      </c>
    </row>
    <row r="70" spans="2:3" x14ac:dyDescent="0.2">
      <c r="B70" s="12" t="s">
        <v>299</v>
      </c>
      <c r="C70" s="13" t="s">
        <v>400</v>
      </c>
    </row>
    <row r="71" spans="2:3" x14ac:dyDescent="0.2">
      <c r="B71" s="12" t="s">
        <v>300</v>
      </c>
      <c r="C71" s="13" t="s">
        <v>401</v>
      </c>
    </row>
    <row r="72" spans="2:3" x14ac:dyDescent="0.2">
      <c r="B72" s="12" t="s">
        <v>301</v>
      </c>
      <c r="C72" s="13" t="s">
        <v>402</v>
      </c>
    </row>
    <row r="73" spans="2:3" x14ac:dyDescent="0.2">
      <c r="B73" s="12" t="s">
        <v>302</v>
      </c>
      <c r="C73" s="13" t="s">
        <v>403</v>
      </c>
    </row>
    <row r="74" spans="2:3" x14ac:dyDescent="0.2">
      <c r="B74" s="12" t="s">
        <v>331</v>
      </c>
      <c r="C74" s="13" t="s">
        <v>404</v>
      </c>
    </row>
    <row r="75" spans="2:3" x14ac:dyDescent="0.2">
      <c r="B75" s="12" t="s">
        <v>332</v>
      </c>
      <c r="C75" s="13" t="s">
        <v>405</v>
      </c>
    </row>
    <row r="76" spans="2:3" x14ac:dyDescent="0.2">
      <c r="B76" s="12" t="s">
        <v>333</v>
      </c>
      <c r="C76" s="13" t="s">
        <v>406</v>
      </c>
    </row>
    <row r="77" spans="2:3" x14ac:dyDescent="0.2">
      <c r="B77" s="12" t="s">
        <v>334</v>
      </c>
      <c r="C77" s="13" t="s">
        <v>407</v>
      </c>
    </row>
    <row r="78" spans="2:3" x14ac:dyDescent="0.2">
      <c r="B78" s="12" t="s">
        <v>335</v>
      </c>
      <c r="C78" s="13" t="s">
        <v>408</v>
      </c>
    </row>
    <row r="79" spans="2:3" x14ac:dyDescent="0.2">
      <c r="B79" s="12" t="s">
        <v>336</v>
      </c>
      <c r="C79" s="13" t="s">
        <v>409</v>
      </c>
    </row>
    <row r="80" spans="2:3" x14ac:dyDescent="0.2">
      <c r="B80" s="15" t="s">
        <v>337</v>
      </c>
      <c r="C80" s="16" t="s">
        <v>410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Request</vt:lpstr>
      <vt:lpstr>Specifications</vt:lpstr>
      <vt:lpstr>Detailed - Data Req</vt:lpstr>
      <vt:lpstr>DataReq - Phase 1 - H2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Agarwal</dc:creator>
  <cp:lastModifiedBy>Anshul Agarwal</cp:lastModifiedBy>
  <dcterms:created xsi:type="dcterms:W3CDTF">2025-05-08T05:58:57Z</dcterms:created>
  <dcterms:modified xsi:type="dcterms:W3CDTF">2025-06-19T05:33:07Z</dcterms:modified>
</cp:coreProperties>
</file>