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20" yWindow="20" windowWidth="24620" windowHeight="15200"/>
  </bookViews>
  <sheets>
    <sheet name="Model" sheetId="2" r:id="rId1"/>
  </sheets>
  <definedNames>
    <definedName name="Cost">Model!$B$18</definedName>
    <definedName name="CostLookup">Model!$D$5:$E$9</definedName>
    <definedName name="Demand">Model!$B$12</definedName>
    <definedName name="Leftover_price">Model!$B$6</definedName>
    <definedName name="Order_quantity">Model!$B$9</definedName>
    <definedName name="_xlnm.Print_Area" localSheetId="0">Model!$A$33:$K$52</definedName>
    <definedName name="Probabilities">Model!$B$35:$J$35</definedName>
    <definedName name="Profit">Model!$B$19</definedName>
    <definedName name="Regular_price">Model!$B$5</definedName>
    <definedName name="Revenue">Model!$B$17</definedName>
    <definedName name="Units_sold_at_leftover_price">Model!$B$16</definedName>
    <definedName name="Units_sold_at_regular_price">Model!$B$15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2" l="1"/>
  <c r="B46" i="2"/>
  <c r="B45" i="2"/>
  <c r="B44" i="2"/>
  <c r="B43" i="2"/>
  <c r="B42" i="2"/>
  <c r="B41" i="2"/>
  <c r="B40" i="2"/>
  <c r="B39" i="2"/>
  <c r="B38" i="2"/>
  <c r="J36" i="2"/>
  <c r="B16" i="2"/>
  <c r="B15" i="2"/>
  <c r="B17" i="2"/>
  <c r="B19" i="2"/>
  <c r="A22" i="2"/>
</calcChain>
</file>

<file path=xl/comments1.xml><?xml version="1.0" encoding="utf-8"?>
<comments xmlns="http://schemas.openxmlformats.org/spreadsheetml/2006/main">
  <authors>
    <author>albright</author>
  </authors>
  <commentList>
    <comment ref="B9" authorId="0">
      <text>
        <r>
          <rPr>
            <b/>
            <sz val="8"/>
            <color indexed="81"/>
            <rFont val="Tahoma"/>
            <family val="2"/>
          </rPr>
          <t>Trial value - will choose best order quantity below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2" authorId="0">
      <text>
        <r>
          <rPr>
            <b/>
            <sz val="8"/>
            <color indexed="81"/>
            <rFont val="Tahoma"/>
            <family val="2"/>
          </rPr>
          <t>Trial value - will be modeled probabilistically below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<sst xmlns="http://schemas.openxmlformats.org/spreadsheetml/2006/main" count="48" uniqueCount="42">
  <si>
    <t>Ordering decision with quantity discounts</t>
  </si>
  <si>
    <t>Inputs</t>
  </si>
  <si>
    <t>Quantity discount structure</t>
  </si>
  <si>
    <t>Range names used:</t>
  </si>
  <si>
    <t>Unit cost - see table to right</t>
  </si>
  <si>
    <t>At least</t>
  </si>
  <si>
    <t>Unit cost</t>
  </si>
  <si>
    <t>Cost</t>
  </si>
  <si>
    <t>=Model!$B$18</t>
  </si>
  <si>
    <t>Regular price</t>
  </si>
  <si>
    <t>CostLookup</t>
  </si>
  <si>
    <t>=Model!$D$5:$E$9</t>
  </si>
  <si>
    <t>Leftover price</t>
  </si>
  <si>
    <t>Demand</t>
  </si>
  <si>
    <t>=Model!$B$12</t>
  </si>
  <si>
    <t>Leftover_price</t>
  </si>
  <si>
    <t>=Model!$B$6</t>
  </si>
  <si>
    <t>Decision variable</t>
  </si>
  <si>
    <t>Order_quantity</t>
  </si>
  <si>
    <t>=Model!$B$9</t>
  </si>
  <si>
    <t>Order quantity</t>
  </si>
  <si>
    <t>Probabilities</t>
  </si>
  <si>
    <t>=Model!$B$35:$J$35</t>
  </si>
  <si>
    <t>Profit</t>
  </si>
  <si>
    <t>=Model!$B$19</t>
  </si>
  <si>
    <t>Uncertain quantity</t>
  </si>
  <si>
    <t>Regular_price</t>
  </si>
  <si>
    <t>=Model!$B$5</t>
  </si>
  <si>
    <t>Revenue</t>
  </si>
  <si>
    <t>=Model!$B$17</t>
  </si>
  <si>
    <t>Units_sold_at_leftover_price</t>
  </si>
  <si>
    <t>=Model!$B$16</t>
  </si>
  <si>
    <t>Profit model</t>
  </si>
  <si>
    <t>Units_sold_at_regular_price</t>
  </si>
  <si>
    <t>=Model!$B$15</t>
  </si>
  <si>
    <t>Units sold at regular price</t>
  </si>
  <si>
    <t>Units sold at leftover price</t>
  </si>
  <si>
    <t>Data table of profit as a function of order quantity (along side) and demand (along top)</t>
  </si>
  <si>
    <t>Model of expected demands</t>
  </si>
  <si>
    <t>Probability</t>
  </si>
  <si>
    <t>Sum of probabilities --&gt;</t>
  </si>
  <si>
    <t>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</si>
</sst>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;\-&quot;$&quot;#,##0"/>
    <numFmt numFmtId="7" formatCode="&quot;$&quot;#,##0.00;\-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1" applyNumberFormat="1" applyFont="1"/>
    <xf numFmtId="5" fontId="5" fillId="3" borderId="0" xfId="1" applyNumberFormat="1" applyFont="1" applyFill="1" applyBorder="1"/>
    <xf numFmtId="0" fontId="5" fillId="0" borderId="0" xfId="1" applyFont="1" applyBorder="1"/>
    <xf numFmtId="0" fontId="5" fillId="3" borderId="0" xfId="1" applyFont="1" applyFill="1" applyBorder="1"/>
    <xf numFmtId="7" fontId="5" fillId="3" borderId="0" xfId="1" applyNumberFormat="1" applyFont="1" applyFill="1" applyBorder="1"/>
    <xf numFmtId="0" fontId="5" fillId="4" borderId="0" xfId="1" applyFont="1" applyFill="1" applyBorder="1"/>
    <xf numFmtId="0" fontId="5" fillId="5" borderId="0" xfId="1" applyFont="1" applyFill="1" applyBorder="1"/>
    <xf numFmtId="0" fontId="5" fillId="0" borderId="0" xfId="1" applyFont="1" applyFill="1" applyBorder="1"/>
    <xf numFmtId="5" fontId="5" fillId="0" borderId="0" xfId="1" applyNumberFormat="1" applyFont="1" applyFill="1" applyBorder="1"/>
    <xf numFmtId="5" fontId="5" fillId="0" borderId="0" xfId="1" applyNumberFormat="1" applyFont="1" applyBorder="1"/>
    <xf numFmtId="5" fontId="5" fillId="6" borderId="0" xfId="1" applyNumberFormat="1" applyFont="1" applyFill="1" applyBorder="1"/>
    <xf numFmtId="5" fontId="5" fillId="0" borderId="0" xfId="1" applyNumberFormat="1" applyFont="1"/>
    <xf numFmtId="5" fontId="5" fillId="2" borderId="0" xfId="1" applyNumberFormat="1" applyFont="1" applyFill="1"/>
    <xf numFmtId="5" fontId="5" fillId="0" borderId="0" xfId="1" applyNumberFormat="1" applyFont="1" applyFill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Profit versus Order Quantity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Model!$B$38:$B$46</c:f>
              <c:numCache>
                <c:formatCode>"$"#,##0;\-"$"#,##0</c:formatCode>
                <c:ptCount val="9"/>
                <c:pt idx="0">
                  <c:v>3000.0</c:v>
                </c:pt>
                <c:pt idx="1">
                  <c:v>6750.0</c:v>
                </c:pt>
                <c:pt idx="2">
                  <c:v>9500.0</c:v>
                </c:pt>
                <c:pt idx="3">
                  <c:v>12250.0</c:v>
                </c:pt>
                <c:pt idx="4">
                  <c:v>11375.0</c:v>
                </c:pt>
                <c:pt idx="5">
                  <c:v>9500.0</c:v>
                </c:pt>
                <c:pt idx="6">
                  <c:v>4875.0</c:v>
                </c:pt>
                <c:pt idx="7">
                  <c:v>1350.0</c:v>
                </c:pt>
                <c:pt idx="8">
                  <c:v>-4150.0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4615736"/>
        <c:axId val="-2119147496"/>
      </c:barChart>
      <c:catAx>
        <c:axId val="-211461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47496"/>
        <c:crosses val="autoZero"/>
        <c:auto val="1"/>
        <c:lblAlgn val="ctr"/>
        <c:lblOffset val="100"/>
        <c:noMultiLvlLbl val="0"/>
      </c:catAx>
      <c:valAx>
        <c:axId val="-211914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61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38</xdr:row>
      <xdr:rowOff>114300</xdr:rowOff>
    </xdr:from>
    <xdr:to>
      <xdr:col>4</xdr:col>
      <xdr:colOff>571500</xdr:colOff>
      <xdr:row>42</xdr:row>
      <xdr:rowOff>28575</xdr:rowOff>
    </xdr:to>
    <xdr:sp macro="" textlink="">
      <xdr:nvSpPr>
        <xdr:cNvPr id="6" name="TextBox 5"/>
        <xdr:cNvSpPr txBox="1"/>
      </xdr:nvSpPr>
      <xdr:spPr>
        <a:xfrm>
          <a:off x="3190875" y="7353300"/>
          <a:ext cx="1228725" cy="6762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Order 2000 to maximize the expected profit.</a:t>
          </a:r>
          <a:endParaRPr lang="en-US"/>
        </a:p>
      </xdr:txBody>
    </xdr:sp>
    <xdr:clientData/>
  </xdr:twoCellAnchor>
  <xdr:twoCellAnchor>
    <xdr:from>
      <xdr:col>2</xdr:col>
      <xdr:colOff>123825</xdr:colOff>
      <xdr:row>40</xdr:row>
      <xdr:rowOff>85725</xdr:rowOff>
    </xdr:from>
    <xdr:to>
      <xdr:col>2</xdr:col>
      <xdr:colOff>504825</xdr:colOff>
      <xdr:row>40</xdr:row>
      <xdr:rowOff>87313</xdr:rowOff>
    </xdr:to>
    <xdr:cxnSp macro="">
      <xdr:nvCxnSpPr>
        <xdr:cNvPr id="8" name="Straight Arrow Connector 7"/>
        <xdr:cNvCxnSpPr/>
      </xdr:nvCxnSpPr>
      <xdr:spPr>
        <a:xfrm rot="10800000">
          <a:off x="2752725" y="7705725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</xdr:colOff>
      <xdr:row>36</xdr:row>
      <xdr:rowOff>52387</xdr:rowOff>
    </xdr:from>
    <xdr:to>
      <xdr:col>10</xdr:col>
      <xdr:colOff>1404937</xdr:colOff>
      <xdr:row>50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L46"/>
  <sheetViews>
    <sheetView tabSelected="1" topLeftCell="A20" workbookViewId="0"/>
  </sheetViews>
  <sheetFormatPr baseColWidth="10" defaultColWidth="8.83203125" defaultRowHeight="14" x14ac:dyDescent="0"/>
  <cols>
    <col min="1" max="1" width="25.5" style="2" customWidth="1"/>
    <col min="2" max="2" width="14" style="2" customWidth="1"/>
    <col min="3" max="7" width="8.83203125" style="2"/>
    <col min="8" max="8" width="9.5" style="2" customWidth="1"/>
    <col min="9" max="9" width="9.33203125" style="2" customWidth="1"/>
    <col min="10" max="10" width="11" style="2" customWidth="1"/>
    <col min="11" max="11" width="27.1640625" style="2" bestFit="1" customWidth="1"/>
    <col min="12" max="12" width="10.6640625" style="2" customWidth="1"/>
    <col min="13" max="256" width="8.83203125" style="2"/>
    <col min="257" max="257" width="25.5" style="2" customWidth="1"/>
    <col min="258" max="258" width="14" style="2" customWidth="1"/>
    <col min="259" max="263" width="8.83203125" style="2"/>
    <col min="264" max="264" width="9.5" style="2" customWidth="1"/>
    <col min="265" max="265" width="9.33203125" style="2" customWidth="1"/>
    <col min="266" max="266" width="11" style="2" customWidth="1"/>
    <col min="267" max="267" width="9.6640625" style="2" customWidth="1"/>
    <col min="268" max="268" width="10.6640625" style="2" customWidth="1"/>
    <col min="269" max="512" width="8.83203125" style="2"/>
    <col min="513" max="513" width="25.5" style="2" customWidth="1"/>
    <col min="514" max="514" width="14" style="2" customWidth="1"/>
    <col min="515" max="519" width="8.83203125" style="2"/>
    <col min="520" max="520" width="9.5" style="2" customWidth="1"/>
    <col min="521" max="521" width="9.33203125" style="2" customWidth="1"/>
    <col min="522" max="522" width="11" style="2" customWidth="1"/>
    <col min="523" max="523" width="9.6640625" style="2" customWidth="1"/>
    <col min="524" max="524" width="10.6640625" style="2" customWidth="1"/>
    <col min="525" max="768" width="8.83203125" style="2"/>
    <col min="769" max="769" width="25.5" style="2" customWidth="1"/>
    <col min="770" max="770" width="14" style="2" customWidth="1"/>
    <col min="771" max="775" width="8.83203125" style="2"/>
    <col min="776" max="776" width="9.5" style="2" customWidth="1"/>
    <col min="777" max="777" width="9.33203125" style="2" customWidth="1"/>
    <col min="778" max="778" width="11" style="2" customWidth="1"/>
    <col min="779" max="779" width="9.6640625" style="2" customWidth="1"/>
    <col min="780" max="780" width="10.6640625" style="2" customWidth="1"/>
    <col min="781" max="1024" width="8.83203125" style="2"/>
    <col min="1025" max="1025" width="25.5" style="2" customWidth="1"/>
    <col min="1026" max="1026" width="14" style="2" customWidth="1"/>
    <col min="1027" max="1031" width="8.83203125" style="2"/>
    <col min="1032" max="1032" width="9.5" style="2" customWidth="1"/>
    <col min="1033" max="1033" width="9.33203125" style="2" customWidth="1"/>
    <col min="1034" max="1034" width="11" style="2" customWidth="1"/>
    <col min="1035" max="1035" width="9.6640625" style="2" customWidth="1"/>
    <col min="1036" max="1036" width="10.6640625" style="2" customWidth="1"/>
    <col min="1037" max="1280" width="8.83203125" style="2"/>
    <col min="1281" max="1281" width="25.5" style="2" customWidth="1"/>
    <col min="1282" max="1282" width="14" style="2" customWidth="1"/>
    <col min="1283" max="1287" width="8.83203125" style="2"/>
    <col min="1288" max="1288" width="9.5" style="2" customWidth="1"/>
    <col min="1289" max="1289" width="9.33203125" style="2" customWidth="1"/>
    <col min="1290" max="1290" width="11" style="2" customWidth="1"/>
    <col min="1291" max="1291" width="9.6640625" style="2" customWidth="1"/>
    <col min="1292" max="1292" width="10.6640625" style="2" customWidth="1"/>
    <col min="1293" max="1536" width="8.83203125" style="2"/>
    <col min="1537" max="1537" width="25.5" style="2" customWidth="1"/>
    <col min="1538" max="1538" width="14" style="2" customWidth="1"/>
    <col min="1539" max="1543" width="8.83203125" style="2"/>
    <col min="1544" max="1544" width="9.5" style="2" customWidth="1"/>
    <col min="1545" max="1545" width="9.33203125" style="2" customWidth="1"/>
    <col min="1546" max="1546" width="11" style="2" customWidth="1"/>
    <col min="1547" max="1547" width="9.6640625" style="2" customWidth="1"/>
    <col min="1548" max="1548" width="10.6640625" style="2" customWidth="1"/>
    <col min="1549" max="1792" width="8.83203125" style="2"/>
    <col min="1793" max="1793" width="25.5" style="2" customWidth="1"/>
    <col min="1794" max="1794" width="14" style="2" customWidth="1"/>
    <col min="1795" max="1799" width="8.83203125" style="2"/>
    <col min="1800" max="1800" width="9.5" style="2" customWidth="1"/>
    <col min="1801" max="1801" width="9.33203125" style="2" customWidth="1"/>
    <col min="1802" max="1802" width="11" style="2" customWidth="1"/>
    <col min="1803" max="1803" width="9.6640625" style="2" customWidth="1"/>
    <col min="1804" max="1804" width="10.6640625" style="2" customWidth="1"/>
    <col min="1805" max="2048" width="8.83203125" style="2"/>
    <col min="2049" max="2049" width="25.5" style="2" customWidth="1"/>
    <col min="2050" max="2050" width="14" style="2" customWidth="1"/>
    <col min="2051" max="2055" width="8.83203125" style="2"/>
    <col min="2056" max="2056" width="9.5" style="2" customWidth="1"/>
    <col min="2057" max="2057" width="9.33203125" style="2" customWidth="1"/>
    <col min="2058" max="2058" width="11" style="2" customWidth="1"/>
    <col min="2059" max="2059" width="9.6640625" style="2" customWidth="1"/>
    <col min="2060" max="2060" width="10.6640625" style="2" customWidth="1"/>
    <col min="2061" max="2304" width="8.83203125" style="2"/>
    <col min="2305" max="2305" width="25.5" style="2" customWidth="1"/>
    <col min="2306" max="2306" width="14" style="2" customWidth="1"/>
    <col min="2307" max="2311" width="8.83203125" style="2"/>
    <col min="2312" max="2312" width="9.5" style="2" customWidth="1"/>
    <col min="2313" max="2313" width="9.33203125" style="2" customWidth="1"/>
    <col min="2314" max="2314" width="11" style="2" customWidth="1"/>
    <col min="2315" max="2315" width="9.6640625" style="2" customWidth="1"/>
    <col min="2316" max="2316" width="10.6640625" style="2" customWidth="1"/>
    <col min="2317" max="2560" width="8.83203125" style="2"/>
    <col min="2561" max="2561" width="25.5" style="2" customWidth="1"/>
    <col min="2562" max="2562" width="14" style="2" customWidth="1"/>
    <col min="2563" max="2567" width="8.83203125" style="2"/>
    <col min="2568" max="2568" width="9.5" style="2" customWidth="1"/>
    <col min="2569" max="2569" width="9.33203125" style="2" customWidth="1"/>
    <col min="2570" max="2570" width="11" style="2" customWidth="1"/>
    <col min="2571" max="2571" width="9.6640625" style="2" customWidth="1"/>
    <col min="2572" max="2572" width="10.6640625" style="2" customWidth="1"/>
    <col min="2573" max="2816" width="8.83203125" style="2"/>
    <col min="2817" max="2817" width="25.5" style="2" customWidth="1"/>
    <col min="2818" max="2818" width="14" style="2" customWidth="1"/>
    <col min="2819" max="2823" width="8.83203125" style="2"/>
    <col min="2824" max="2824" width="9.5" style="2" customWidth="1"/>
    <col min="2825" max="2825" width="9.33203125" style="2" customWidth="1"/>
    <col min="2826" max="2826" width="11" style="2" customWidth="1"/>
    <col min="2827" max="2827" width="9.6640625" style="2" customWidth="1"/>
    <col min="2828" max="2828" width="10.6640625" style="2" customWidth="1"/>
    <col min="2829" max="3072" width="8.83203125" style="2"/>
    <col min="3073" max="3073" width="25.5" style="2" customWidth="1"/>
    <col min="3074" max="3074" width="14" style="2" customWidth="1"/>
    <col min="3075" max="3079" width="8.83203125" style="2"/>
    <col min="3080" max="3080" width="9.5" style="2" customWidth="1"/>
    <col min="3081" max="3081" width="9.33203125" style="2" customWidth="1"/>
    <col min="3082" max="3082" width="11" style="2" customWidth="1"/>
    <col min="3083" max="3083" width="9.6640625" style="2" customWidth="1"/>
    <col min="3084" max="3084" width="10.6640625" style="2" customWidth="1"/>
    <col min="3085" max="3328" width="8.83203125" style="2"/>
    <col min="3329" max="3329" width="25.5" style="2" customWidth="1"/>
    <col min="3330" max="3330" width="14" style="2" customWidth="1"/>
    <col min="3331" max="3335" width="8.83203125" style="2"/>
    <col min="3336" max="3336" width="9.5" style="2" customWidth="1"/>
    <col min="3337" max="3337" width="9.33203125" style="2" customWidth="1"/>
    <col min="3338" max="3338" width="11" style="2" customWidth="1"/>
    <col min="3339" max="3339" width="9.6640625" style="2" customWidth="1"/>
    <col min="3340" max="3340" width="10.6640625" style="2" customWidth="1"/>
    <col min="3341" max="3584" width="8.83203125" style="2"/>
    <col min="3585" max="3585" width="25.5" style="2" customWidth="1"/>
    <col min="3586" max="3586" width="14" style="2" customWidth="1"/>
    <col min="3587" max="3591" width="8.83203125" style="2"/>
    <col min="3592" max="3592" width="9.5" style="2" customWidth="1"/>
    <col min="3593" max="3593" width="9.33203125" style="2" customWidth="1"/>
    <col min="3594" max="3594" width="11" style="2" customWidth="1"/>
    <col min="3595" max="3595" width="9.6640625" style="2" customWidth="1"/>
    <col min="3596" max="3596" width="10.6640625" style="2" customWidth="1"/>
    <col min="3597" max="3840" width="8.83203125" style="2"/>
    <col min="3841" max="3841" width="25.5" style="2" customWidth="1"/>
    <col min="3842" max="3842" width="14" style="2" customWidth="1"/>
    <col min="3843" max="3847" width="8.83203125" style="2"/>
    <col min="3848" max="3848" width="9.5" style="2" customWidth="1"/>
    <col min="3849" max="3849" width="9.33203125" style="2" customWidth="1"/>
    <col min="3850" max="3850" width="11" style="2" customWidth="1"/>
    <col min="3851" max="3851" width="9.6640625" style="2" customWidth="1"/>
    <col min="3852" max="3852" width="10.6640625" style="2" customWidth="1"/>
    <col min="3853" max="4096" width="8.83203125" style="2"/>
    <col min="4097" max="4097" width="25.5" style="2" customWidth="1"/>
    <col min="4098" max="4098" width="14" style="2" customWidth="1"/>
    <col min="4099" max="4103" width="8.83203125" style="2"/>
    <col min="4104" max="4104" width="9.5" style="2" customWidth="1"/>
    <col min="4105" max="4105" width="9.33203125" style="2" customWidth="1"/>
    <col min="4106" max="4106" width="11" style="2" customWidth="1"/>
    <col min="4107" max="4107" width="9.6640625" style="2" customWidth="1"/>
    <col min="4108" max="4108" width="10.6640625" style="2" customWidth="1"/>
    <col min="4109" max="4352" width="8.83203125" style="2"/>
    <col min="4353" max="4353" width="25.5" style="2" customWidth="1"/>
    <col min="4354" max="4354" width="14" style="2" customWidth="1"/>
    <col min="4355" max="4359" width="8.83203125" style="2"/>
    <col min="4360" max="4360" width="9.5" style="2" customWidth="1"/>
    <col min="4361" max="4361" width="9.33203125" style="2" customWidth="1"/>
    <col min="4362" max="4362" width="11" style="2" customWidth="1"/>
    <col min="4363" max="4363" width="9.6640625" style="2" customWidth="1"/>
    <col min="4364" max="4364" width="10.6640625" style="2" customWidth="1"/>
    <col min="4365" max="4608" width="8.83203125" style="2"/>
    <col min="4609" max="4609" width="25.5" style="2" customWidth="1"/>
    <col min="4610" max="4610" width="14" style="2" customWidth="1"/>
    <col min="4611" max="4615" width="8.83203125" style="2"/>
    <col min="4616" max="4616" width="9.5" style="2" customWidth="1"/>
    <col min="4617" max="4617" width="9.33203125" style="2" customWidth="1"/>
    <col min="4618" max="4618" width="11" style="2" customWidth="1"/>
    <col min="4619" max="4619" width="9.6640625" style="2" customWidth="1"/>
    <col min="4620" max="4620" width="10.6640625" style="2" customWidth="1"/>
    <col min="4621" max="4864" width="8.83203125" style="2"/>
    <col min="4865" max="4865" width="25.5" style="2" customWidth="1"/>
    <col min="4866" max="4866" width="14" style="2" customWidth="1"/>
    <col min="4867" max="4871" width="8.83203125" style="2"/>
    <col min="4872" max="4872" width="9.5" style="2" customWidth="1"/>
    <col min="4873" max="4873" width="9.33203125" style="2" customWidth="1"/>
    <col min="4874" max="4874" width="11" style="2" customWidth="1"/>
    <col min="4875" max="4875" width="9.6640625" style="2" customWidth="1"/>
    <col min="4876" max="4876" width="10.6640625" style="2" customWidth="1"/>
    <col min="4877" max="5120" width="8.83203125" style="2"/>
    <col min="5121" max="5121" width="25.5" style="2" customWidth="1"/>
    <col min="5122" max="5122" width="14" style="2" customWidth="1"/>
    <col min="5123" max="5127" width="8.83203125" style="2"/>
    <col min="5128" max="5128" width="9.5" style="2" customWidth="1"/>
    <col min="5129" max="5129" width="9.33203125" style="2" customWidth="1"/>
    <col min="5130" max="5130" width="11" style="2" customWidth="1"/>
    <col min="5131" max="5131" width="9.6640625" style="2" customWidth="1"/>
    <col min="5132" max="5132" width="10.6640625" style="2" customWidth="1"/>
    <col min="5133" max="5376" width="8.83203125" style="2"/>
    <col min="5377" max="5377" width="25.5" style="2" customWidth="1"/>
    <col min="5378" max="5378" width="14" style="2" customWidth="1"/>
    <col min="5379" max="5383" width="8.83203125" style="2"/>
    <col min="5384" max="5384" width="9.5" style="2" customWidth="1"/>
    <col min="5385" max="5385" width="9.33203125" style="2" customWidth="1"/>
    <col min="5386" max="5386" width="11" style="2" customWidth="1"/>
    <col min="5387" max="5387" width="9.6640625" style="2" customWidth="1"/>
    <col min="5388" max="5388" width="10.6640625" style="2" customWidth="1"/>
    <col min="5389" max="5632" width="8.83203125" style="2"/>
    <col min="5633" max="5633" width="25.5" style="2" customWidth="1"/>
    <col min="5634" max="5634" width="14" style="2" customWidth="1"/>
    <col min="5635" max="5639" width="8.83203125" style="2"/>
    <col min="5640" max="5640" width="9.5" style="2" customWidth="1"/>
    <col min="5641" max="5641" width="9.33203125" style="2" customWidth="1"/>
    <col min="5642" max="5642" width="11" style="2" customWidth="1"/>
    <col min="5643" max="5643" width="9.6640625" style="2" customWidth="1"/>
    <col min="5644" max="5644" width="10.6640625" style="2" customWidth="1"/>
    <col min="5645" max="5888" width="8.83203125" style="2"/>
    <col min="5889" max="5889" width="25.5" style="2" customWidth="1"/>
    <col min="5890" max="5890" width="14" style="2" customWidth="1"/>
    <col min="5891" max="5895" width="8.83203125" style="2"/>
    <col min="5896" max="5896" width="9.5" style="2" customWidth="1"/>
    <col min="5897" max="5897" width="9.33203125" style="2" customWidth="1"/>
    <col min="5898" max="5898" width="11" style="2" customWidth="1"/>
    <col min="5899" max="5899" width="9.6640625" style="2" customWidth="1"/>
    <col min="5900" max="5900" width="10.6640625" style="2" customWidth="1"/>
    <col min="5901" max="6144" width="8.83203125" style="2"/>
    <col min="6145" max="6145" width="25.5" style="2" customWidth="1"/>
    <col min="6146" max="6146" width="14" style="2" customWidth="1"/>
    <col min="6147" max="6151" width="8.83203125" style="2"/>
    <col min="6152" max="6152" width="9.5" style="2" customWidth="1"/>
    <col min="6153" max="6153" width="9.33203125" style="2" customWidth="1"/>
    <col min="6154" max="6154" width="11" style="2" customWidth="1"/>
    <col min="6155" max="6155" width="9.6640625" style="2" customWidth="1"/>
    <col min="6156" max="6156" width="10.6640625" style="2" customWidth="1"/>
    <col min="6157" max="6400" width="8.83203125" style="2"/>
    <col min="6401" max="6401" width="25.5" style="2" customWidth="1"/>
    <col min="6402" max="6402" width="14" style="2" customWidth="1"/>
    <col min="6403" max="6407" width="8.83203125" style="2"/>
    <col min="6408" max="6408" width="9.5" style="2" customWidth="1"/>
    <col min="6409" max="6409" width="9.33203125" style="2" customWidth="1"/>
    <col min="6410" max="6410" width="11" style="2" customWidth="1"/>
    <col min="6411" max="6411" width="9.6640625" style="2" customWidth="1"/>
    <col min="6412" max="6412" width="10.6640625" style="2" customWidth="1"/>
    <col min="6413" max="6656" width="8.83203125" style="2"/>
    <col min="6657" max="6657" width="25.5" style="2" customWidth="1"/>
    <col min="6658" max="6658" width="14" style="2" customWidth="1"/>
    <col min="6659" max="6663" width="8.83203125" style="2"/>
    <col min="6664" max="6664" width="9.5" style="2" customWidth="1"/>
    <col min="6665" max="6665" width="9.33203125" style="2" customWidth="1"/>
    <col min="6666" max="6666" width="11" style="2" customWidth="1"/>
    <col min="6667" max="6667" width="9.6640625" style="2" customWidth="1"/>
    <col min="6668" max="6668" width="10.6640625" style="2" customWidth="1"/>
    <col min="6669" max="6912" width="8.83203125" style="2"/>
    <col min="6913" max="6913" width="25.5" style="2" customWidth="1"/>
    <col min="6914" max="6914" width="14" style="2" customWidth="1"/>
    <col min="6915" max="6919" width="8.83203125" style="2"/>
    <col min="6920" max="6920" width="9.5" style="2" customWidth="1"/>
    <col min="6921" max="6921" width="9.33203125" style="2" customWidth="1"/>
    <col min="6922" max="6922" width="11" style="2" customWidth="1"/>
    <col min="6923" max="6923" width="9.6640625" style="2" customWidth="1"/>
    <col min="6924" max="6924" width="10.6640625" style="2" customWidth="1"/>
    <col min="6925" max="7168" width="8.83203125" style="2"/>
    <col min="7169" max="7169" width="25.5" style="2" customWidth="1"/>
    <col min="7170" max="7170" width="14" style="2" customWidth="1"/>
    <col min="7171" max="7175" width="8.83203125" style="2"/>
    <col min="7176" max="7176" width="9.5" style="2" customWidth="1"/>
    <col min="7177" max="7177" width="9.33203125" style="2" customWidth="1"/>
    <col min="7178" max="7178" width="11" style="2" customWidth="1"/>
    <col min="7179" max="7179" width="9.6640625" style="2" customWidth="1"/>
    <col min="7180" max="7180" width="10.6640625" style="2" customWidth="1"/>
    <col min="7181" max="7424" width="8.83203125" style="2"/>
    <col min="7425" max="7425" width="25.5" style="2" customWidth="1"/>
    <col min="7426" max="7426" width="14" style="2" customWidth="1"/>
    <col min="7427" max="7431" width="8.83203125" style="2"/>
    <col min="7432" max="7432" width="9.5" style="2" customWidth="1"/>
    <col min="7433" max="7433" width="9.33203125" style="2" customWidth="1"/>
    <col min="7434" max="7434" width="11" style="2" customWidth="1"/>
    <col min="7435" max="7435" width="9.6640625" style="2" customWidth="1"/>
    <col min="7436" max="7436" width="10.6640625" style="2" customWidth="1"/>
    <col min="7437" max="7680" width="8.83203125" style="2"/>
    <col min="7681" max="7681" width="25.5" style="2" customWidth="1"/>
    <col min="7682" max="7682" width="14" style="2" customWidth="1"/>
    <col min="7683" max="7687" width="8.83203125" style="2"/>
    <col min="7688" max="7688" width="9.5" style="2" customWidth="1"/>
    <col min="7689" max="7689" width="9.33203125" style="2" customWidth="1"/>
    <col min="7690" max="7690" width="11" style="2" customWidth="1"/>
    <col min="7691" max="7691" width="9.6640625" style="2" customWidth="1"/>
    <col min="7692" max="7692" width="10.6640625" style="2" customWidth="1"/>
    <col min="7693" max="7936" width="8.83203125" style="2"/>
    <col min="7937" max="7937" width="25.5" style="2" customWidth="1"/>
    <col min="7938" max="7938" width="14" style="2" customWidth="1"/>
    <col min="7939" max="7943" width="8.83203125" style="2"/>
    <col min="7944" max="7944" width="9.5" style="2" customWidth="1"/>
    <col min="7945" max="7945" width="9.33203125" style="2" customWidth="1"/>
    <col min="7946" max="7946" width="11" style="2" customWidth="1"/>
    <col min="7947" max="7947" width="9.6640625" style="2" customWidth="1"/>
    <col min="7948" max="7948" width="10.6640625" style="2" customWidth="1"/>
    <col min="7949" max="8192" width="8.83203125" style="2"/>
    <col min="8193" max="8193" width="25.5" style="2" customWidth="1"/>
    <col min="8194" max="8194" width="14" style="2" customWidth="1"/>
    <col min="8195" max="8199" width="8.83203125" style="2"/>
    <col min="8200" max="8200" width="9.5" style="2" customWidth="1"/>
    <col min="8201" max="8201" width="9.33203125" style="2" customWidth="1"/>
    <col min="8202" max="8202" width="11" style="2" customWidth="1"/>
    <col min="8203" max="8203" width="9.6640625" style="2" customWidth="1"/>
    <col min="8204" max="8204" width="10.6640625" style="2" customWidth="1"/>
    <col min="8205" max="8448" width="8.83203125" style="2"/>
    <col min="8449" max="8449" width="25.5" style="2" customWidth="1"/>
    <col min="8450" max="8450" width="14" style="2" customWidth="1"/>
    <col min="8451" max="8455" width="8.83203125" style="2"/>
    <col min="8456" max="8456" width="9.5" style="2" customWidth="1"/>
    <col min="8457" max="8457" width="9.33203125" style="2" customWidth="1"/>
    <col min="8458" max="8458" width="11" style="2" customWidth="1"/>
    <col min="8459" max="8459" width="9.6640625" style="2" customWidth="1"/>
    <col min="8460" max="8460" width="10.6640625" style="2" customWidth="1"/>
    <col min="8461" max="8704" width="8.83203125" style="2"/>
    <col min="8705" max="8705" width="25.5" style="2" customWidth="1"/>
    <col min="8706" max="8706" width="14" style="2" customWidth="1"/>
    <col min="8707" max="8711" width="8.83203125" style="2"/>
    <col min="8712" max="8712" width="9.5" style="2" customWidth="1"/>
    <col min="8713" max="8713" width="9.33203125" style="2" customWidth="1"/>
    <col min="8714" max="8714" width="11" style="2" customWidth="1"/>
    <col min="8715" max="8715" width="9.6640625" style="2" customWidth="1"/>
    <col min="8716" max="8716" width="10.6640625" style="2" customWidth="1"/>
    <col min="8717" max="8960" width="8.83203125" style="2"/>
    <col min="8961" max="8961" width="25.5" style="2" customWidth="1"/>
    <col min="8962" max="8962" width="14" style="2" customWidth="1"/>
    <col min="8963" max="8967" width="8.83203125" style="2"/>
    <col min="8968" max="8968" width="9.5" style="2" customWidth="1"/>
    <col min="8969" max="8969" width="9.33203125" style="2" customWidth="1"/>
    <col min="8970" max="8970" width="11" style="2" customWidth="1"/>
    <col min="8971" max="8971" width="9.6640625" style="2" customWidth="1"/>
    <col min="8972" max="8972" width="10.6640625" style="2" customWidth="1"/>
    <col min="8973" max="9216" width="8.83203125" style="2"/>
    <col min="9217" max="9217" width="25.5" style="2" customWidth="1"/>
    <col min="9218" max="9218" width="14" style="2" customWidth="1"/>
    <col min="9219" max="9223" width="8.83203125" style="2"/>
    <col min="9224" max="9224" width="9.5" style="2" customWidth="1"/>
    <col min="9225" max="9225" width="9.33203125" style="2" customWidth="1"/>
    <col min="9226" max="9226" width="11" style="2" customWidth="1"/>
    <col min="9227" max="9227" width="9.6640625" style="2" customWidth="1"/>
    <col min="9228" max="9228" width="10.6640625" style="2" customWidth="1"/>
    <col min="9229" max="9472" width="8.83203125" style="2"/>
    <col min="9473" max="9473" width="25.5" style="2" customWidth="1"/>
    <col min="9474" max="9474" width="14" style="2" customWidth="1"/>
    <col min="9475" max="9479" width="8.83203125" style="2"/>
    <col min="9480" max="9480" width="9.5" style="2" customWidth="1"/>
    <col min="9481" max="9481" width="9.33203125" style="2" customWidth="1"/>
    <col min="9482" max="9482" width="11" style="2" customWidth="1"/>
    <col min="9483" max="9483" width="9.6640625" style="2" customWidth="1"/>
    <col min="9484" max="9484" width="10.6640625" style="2" customWidth="1"/>
    <col min="9485" max="9728" width="8.83203125" style="2"/>
    <col min="9729" max="9729" width="25.5" style="2" customWidth="1"/>
    <col min="9730" max="9730" width="14" style="2" customWidth="1"/>
    <col min="9731" max="9735" width="8.83203125" style="2"/>
    <col min="9736" max="9736" width="9.5" style="2" customWidth="1"/>
    <col min="9737" max="9737" width="9.33203125" style="2" customWidth="1"/>
    <col min="9738" max="9738" width="11" style="2" customWidth="1"/>
    <col min="9739" max="9739" width="9.6640625" style="2" customWidth="1"/>
    <col min="9740" max="9740" width="10.6640625" style="2" customWidth="1"/>
    <col min="9741" max="9984" width="8.83203125" style="2"/>
    <col min="9985" max="9985" width="25.5" style="2" customWidth="1"/>
    <col min="9986" max="9986" width="14" style="2" customWidth="1"/>
    <col min="9987" max="9991" width="8.83203125" style="2"/>
    <col min="9992" max="9992" width="9.5" style="2" customWidth="1"/>
    <col min="9993" max="9993" width="9.33203125" style="2" customWidth="1"/>
    <col min="9994" max="9994" width="11" style="2" customWidth="1"/>
    <col min="9995" max="9995" width="9.6640625" style="2" customWidth="1"/>
    <col min="9996" max="9996" width="10.6640625" style="2" customWidth="1"/>
    <col min="9997" max="10240" width="8.83203125" style="2"/>
    <col min="10241" max="10241" width="25.5" style="2" customWidth="1"/>
    <col min="10242" max="10242" width="14" style="2" customWidth="1"/>
    <col min="10243" max="10247" width="8.83203125" style="2"/>
    <col min="10248" max="10248" width="9.5" style="2" customWidth="1"/>
    <col min="10249" max="10249" width="9.33203125" style="2" customWidth="1"/>
    <col min="10250" max="10250" width="11" style="2" customWidth="1"/>
    <col min="10251" max="10251" width="9.6640625" style="2" customWidth="1"/>
    <col min="10252" max="10252" width="10.6640625" style="2" customWidth="1"/>
    <col min="10253" max="10496" width="8.83203125" style="2"/>
    <col min="10497" max="10497" width="25.5" style="2" customWidth="1"/>
    <col min="10498" max="10498" width="14" style="2" customWidth="1"/>
    <col min="10499" max="10503" width="8.83203125" style="2"/>
    <col min="10504" max="10504" width="9.5" style="2" customWidth="1"/>
    <col min="10505" max="10505" width="9.33203125" style="2" customWidth="1"/>
    <col min="10506" max="10506" width="11" style="2" customWidth="1"/>
    <col min="10507" max="10507" width="9.6640625" style="2" customWidth="1"/>
    <col min="10508" max="10508" width="10.6640625" style="2" customWidth="1"/>
    <col min="10509" max="10752" width="8.83203125" style="2"/>
    <col min="10753" max="10753" width="25.5" style="2" customWidth="1"/>
    <col min="10754" max="10754" width="14" style="2" customWidth="1"/>
    <col min="10755" max="10759" width="8.83203125" style="2"/>
    <col min="10760" max="10760" width="9.5" style="2" customWidth="1"/>
    <col min="10761" max="10761" width="9.33203125" style="2" customWidth="1"/>
    <col min="10762" max="10762" width="11" style="2" customWidth="1"/>
    <col min="10763" max="10763" width="9.6640625" style="2" customWidth="1"/>
    <col min="10764" max="10764" width="10.6640625" style="2" customWidth="1"/>
    <col min="10765" max="11008" width="8.83203125" style="2"/>
    <col min="11009" max="11009" width="25.5" style="2" customWidth="1"/>
    <col min="11010" max="11010" width="14" style="2" customWidth="1"/>
    <col min="11011" max="11015" width="8.83203125" style="2"/>
    <col min="11016" max="11016" width="9.5" style="2" customWidth="1"/>
    <col min="11017" max="11017" width="9.33203125" style="2" customWidth="1"/>
    <col min="11018" max="11018" width="11" style="2" customWidth="1"/>
    <col min="11019" max="11019" width="9.6640625" style="2" customWidth="1"/>
    <col min="11020" max="11020" width="10.6640625" style="2" customWidth="1"/>
    <col min="11021" max="11264" width="8.83203125" style="2"/>
    <col min="11265" max="11265" width="25.5" style="2" customWidth="1"/>
    <col min="11266" max="11266" width="14" style="2" customWidth="1"/>
    <col min="11267" max="11271" width="8.83203125" style="2"/>
    <col min="11272" max="11272" width="9.5" style="2" customWidth="1"/>
    <col min="11273" max="11273" width="9.33203125" style="2" customWidth="1"/>
    <col min="11274" max="11274" width="11" style="2" customWidth="1"/>
    <col min="11275" max="11275" width="9.6640625" style="2" customWidth="1"/>
    <col min="11276" max="11276" width="10.6640625" style="2" customWidth="1"/>
    <col min="11277" max="11520" width="8.83203125" style="2"/>
    <col min="11521" max="11521" width="25.5" style="2" customWidth="1"/>
    <col min="11522" max="11522" width="14" style="2" customWidth="1"/>
    <col min="11523" max="11527" width="8.83203125" style="2"/>
    <col min="11528" max="11528" width="9.5" style="2" customWidth="1"/>
    <col min="11529" max="11529" width="9.33203125" style="2" customWidth="1"/>
    <col min="11530" max="11530" width="11" style="2" customWidth="1"/>
    <col min="11531" max="11531" width="9.6640625" style="2" customWidth="1"/>
    <col min="11532" max="11532" width="10.6640625" style="2" customWidth="1"/>
    <col min="11533" max="11776" width="8.83203125" style="2"/>
    <col min="11777" max="11777" width="25.5" style="2" customWidth="1"/>
    <col min="11778" max="11778" width="14" style="2" customWidth="1"/>
    <col min="11779" max="11783" width="8.83203125" style="2"/>
    <col min="11784" max="11784" width="9.5" style="2" customWidth="1"/>
    <col min="11785" max="11785" width="9.33203125" style="2" customWidth="1"/>
    <col min="11786" max="11786" width="11" style="2" customWidth="1"/>
    <col min="11787" max="11787" width="9.6640625" style="2" customWidth="1"/>
    <col min="11788" max="11788" width="10.6640625" style="2" customWidth="1"/>
    <col min="11789" max="12032" width="8.83203125" style="2"/>
    <col min="12033" max="12033" width="25.5" style="2" customWidth="1"/>
    <col min="12034" max="12034" width="14" style="2" customWidth="1"/>
    <col min="12035" max="12039" width="8.83203125" style="2"/>
    <col min="12040" max="12040" width="9.5" style="2" customWidth="1"/>
    <col min="12041" max="12041" width="9.33203125" style="2" customWidth="1"/>
    <col min="12042" max="12042" width="11" style="2" customWidth="1"/>
    <col min="12043" max="12043" width="9.6640625" style="2" customWidth="1"/>
    <col min="12044" max="12044" width="10.6640625" style="2" customWidth="1"/>
    <col min="12045" max="12288" width="8.83203125" style="2"/>
    <col min="12289" max="12289" width="25.5" style="2" customWidth="1"/>
    <col min="12290" max="12290" width="14" style="2" customWidth="1"/>
    <col min="12291" max="12295" width="8.83203125" style="2"/>
    <col min="12296" max="12296" width="9.5" style="2" customWidth="1"/>
    <col min="12297" max="12297" width="9.33203125" style="2" customWidth="1"/>
    <col min="12298" max="12298" width="11" style="2" customWidth="1"/>
    <col min="12299" max="12299" width="9.6640625" style="2" customWidth="1"/>
    <col min="12300" max="12300" width="10.6640625" style="2" customWidth="1"/>
    <col min="12301" max="12544" width="8.83203125" style="2"/>
    <col min="12545" max="12545" width="25.5" style="2" customWidth="1"/>
    <col min="12546" max="12546" width="14" style="2" customWidth="1"/>
    <col min="12547" max="12551" width="8.83203125" style="2"/>
    <col min="12552" max="12552" width="9.5" style="2" customWidth="1"/>
    <col min="12553" max="12553" width="9.33203125" style="2" customWidth="1"/>
    <col min="12554" max="12554" width="11" style="2" customWidth="1"/>
    <col min="12555" max="12555" width="9.6640625" style="2" customWidth="1"/>
    <col min="12556" max="12556" width="10.6640625" style="2" customWidth="1"/>
    <col min="12557" max="12800" width="8.83203125" style="2"/>
    <col min="12801" max="12801" width="25.5" style="2" customWidth="1"/>
    <col min="12802" max="12802" width="14" style="2" customWidth="1"/>
    <col min="12803" max="12807" width="8.83203125" style="2"/>
    <col min="12808" max="12808" width="9.5" style="2" customWidth="1"/>
    <col min="12809" max="12809" width="9.33203125" style="2" customWidth="1"/>
    <col min="12810" max="12810" width="11" style="2" customWidth="1"/>
    <col min="12811" max="12811" width="9.6640625" style="2" customWidth="1"/>
    <col min="12812" max="12812" width="10.6640625" style="2" customWidth="1"/>
    <col min="12813" max="13056" width="8.83203125" style="2"/>
    <col min="13057" max="13057" width="25.5" style="2" customWidth="1"/>
    <col min="13058" max="13058" width="14" style="2" customWidth="1"/>
    <col min="13059" max="13063" width="8.83203125" style="2"/>
    <col min="13064" max="13064" width="9.5" style="2" customWidth="1"/>
    <col min="13065" max="13065" width="9.33203125" style="2" customWidth="1"/>
    <col min="13066" max="13066" width="11" style="2" customWidth="1"/>
    <col min="13067" max="13067" width="9.6640625" style="2" customWidth="1"/>
    <col min="13068" max="13068" width="10.6640625" style="2" customWidth="1"/>
    <col min="13069" max="13312" width="8.83203125" style="2"/>
    <col min="13313" max="13313" width="25.5" style="2" customWidth="1"/>
    <col min="13314" max="13314" width="14" style="2" customWidth="1"/>
    <col min="13315" max="13319" width="8.83203125" style="2"/>
    <col min="13320" max="13320" width="9.5" style="2" customWidth="1"/>
    <col min="13321" max="13321" width="9.33203125" style="2" customWidth="1"/>
    <col min="13322" max="13322" width="11" style="2" customWidth="1"/>
    <col min="13323" max="13323" width="9.6640625" style="2" customWidth="1"/>
    <col min="13324" max="13324" width="10.6640625" style="2" customWidth="1"/>
    <col min="13325" max="13568" width="8.83203125" style="2"/>
    <col min="13569" max="13569" width="25.5" style="2" customWidth="1"/>
    <col min="13570" max="13570" width="14" style="2" customWidth="1"/>
    <col min="13571" max="13575" width="8.83203125" style="2"/>
    <col min="13576" max="13576" width="9.5" style="2" customWidth="1"/>
    <col min="13577" max="13577" width="9.33203125" style="2" customWidth="1"/>
    <col min="13578" max="13578" width="11" style="2" customWidth="1"/>
    <col min="13579" max="13579" width="9.6640625" style="2" customWidth="1"/>
    <col min="13580" max="13580" width="10.6640625" style="2" customWidth="1"/>
    <col min="13581" max="13824" width="8.83203125" style="2"/>
    <col min="13825" max="13825" width="25.5" style="2" customWidth="1"/>
    <col min="13826" max="13826" width="14" style="2" customWidth="1"/>
    <col min="13827" max="13831" width="8.83203125" style="2"/>
    <col min="13832" max="13832" width="9.5" style="2" customWidth="1"/>
    <col min="13833" max="13833" width="9.33203125" style="2" customWidth="1"/>
    <col min="13834" max="13834" width="11" style="2" customWidth="1"/>
    <col min="13835" max="13835" width="9.6640625" style="2" customWidth="1"/>
    <col min="13836" max="13836" width="10.6640625" style="2" customWidth="1"/>
    <col min="13837" max="14080" width="8.83203125" style="2"/>
    <col min="14081" max="14081" width="25.5" style="2" customWidth="1"/>
    <col min="14082" max="14082" width="14" style="2" customWidth="1"/>
    <col min="14083" max="14087" width="8.83203125" style="2"/>
    <col min="14088" max="14088" width="9.5" style="2" customWidth="1"/>
    <col min="14089" max="14089" width="9.33203125" style="2" customWidth="1"/>
    <col min="14090" max="14090" width="11" style="2" customWidth="1"/>
    <col min="14091" max="14091" width="9.6640625" style="2" customWidth="1"/>
    <col min="14092" max="14092" width="10.6640625" style="2" customWidth="1"/>
    <col min="14093" max="14336" width="8.83203125" style="2"/>
    <col min="14337" max="14337" width="25.5" style="2" customWidth="1"/>
    <col min="14338" max="14338" width="14" style="2" customWidth="1"/>
    <col min="14339" max="14343" width="8.83203125" style="2"/>
    <col min="14344" max="14344" width="9.5" style="2" customWidth="1"/>
    <col min="14345" max="14345" width="9.33203125" style="2" customWidth="1"/>
    <col min="14346" max="14346" width="11" style="2" customWidth="1"/>
    <col min="14347" max="14347" width="9.6640625" style="2" customWidth="1"/>
    <col min="14348" max="14348" width="10.6640625" style="2" customWidth="1"/>
    <col min="14349" max="14592" width="8.83203125" style="2"/>
    <col min="14593" max="14593" width="25.5" style="2" customWidth="1"/>
    <col min="14594" max="14594" width="14" style="2" customWidth="1"/>
    <col min="14595" max="14599" width="8.83203125" style="2"/>
    <col min="14600" max="14600" width="9.5" style="2" customWidth="1"/>
    <col min="14601" max="14601" width="9.33203125" style="2" customWidth="1"/>
    <col min="14602" max="14602" width="11" style="2" customWidth="1"/>
    <col min="14603" max="14603" width="9.6640625" style="2" customWidth="1"/>
    <col min="14604" max="14604" width="10.6640625" style="2" customWidth="1"/>
    <col min="14605" max="14848" width="8.83203125" style="2"/>
    <col min="14849" max="14849" width="25.5" style="2" customWidth="1"/>
    <col min="14850" max="14850" width="14" style="2" customWidth="1"/>
    <col min="14851" max="14855" width="8.83203125" style="2"/>
    <col min="14856" max="14856" width="9.5" style="2" customWidth="1"/>
    <col min="14857" max="14857" width="9.33203125" style="2" customWidth="1"/>
    <col min="14858" max="14858" width="11" style="2" customWidth="1"/>
    <col min="14859" max="14859" width="9.6640625" style="2" customWidth="1"/>
    <col min="14860" max="14860" width="10.6640625" style="2" customWidth="1"/>
    <col min="14861" max="15104" width="8.83203125" style="2"/>
    <col min="15105" max="15105" width="25.5" style="2" customWidth="1"/>
    <col min="15106" max="15106" width="14" style="2" customWidth="1"/>
    <col min="15107" max="15111" width="8.83203125" style="2"/>
    <col min="15112" max="15112" width="9.5" style="2" customWidth="1"/>
    <col min="15113" max="15113" width="9.33203125" style="2" customWidth="1"/>
    <col min="15114" max="15114" width="11" style="2" customWidth="1"/>
    <col min="15115" max="15115" width="9.6640625" style="2" customWidth="1"/>
    <col min="15116" max="15116" width="10.6640625" style="2" customWidth="1"/>
    <col min="15117" max="15360" width="8.83203125" style="2"/>
    <col min="15361" max="15361" width="25.5" style="2" customWidth="1"/>
    <col min="15362" max="15362" width="14" style="2" customWidth="1"/>
    <col min="15363" max="15367" width="8.83203125" style="2"/>
    <col min="15368" max="15368" width="9.5" style="2" customWidth="1"/>
    <col min="15369" max="15369" width="9.33203125" style="2" customWidth="1"/>
    <col min="15370" max="15370" width="11" style="2" customWidth="1"/>
    <col min="15371" max="15371" width="9.6640625" style="2" customWidth="1"/>
    <col min="15372" max="15372" width="10.6640625" style="2" customWidth="1"/>
    <col min="15373" max="15616" width="8.83203125" style="2"/>
    <col min="15617" max="15617" width="25.5" style="2" customWidth="1"/>
    <col min="15618" max="15618" width="14" style="2" customWidth="1"/>
    <col min="15619" max="15623" width="8.83203125" style="2"/>
    <col min="15624" max="15624" width="9.5" style="2" customWidth="1"/>
    <col min="15625" max="15625" width="9.33203125" style="2" customWidth="1"/>
    <col min="15626" max="15626" width="11" style="2" customWidth="1"/>
    <col min="15627" max="15627" width="9.6640625" style="2" customWidth="1"/>
    <col min="15628" max="15628" width="10.6640625" style="2" customWidth="1"/>
    <col min="15629" max="15872" width="8.83203125" style="2"/>
    <col min="15873" max="15873" width="25.5" style="2" customWidth="1"/>
    <col min="15874" max="15874" width="14" style="2" customWidth="1"/>
    <col min="15875" max="15879" width="8.83203125" style="2"/>
    <col min="15880" max="15880" width="9.5" style="2" customWidth="1"/>
    <col min="15881" max="15881" width="9.33203125" style="2" customWidth="1"/>
    <col min="15882" max="15882" width="11" style="2" customWidth="1"/>
    <col min="15883" max="15883" width="9.6640625" style="2" customWidth="1"/>
    <col min="15884" max="15884" width="10.6640625" style="2" customWidth="1"/>
    <col min="15885" max="16128" width="8.83203125" style="2"/>
    <col min="16129" max="16129" width="25.5" style="2" customWidth="1"/>
    <col min="16130" max="16130" width="14" style="2" customWidth="1"/>
    <col min="16131" max="16135" width="8.83203125" style="2"/>
    <col min="16136" max="16136" width="9.5" style="2" customWidth="1"/>
    <col min="16137" max="16137" width="9.33203125" style="2" customWidth="1"/>
    <col min="16138" max="16138" width="11" style="2" customWidth="1"/>
    <col min="16139" max="16139" width="9.6640625" style="2" customWidth="1"/>
    <col min="16140" max="16140" width="10.6640625" style="2" customWidth="1"/>
    <col min="16141" max="16384" width="8.83203125" style="2"/>
  </cols>
  <sheetData>
    <row r="1" spans="1:12">
      <c r="A1" s="1" t="s">
        <v>0</v>
      </c>
      <c r="H1" s="1" t="s">
        <v>3</v>
      </c>
    </row>
    <row r="2" spans="1:12">
      <c r="H2" s="4" t="s">
        <v>7</v>
      </c>
      <c r="K2" s="4" t="s">
        <v>8</v>
      </c>
    </row>
    <row r="3" spans="1:12">
      <c r="A3" s="1" t="s">
        <v>1</v>
      </c>
      <c r="D3" s="1" t="s">
        <v>2</v>
      </c>
      <c r="H3" s="4" t="s">
        <v>10</v>
      </c>
      <c r="K3" s="4" t="s">
        <v>11</v>
      </c>
    </row>
    <row r="4" spans="1:12">
      <c r="A4" s="2" t="s">
        <v>4</v>
      </c>
      <c r="D4" s="3" t="s">
        <v>5</v>
      </c>
      <c r="E4" s="3" t="s">
        <v>6</v>
      </c>
      <c r="H4" s="4" t="s">
        <v>13</v>
      </c>
      <c r="K4" s="4" t="s">
        <v>14</v>
      </c>
    </row>
    <row r="5" spans="1:12">
      <c r="A5" s="2" t="s">
        <v>9</v>
      </c>
      <c r="B5" s="5">
        <v>30</v>
      </c>
      <c r="C5" s="6"/>
      <c r="D5" s="7">
        <v>0</v>
      </c>
      <c r="E5" s="8">
        <v>24</v>
      </c>
      <c r="H5" s="4" t="s">
        <v>15</v>
      </c>
      <c r="K5" s="4" t="s">
        <v>16</v>
      </c>
    </row>
    <row r="6" spans="1:12">
      <c r="A6" s="2" t="s">
        <v>12</v>
      </c>
      <c r="B6" s="5">
        <v>10</v>
      </c>
      <c r="C6" s="6"/>
      <c r="D6" s="7">
        <v>1000</v>
      </c>
      <c r="E6" s="8">
        <v>23</v>
      </c>
      <c r="H6" s="4" t="s">
        <v>18</v>
      </c>
      <c r="K6" s="4" t="s">
        <v>19</v>
      </c>
    </row>
    <row r="7" spans="1:12">
      <c r="B7" s="6"/>
      <c r="C7" s="6"/>
      <c r="D7" s="7">
        <v>2000</v>
      </c>
      <c r="E7" s="8">
        <v>22.25</v>
      </c>
      <c r="H7" s="4" t="s">
        <v>21</v>
      </c>
      <c r="K7" s="4" t="s">
        <v>22</v>
      </c>
    </row>
    <row r="8" spans="1:12">
      <c r="A8" s="1" t="s">
        <v>17</v>
      </c>
      <c r="B8" s="6"/>
      <c r="C8" s="6"/>
      <c r="D8" s="7">
        <v>3000</v>
      </c>
      <c r="E8" s="8">
        <v>21.75</v>
      </c>
      <c r="H8" s="4" t="s">
        <v>23</v>
      </c>
      <c r="K8" s="4" t="s">
        <v>24</v>
      </c>
    </row>
    <row r="9" spans="1:12">
      <c r="A9" s="2" t="s">
        <v>20</v>
      </c>
      <c r="B9" s="9">
        <v>2500</v>
      </c>
      <c r="C9" s="6"/>
      <c r="D9" s="7">
        <v>4000</v>
      </c>
      <c r="E9" s="8">
        <v>21.3</v>
      </c>
      <c r="H9" s="4" t="s">
        <v>26</v>
      </c>
      <c r="K9" s="4" t="s">
        <v>27</v>
      </c>
    </row>
    <row r="10" spans="1:12">
      <c r="B10" s="6"/>
      <c r="C10" s="6"/>
      <c r="D10" s="6"/>
      <c r="E10" s="6"/>
      <c r="H10" s="4" t="s">
        <v>28</v>
      </c>
      <c r="K10" s="4" t="s">
        <v>29</v>
      </c>
    </row>
    <row r="11" spans="1:12">
      <c r="A11" s="1" t="s">
        <v>25</v>
      </c>
      <c r="B11" s="6"/>
      <c r="C11" s="6"/>
      <c r="D11" s="6"/>
      <c r="E11" s="6"/>
      <c r="H11" s="4" t="s">
        <v>30</v>
      </c>
      <c r="K11" s="4" t="s">
        <v>31</v>
      </c>
    </row>
    <row r="12" spans="1:12">
      <c r="A12" s="2" t="s">
        <v>13</v>
      </c>
      <c r="B12" s="10">
        <v>2000</v>
      </c>
      <c r="C12" s="6"/>
      <c r="D12" s="6"/>
      <c r="E12" s="6"/>
      <c r="H12" s="4" t="s">
        <v>33</v>
      </c>
      <c r="K12" s="4" t="s">
        <v>34</v>
      </c>
    </row>
    <row r="13" spans="1:12">
      <c r="B13" s="6"/>
      <c r="C13" s="6"/>
      <c r="D13" s="6"/>
      <c r="E13" s="6"/>
      <c r="J13" s="4"/>
      <c r="K13" s="4"/>
      <c r="L13" s="4"/>
    </row>
    <row r="14" spans="1:12">
      <c r="A14" s="1" t="s">
        <v>32</v>
      </c>
      <c r="B14" s="6"/>
      <c r="C14" s="6"/>
      <c r="D14" s="6"/>
      <c r="E14" s="6"/>
      <c r="J14" s="4"/>
      <c r="K14" s="4"/>
      <c r="L14" s="4"/>
    </row>
    <row r="15" spans="1:12">
      <c r="A15" s="2" t="s">
        <v>35</v>
      </c>
      <c r="B15" s="6">
        <f>MIN(Order_quantity,Demand)</f>
        <v>2000</v>
      </c>
      <c r="C15" s="6"/>
      <c r="D15" s="6"/>
      <c r="E15" s="11"/>
      <c r="J15" s="4"/>
      <c r="K15" s="4"/>
      <c r="L15" s="4"/>
    </row>
    <row r="16" spans="1:12">
      <c r="A16" s="2" t="s">
        <v>36</v>
      </c>
      <c r="B16" s="6">
        <f>IF(Order_quantity&gt;Demand,Order_quantity-Demand,0)</f>
        <v>500</v>
      </c>
      <c r="C16" s="6"/>
      <c r="D16" s="6"/>
      <c r="E16" s="6"/>
      <c r="J16" s="4"/>
      <c r="K16" s="4"/>
      <c r="L16" s="4"/>
    </row>
    <row r="17" spans="1:12">
      <c r="A17" s="2" t="s">
        <v>28</v>
      </c>
      <c r="B17" s="12">
        <f>Units_sold_at_regular_price*Regular_price+Units_sold_at_leftover_price*Leftover_price</f>
        <v>65000</v>
      </c>
      <c r="C17" s="6"/>
      <c r="D17" s="6"/>
      <c r="E17" s="6"/>
      <c r="F17" s="6"/>
      <c r="J17" s="4"/>
      <c r="K17" s="4"/>
      <c r="L17" s="4"/>
    </row>
    <row r="18" spans="1:12">
      <c r="A18" s="2" t="s">
        <v>7</v>
      </c>
      <c r="B18" s="13">
        <f>VLOOKUP(Order_quantity,CostLookup,2)*Order_quantity</f>
        <v>55625</v>
      </c>
      <c r="C18" s="6"/>
      <c r="D18" s="6"/>
      <c r="E18" s="6"/>
    </row>
    <row r="19" spans="1:12">
      <c r="A19" s="2" t="s">
        <v>23</v>
      </c>
      <c r="B19" s="14">
        <f>Revenue-Cost</f>
        <v>9375</v>
      </c>
      <c r="C19" s="6"/>
      <c r="D19" s="6"/>
      <c r="E19" s="6"/>
    </row>
    <row r="20" spans="1:12">
      <c r="B20" s="15"/>
    </row>
    <row r="21" spans="1:12">
      <c r="A21" s="1" t="s">
        <v>37</v>
      </c>
    </row>
    <row r="22" spans="1:12">
      <c r="A22" s="16">
        <f>Profit</f>
        <v>9375</v>
      </c>
      <c r="B22" s="2">
        <v>500</v>
      </c>
      <c r="C22" s="2">
        <v>1000</v>
      </c>
      <c r="D22" s="2">
        <v>1500</v>
      </c>
      <c r="E22" s="2">
        <v>2000</v>
      </c>
      <c r="F22" s="2">
        <v>2500</v>
      </c>
      <c r="G22" s="2">
        <v>3000</v>
      </c>
      <c r="H22" s="2">
        <v>3500</v>
      </c>
      <c r="I22" s="2">
        <v>4000</v>
      </c>
      <c r="J22" s="2">
        <v>4500</v>
      </c>
    </row>
    <row r="23" spans="1:12">
      <c r="A23" s="2">
        <v>500</v>
      </c>
      <c r="B23" s="15">
        <f t="dataTable" ref="B23:J31" dt2D="1" dtr="0" r1="B12" r2="B9"/>
        <v>3000</v>
      </c>
      <c r="C23" s="15">
        <v>3000</v>
      </c>
      <c r="D23" s="15">
        <v>3000</v>
      </c>
      <c r="E23" s="15">
        <v>3000</v>
      </c>
      <c r="F23" s="15">
        <v>3000</v>
      </c>
      <c r="G23" s="15">
        <v>3000</v>
      </c>
      <c r="H23" s="15">
        <v>3000</v>
      </c>
      <c r="I23" s="15">
        <v>3000</v>
      </c>
      <c r="J23" s="15">
        <v>3000</v>
      </c>
    </row>
    <row r="24" spans="1:12">
      <c r="A24" s="2">
        <v>1000</v>
      </c>
      <c r="B24" s="15">
        <v>-3000</v>
      </c>
      <c r="C24" s="15">
        <v>7000</v>
      </c>
      <c r="D24" s="15">
        <v>7000</v>
      </c>
      <c r="E24" s="15">
        <v>7000</v>
      </c>
      <c r="F24" s="15">
        <v>7000</v>
      </c>
      <c r="G24" s="15">
        <v>7000</v>
      </c>
      <c r="H24" s="15">
        <v>7000</v>
      </c>
      <c r="I24" s="15">
        <v>7000</v>
      </c>
      <c r="J24" s="15">
        <v>7000</v>
      </c>
    </row>
    <row r="25" spans="1:12">
      <c r="A25" s="2">
        <v>1500</v>
      </c>
      <c r="B25" s="15">
        <v>-9500</v>
      </c>
      <c r="C25" s="15">
        <v>500</v>
      </c>
      <c r="D25" s="15">
        <v>10500</v>
      </c>
      <c r="E25" s="15">
        <v>10500</v>
      </c>
      <c r="F25" s="15">
        <v>10500</v>
      </c>
      <c r="G25" s="15">
        <v>10500</v>
      </c>
      <c r="H25" s="15">
        <v>10500</v>
      </c>
      <c r="I25" s="15">
        <v>10500</v>
      </c>
      <c r="J25" s="15">
        <v>10500</v>
      </c>
    </row>
    <row r="26" spans="1:12">
      <c r="A26" s="2">
        <v>2000</v>
      </c>
      <c r="B26" s="15">
        <v>-14500</v>
      </c>
      <c r="C26" s="15">
        <v>-4500</v>
      </c>
      <c r="D26" s="15">
        <v>5500</v>
      </c>
      <c r="E26" s="15">
        <v>15500</v>
      </c>
      <c r="F26" s="15">
        <v>15500</v>
      </c>
      <c r="G26" s="15">
        <v>15500</v>
      </c>
      <c r="H26" s="15">
        <v>15500</v>
      </c>
      <c r="I26" s="15">
        <v>15500</v>
      </c>
      <c r="J26" s="15">
        <v>15500</v>
      </c>
    </row>
    <row r="27" spans="1:12">
      <c r="A27" s="2">
        <v>2500</v>
      </c>
      <c r="B27" s="15">
        <v>-20625</v>
      </c>
      <c r="C27" s="15">
        <v>-10625</v>
      </c>
      <c r="D27" s="15">
        <v>-625</v>
      </c>
      <c r="E27" s="15">
        <v>9375</v>
      </c>
      <c r="F27" s="15">
        <v>19375</v>
      </c>
      <c r="G27" s="15">
        <v>19375</v>
      </c>
      <c r="H27" s="15">
        <v>19375</v>
      </c>
      <c r="I27" s="15">
        <v>19375</v>
      </c>
      <c r="J27" s="15">
        <v>19375</v>
      </c>
    </row>
    <row r="28" spans="1:12">
      <c r="A28" s="2">
        <v>3000</v>
      </c>
      <c r="B28" s="15">
        <v>-25250</v>
      </c>
      <c r="C28" s="15">
        <v>-15250</v>
      </c>
      <c r="D28" s="15">
        <v>-5250</v>
      </c>
      <c r="E28" s="15">
        <v>4750</v>
      </c>
      <c r="F28" s="15">
        <v>14750</v>
      </c>
      <c r="G28" s="15">
        <v>24750</v>
      </c>
      <c r="H28" s="15">
        <v>24750</v>
      </c>
      <c r="I28" s="15">
        <v>24750</v>
      </c>
      <c r="J28" s="15">
        <v>24750</v>
      </c>
    </row>
    <row r="29" spans="1:12">
      <c r="A29" s="2">
        <v>3500</v>
      </c>
      <c r="B29" s="15">
        <v>-31125</v>
      </c>
      <c r="C29" s="15">
        <v>-21125</v>
      </c>
      <c r="D29" s="15">
        <v>-11125</v>
      </c>
      <c r="E29" s="15">
        <v>-1125</v>
      </c>
      <c r="F29" s="15">
        <v>8875</v>
      </c>
      <c r="G29" s="15">
        <v>18875</v>
      </c>
      <c r="H29" s="15">
        <v>28875</v>
      </c>
      <c r="I29" s="15">
        <v>28875</v>
      </c>
      <c r="J29" s="15">
        <v>28875</v>
      </c>
    </row>
    <row r="30" spans="1:12">
      <c r="A30" s="2">
        <v>4000</v>
      </c>
      <c r="B30" s="15">
        <v>-35200</v>
      </c>
      <c r="C30" s="15">
        <v>-25200</v>
      </c>
      <c r="D30" s="15">
        <v>-15200</v>
      </c>
      <c r="E30" s="15">
        <v>-5200</v>
      </c>
      <c r="F30" s="15">
        <v>4800</v>
      </c>
      <c r="G30" s="15">
        <v>14800</v>
      </c>
      <c r="H30" s="15">
        <v>24800</v>
      </c>
      <c r="I30" s="15">
        <v>34800</v>
      </c>
      <c r="J30" s="15">
        <v>34800</v>
      </c>
    </row>
    <row r="31" spans="1:12">
      <c r="A31" s="2">
        <v>4500</v>
      </c>
      <c r="B31" s="15">
        <v>-40850</v>
      </c>
      <c r="C31" s="15">
        <v>-30850</v>
      </c>
      <c r="D31" s="15">
        <v>-20850</v>
      </c>
      <c r="E31" s="15">
        <v>-10850</v>
      </c>
      <c r="F31" s="15">
        <v>-850</v>
      </c>
      <c r="G31" s="15">
        <v>9150</v>
      </c>
      <c r="H31" s="15">
        <v>19150</v>
      </c>
      <c r="I31" s="15">
        <v>29150</v>
      </c>
      <c r="J31" s="15">
        <v>39150</v>
      </c>
    </row>
    <row r="33" spans="1:10">
      <c r="A33" s="1" t="s">
        <v>38</v>
      </c>
    </row>
    <row r="34" spans="1:10">
      <c r="A34" s="2" t="s">
        <v>13</v>
      </c>
      <c r="B34" s="2">
        <v>500</v>
      </c>
      <c r="C34" s="2">
        <v>1000</v>
      </c>
      <c r="D34" s="2">
        <v>1500</v>
      </c>
      <c r="E34" s="2">
        <v>2000</v>
      </c>
      <c r="F34" s="2">
        <v>2500</v>
      </c>
      <c r="G34" s="2">
        <v>3000</v>
      </c>
      <c r="H34" s="2">
        <v>3500</v>
      </c>
      <c r="I34" s="2">
        <v>4000</v>
      </c>
      <c r="J34" s="2">
        <v>4500</v>
      </c>
    </row>
    <row r="35" spans="1:10">
      <c r="A35" s="2" t="s">
        <v>39</v>
      </c>
      <c r="B35" s="2">
        <v>2.5000000000000001E-2</v>
      </c>
      <c r="C35" s="2">
        <v>0.05</v>
      </c>
      <c r="D35" s="2">
        <v>0.15</v>
      </c>
      <c r="E35" s="2">
        <v>0.25</v>
      </c>
      <c r="F35" s="2">
        <v>0.25</v>
      </c>
      <c r="G35" s="2">
        <v>0.15</v>
      </c>
      <c r="H35" s="2">
        <v>7.0000000000000007E-2</v>
      </c>
      <c r="I35" s="2">
        <v>0.04</v>
      </c>
      <c r="J35" s="2">
        <v>1.4999999999999999E-2</v>
      </c>
    </row>
    <row r="36" spans="1:10">
      <c r="I36" s="3" t="s">
        <v>40</v>
      </c>
      <c r="J36" s="2">
        <f>SUM(Probabilities)</f>
        <v>1</v>
      </c>
    </row>
    <row r="37" spans="1:10">
      <c r="A37" s="3" t="s">
        <v>20</v>
      </c>
      <c r="B37" s="3" t="s">
        <v>41</v>
      </c>
    </row>
    <row r="38" spans="1:10">
      <c r="A38" s="2">
        <v>500</v>
      </c>
      <c r="B38" s="15">
        <f>SUMPRODUCT(B23:J23,Probabilities)</f>
        <v>3000</v>
      </c>
    </row>
    <row r="39" spans="1:10">
      <c r="A39" s="2">
        <v>1000</v>
      </c>
      <c r="B39" s="15">
        <f t="shared" ref="B39:B46" si="0">SUMPRODUCT(B24:J24,Probabilities)</f>
        <v>6750</v>
      </c>
    </row>
    <row r="40" spans="1:10">
      <c r="A40" s="2">
        <v>1500</v>
      </c>
      <c r="B40" s="15">
        <f t="shared" si="0"/>
        <v>9500</v>
      </c>
    </row>
    <row r="41" spans="1:10">
      <c r="A41" s="2">
        <v>2000</v>
      </c>
      <c r="B41" s="17">
        <f t="shared" si="0"/>
        <v>12250</v>
      </c>
    </row>
    <row r="42" spans="1:10">
      <c r="A42" s="2">
        <v>2500</v>
      </c>
      <c r="B42" s="15">
        <f t="shared" si="0"/>
        <v>11375</v>
      </c>
    </row>
    <row r="43" spans="1:10">
      <c r="A43" s="2">
        <v>3000</v>
      </c>
      <c r="B43" s="15">
        <f t="shared" si="0"/>
        <v>9500</v>
      </c>
    </row>
    <row r="44" spans="1:10">
      <c r="A44" s="2">
        <v>3500</v>
      </c>
      <c r="B44" s="15">
        <f t="shared" si="0"/>
        <v>4875</v>
      </c>
    </row>
    <row r="45" spans="1:10">
      <c r="A45" s="2">
        <v>4000</v>
      </c>
      <c r="B45" s="15">
        <f t="shared" si="0"/>
        <v>1350.0000000000002</v>
      </c>
    </row>
    <row r="46" spans="1:10">
      <c r="A46" s="2">
        <v>4500</v>
      </c>
      <c r="B46" s="15">
        <f t="shared" si="0"/>
        <v>-4150</v>
      </c>
    </row>
  </sheetData>
  <conditionalFormatting sqref="B38:B46">
    <cfRule type="top10" dxfId="0" priority="1" rank="1"/>
  </conditionalFormatting>
  <printOptions headings="1" gridLines="1"/>
  <pageMargins left="0.75" right="0.75" top="1" bottom="1" header="0.5" footer="0.5"/>
  <pageSetup scale="61" orientation="portrait" horizontalDpi="1200" verticalDpi="1200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Somayeh  Moazeni</cp:lastModifiedBy>
  <cp:lastPrinted>2007-09-30T16:28:24Z</cp:lastPrinted>
  <dcterms:created xsi:type="dcterms:W3CDTF">2007-05-15T19:57:51Z</dcterms:created>
  <dcterms:modified xsi:type="dcterms:W3CDTF">2020-01-23T21:42:31Z</dcterms:modified>
</cp:coreProperties>
</file>