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203"/>
  <workbookPr codeName="ThisWorkbook" autoCompressPictures="0"/>
  <bookViews>
    <workbookView xWindow="360" yWindow="120" windowWidth="23140" windowHeight="16280" activeTab="1"/>
  </bookViews>
  <sheets>
    <sheet name="Model" sheetId="5" r:id="rId1"/>
    <sheet name="Network" sheetId="6" r:id="rId2"/>
  </sheets>
  <definedNames>
    <definedName name="Destination">Model!$B$14:$B$130</definedName>
    <definedName name="Flow">Model!$S$14:$S$130</definedName>
    <definedName name="Net_outflow">Model!$V$14:$V$34</definedName>
    <definedName name="Origin">Model!$A$14:$A$130</definedName>
    <definedName name="_xlnm.Print_Area" localSheetId="0">Model!$U$12:$X$36</definedName>
    <definedName name="Required">Model!$X$14:$X$34</definedName>
    <definedName name="solver_adj" localSheetId="0" hidden="1">Model!$S$14:$S$130</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bd" localSheetId="0" hidden="1">2</definedName>
    <definedName name="solver_itr" localSheetId="0" hidden="1">100</definedName>
    <definedName name="solver_lhs1" localSheetId="0" hidden="1">Model!$V$14:$V$34</definedName>
    <definedName name="solver_lin" localSheetId="0" hidden="1">1</definedName>
    <definedName name="solver_lva" localSheetId="0" hidden="1">2</definedName>
    <definedName name="solver_mip" localSheetId="0" hidden="1">5000</definedName>
    <definedName name="solver_mni" localSheetId="0" hidden="1">30</definedName>
    <definedName name="solver_mrt" localSheetId="0" hidden="1">0.075</definedName>
    <definedName name="solver_neg" localSheetId="0" hidden="1">1</definedName>
    <definedName name="solver_nod" localSheetId="0" hidden="1">5000</definedName>
    <definedName name="solver_num" localSheetId="0" hidden="1">1</definedName>
    <definedName name="solver_nwt" localSheetId="0" hidden="1">1</definedName>
    <definedName name="solver_ofx" localSheetId="0" hidden="1">2</definedName>
    <definedName name="solver_opt" localSheetId="0" hidden="1">Model!$V$36</definedName>
    <definedName name="solver_piv" localSheetId="0" hidden="1">0.000001</definedName>
    <definedName name="solver_pre" localSheetId="0" hidden="1">0.000001</definedName>
    <definedName name="solver_pro" localSheetId="0" hidden="1">2</definedName>
    <definedName name="solver_rbv" localSheetId="0" hidden="1">1</definedName>
    <definedName name="solver_red" localSheetId="0" hidden="1">0.000001</definedName>
    <definedName name="solver_rel1" localSheetId="0" hidden="1">2</definedName>
    <definedName name="solver_reo" localSheetId="0" hidden="1">2</definedName>
    <definedName name="solver_rep" localSheetId="0" hidden="1">2</definedName>
    <definedName name="solver_rhs1" localSheetId="0" hidden="1">Required</definedName>
    <definedName name="solver_rlx" localSheetId="0" hidden="1">2</definedName>
    <definedName name="solver_scl" localSheetId="0" hidden="1">2</definedName>
    <definedName name="solver_sho" localSheetId="0" hidden="1">2</definedName>
    <definedName name="solver_ssz" localSheetId="0" hidden="1">100</definedName>
    <definedName name="solver_std" localSheetId="0" hidden="1">1</definedName>
    <definedName name="solver_tim" localSheetId="0" hidden="1">100</definedName>
    <definedName name="solver_tol" localSheetId="0" hidden="1">0.05</definedName>
    <definedName name="solver_typ" localSheetId="0" hidden="1">2</definedName>
    <definedName name="solver_val" localSheetId="0" hidden="1">0</definedName>
    <definedName name="solver_ver" localSheetId="0" hidden="1">2</definedName>
    <definedName name="Total_cost">Model!$V$36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5" i="5" l="1"/>
  <c r="P15" i="5"/>
  <c r="C16" i="5"/>
  <c r="P16" i="5"/>
  <c r="C17" i="5"/>
  <c r="P17" i="5"/>
  <c r="C18" i="5"/>
  <c r="C19" i="5"/>
  <c r="C20" i="5"/>
  <c r="P20" i="5"/>
  <c r="C21" i="5"/>
  <c r="P21" i="5"/>
  <c r="C22" i="5"/>
  <c r="O22" i="5"/>
  <c r="P22" i="5"/>
  <c r="C23" i="5"/>
  <c r="C24" i="5"/>
  <c r="P24" i="5"/>
  <c r="C25" i="5"/>
  <c r="P25" i="5"/>
  <c r="C26" i="5"/>
  <c r="P26" i="5"/>
  <c r="C27" i="5"/>
  <c r="C28" i="5"/>
  <c r="P28" i="5"/>
  <c r="C29" i="5"/>
  <c r="P29" i="5"/>
  <c r="C30" i="5"/>
  <c r="O30" i="5"/>
  <c r="C31" i="5"/>
  <c r="P31" i="5"/>
  <c r="C32" i="5"/>
  <c r="P32" i="5"/>
  <c r="D32" i="5"/>
  <c r="E32" i="5"/>
  <c r="F32" i="5"/>
  <c r="G32" i="5"/>
  <c r="H32" i="5"/>
  <c r="I32" i="5"/>
  <c r="J32" i="5"/>
  <c r="K32" i="5"/>
  <c r="L32" i="5"/>
  <c r="M32" i="5"/>
  <c r="N32" i="5"/>
  <c r="O32" i="5"/>
  <c r="Q32" i="5"/>
  <c r="R32" i="5"/>
  <c r="C33" i="5"/>
  <c r="P33" i="5"/>
  <c r="C34" i="5"/>
  <c r="P34" i="5"/>
  <c r="C35" i="5"/>
  <c r="P35" i="5"/>
  <c r="C36" i="5"/>
  <c r="P36" i="5"/>
  <c r="D36" i="5"/>
  <c r="E36" i="5"/>
  <c r="F36" i="5"/>
  <c r="G36" i="5"/>
  <c r="H36" i="5"/>
  <c r="I36" i="5"/>
  <c r="J36" i="5"/>
  <c r="K36" i="5"/>
  <c r="L36" i="5"/>
  <c r="M36" i="5"/>
  <c r="N36" i="5"/>
  <c r="O36" i="5"/>
  <c r="Q36" i="5"/>
  <c r="R36" i="5"/>
  <c r="C37" i="5"/>
  <c r="P37" i="5"/>
  <c r="C38" i="5"/>
  <c r="P38" i="5"/>
  <c r="C39" i="5"/>
  <c r="P39" i="5"/>
  <c r="C40" i="5"/>
  <c r="P40" i="5"/>
  <c r="C41" i="5"/>
  <c r="P41" i="5"/>
  <c r="D41" i="5"/>
  <c r="E41" i="5"/>
  <c r="F41" i="5"/>
  <c r="G41" i="5"/>
  <c r="H41" i="5"/>
  <c r="I41" i="5"/>
  <c r="J41" i="5"/>
  <c r="K41" i="5"/>
  <c r="L41" i="5"/>
  <c r="M41" i="5"/>
  <c r="N41" i="5"/>
  <c r="O41" i="5"/>
  <c r="Q41" i="5"/>
  <c r="R41" i="5"/>
  <c r="C42" i="5"/>
  <c r="C43" i="5"/>
  <c r="P43" i="5"/>
  <c r="C44" i="5"/>
  <c r="P44" i="5"/>
  <c r="C45" i="5"/>
  <c r="P45" i="5"/>
  <c r="D45" i="5"/>
  <c r="E45" i="5"/>
  <c r="F45" i="5"/>
  <c r="G45" i="5"/>
  <c r="H45" i="5"/>
  <c r="I45" i="5"/>
  <c r="J45" i="5"/>
  <c r="K45" i="5"/>
  <c r="L45" i="5"/>
  <c r="M45" i="5"/>
  <c r="N45" i="5"/>
  <c r="O45" i="5"/>
  <c r="Q45" i="5"/>
  <c r="R45" i="5"/>
  <c r="C46" i="5"/>
  <c r="I46" i="5"/>
  <c r="P46" i="5"/>
  <c r="C47" i="5"/>
  <c r="P47" i="5"/>
  <c r="C48" i="5"/>
  <c r="P48" i="5"/>
  <c r="C49" i="5"/>
  <c r="P49" i="5"/>
  <c r="C50" i="5"/>
  <c r="M50" i="5"/>
  <c r="P50" i="5"/>
  <c r="C51" i="5"/>
  <c r="C52" i="5"/>
  <c r="P52" i="5"/>
  <c r="C53" i="5"/>
  <c r="P53" i="5"/>
  <c r="C54" i="5"/>
  <c r="O54" i="5"/>
  <c r="P54" i="5"/>
  <c r="C55" i="5"/>
  <c r="G55" i="5"/>
  <c r="C56" i="5"/>
  <c r="P56" i="5"/>
  <c r="C57" i="5"/>
  <c r="P57" i="5"/>
  <c r="C58" i="5"/>
  <c r="P58" i="5"/>
  <c r="C59" i="5"/>
  <c r="L59" i="5"/>
  <c r="C60" i="5"/>
  <c r="P60" i="5"/>
  <c r="C61" i="5"/>
  <c r="P61" i="5"/>
  <c r="C62" i="5"/>
  <c r="O62" i="5"/>
  <c r="C63" i="5"/>
  <c r="P63" i="5"/>
  <c r="C64" i="5"/>
  <c r="P64" i="5"/>
  <c r="D64" i="5"/>
  <c r="E64" i="5"/>
  <c r="F64" i="5"/>
  <c r="G64" i="5"/>
  <c r="H64" i="5"/>
  <c r="I64" i="5"/>
  <c r="J64" i="5"/>
  <c r="K64" i="5"/>
  <c r="L64" i="5"/>
  <c r="M64" i="5"/>
  <c r="N64" i="5"/>
  <c r="O64" i="5"/>
  <c r="Q64" i="5"/>
  <c r="R64" i="5"/>
  <c r="C65" i="5"/>
  <c r="P65" i="5"/>
  <c r="C66" i="5"/>
  <c r="P66" i="5"/>
  <c r="C67" i="5"/>
  <c r="P67" i="5"/>
  <c r="C68" i="5"/>
  <c r="P68" i="5"/>
  <c r="C69" i="5"/>
  <c r="P69" i="5"/>
  <c r="D69" i="5"/>
  <c r="E69" i="5"/>
  <c r="F69" i="5"/>
  <c r="G69" i="5"/>
  <c r="H69" i="5"/>
  <c r="I69" i="5"/>
  <c r="J69" i="5"/>
  <c r="K69" i="5"/>
  <c r="L69" i="5"/>
  <c r="M69" i="5"/>
  <c r="N69" i="5"/>
  <c r="O69" i="5"/>
  <c r="Q69" i="5"/>
  <c r="R69" i="5"/>
  <c r="C70" i="5"/>
  <c r="J70" i="5"/>
  <c r="P70" i="5"/>
  <c r="C71" i="5"/>
  <c r="K71" i="5"/>
  <c r="C72" i="5"/>
  <c r="P72" i="5"/>
  <c r="C73" i="5"/>
  <c r="P73" i="5"/>
  <c r="D73" i="5"/>
  <c r="E73" i="5"/>
  <c r="F73" i="5"/>
  <c r="G73" i="5"/>
  <c r="H73" i="5"/>
  <c r="I73" i="5"/>
  <c r="J73" i="5"/>
  <c r="K73" i="5"/>
  <c r="L73" i="5"/>
  <c r="M73" i="5"/>
  <c r="N73" i="5"/>
  <c r="O73" i="5"/>
  <c r="Q73" i="5"/>
  <c r="R73" i="5"/>
  <c r="C74" i="5"/>
  <c r="C75" i="5"/>
  <c r="C76" i="5"/>
  <c r="P76" i="5"/>
  <c r="C77" i="5"/>
  <c r="P77" i="5"/>
  <c r="C78" i="5"/>
  <c r="O78" i="5"/>
  <c r="P78" i="5"/>
  <c r="C79" i="5"/>
  <c r="C80" i="5"/>
  <c r="P80" i="5"/>
  <c r="C81" i="5"/>
  <c r="P81" i="5"/>
  <c r="C82" i="5"/>
  <c r="P82" i="5"/>
  <c r="C83" i="5"/>
  <c r="C84" i="5"/>
  <c r="P84" i="5"/>
  <c r="C85" i="5"/>
  <c r="P85" i="5"/>
  <c r="C86" i="5"/>
  <c r="P86" i="5"/>
  <c r="C87" i="5"/>
  <c r="C88" i="5"/>
  <c r="P88" i="5"/>
  <c r="C89" i="5"/>
  <c r="P89" i="5"/>
  <c r="C90" i="5"/>
  <c r="P90" i="5"/>
  <c r="C91" i="5"/>
  <c r="D91" i="5"/>
  <c r="C92" i="5"/>
  <c r="P92" i="5"/>
  <c r="C93" i="5"/>
  <c r="P93" i="5"/>
  <c r="C94" i="5"/>
  <c r="I94" i="5"/>
  <c r="C95" i="5"/>
  <c r="C96" i="5"/>
  <c r="P96" i="5"/>
  <c r="C97" i="5"/>
  <c r="P97" i="5"/>
  <c r="C98" i="5"/>
  <c r="O98" i="5"/>
  <c r="P98" i="5"/>
  <c r="C99" i="5"/>
  <c r="C100" i="5"/>
  <c r="P100" i="5"/>
  <c r="C101" i="5"/>
  <c r="P101" i="5"/>
  <c r="C102" i="5"/>
  <c r="P102" i="5"/>
  <c r="C103" i="5"/>
  <c r="E103" i="5"/>
  <c r="C104" i="5"/>
  <c r="P104" i="5"/>
  <c r="C105" i="5"/>
  <c r="P105" i="5"/>
  <c r="C106" i="5"/>
  <c r="C107" i="5"/>
  <c r="D107" i="5"/>
  <c r="C108" i="5"/>
  <c r="P108" i="5"/>
  <c r="C109" i="5"/>
  <c r="P109" i="5"/>
  <c r="C110" i="5"/>
  <c r="P110" i="5"/>
  <c r="C111" i="5"/>
  <c r="C112" i="5"/>
  <c r="M112" i="5"/>
  <c r="P112" i="5"/>
  <c r="C113" i="5"/>
  <c r="P113" i="5"/>
  <c r="C114" i="5"/>
  <c r="C115" i="5"/>
  <c r="J115" i="5"/>
  <c r="C116" i="5"/>
  <c r="M116" i="5"/>
  <c r="P116" i="5"/>
  <c r="C117" i="5"/>
  <c r="P117" i="5"/>
  <c r="C118" i="5"/>
  <c r="P118" i="5"/>
  <c r="C119" i="5"/>
  <c r="C120" i="5"/>
  <c r="M120" i="5"/>
  <c r="P120" i="5"/>
  <c r="C121" i="5"/>
  <c r="P121" i="5"/>
  <c r="C122" i="5"/>
  <c r="P122" i="5"/>
  <c r="C123" i="5"/>
  <c r="C124" i="5"/>
  <c r="M124" i="5"/>
  <c r="P124" i="5"/>
  <c r="C125" i="5"/>
  <c r="P125" i="5"/>
  <c r="C126" i="5"/>
  <c r="P126" i="5"/>
  <c r="C127" i="5"/>
  <c r="C128" i="5"/>
  <c r="M128" i="5"/>
  <c r="P128" i="5"/>
  <c r="C129" i="5"/>
  <c r="P129" i="5"/>
  <c r="C130" i="5"/>
  <c r="K130" i="5"/>
  <c r="P130" i="5"/>
  <c r="C14" i="5"/>
  <c r="P14" i="5"/>
  <c r="Q15" i="5"/>
  <c r="Q16" i="5"/>
  <c r="Q17" i="5"/>
  <c r="Q18" i="5"/>
  <c r="Q19" i="5"/>
  <c r="Q20" i="5"/>
  <c r="Q21" i="5"/>
  <c r="Q22" i="5"/>
  <c r="Q23" i="5"/>
  <c r="Q24" i="5"/>
  <c r="Q25" i="5"/>
  <c r="Q26" i="5"/>
  <c r="Q27" i="5"/>
  <c r="Q28" i="5"/>
  <c r="Q29" i="5"/>
  <c r="Q30" i="5"/>
  <c r="Q31" i="5"/>
  <c r="Q33" i="5"/>
  <c r="Q34" i="5"/>
  <c r="Q35" i="5"/>
  <c r="Q37" i="5"/>
  <c r="Q38" i="5"/>
  <c r="Q39" i="5"/>
  <c r="Q40" i="5"/>
  <c r="Q42" i="5"/>
  <c r="Q43" i="5"/>
  <c r="Q44" i="5"/>
  <c r="Q46" i="5"/>
  <c r="Q47" i="5"/>
  <c r="Q48" i="5"/>
  <c r="Q49" i="5"/>
  <c r="Q50" i="5"/>
  <c r="Q51" i="5"/>
  <c r="Q52" i="5"/>
  <c r="Q53" i="5"/>
  <c r="Q54" i="5"/>
  <c r="Q55" i="5"/>
  <c r="Q56" i="5"/>
  <c r="Q57" i="5"/>
  <c r="Q58" i="5"/>
  <c r="Q59" i="5"/>
  <c r="Q60" i="5"/>
  <c r="Q61" i="5"/>
  <c r="Q62" i="5"/>
  <c r="Q63" i="5"/>
  <c r="Q65" i="5"/>
  <c r="Q66" i="5"/>
  <c r="Q67" i="5"/>
  <c r="Q68" i="5"/>
  <c r="Q70" i="5"/>
  <c r="Q71" i="5"/>
  <c r="Q72"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D125" i="5"/>
  <c r="E125" i="5"/>
  <c r="F125" i="5"/>
  <c r="G125" i="5"/>
  <c r="H125" i="5"/>
  <c r="I125" i="5"/>
  <c r="J125" i="5"/>
  <c r="K125" i="5"/>
  <c r="L125" i="5"/>
  <c r="M125" i="5"/>
  <c r="N125" i="5"/>
  <c r="O125" i="5"/>
  <c r="R125" i="5"/>
  <c r="Q126" i="5"/>
  <c r="Q127" i="5"/>
  <c r="Q128" i="5"/>
  <c r="Q129" i="5"/>
  <c r="Q130" i="5"/>
  <c r="Q14" i="5"/>
  <c r="O130" i="5"/>
  <c r="N130" i="5"/>
  <c r="I130" i="5"/>
  <c r="H130" i="5"/>
  <c r="G130" i="5"/>
  <c r="F130" i="5"/>
  <c r="O129" i="5"/>
  <c r="N129" i="5"/>
  <c r="M129" i="5"/>
  <c r="L129" i="5"/>
  <c r="K129" i="5"/>
  <c r="J129" i="5"/>
  <c r="D129" i="5"/>
  <c r="E129" i="5"/>
  <c r="F129" i="5"/>
  <c r="G129" i="5"/>
  <c r="H129" i="5"/>
  <c r="I129" i="5"/>
  <c r="R129" i="5"/>
  <c r="O128" i="5"/>
  <c r="N128" i="5"/>
  <c r="L128" i="5"/>
  <c r="K128" i="5"/>
  <c r="I128" i="5"/>
  <c r="H128" i="5"/>
  <c r="G128" i="5"/>
  <c r="F128" i="5"/>
  <c r="D128" i="5"/>
  <c r="O127" i="5"/>
  <c r="M127" i="5"/>
  <c r="L127" i="5"/>
  <c r="G127" i="5"/>
  <c r="D127" i="5"/>
  <c r="O126" i="5"/>
  <c r="N126" i="5"/>
  <c r="K126" i="5"/>
  <c r="G126" i="5"/>
  <c r="O124" i="5"/>
  <c r="N124" i="5"/>
  <c r="L124" i="5"/>
  <c r="K124" i="5"/>
  <c r="I124" i="5"/>
  <c r="H124" i="5"/>
  <c r="G124" i="5"/>
  <c r="F124" i="5"/>
  <c r="D124" i="5"/>
  <c r="J123" i="5"/>
  <c r="G123" i="5"/>
  <c r="E123" i="5"/>
  <c r="O122" i="5"/>
  <c r="N122" i="5"/>
  <c r="K122" i="5"/>
  <c r="I122" i="5"/>
  <c r="H122" i="5"/>
  <c r="G122" i="5"/>
  <c r="F122" i="5"/>
  <c r="O121" i="5"/>
  <c r="N121" i="5"/>
  <c r="M121" i="5"/>
  <c r="L121" i="5"/>
  <c r="K121" i="5"/>
  <c r="J121" i="5"/>
  <c r="D121" i="5"/>
  <c r="E121" i="5"/>
  <c r="F121" i="5"/>
  <c r="G121" i="5"/>
  <c r="H121" i="5"/>
  <c r="I121" i="5"/>
  <c r="R121" i="5"/>
  <c r="O120" i="5"/>
  <c r="N120" i="5"/>
  <c r="L120" i="5"/>
  <c r="K120" i="5"/>
  <c r="I120" i="5"/>
  <c r="H120" i="5"/>
  <c r="G120" i="5"/>
  <c r="F120" i="5"/>
  <c r="D120" i="5"/>
  <c r="O119" i="5"/>
  <c r="M119" i="5"/>
  <c r="L119" i="5"/>
  <c r="O118" i="5"/>
  <c r="N118" i="5"/>
  <c r="K118" i="5"/>
  <c r="G118" i="5"/>
  <c r="O117" i="5"/>
  <c r="N117" i="5"/>
  <c r="M117" i="5"/>
  <c r="L117" i="5"/>
  <c r="K117" i="5"/>
  <c r="J117" i="5"/>
  <c r="I117" i="5"/>
  <c r="H117" i="5"/>
  <c r="G117" i="5"/>
  <c r="F117" i="5"/>
  <c r="E117" i="5"/>
  <c r="D117" i="5"/>
  <c r="O116" i="5"/>
  <c r="N116" i="5"/>
  <c r="L116" i="5"/>
  <c r="K116" i="5"/>
  <c r="I116" i="5"/>
  <c r="H116" i="5"/>
  <c r="G116" i="5"/>
  <c r="F116" i="5"/>
  <c r="D116" i="5"/>
  <c r="G115" i="5"/>
  <c r="G114" i="5"/>
  <c r="F114" i="5"/>
  <c r="O113" i="5"/>
  <c r="N113" i="5"/>
  <c r="M113" i="5"/>
  <c r="L113" i="5"/>
  <c r="K113" i="5"/>
  <c r="J113" i="5"/>
  <c r="I113" i="5"/>
  <c r="H113" i="5"/>
  <c r="G113" i="5"/>
  <c r="F113" i="5"/>
  <c r="E113" i="5"/>
  <c r="D113" i="5"/>
  <c r="O112" i="5"/>
  <c r="N112" i="5"/>
  <c r="L112" i="5"/>
  <c r="K112" i="5"/>
  <c r="I112" i="5"/>
  <c r="H112" i="5"/>
  <c r="G112" i="5"/>
  <c r="F112" i="5"/>
  <c r="D112" i="5"/>
  <c r="O111" i="5"/>
  <c r="M111" i="5"/>
  <c r="L111" i="5"/>
  <c r="K111" i="5"/>
  <c r="J111" i="5"/>
  <c r="G111" i="5"/>
  <c r="E111" i="5"/>
  <c r="D111" i="5"/>
  <c r="O110" i="5"/>
  <c r="N110" i="5"/>
  <c r="K110" i="5"/>
  <c r="O109" i="5"/>
  <c r="N109" i="5"/>
  <c r="M109" i="5"/>
  <c r="L109" i="5"/>
  <c r="K109" i="5"/>
  <c r="J109" i="5"/>
  <c r="I109" i="5"/>
  <c r="H109" i="5"/>
  <c r="G109" i="5"/>
  <c r="F109" i="5"/>
  <c r="E109" i="5"/>
  <c r="D109" i="5"/>
  <c r="O108" i="5"/>
  <c r="N108" i="5"/>
  <c r="M108" i="5"/>
  <c r="L108" i="5"/>
  <c r="K108" i="5"/>
  <c r="J108" i="5"/>
  <c r="I108" i="5"/>
  <c r="H108" i="5"/>
  <c r="G108" i="5"/>
  <c r="F108" i="5"/>
  <c r="E108" i="5"/>
  <c r="D108" i="5"/>
  <c r="O107" i="5"/>
  <c r="M107" i="5"/>
  <c r="L107" i="5"/>
  <c r="K107" i="5"/>
  <c r="G107" i="5"/>
  <c r="E107" i="5"/>
  <c r="N106" i="5"/>
  <c r="K106" i="5"/>
  <c r="I106" i="5"/>
  <c r="O105" i="5"/>
  <c r="N105" i="5"/>
  <c r="M105" i="5"/>
  <c r="L105" i="5"/>
  <c r="K105" i="5"/>
  <c r="J105" i="5"/>
  <c r="I105" i="5"/>
  <c r="H105" i="5"/>
  <c r="G105" i="5"/>
  <c r="F105" i="5"/>
  <c r="E105" i="5"/>
  <c r="D105" i="5"/>
  <c r="O104" i="5"/>
  <c r="N104" i="5"/>
  <c r="M104" i="5"/>
  <c r="L104" i="5"/>
  <c r="K104" i="5"/>
  <c r="J104" i="5"/>
  <c r="I104" i="5"/>
  <c r="H104" i="5"/>
  <c r="G104" i="5"/>
  <c r="F104" i="5"/>
  <c r="E104" i="5"/>
  <c r="D104" i="5"/>
  <c r="L103" i="5"/>
  <c r="K103" i="5"/>
  <c r="J103" i="5"/>
  <c r="D103" i="5"/>
  <c r="O102" i="5"/>
  <c r="N102" i="5"/>
  <c r="K102" i="5"/>
  <c r="I102" i="5"/>
  <c r="H102" i="5"/>
  <c r="G102" i="5"/>
  <c r="F102" i="5"/>
  <c r="O101" i="5"/>
  <c r="N101" i="5"/>
  <c r="M101" i="5"/>
  <c r="L101" i="5"/>
  <c r="K101" i="5"/>
  <c r="J101" i="5"/>
  <c r="I101" i="5"/>
  <c r="H101" i="5"/>
  <c r="G101" i="5"/>
  <c r="F101" i="5"/>
  <c r="E101" i="5"/>
  <c r="D101" i="5"/>
  <c r="O100" i="5"/>
  <c r="N100" i="5"/>
  <c r="M100" i="5"/>
  <c r="L100" i="5"/>
  <c r="K100" i="5"/>
  <c r="J100" i="5"/>
  <c r="I100" i="5"/>
  <c r="H100" i="5"/>
  <c r="G100" i="5"/>
  <c r="F100" i="5"/>
  <c r="E100" i="5"/>
  <c r="D100" i="5"/>
  <c r="O99" i="5"/>
  <c r="M99" i="5"/>
  <c r="L99" i="5"/>
  <c r="K99" i="5"/>
  <c r="J99" i="5"/>
  <c r="H99" i="5"/>
  <c r="G99" i="5"/>
  <c r="E99" i="5"/>
  <c r="D99" i="5"/>
  <c r="N98" i="5"/>
  <c r="L98" i="5"/>
  <c r="K98" i="5"/>
  <c r="I98" i="5"/>
  <c r="G98" i="5"/>
  <c r="F98" i="5"/>
  <c r="O97" i="5"/>
  <c r="N97" i="5"/>
  <c r="M97" i="5"/>
  <c r="L97" i="5"/>
  <c r="K97" i="5"/>
  <c r="J97" i="5"/>
  <c r="I97" i="5"/>
  <c r="H97" i="5"/>
  <c r="G97" i="5"/>
  <c r="F97" i="5"/>
  <c r="E97" i="5"/>
  <c r="D97" i="5"/>
  <c r="O96" i="5"/>
  <c r="N96" i="5"/>
  <c r="M96" i="5"/>
  <c r="L96" i="5"/>
  <c r="K96" i="5"/>
  <c r="J96" i="5"/>
  <c r="I96" i="5"/>
  <c r="H96" i="5"/>
  <c r="G96" i="5"/>
  <c r="F96" i="5"/>
  <c r="E96" i="5"/>
  <c r="D96" i="5"/>
  <c r="O95" i="5"/>
  <c r="M95" i="5"/>
  <c r="L95" i="5"/>
  <c r="K95" i="5"/>
  <c r="G95" i="5"/>
  <c r="D95" i="5"/>
  <c r="O94" i="5"/>
  <c r="N94" i="5"/>
  <c r="L94" i="5"/>
  <c r="H94" i="5"/>
  <c r="F94" i="5"/>
  <c r="D94" i="5"/>
  <c r="O93" i="5"/>
  <c r="N93" i="5"/>
  <c r="M93" i="5"/>
  <c r="L93" i="5"/>
  <c r="K93" i="5"/>
  <c r="J93" i="5"/>
  <c r="I93" i="5"/>
  <c r="H93" i="5"/>
  <c r="G93" i="5"/>
  <c r="F93" i="5"/>
  <c r="E93" i="5"/>
  <c r="D93" i="5"/>
  <c r="O92" i="5"/>
  <c r="N92" i="5"/>
  <c r="M92" i="5"/>
  <c r="L92" i="5"/>
  <c r="K92" i="5"/>
  <c r="J92" i="5"/>
  <c r="I92" i="5"/>
  <c r="H92" i="5"/>
  <c r="G92" i="5"/>
  <c r="F92" i="5"/>
  <c r="E92" i="5"/>
  <c r="D92" i="5"/>
  <c r="O91" i="5"/>
  <c r="M91" i="5"/>
  <c r="E91" i="5"/>
  <c r="O90" i="5"/>
  <c r="N90" i="5"/>
  <c r="L90" i="5"/>
  <c r="K90" i="5"/>
  <c r="I90" i="5"/>
  <c r="H90" i="5"/>
  <c r="G90" i="5"/>
  <c r="F90" i="5"/>
  <c r="D90" i="5"/>
  <c r="O89" i="5"/>
  <c r="N89" i="5"/>
  <c r="M89" i="5"/>
  <c r="L89" i="5"/>
  <c r="K89" i="5"/>
  <c r="J89" i="5"/>
  <c r="I89" i="5"/>
  <c r="H89" i="5"/>
  <c r="D89" i="5"/>
  <c r="E89" i="5"/>
  <c r="F89" i="5"/>
  <c r="G89" i="5"/>
  <c r="R89" i="5"/>
  <c r="O88" i="5"/>
  <c r="N88" i="5"/>
  <c r="M88" i="5"/>
  <c r="L88" i="5"/>
  <c r="K88" i="5"/>
  <c r="J88" i="5"/>
  <c r="I88" i="5"/>
  <c r="H88" i="5"/>
  <c r="G88" i="5"/>
  <c r="F88" i="5"/>
  <c r="E88" i="5"/>
  <c r="D88" i="5"/>
  <c r="E87" i="5"/>
  <c r="N86" i="5"/>
  <c r="K86" i="5"/>
  <c r="I86" i="5"/>
  <c r="H86" i="5"/>
  <c r="G86" i="5"/>
  <c r="O85" i="5"/>
  <c r="N85" i="5"/>
  <c r="M85" i="5"/>
  <c r="L85" i="5"/>
  <c r="K85" i="5"/>
  <c r="J85" i="5"/>
  <c r="I85" i="5"/>
  <c r="H85" i="5"/>
  <c r="G85" i="5"/>
  <c r="F85" i="5"/>
  <c r="E85" i="5"/>
  <c r="D85" i="5"/>
  <c r="R85" i="5"/>
  <c r="O84" i="5"/>
  <c r="N84" i="5"/>
  <c r="M84" i="5"/>
  <c r="L84" i="5"/>
  <c r="K84" i="5"/>
  <c r="J84" i="5"/>
  <c r="I84" i="5"/>
  <c r="H84" i="5"/>
  <c r="G84" i="5"/>
  <c r="F84" i="5"/>
  <c r="D84" i="5"/>
  <c r="E84" i="5"/>
  <c r="R84" i="5"/>
  <c r="L82" i="5"/>
  <c r="K82" i="5"/>
  <c r="I82" i="5"/>
  <c r="O81" i="5"/>
  <c r="N81" i="5"/>
  <c r="M81" i="5"/>
  <c r="L81" i="5"/>
  <c r="K81" i="5"/>
  <c r="J81" i="5"/>
  <c r="I81" i="5"/>
  <c r="H81" i="5"/>
  <c r="G81" i="5"/>
  <c r="F81" i="5"/>
  <c r="E81" i="5"/>
  <c r="D81" i="5"/>
  <c r="O80" i="5"/>
  <c r="N80" i="5"/>
  <c r="M80" i="5"/>
  <c r="L80" i="5"/>
  <c r="K80" i="5"/>
  <c r="J80" i="5"/>
  <c r="I80" i="5"/>
  <c r="H80" i="5"/>
  <c r="G80" i="5"/>
  <c r="F80" i="5"/>
  <c r="E80" i="5"/>
  <c r="D80" i="5"/>
  <c r="O79" i="5"/>
  <c r="M79" i="5"/>
  <c r="L79" i="5"/>
  <c r="K79" i="5"/>
  <c r="J79" i="5"/>
  <c r="H79" i="5"/>
  <c r="G79" i="5"/>
  <c r="E79" i="5"/>
  <c r="D79" i="5"/>
  <c r="D78" i="5"/>
  <c r="O77" i="5"/>
  <c r="N77" i="5"/>
  <c r="M77" i="5"/>
  <c r="L77" i="5"/>
  <c r="K77" i="5"/>
  <c r="J77" i="5"/>
  <c r="I77" i="5"/>
  <c r="H77" i="5"/>
  <c r="G77" i="5"/>
  <c r="D77" i="5"/>
  <c r="E77" i="5"/>
  <c r="F77" i="5"/>
  <c r="R77" i="5"/>
  <c r="O76" i="5"/>
  <c r="N76" i="5"/>
  <c r="M76" i="5"/>
  <c r="L76" i="5"/>
  <c r="K76" i="5"/>
  <c r="J76" i="5"/>
  <c r="I76" i="5"/>
  <c r="H76" i="5"/>
  <c r="G76" i="5"/>
  <c r="F76" i="5"/>
  <c r="E76" i="5"/>
  <c r="D76" i="5"/>
  <c r="O75" i="5"/>
  <c r="M75" i="5"/>
  <c r="L75" i="5"/>
  <c r="K75" i="5"/>
  <c r="J75" i="5"/>
  <c r="H75" i="5"/>
  <c r="G75" i="5"/>
  <c r="E75" i="5"/>
  <c r="D75" i="5"/>
  <c r="O74" i="5"/>
  <c r="G74" i="5"/>
  <c r="O72" i="5"/>
  <c r="N72" i="5"/>
  <c r="M72" i="5"/>
  <c r="L72" i="5"/>
  <c r="K72" i="5"/>
  <c r="J72" i="5"/>
  <c r="I72" i="5"/>
  <c r="H72" i="5"/>
  <c r="G72" i="5"/>
  <c r="F72" i="5"/>
  <c r="E72" i="5"/>
  <c r="D72" i="5"/>
  <c r="L71" i="5"/>
  <c r="J71" i="5"/>
  <c r="H71" i="5"/>
  <c r="G71" i="5"/>
  <c r="E71" i="5"/>
  <c r="O70" i="5"/>
  <c r="N70" i="5"/>
  <c r="M70" i="5"/>
  <c r="L70" i="5"/>
  <c r="K70" i="5"/>
  <c r="I70" i="5"/>
  <c r="H70" i="5"/>
  <c r="G70" i="5"/>
  <c r="F70" i="5"/>
  <c r="E70" i="5"/>
  <c r="D70" i="5"/>
  <c r="O68" i="5"/>
  <c r="N68" i="5"/>
  <c r="M68" i="5"/>
  <c r="L68" i="5"/>
  <c r="K68" i="5"/>
  <c r="J68" i="5"/>
  <c r="I68" i="5"/>
  <c r="H68" i="5"/>
  <c r="D68" i="5"/>
  <c r="E68" i="5"/>
  <c r="F68" i="5"/>
  <c r="G68" i="5"/>
  <c r="R68" i="5"/>
  <c r="O67" i="5"/>
  <c r="N67" i="5"/>
  <c r="M67" i="5"/>
  <c r="L67" i="5"/>
  <c r="K67" i="5"/>
  <c r="J67" i="5"/>
  <c r="I67" i="5"/>
  <c r="H67" i="5"/>
  <c r="G67" i="5"/>
  <c r="F67" i="5"/>
  <c r="E67" i="5"/>
  <c r="D67" i="5"/>
  <c r="R67" i="5"/>
  <c r="O66" i="5"/>
  <c r="N66" i="5"/>
  <c r="M66" i="5"/>
  <c r="L66" i="5"/>
  <c r="K66" i="5"/>
  <c r="J66" i="5"/>
  <c r="I66" i="5"/>
  <c r="H66" i="5"/>
  <c r="G66" i="5"/>
  <c r="F66" i="5"/>
  <c r="E66" i="5"/>
  <c r="D66" i="5"/>
  <c r="O65" i="5"/>
  <c r="N65" i="5"/>
  <c r="M65" i="5"/>
  <c r="L65" i="5"/>
  <c r="K65" i="5"/>
  <c r="J65" i="5"/>
  <c r="I65" i="5"/>
  <c r="H65" i="5"/>
  <c r="G65" i="5"/>
  <c r="F65" i="5"/>
  <c r="E65" i="5"/>
  <c r="D65" i="5"/>
  <c r="R65" i="5"/>
  <c r="O63" i="5"/>
  <c r="N63" i="5"/>
  <c r="M63" i="5"/>
  <c r="L63" i="5"/>
  <c r="I63" i="5"/>
  <c r="G63" i="5"/>
  <c r="F63" i="5"/>
  <c r="E63" i="5"/>
  <c r="D63" i="5"/>
  <c r="M62" i="5"/>
  <c r="K62" i="5"/>
  <c r="J62" i="5"/>
  <c r="I62" i="5"/>
  <c r="H62" i="5"/>
  <c r="E62" i="5"/>
  <c r="O61" i="5"/>
  <c r="N61" i="5"/>
  <c r="M61" i="5"/>
  <c r="L61" i="5"/>
  <c r="K61" i="5"/>
  <c r="J61" i="5"/>
  <c r="I61" i="5"/>
  <c r="H61" i="5"/>
  <c r="G61" i="5"/>
  <c r="F61" i="5"/>
  <c r="E61" i="5"/>
  <c r="D61" i="5"/>
  <c r="R61" i="5"/>
  <c r="O60" i="5"/>
  <c r="N60" i="5"/>
  <c r="M60" i="5"/>
  <c r="L60" i="5"/>
  <c r="K60" i="5"/>
  <c r="J60" i="5"/>
  <c r="I60" i="5"/>
  <c r="H60" i="5"/>
  <c r="G60" i="5"/>
  <c r="F60" i="5"/>
  <c r="E60" i="5"/>
  <c r="D60" i="5"/>
  <c r="F59" i="5"/>
  <c r="E59" i="5"/>
  <c r="D59" i="5"/>
  <c r="O58" i="5"/>
  <c r="N58" i="5"/>
  <c r="M58" i="5"/>
  <c r="L58" i="5"/>
  <c r="K58" i="5"/>
  <c r="J58" i="5"/>
  <c r="I58" i="5"/>
  <c r="H58" i="5"/>
  <c r="D58" i="5"/>
  <c r="E58" i="5"/>
  <c r="F58" i="5"/>
  <c r="G58" i="5"/>
  <c r="R58" i="5"/>
  <c r="O57" i="5"/>
  <c r="N57" i="5"/>
  <c r="M57" i="5"/>
  <c r="L57" i="5"/>
  <c r="K57" i="5"/>
  <c r="J57" i="5"/>
  <c r="I57" i="5"/>
  <c r="H57" i="5"/>
  <c r="G57" i="5"/>
  <c r="F57" i="5"/>
  <c r="E57" i="5"/>
  <c r="D57" i="5"/>
  <c r="O56" i="5"/>
  <c r="N56" i="5"/>
  <c r="M56" i="5"/>
  <c r="L56" i="5"/>
  <c r="K56" i="5"/>
  <c r="J56" i="5"/>
  <c r="I56" i="5"/>
  <c r="H56" i="5"/>
  <c r="G56" i="5"/>
  <c r="F56" i="5"/>
  <c r="E56" i="5"/>
  <c r="D56" i="5"/>
  <c r="L55" i="5"/>
  <c r="I55" i="5"/>
  <c r="M54" i="5"/>
  <c r="K54" i="5"/>
  <c r="J54" i="5"/>
  <c r="I54" i="5"/>
  <c r="H54" i="5"/>
  <c r="E54" i="5"/>
  <c r="O53" i="5"/>
  <c r="N53" i="5"/>
  <c r="M53" i="5"/>
  <c r="L53" i="5"/>
  <c r="K53" i="5"/>
  <c r="J53" i="5"/>
  <c r="I53" i="5"/>
  <c r="H53" i="5"/>
  <c r="G53" i="5"/>
  <c r="F53" i="5"/>
  <c r="E53" i="5"/>
  <c r="D53" i="5"/>
  <c r="R53" i="5"/>
  <c r="O52" i="5"/>
  <c r="N52" i="5"/>
  <c r="M52" i="5"/>
  <c r="L52" i="5"/>
  <c r="K52" i="5"/>
  <c r="J52" i="5"/>
  <c r="I52" i="5"/>
  <c r="H52" i="5"/>
  <c r="D52" i="5"/>
  <c r="E52" i="5"/>
  <c r="F52" i="5"/>
  <c r="G52" i="5"/>
  <c r="R52" i="5"/>
  <c r="G51" i="5"/>
  <c r="J50" i="5"/>
  <c r="I50" i="5"/>
  <c r="H50" i="5"/>
  <c r="O49" i="5"/>
  <c r="N49" i="5"/>
  <c r="M49" i="5"/>
  <c r="L49" i="5"/>
  <c r="K49" i="5"/>
  <c r="J49" i="5"/>
  <c r="I49" i="5"/>
  <c r="D49" i="5"/>
  <c r="E49" i="5"/>
  <c r="F49" i="5"/>
  <c r="G49" i="5"/>
  <c r="H49" i="5"/>
  <c r="R49" i="5"/>
  <c r="O48" i="5"/>
  <c r="N48" i="5"/>
  <c r="M48" i="5"/>
  <c r="L48" i="5"/>
  <c r="K48" i="5"/>
  <c r="J48" i="5"/>
  <c r="I48" i="5"/>
  <c r="H48" i="5"/>
  <c r="G48" i="5"/>
  <c r="F48" i="5"/>
  <c r="E48" i="5"/>
  <c r="D48" i="5"/>
  <c r="O47" i="5"/>
  <c r="N47" i="5"/>
  <c r="M47" i="5"/>
  <c r="L47" i="5"/>
  <c r="K47" i="5"/>
  <c r="J47" i="5"/>
  <c r="I47" i="5"/>
  <c r="H47" i="5"/>
  <c r="G47" i="5"/>
  <c r="F47" i="5"/>
  <c r="E47" i="5"/>
  <c r="D47" i="5"/>
  <c r="K46" i="5"/>
  <c r="J46" i="5"/>
  <c r="O44" i="5"/>
  <c r="N44" i="5"/>
  <c r="M44" i="5"/>
  <c r="L44" i="5"/>
  <c r="K44" i="5"/>
  <c r="J44" i="5"/>
  <c r="I44" i="5"/>
  <c r="H44" i="5"/>
  <c r="G44" i="5"/>
  <c r="F44" i="5"/>
  <c r="E44" i="5"/>
  <c r="D44" i="5"/>
  <c r="O43" i="5"/>
  <c r="N43" i="5"/>
  <c r="M43" i="5"/>
  <c r="L43" i="5"/>
  <c r="K43" i="5"/>
  <c r="J43" i="5"/>
  <c r="I43" i="5"/>
  <c r="H43" i="5"/>
  <c r="G43" i="5"/>
  <c r="F43" i="5"/>
  <c r="E43" i="5"/>
  <c r="D43" i="5"/>
  <c r="M42" i="5"/>
  <c r="K42" i="5"/>
  <c r="J42" i="5"/>
  <c r="I42" i="5"/>
  <c r="H42" i="5"/>
  <c r="E42" i="5"/>
  <c r="O40" i="5"/>
  <c r="N40" i="5"/>
  <c r="M40" i="5"/>
  <c r="L40" i="5"/>
  <c r="K40" i="5"/>
  <c r="J40" i="5"/>
  <c r="I40" i="5"/>
  <c r="D40" i="5"/>
  <c r="E40" i="5"/>
  <c r="F40" i="5"/>
  <c r="G40" i="5"/>
  <c r="H40" i="5"/>
  <c r="R40" i="5"/>
  <c r="O39" i="5"/>
  <c r="N39" i="5"/>
  <c r="M39" i="5"/>
  <c r="L39" i="5"/>
  <c r="I39" i="5"/>
  <c r="G39" i="5"/>
  <c r="F39" i="5"/>
  <c r="E39" i="5"/>
  <c r="D39" i="5"/>
  <c r="O38" i="5"/>
  <c r="N38" i="5"/>
  <c r="M38" i="5"/>
  <c r="L38" i="5"/>
  <c r="K38" i="5"/>
  <c r="J38" i="5"/>
  <c r="I38" i="5"/>
  <c r="H38" i="5"/>
  <c r="G38" i="5"/>
  <c r="F38" i="5"/>
  <c r="E38" i="5"/>
  <c r="D38" i="5"/>
  <c r="O37" i="5"/>
  <c r="N37" i="5"/>
  <c r="M37" i="5"/>
  <c r="L37" i="5"/>
  <c r="K37" i="5"/>
  <c r="J37" i="5"/>
  <c r="I37" i="5"/>
  <c r="H37" i="5"/>
  <c r="G37" i="5"/>
  <c r="F37" i="5"/>
  <c r="E37" i="5"/>
  <c r="D37" i="5"/>
  <c r="R37" i="5"/>
  <c r="O35" i="5"/>
  <c r="N35" i="5"/>
  <c r="M35" i="5"/>
  <c r="L35" i="5"/>
  <c r="K35" i="5"/>
  <c r="J35" i="5"/>
  <c r="I35" i="5"/>
  <c r="H35" i="5"/>
  <c r="G35" i="5"/>
  <c r="F35" i="5"/>
  <c r="E35" i="5"/>
  <c r="D35" i="5"/>
  <c r="R35" i="5"/>
  <c r="O34" i="5"/>
  <c r="N34" i="5"/>
  <c r="M34" i="5"/>
  <c r="L34" i="5"/>
  <c r="K34" i="5"/>
  <c r="J34" i="5"/>
  <c r="I34" i="5"/>
  <c r="H34" i="5"/>
  <c r="D34" i="5"/>
  <c r="E34" i="5"/>
  <c r="F34" i="5"/>
  <c r="G34" i="5"/>
  <c r="R34" i="5"/>
  <c r="O33" i="5"/>
  <c r="N33" i="5"/>
  <c r="M33" i="5"/>
  <c r="L33" i="5"/>
  <c r="K33" i="5"/>
  <c r="J33" i="5"/>
  <c r="I33" i="5"/>
  <c r="H33" i="5"/>
  <c r="G33" i="5"/>
  <c r="F33" i="5"/>
  <c r="E33" i="5"/>
  <c r="D33" i="5"/>
  <c r="R33" i="5"/>
  <c r="O31" i="5"/>
  <c r="N31" i="5"/>
  <c r="M31" i="5"/>
  <c r="L31" i="5"/>
  <c r="I31" i="5"/>
  <c r="G31" i="5"/>
  <c r="F31" i="5"/>
  <c r="E31" i="5"/>
  <c r="D31" i="5"/>
  <c r="M30" i="5"/>
  <c r="K30" i="5"/>
  <c r="J30" i="5"/>
  <c r="I30" i="5"/>
  <c r="H30" i="5"/>
  <c r="E30" i="5"/>
  <c r="O29" i="5"/>
  <c r="N29" i="5"/>
  <c r="M29" i="5"/>
  <c r="L29" i="5"/>
  <c r="K29" i="5"/>
  <c r="J29" i="5"/>
  <c r="I29" i="5"/>
  <c r="H29" i="5"/>
  <c r="G29" i="5"/>
  <c r="F29" i="5"/>
  <c r="E29" i="5"/>
  <c r="D29" i="5"/>
  <c r="O28" i="5"/>
  <c r="N28" i="5"/>
  <c r="M28" i="5"/>
  <c r="L28" i="5"/>
  <c r="K28" i="5"/>
  <c r="J28" i="5"/>
  <c r="I28" i="5"/>
  <c r="H28" i="5"/>
  <c r="G28" i="5"/>
  <c r="F28" i="5"/>
  <c r="E28" i="5"/>
  <c r="D28" i="5"/>
  <c r="F27" i="5"/>
  <c r="O26" i="5"/>
  <c r="N26" i="5"/>
  <c r="M26" i="5"/>
  <c r="L26" i="5"/>
  <c r="K26" i="5"/>
  <c r="J26" i="5"/>
  <c r="D26" i="5"/>
  <c r="E26" i="5"/>
  <c r="F26" i="5"/>
  <c r="G26" i="5"/>
  <c r="H26" i="5"/>
  <c r="I26" i="5"/>
  <c r="R26" i="5"/>
  <c r="O25" i="5"/>
  <c r="N25" i="5"/>
  <c r="M25" i="5"/>
  <c r="L25" i="5"/>
  <c r="K25" i="5"/>
  <c r="J25" i="5"/>
  <c r="I25" i="5"/>
  <c r="H25" i="5"/>
  <c r="G25" i="5"/>
  <c r="F25" i="5"/>
  <c r="D25" i="5"/>
  <c r="E25" i="5"/>
  <c r="R25" i="5"/>
  <c r="O24" i="5"/>
  <c r="N24" i="5"/>
  <c r="M24" i="5"/>
  <c r="L24" i="5"/>
  <c r="K24" i="5"/>
  <c r="J24" i="5"/>
  <c r="I24" i="5"/>
  <c r="H24" i="5"/>
  <c r="G24" i="5"/>
  <c r="F24" i="5"/>
  <c r="E24" i="5"/>
  <c r="D24" i="5"/>
  <c r="O23" i="5"/>
  <c r="N23" i="5"/>
  <c r="M23" i="5"/>
  <c r="L23" i="5"/>
  <c r="I23" i="5"/>
  <c r="G23" i="5"/>
  <c r="F23" i="5"/>
  <c r="E23" i="5"/>
  <c r="D23" i="5"/>
  <c r="M22" i="5"/>
  <c r="K22" i="5"/>
  <c r="J22" i="5"/>
  <c r="I22" i="5"/>
  <c r="H22" i="5"/>
  <c r="E22" i="5"/>
  <c r="O21" i="5"/>
  <c r="N21" i="5"/>
  <c r="M21" i="5"/>
  <c r="L21" i="5"/>
  <c r="K21" i="5"/>
  <c r="J21" i="5"/>
  <c r="I21" i="5"/>
  <c r="H21" i="5"/>
  <c r="G21" i="5"/>
  <c r="F21" i="5"/>
  <c r="E21" i="5"/>
  <c r="D21" i="5"/>
  <c r="O20" i="5"/>
  <c r="N20" i="5"/>
  <c r="M20" i="5"/>
  <c r="L20" i="5"/>
  <c r="K20" i="5"/>
  <c r="J20" i="5"/>
  <c r="I20" i="5"/>
  <c r="H20" i="5"/>
  <c r="G20" i="5"/>
  <c r="F20" i="5"/>
  <c r="E20" i="5"/>
  <c r="D20" i="5"/>
  <c r="O19" i="5"/>
  <c r="N19" i="5"/>
  <c r="M19" i="5"/>
  <c r="I19" i="5"/>
  <c r="F19" i="5"/>
  <c r="E19" i="5"/>
  <c r="D19" i="5"/>
  <c r="K18" i="5"/>
  <c r="O17" i="5"/>
  <c r="N17" i="5"/>
  <c r="M17" i="5"/>
  <c r="L17" i="5"/>
  <c r="K17" i="5"/>
  <c r="J17" i="5"/>
  <c r="I17" i="5"/>
  <c r="H17" i="5"/>
  <c r="G17" i="5"/>
  <c r="F17" i="5"/>
  <c r="E17" i="5"/>
  <c r="D17" i="5"/>
  <c r="R17" i="5"/>
  <c r="O16" i="5"/>
  <c r="N16" i="5"/>
  <c r="M16" i="5"/>
  <c r="L16" i="5"/>
  <c r="K16" i="5"/>
  <c r="J16" i="5"/>
  <c r="I16" i="5"/>
  <c r="H16" i="5"/>
  <c r="G16" i="5"/>
  <c r="F16" i="5"/>
  <c r="E16" i="5"/>
  <c r="D16" i="5"/>
  <c r="O15" i="5"/>
  <c r="N15" i="5"/>
  <c r="M15" i="5"/>
  <c r="L15" i="5"/>
  <c r="K15" i="5"/>
  <c r="J15" i="5"/>
  <c r="I15" i="5"/>
  <c r="H15" i="5"/>
  <c r="G15" i="5"/>
  <c r="F15" i="5"/>
  <c r="E15" i="5"/>
  <c r="D15" i="5"/>
  <c r="O14" i="5"/>
  <c r="N14" i="5"/>
  <c r="M14" i="5"/>
  <c r="L14" i="5"/>
  <c r="K14" i="5"/>
  <c r="J14" i="5"/>
  <c r="I14" i="5"/>
  <c r="H14" i="5"/>
  <c r="G14" i="5"/>
  <c r="F14" i="5"/>
  <c r="E14" i="5"/>
  <c r="D14" i="5"/>
  <c r="V34" i="5"/>
  <c r="V33" i="5"/>
  <c r="V32" i="5"/>
  <c r="V31" i="5"/>
  <c r="V30" i="5"/>
  <c r="V29" i="5"/>
  <c r="V28" i="5"/>
  <c r="V27" i="5"/>
  <c r="V26" i="5"/>
  <c r="V25" i="5"/>
  <c r="V24" i="5"/>
  <c r="V23" i="5"/>
  <c r="V22" i="5"/>
  <c r="V21" i="5"/>
  <c r="V20" i="5"/>
  <c r="V19" i="5"/>
  <c r="V18" i="5"/>
  <c r="V17" i="5"/>
  <c r="V16" i="5"/>
  <c r="V14" i="5"/>
  <c r="V15" i="5"/>
  <c r="R16" i="5"/>
  <c r="R28" i="5"/>
  <c r="R43" i="5"/>
  <c r="R44" i="5"/>
  <c r="R70" i="5"/>
  <c r="R72" i="5"/>
  <c r="R80" i="5"/>
  <c r="R81" i="5"/>
  <c r="R88" i="5"/>
  <c r="R97" i="5"/>
  <c r="R100" i="5"/>
  <c r="R105" i="5"/>
  <c r="R108" i="5"/>
  <c r="R113" i="5"/>
  <c r="R60" i="5"/>
  <c r="P51" i="5"/>
  <c r="K51" i="5"/>
  <c r="J51" i="5"/>
  <c r="H51" i="5"/>
  <c r="P27" i="5"/>
  <c r="D27" i="5"/>
  <c r="E27" i="5"/>
  <c r="G27" i="5"/>
  <c r="H27" i="5"/>
  <c r="I27" i="5"/>
  <c r="J27" i="5"/>
  <c r="K27" i="5"/>
  <c r="L27" i="5"/>
  <c r="M27" i="5"/>
  <c r="N27" i="5"/>
  <c r="O27" i="5"/>
  <c r="R27" i="5"/>
  <c r="O18" i="5"/>
  <c r="G18" i="5"/>
  <c r="N18" i="5"/>
  <c r="F18" i="5"/>
  <c r="L18" i="5"/>
  <c r="D18" i="5"/>
  <c r="I51" i="5"/>
  <c r="M74" i="5"/>
  <c r="E74" i="5"/>
  <c r="J74" i="5"/>
  <c r="P74" i="5"/>
  <c r="N74" i="5"/>
  <c r="K74" i="5"/>
  <c r="L74" i="5"/>
  <c r="I74" i="5"/>
  <c r="H74" i="5"/>
  <c r="M46" i="5"/>
  <c r="M55" i="5"/>
  <c r="R117" i="5"/>
  <c r="R92" i="5"/>
  <c r="P83" i="5"/>
  <c r="I83" i="5"/>
  <c r="N83" i="5"/>
  <c r="F83" i="5"/>
  <c r="G83" i="5"/>
  <c r="D83" i="5"/>
  <c r="E83" i="5"/>
  <c r="O83" i="5"/>
  <c r="M83" i="5"/>
  <c r="L83" i="5"/>
  <c r="K50" i="5"/>
  <c r="M51" i="5"/>
  <c r="N55" i="5"/>
  <c r="I59" i="5"/>
  <c r="R76" i="5"/>
  <c r="H83" i="5"/>
  <c r="M106" i="5"/>
  <c r="E106" i="5"/>
  <c r="L106" i="5"/>
  <c r="D106" i="5"/>
  <c r="J106" i="5"/>
  <c r="P106" i="5"/>
  <c r="F106" i="5"/>
  <c r="G106" i="5"/>
  <c r="H106" i="5"/>
  <c r="O106" i="5"/>
  <c r="R106" i="5"/>
  <c r="I18" i="5"/>
  <c r="H46" i="5"/>
  <c r="E51" i="5"/>
  <c r="F55" i="5"/>
  <c r="N59" i="5"/>
  <c r="D74" i="5"/>
  <c r="P123" i="5"/>
  <c r="I123" i="5"/>
  <c r="H123" i="5"/>
  <c r="N123" i="5"/>
  <c r="F123" i="5"/>
  <c r="D123" i="5"/>
  <c r="O123" i="5"/>
  <c r="M123" i="5"/>
  <c r="L123" i="5"/>
  <c r="K123" i="5"/>
  <c r="M114" i="5"/>
  <c r="E114" i="5"/>
  <c r="L114" i="5"/>
  <c r="D114" i="5"/>
  <c r="J114" i="5"/>
  <c r="N114" i="5"/>
  <c r="O114" i="5"/>
  <c r="K114" i="5"/>
  <c r="I114" i="5"/>
  <c r="R109" i="5"/>
  <c r="R104" i="5"/>
  <c r="R66" i="5"/>
  <c r="P19" i="5"/>
  <c r="K19" i="5"/>
  <c r="J19" i="5"/>
  <c r="H19" i="5"/>
  <c r="J18" i="5"/>
  <c r="L19" i="5"/>
  <c r="R38" i="5"/>
  <c r="E50" i="5"/>
  <c r="F51" i="5"/>
  <c r="F74" i="5"/>
  <c r="E120" i="5"/>
  <c r="J120" i="5"/>
  <c r="R120" i="5"/>
  <c r="R56" i="5"/>
  <c r="R24" i="5"/>
  <c r="P42" i="5"/>
  <c r="O42" i="5"/>
  <c r="G42" i="5"/>
  <c r="N42" i="5"/>
  <c r="F42" i="5"/>
  <c r="L42" i="5"/>
  <c r="D42" i="5"/>
  <c r="P23" i="5"/>
  <c r="K23" i="5"/>
  <c r="J23" i="5"/>
  <c r="H23" i="5"/>
  <c r="P18" i="5"/>
  <c r="M18" i="5"/>
  <c r="E112" i="5"/>
  <c r="J112" i="5"/>
  <c r="R112" i="5"/>
  <c r="P55" i="5"/>
  <c r="K55" i="5"/>
  <c r="J55" i="5"/>
  <c r="H55" i="5"/>
  <c r="O55" i="5"/>
  <c r="L51" i="5"/>
  <c r="R93" i="5"/>
  <c r="R21" i="5"/>
  <c r="R47" i="5"/>
  <c r="R101" i="5"/>
  <c r="P87" i="5"/>
  <c r="I87" i="5"/>
  <c r="N87" i="5"/>
  <c r="F87" i="5"/>
  <c r="O87" i="5"/>
  <c r="D87" i="5"/>
  <c r="L87" i="5"/>
  <c r="M87" i="5"/>
  <c r="K87" i="5"/>
  <c r="J87" i="5"/>
  <c r="M78" i="5"/>
  <c r="E78" i="5"/>
  <c r="J78" i="5"/>
  <c r="K78" i="5"/>
  <c r="I78" i="5"/>
  <c r="H78" i="5"/>
  <c r="G78" i="5"/>
  <c r="F78" i="5"/>
  <c r="L78" i="5"/>
  <c r="N78" i="5"/>
  <c r="R78" i="5"/>
  <c r="E18" i="5"/>
  <c r="R20" i="5"/>
  <c r="N51" i="5"/>
  <c r="D55" i="5"/>
  <c r="J83" i="5"/>
  <c r="G87" i="5"/>
  <c r="H114" i="5"/>
  <c r="P115" i="5"/>
  <c r="I115" i="5"/>
  <c r="H115" i="5"/>
  <c r="N115" i="5"/>
  <c r="F115" i="5"/>
  <c r="D115" i="5"/>
  <c r="O115" i="5"/>
  <c r="M115" i="5"/>
  <c r="L115" i="5"/>
  <c r="K115" i="5"/>
  <c r="R96" i="5"/>
  <c r="P91" i="5"/>
  <c r="I91" i="5"/>
  <c r="N91" i="5"/>
  <c r="F91" i="5"/>
  <c r="L91" i="5"/>
  <c r="K91" i="5"/>
  <c r="J91" i="5"/>
  <c r="H91" i="5"/>
  <c r="G91" i="5"/>
  <c r="M82" i="5"/>
  <c r="E82" i="5"/>
  <c r="J82" i="5"/>
  <c r="H82" i="5"/>
  <c r="G82" i="5"/>
  <c r="F82" i="5"/>
  <c r="O82" i="5"/>
  <c r="D82" i="5"/>
  <c r="N82" i="5"/>
  <c r="O46" i="5"/>
  <c r="G46" i="5"/>
  <c r="N46" i="5"/>
  <c r="F46" i="5"/>
  <c r="L46" i="5"/>
  <c r="D46" i="5"/>
  <c r="E46" i="5"/>
  <c r="R46" i="5"/>
  <c r="R29" i="5"/>
  <c r="P59" i="5"/>
  <c r="K59" i="5"/>
  <c r="J59" i="5"/>
  <c r="H59" i="5"/>
  <c r="O59" i="5"/>
  <c r="G59" i="5"/>
  <c r="O50" i="5"/>
  <c r="G50" i="5"/>
  <c r="N50" i="5"/>
  <c r="F50" i="5"/>
  <c r="L50" i="5"/>
  <c r="D50" i="5"/>
  <c r="R50" i="5"/>
  <c r="R14" i="5"/>
  <c r="H18" i="5"/>
  <c r="G19" i="5"/>
  <c r="D51" i="5"/>
  <c r="O51" i="5"/>
  <c r="E55" i="5"/>
  <c r="M59" i="5"/>
  <c r="K83" i="5"/>
  <c r="H87" i="5"/>
  <c r="E115" i="5"/>
  <c r="P119" i="5"/>
  <c r="I119" i="5"/>
  <c r="H119" i="5"/>
  <c r="N119" i="5"/>
  <c r="F119" i="5"/>
  <c r="K119" i="5"/>
  <c r="G119" i="5"/>
  <c r="J119" i="5"/>
  <c r="E119" i="5"/>
  <c r="D119" i="5"/>
  <c r="P114" i="5"/>
  <c r="M110" i="5"/>
  <c r="E110" i="5"/>
  <c r="L110" i="5"/>
  <c r="D110" i="5"/>
  <c r="J110" i="5"/>
  <c r="F110" i="5"/>
  <c r="G110" i="5"/>
  <c r="H110" i="5"/>
  <c r="I110" i="5"/>
  <c r="R110" i="5"/>
  <c r="R57" i="5"/>
  <c r="R48" i="5"/>
  <c r="M103" i="5"/>
  <c r="P127" i="5"/>
  <c r="I127" i="5"/>
  <c r="H127" i="5"/>
  <c r="N127" i="5"/>
  <c r="F127" i="5"/>
  <c r="M118" i="5"/>
  <c r="E118" i="5"/>
  <c r="L118" i="5"/>
  <c r="D118" i="5"/>
  <c r="F118" i="5"/>
  <c r="H118" i="5"/>
  <c r="I118" i="5"/>
  <c r="J118" i="5"/>
  <c r="R118" i="5"/>
  <c r="P95" i="5"/>
  <c r="I95" i="5"/>
  <c r="N95" i="5"/>
  <c r="F95" i="5"/>
  <c r="M86" i="5"/>
  <c r="E86" i="5"/>
  <c r="J86" i="5"/>
  <c r="D22" i="5"/>
  <c r="L22" i="5"/>
  <c r="D30" i="5"/>
  <c r="L30" i="5"/>
  <c r="H31" i="5"/>
  <c r="H39" i="5"/>
  <c r="J39" i="5"/>
  <c r="K39" i="5"/>
  <c r="R39" i="5"/>
  <c r="D54" i="5"/>
  <c r="L54" i="5"/>
  <c r="D62" i="5"/>
  <c r="L62" i="5"/>
  <c r="H63" i="5"/>
  <c r="J63" i="5"/>
  <c r="K63" i="5"/>
  <c r="R63" i="5"/>
  <c r="L86" i="5"/>
  <c r="G94" i="5"/>
  <c r="E95" i="5"/>
  <c r="D98" i="5"/>
  <c r="O103" i="5"/>
  <c r="F126" i="5"/>
  <c r="E127" i="5"/>
  <c r="M122" i="5"/>
  <c r="E122" i="5"/>
  <c r="L122" i="5"/>
  <c r="D122" i="5"/>
  <c r="J122" i="5"/>
  <c r="P99" i="5"/>
  <c r="I99" i="5"/>
  <c r="N99" i="5"/>
  <c r="F99" i="5"/>
  <c r="P94" i="5"/>
  <c r="M90" i="5"/>
  <c r="E90" i="5"/>
  <c r="J90" i="5"/>
  <c r="P62" i="5"/>
  <c r="P30" i="5"/>
  <c r="M126" i="5"/>
  <c r="E126" i="5"/>
  <c r="L126" i="5"/>
  <c r="D126" i="5"/>
  <c r="H126" i="5"/>
  <c r="I126" i="5"/>
  <c r="J126" i="5"/>
  <c r="R126" i="5"/>
  <c r="P71" i="5"/>
  <c r="D71" i="5"/>
  <c r="F71" i="5"/>
  <c r="I71" i="5"/>
  <c r="M71" i="5"/>
  <c r="N71" i="5"/>
  <c r="O71" i="5"/>
  <c r="R71" i="5"/>
  <c r="F22" i="5"/>
  <c r="N22" i="5"/>
  <c r="F30" i="5"/>
  <c r="N30" i="5"/>
  <c r="J31" i="5"/>
  <c r="K31" i="5"/>
  <c r="R31" i="5"/>
  <c r="F54" i="5"/>
  <c r="N54" i="5"/>
  <c r="F62" i="5"/>
  <c r="N62" i="5"/>
  <c r="D86" i="5"/>
  <c r="O86" i="5"/>
  <c r="H95" i="5"/>
  <c r="J127" i="5"/>
  <c r="M130" i="5"/>
  <c r="E130" i="5"/>
  <c r="L130" i="5"/>
  <c r="D130" i="5"/>
  <c r="J130" i="5"/>
  <c r="P107" i="5"/>
  <c r="I107" i="5"/>
  <c r="H107" i="5"/>
  <c r="N107" i="5"/>
  <c r="F107" i="5"/>
  <c r="M98" i="5"/>
  <c r="E98" i="5"/>
  <c r="J98" i="5"/>
  <c r="P75" i="5"/>
  <c r="F75" i="5"/>
  <c r="I75" i="5"/>
  <c r="N75" i="5"/>
  <c r="R75" i="5"/>
  <c r="P103" i="5"/>
  <c r="I103" i="5"/>
  <c r="H103" i="5"/>
  <c r="N103" i="5"/>
  <c r="F103" i="5"/>
  <c r="M94" i="5"/>
  <c r="E94" i="5"/>
  <c r="J94" i="5"/>
  <c r="G22" i="5"/>
  <c r="R22" i="5"/>
  <c r="G30" i="5"/>
  <c r="G54" i="5"/>
  <c r="G62" i="5"/>
  <c r="F86" i="5"/>
  <c r="K94" i="5"/>
  <c r="J95" i="5"/>
  <c r="H98" i="5"/>
  <c r="G103" i="5"/>
  <c r="J107" i="5"/>
  <c r="K127" i="5"/>
  <c r="P111" i="5"/>
  <c r="I111" i="5"/>
  <c r="H111" i="5"/>
  <c r="N111" i="5"/>
  <c r="F111" i="5"/>
  <c r="M102" i="5"/>
  <c r="E102" i="5"/>
  <c r="L102" i="5"/>
  <c r="D102" i="5"/>
  <c r="J102" i="5"/>
  <c r="P79" i="5"/>
  <c r="F79" i="5"/>
  <c r="I79" i="5"/>
  <c r="N79" i="5"/>
  <c r="R79" i="5"/>
  <c r="J116" i="5"/>
  <c r="J124" i="5"/>
  <c r="J128" i="5"/>
  <c r="E116" i="5"/>
  <c r="E124" i="5"/>
  <c r="R124" i="5"/>
  <c r="E128" i="5"/>
  <c r="R128" i="5"/>
  <c r="R15" i="5"/>
  <c r="R86" i="5"/>
  <c r="R90" i="5"/>
  <c r="R54" i="5"/>
  <c r="R59" i="5"/>
  <c r="R74" i="5"/>
  <c r="R115" i="5"/>
  <c r="R18" i="5"/>
  <c r="R19" i="5"/>
  <c r="R23" i="5"/>
  <c r="R30" i="5"/>
  <c r="R42" i="5"/>
  <c r="R51" i="5"/>
  <c r="R55" i="5"/>
  <c r="R62" i="5"/>
  <c r="R82" i="5"/>
  <c r="R83" i="5"/>
  <c r="R87" i="5"/>
  <c r="R91" i="5"/>
  <c r="R94" i="5"/>
  <c r="R95" i="5"/>
  <c r="R98" i="5"/>
  <c r="R99" i="5"/>
  <c r="R102" i="5"/>
  <c r="R103" i="5"/>
  <c r="R107" i="5"/>
  <c r="R111" i="5"/>
  <c r="R114" i="5"/>
  <c r="R116" i="5"/>
  <c r="R119" i="5"/>
  <c r="R122" i="5"/>
  <c r="R123" i="5"/>
  <c r="R127" i="5"/>
  <c r="R130" i="5"/>
  <c r="V36" i="5"/>
</calcChain>
</file>

<file path=xl/sharedStrings.xml><?xml version="1.0" encoding="utf-8"?>
<sst xmlns="http://schemas.openxmlformats.org/spreadsheetml/2006/main" count="57" uniqueCount="30">
  <si>
    <t>Machine replacement model - shortest path formulation</t>
  </si>
  <si>
    <t>Network arcs</t>
  </si>
  <si>
    <t>Origin</t>
  </si>
  <si>
    <t>Flow</t>
  </si>
  <si>
    <t>Flow balance constraints</t>
  </si>
  <si>
    <t>Node</t>
  </si>
  <si>
    <t>=</t>
  </si>
  <si>
    <t>Required</t>
  </si>
  <si>
    <t>Total cost</t>
  </si>
  <si>
    <t>Net outflow</t>
  </si>
  <si>
    <t>Destination</t>
  </si>
  <si>
    <t>Net_outflow</t>
  </si>
  <si>
    <t>Total_cost</t>
  </si>
  <si>
    <t>Range names used:</t>
  </si>
  <si>
    <t>Maintenance costs in quarter of use:</t>
  </si>
  <si>
    <t>Inputs</t>
  </si>
  <si>
    <t>Purchase cost</t>
  </si>
  <si>
    <t>Maintenance cost</t>
  </si>
  <si>
    <t>Salvage value</t>
  </si>
  <si>
    <t>In first quarter</t>
  </si>
  <si>
    <t>Increase per quarter</t>
  </si>
  <si>
    <t>After one quarter</t>
  </si>
  <si>
    <t>Decrease per quarter</t>
  </si>
  <si>
    <t>Quarters to keep</t>
  </si>
  <si>
    <t>=Model!$B$14:$B$130</t>
  </si>
  <si>
    <t>=Model!$S$14:$S$130</t>
  </si>
  <si>
    <t>=Model!$V$14:$V$34</t>
  </si>
  <si>
    <t>=Model!$A$14:$A$130</t>
  </si>
  <si>
    <t>=Model!$X$14:$X$34</t>
  </si>
  <si>
    <t>=Model!$V$36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</si>
</sst>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5" formatCode="&quot;$&quot;#,##0;\-&quot;$&quot;#,##0"/>
    <numFmt numFmtId="164" formatCode="0.000"/>
  </numFmts>
  <fonts count="3" x14ac:knownFonts="1">
    <font>
      <sz val="11"/>
      <name val="Calibri"/>
      <family val="2"/>
    </font>
    <font>
      <b/>
      <sz val="11"/>
      <name val="Calibri"/>
      <family val="2"/>
      <scheme val="minor"/>
    </font>
    <font>
      <sz val="1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2" fillId="0" borderId="0" xfId="0" applyFont="1" applyAlignment="1">
      <alignment horizontal="right"/>
    </xf>
    <xf numFmtId="0" fontId="2" fillId="0" borderId="0" xfId="0" applyNumberFormat="1" applyFont="1"/>
    <xf numFmtId="0" fontId="2" fillId="0" borderId="0" xfId="0" applyFont="1" applyAlignment="1">
      <alignment horizontal="left" indent="1"/>
    </xf>
    <xf numFmtId="1" fontId="2" fillId="0" borderId="0" xfId="0" applyNumberFormat="1" applyFont="1" applyFill="1" applyBorder="1"/>
    <xf numFmtId="0" fontId="2" fillId="0" borderId="0" xfId="0" applyFont="1" applyAlignment="1">
      <alignment horizontal="left"/>
    </xf>
    <xf numFmtId="164" fontId="2" fillId="0" borderId="0" xfId="0" applyNumberFormat="1" applyFont="1"/>
    <xf numFmtId="0" fontId="2" fillId="0" borderId="0" xfId="0" applyFont="1" applyAlignment="1"/>
    <xf numFmtId="0" fontId="2" fillId="0" borderId="0" xfId="0" applyFont="1" applyBorder="1"/>
    <xf numFmtId="1" fontId="2" fillId="0" borderId="0" xfId="0" applyNumberFormat="1" applyFont="1"/>
    <xf numFmtId="0" fontId="2" fillId="0" borderId="0" xfId="0" applyFont="1" applyAlignment="1">
      <alignment horizontal="center"/>
    </xf>
    <xf numFmtId="5" fontId="2" fillId="0" borderId="0" xfId="0" applyNumberFormat="1" applyFont="1" applyBorder="1"/>
    <xf numFmtId="0" fontId="2" fillId="3" borderId="0" xfId="0" applyFont="1" applyFill="1" applyBorder="1"/>
    <xf numFmtId="5" fontId="2" fillId="4" borderId="0" xfId="0" applyNumberFormat="1" applyFont="1" applyFill="1" applyBorder="1"/>
    <xf numFmtId="1" fontId="2" fillId="2" borderId="0" xfId="0" applyNumberFormat="1" applyFont="1" applyFill="1" applyBorder="1"/>
  </cellXfs>
  <cellStyles count="1">
    <cellStyle name="Normal"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chartsheet" Target="chartsheets/sheet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110987791342952"/>
          <c:y val="0.0163132137030995"/>
          <c:w val="0.972253052164262"/>
          <c:h val="0.967373572593802"/>
        </c:manualLayout>
      </c:layout>
      <c:barChart>
        <c:barDir val="col"/>
        <c:grouping val="clustered"/>
        <c:varyColors val="0"/>
        <c:dLbls>
          <c:showLegendKey val="0"/>
          <c:showVal val="0"/>
          <c:showCatName val="0"/>
          <c:showSerName val="0"/>
          <c:showPercent val="0"/>
          <c:showBubbleSize val="0"/>
        </c:dLbls>
        <c:gapWidth val="150"/>
        <c:axId val="-2073340088"/>
        <c:axId val="-2073336680"/>
      </c:barChart>
      <c:catAx>
        <c:axId val="-2073340088"/>
        <c:scaling>
          <c:orientation val="minMax"/>
        </c:scaling>
        <c:delete val="0"/>
        <c:axPos val="b"/>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73336680"/>
        <c:crosses val="autoZero"/>
        <c:auto val="1"/>
        <c:lblAlgn val="ctr"/>
        <c:lblOffset val="100"/>
        <c:tickMarkSkip val="1"/>
        <c:noMultiLvlLbl val="0"/>
      </c:catAx>
      <c:valAx>
        <c:axId val="-2073336680"/>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73340088"/>
        <c:crosses val="autoZero"/>
        <c:crossBetween val="between"/>
      </c:valAx>
      <c:spPr>
        <a:solidFill>
          <a:srgbClr val="C0C0C0"/>
        </a:solidFill>
        <a:ln w="12700">
          <a:solidFill>
            <a:srgbClr val="808080"/>
          </a:solidFill>
          <a:prstDash val="solid"/>
        </a:ln>
      </c:spPr>
    </c:plotArea>
    <c:legend>
      <c:legendPos val="r"/>
      <c:layout>
        <c:manualLayout>
          <c:xMode val="edge"/>
          <c:yMode val="edge"/>
          <c:x val="0.995560488346281"/>
          <c:y val="0.499184339314846"/>
          <c:w val="0.0"/>
          <c:h val="0.0016313213703099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codeName="Chart1"/>
  <sheetViews>
    <sheetView tabSelected="1" zoomScale="130" workbookViewId="0" zoomToFit="1"/>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577385" cy="583223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0.04125</cdr:x>
      <cdr:y>0.40725</cdr:y>
    </cdr:from>
    <cdr:to>
      <cdr:x>0.09175</cdr:x>
      <cdr:y>0.48075</cdr:y>
    </cdr:to>
    <cdr:sp macro="" textlink="">
      <cdr:nvSpPr>
        <cdr:cNvPr id="1025" name="Oval 1"/>
        <cdr:cNvSpPr>
          <a:spLocks xmlns:a="http://schemas.openxmlformats.org/drawingml/2006/main" noChangeArrowheads="1"/>
        </cdr:cNvSpPr>
      </cdr:nvSpPr>
      <cdr:spPr bwMode="auto">
        <a:xfrm xmlns:a="http://schemas.openxmlformats.org/drawingml/2006/main">
          <a:off x="354009" y="2377861"/>
          <a:ext cx="433392" cy="429154"/>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1000" b="0" i="0" strike="noStrike">
              <a:solidFill>
                <a:srgbClr val="000000"/>
              </a:solidFill>
              <a:latin typeface="Arial"/>
              <a:cs typeface="Arial"/>
            </a:rPr>
            <a:t>1</a:t>
          </a:r>
        </a:p>
      </cdr:txBody>
    </cdr:sp>
  </cdr:relSizeAnchor>
  <cdr:relSizeAnchor xmlns:cdr="http://schemas.openxmlformats.org/drawingml/2006/chartDrawing">
    <cdr:from>
      <cdr:x>0.70225</cdr:x>
      <cdr:y>0.40725</cdr:y>
    </cdr:from>
    <cdr:to>
      <cdr:x>0.75275</cdr:x>
      <cdr:y>0.48075</cdr:y>
    </cdr:to>
    <cdr:sp macro="" textlink="">
      <cdr:nvSpPr>
        <cdr:cNvPr id="1026" name="Oval 2"/>
        <cdr:cNvSpPr>
          <a:spLocks xmlns:a="http://schemas.openxmlformats.org/drawingml/2006/main" noChangeArrowheads="1"/>
        </cdr:cNvSpPr>
      </cdr:nvSpPr>
      <cdr:spPr bwMode="auto">
        <a:xfrm xmlns:a="http://schemas.openxmlformats.org/drawingml/2006/main">
          <a:off x="6026727" y="2377861"/>
          <a:ext cx="433392" cy="429154"/>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1000" b="0" i="0" strike="noStrike">
              <a:solidFill>
                <a:srgbClr val="000000"/>
              </a:solidFill>
              <a:latin typeface="Arial"/>
              <a:cs typeface="Arial"/>
            </a:rPr>
            <a:t>17</a:t>
          </a:r>
        </a:p>
      </cdr:txBody>
    </cdr:sp>
  </cdr:relSizeAnchor>
  <cdr:relSizeAnchor xmlns:cdr="http://schemas.openxmlformats.org/drawingml/2006/chartDrawing">
    <cdr:from>
      <cdr:x>0.1725</cdr:x>
      <cdr:y>0.40725</cdr:y>
    </cdr:from>
    <cdr:to>
      <cdr:x>0.223</cdr:x>
      <cdr:y>0.48075</cdr:y>
    </cdr:to>
    <cdr:sp macro="" textlink="">
      <cdr:nvSpPr>
        <cdr:cNvPr id="1027" name="Oval 3"/>
        <cdr:cNvSpPr>
          <a:spLocks xmlns:a="http://schemas.openxmlformats.org/drawingml/2006/main" noChangeArrowheads="1"/>
        </cdr:cNvSpPr>
      </cdr:nvSpPr>
      <cdr:spPr bwMode="auto">
        <a:xfrm xmlns:a="http://schemas.openxmlformats.org/drawingml/2006/main">
          <a:off x="1480399" y="2377861"/>
          <a:ext cx="433393" cy="429154"/>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1000" b="0" i="0" strike="noStrike">
              <a:solidFill>
                <a:srgbClr val="000000"/>
              </a:solidFill>
              <a:latin typeface="Arial"/>
              <a:cs typeface="Arial"/>
            </a:rPr>
            <a:t>5</a:t>
          </a:r>
        </a:p>
      </cdr:txBody>
    </cdr:sp>
  </cdr:relSizeAnchor>
  <cdr:relSizeAnchor xmlns:cdr="http://schemas.openxmlformats.org/drawingml/2006/chartDrawing">
    <cdr:from>
      <cdr:x>0.255</cdr:x>
      <cdr:y>0.40725</cdr:y>
    </cdr:from>
    <cdr:to>
      <cdr:x>0.3055</cdr:x>
      <cdr:y>0.48075</cdr:y>
    </cdr:to>
    <cdr:sp macro="" textlink="">
      <cdr:nvSpPr>
        <cdr:cNvPr id="1028" name="Oval 4"/>
        <cdr:cNvSpPr>
          <a:spLocks xmlns:a="http://schemas.openxmlformats.org/drawingml/2006/main" noChangeArrowheads="1"/>
        </cdr:cNvSpPr>
      </cdr:nvSpPr>
      <cdr:spPr bwMode="auto">
        <a:xfrm xmlns:a="http://schemas.openxmlformats.org/drawingml/2006/main">
          <a:off x="2188416" y="2377861"/>
          <a:ext cx="433393" cy="429154"/>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1000" b="0" i="0" strike="noStrike">
              <a:solidFill>
                <a:srgbClr val="000000"/>
              </a:solidFill>
              <a:latin typeface="Arial"/>
              <a:cs typeface="Arial"/>
            </a:rPr>
            <a:t>6</a:t>
          </a:r>
        </a:p>
      </cdr:txBody>
    </cdr:sp>
  </cdr:relSizeAnchor>
  <cdr:relSizeAnchor xmlns:cdr="http://schemas.openxmlformats.org/drawingml/2006/chartDrawing">
    <cdr:from>
      <cdr:x>0.52725</cdr:x>
      <cdr:y>0.40725</cdr:y>
    </cdr:from>
    <cdr:to>
      <cdr:x>0.57775</cdr:x>
      <cdr:y>0.48075</cdr:y>
    </cdr:to>
    <cdr:sp macro="" textlink="">
      <cdr:nvSpPr>
        <cdr:cNvPr id="1029" name="Oval 5"/>
        <cdr:cNvSpPr>
          <a:spLocks xmlns:a="http://schemas.openxmlformats.org/drawingml/2006/main" noChangeArrowheads="1"/>
        </cdr:cNvSpPr>
      </cdr:nvSpPr>
      <cdr:spPr bwMode="auto">
        <a:xfrm xmlns:a="http://schemas.openxmlformats.org/drawingml/2006/main">
          <a:off x="4524873" y="2377861"/>
          <a:ext cx="433392" cy="429154"/>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1000" b="0" i="0" strike="noStrike">
              <a:solidFill>
                <a:srgbClr val="000000"/>
              </a:solidFill>
              <a:latin typeface="Arial"/>
              <a:cs typeface="Arial"/>
            </a:rPr>
            <a:t>13</a:t>
          </a:r>
        </a:p>
      </cdr:txBody>
    </cdr:sp>
  </cdr:relSizeAnchor>
  <cdr:relSizeAnchor xmlns:cdr="http://schemas.openxmlformats.org/drawingml/2006/chartDrawing">
    <cdr:from>
      <cdr:x>0.8685</cdr:x>
      <cdr:y>0.40725</cdr:y>
    </cdr:from>
    <cdr:to>
      <cdr:x>0.919</cdr:x>
      <cdr:y>0.48075</cdr:y>
    </cdr:to>
    <cdr:sp macro="" textlink="">
      <cdr:nvSpPr>
        <cdr:cNvPr id="1030" name="Oval 6"/>
        <cdr:cNvSpPr>
          <a:spLocks xmlns:a="http://schemas.openxmlformats.org/drawingml/2006/main" noChangeArrowheads="1"/>
        </cdr:cNvSpPr>
      </cdr:nvSpPr>
      <cdr:spPr bwMode="auto">
        <a:xfrm xmlns:a="http://schemas.openxmlformats.org/drawingml/2006/main">
          <a:off x="7453489" y="2377861"/>
          <a:ext cx="433392" cy="429154"/>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1000" b="0" i="0" strike="noStrike">
              <a:solidFill>
                <a:srgbClr val="000000"/>
              </a:solidFill>
              <a:latin typeface="Arial"/>
              <a:cs typeface="Arial"/>
            </a:rPr>
            <a:t>21</a:t>
          </a:r>
        </a:p>
      </cdr:txBody>
    </cdr:sp>
  </cdr:relSizeAnchor>
  <cdr:relSizeAnchor xmlns:cdr="http://schemas.openxmlformats.org/drawingml/2006/chartDrawing">
    <cdr:from>
      <cdr:x>0.326</cdr:x>
      <cdr:y>0.40725</cdr:y>
    </cdr:from>
    <cdr:to>
      <cdr:x>0.3765</cdr:x>
      <cdr:y>0.48075</cdr:y>
    </cdr:to>
    <cdr:sp macro="" textlink="">
      <cdr:nvSpPr>
        <cdr:cNvPr id="1031" name="Oval 7"/>
        <cdr:cNvSpPr>
          <a:spLocks xmlns:a="http://schemas.openxmlformats.org/drawingml/2006/main" noChangeArrowheads="1"/>
        </cdr:cNvSpPr>
      </cdr:nvSpPr>
      <cdr:spPr bwMode="auto">
        <a:xfrm xmlns:a="http://schemas.openxmlformats.org/drawingml/2006/main">
          <a:off x="2797740" y="2377861"/>
          <a:ext cx="433392" cy="429154"/>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1000" b="0" i="0" strike="noStrike">
              <a:solidFill>
                <a:srgbClr val="000000"/>
              </a:solidFill>
              <a:latin typeface="Arial"/>
              <a:cs typeface="Arial"/>
            </a:rPr>
            <a:t>7</a:t>
          </a:r>
        </a:p>
      </cdr:txBody>
    </cdr:sp>
  </cdr:relSizeAnchor>
  <cdr:relSizeAnchor xmlns:cdr="http://schemas.openxmlformats.org/drawingml/2006/chartDrawing">
    <cdr:from>
      <cdr:x>0.0665</cdr:x>
      <cdr:y>0.37825</cdr:y>
    </cdr:from>
    <cdr:to>
      <cdr:x>0.14125</cdr:x>
      <cdr:y>0.40725</cdr:y>
    </cdr:to>
    <cdr:sp macro="" textlink="">
      <cdr:nvSpPr>
        <cdr:cNvPr id="1039" name="AutoShape 15"/>
        <cdr:cNvSpPr>
          <a:spLocks xmlns:a="http://schemas.openxmlformats.org/drawingml/2006/main" noChangeShapeType="1"/>
        </cdr:cNvSpPr>
      </cdr:nvSpPr>
      <cdr:spPr bwMode="auto">
        <a:xfrm xmlns:a="http://schemas.openxmlformats.org/drawingml/2006/main" rot="16200000">
          <a:off x="806795" y="1972446"/>
          <a:ext cx="169325" cy="641506"/>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0.14125</cdr:x>
      <cdr:y>0.37825</cdr:y>
    </cdr:from>
    <cdr:to>
      <cdr:x>0.19775</cdr:x>
      <cdr:y>0.40725</cdr:y>
    </cdr:to>
    <cdr:sp macro="" textlink="">
      <cdr:nvSpPr>
        <cdr:cNvPr id="1040" name="AutoShape 16"/>
        <cdr:cNvSpPr>
          <a:spLocks xmlns:a="http://schemas.openxmlformats.org/drawingml/2006/main" noChangeShapeType="1"/>
        </cdr:cNvSpPr>
      </cdr:nvSpPr>
      <cdr:spPr bwMode="auto">
        <a:xfrm xmlns:a="http://schemas.openxmlformats.org/drawingml/2006/main">
          <a:off x="1212211" y="2208536"/>
          <a:ext cx="484884" cy="169325"/>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0.0665</cdr:x>
      <cdr:y>0.34825</cdr:y>
    </cdr:from>
    <cdr:to>
      <cdr:x>0.20825</cdr:x>
      <cdr:y>0.40725</cdr:y>
    </cdr:to>
    <cdr:sp macro="" textlink="">
      <cdr:nvSpPr>
        <cdr:cNvPr id="1041" name="AutoShape 17"/>
        <cdr:cNvSpPr>
          <a:spLocks xmlns:a="http://schemas.openxmlformats.org/drawingml/2006/main" noChangeShapeType="1"/>
        </cdr:cNvSpPr>
      </cdr:nvSpPr>
      <cdr:spPr bwMode="auto">
        <a:xfrm xmlns:a="http://schemas.openxmlformats.org/drawingml/2006/main" rot="16200000">
          <a:off x="1006711" y="1597365"/>
          <a:ext cx="344490" cy="1216502"/>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0.20825</cdr:x>
      <cdr:y>0.34825</cdr:y>
    </cdr:from>
    <cdr:to>
      <cdr:x>0.28025</cdr:x>
      <cdr:y>0.40725</cdr:y>
    </cdr:to>
    <cdr:sp macro="" textlink="">
      <cdr:nvSpPr>
        <cdr:cNvPr id="1042" name="AutoShape 18"/>
        <cdr:cNvSpPr>
          <a:spLocks xmlns:a="http://schemas.openxmlformats.org/drawingml/2006/main" noChangeShapeType="1"/>
        </cdr:cNvSpPr>
      </cdr:nvSpPr>
      <cdr:spPr bwMode="auto">
        <a:xfrm xmlns:a="http://schemas.openxmlformats.org/drawingml/2006/main">
          <a:off x="1787207" y="2033371"/>
          <a:ext cx="617906" cy="344490"/>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0.0665</cdr:x>
      <cdr:y>0.328</cdr:y>
    </cdr:from>
    <cdr:to>
      <cdr:x>0.255</cdr:x>
      <cdr:y>0.40725</cdr:y>
    </cdr:to>
    <cdr:sp macro="" textlink="">
      <cdr:nvSpPr>
        <cdr:cNvPr id="1043" name="AutoShape 19"/>
        <cdr:cNvSpPr>
          <a:spLocks xmlns:a="http://schemas.openxmlformats.org/drawingml/2006/main" noChangeShapeType="1"/>
        </cdr:cNvSpPr>
      </cdr:nvSpPr>
      <cdr:spPr bwMode="auto">
        <a:xfrm xmlns:a="http://schemas.openxmlformats.org/drawingml/2006/main" rot="16200000">
          <a:off x="1148198" y="1337642"/>
          <a:ext cx="462726" cy="1617711"/>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0.255</cdr:x>
      <cdr:y>0.328</cdr:y>
    </cdr:from>
    <cdr:to>
      <cdr:x>0.35125</cdr:x>
      <cdr:y>0.40725</cdr:y>
    </cdr:to>
    <cdr:sp macro="" textlink="">
      <cdr:nvSpPr>
        <cdr:cNvPr id="1044" name="AutoShape 20"/>
        <cdr:cNvSpPr>
          <a:spLocks xmlns:a="http://schemas.openxmlformats.org/drawingml/2006/main" noChangeShapeType="1"/>
        </cdr:cNvSpPr>
      </cdr:nvSpPr>
      <cdr:spPr bwMode="auto">
        <a:xfrm xmlns:a="http://schemas.openxmlformats.org/drawingml/2006/main">
          <a:off x="2188416" y="1915135"/>
          <a:ext cx="826020" cy="462726"/>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0.0665</cdr:x>
      <cdr:y>0.2855</cdr:y>
    </cdr:from>
    <cdr:to>
      <cdr:x>0.3765</cdr:x>
      <cdr:y>0.40725</cdr:y>
    </cdr:to>
    <cdr:sp macro="" textlink="">
      <cdr:nvSpPr>
        <cdr:cNvPr id="1045" name="AutoShape 21"/>
        <cdr:cNvSpPr>
          <a:spLocks xmlns:a="http://schemas.openxmlformats.org/drawingml/2006/main" noChangeShapeType="1"/>
        </cdr:cNvSpPr>
      </cdr:nvSpPr>
      <cdr:spPr bwMode="auto">
        <a:xfrm xmlns:a="http://schemas.openxmlformats.org/drawingml/2006/main" rot="16200000">
          <a:off x="1545481" y="692209"/>
          <a:ext cx="710876" cy="2660427"/>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0.3765</cdr:x>
      <cdr:y>0.2855</cdr:y>
    </cdr:from>
    <cdr:to>
      <cdr:x>0.5525</cdr:x>
      <cdr:y>0.40725</cdr:y>
    </cdr:to>
    <cdr:sp macro="" textlink="">
      <cdr:nvSpPr>
        <cdr:cNvPr id="1046" name="AutoShape 22"/>
        <cdr:cNvSpPr>
          <a:spLocks xmlns:a="http://schemas.openxmlformats.org/drawingml/2006/main" noChangeShapeType="1"/>
        </cdr:cNvSpPr>
      </cdr:nvSpPr>
      <cdr:spPr bwMode="auto">
        <a:xfrm xmlns:a="http://schemas.openxmlformats.org/drawingml/2006/main">
          <a:off x="3231132" y="1666985"/>
          <a:ext cx="1510437" cy="710876"/>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0.19775</cdr:x>
      <cdr:y>0.328</cdr:y>
    </cdr:from>
    <cdr:to>
      <cdr:x>0.3765</cdr:x>
      <cdr:y>0.40725</cdr:y>
    </cdr:to>
    <cdr:sp macro="" textlink="">
      <cdr:nvSpPr>
        <cdr:cNvPr id="1047" name="AutoShape 23"/>
        <cdr:cNvSpPr>
          <a:spLocks xmlns:a="http://schemas.openxmlformats.org/drawingml/2006/main" noChangeShapeType="1"/>
        </cdr:cNvSpPr>
      </cdr:nvSpPr>
      <cdr:spPr bwMode="auto">
        <a:xfrm xmlns:a="http://schemas.openxmlformats.org/drawingml/2006/main" rot="16200000">
          <a:off x="2232751" y="1379479"/>
          <a:ext cx="462726" cy="1534037"/>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0.3765</cdr:x>
      <cdr:y>0.328</cdr:y>
    </cdr:from>
    <cdr:to>
      <cdr:x>0.5525</cdr:x>
      <cdr:y>0.40725</cdr:y>
    </cdr:to>
    <cdr:sp macro="" textlink="">
      <cdr:nvSpPr>
        <cdr:cNvPr id="1048" name="AutoShape 24"/>
        <cdr:cNvSpPr>
          <a:spLocks xmlns:a="http://schemas.openxmlformats.org/drawingml/2006/main" noChangeShapeType="1"/>
        </cdr:cNvSpPr>
      </cdr:nvSpPr>
      <cdr:spPr bwMode="auto">
        <a:xfrm xmlns:a="http://schemas.openxmlformats.org/drawingml/2006/main">
          <a:off x="3231132" y="1915135"/>
          <a:ext cx="1510437" cy="462726"/>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0.19775</cdr:x>
      <cdr:y>0.2855</cdr:y>
    </cdr:from>
    <cdr:to>
      <cdr:x>0.52725</cdr:x>
      <cdr:y>0.40725</cdr:y>
    </cdr:to>
    <cdr:sp macro="" textlink="">
      <cdr:nvSpPr>
        <cdr:cNvPr id="1049" name="AutoShape 25"/>
        <cdr:cNvSpPr>
          <a:spLocks xmlns:a="http://schemas.openxmlformats.org/drawingml/2006/main" noChangeShapeType="1"/>
        </cdr:cNvSpPr>
      </cdr:nvSpPr>
      <cdr:spPr bwMode="auto">
        <a:xfrm xmlns:a="http://schemas.openxmlformats.org/drawingml/2006/main" rot="16200000">
          <a:off x="2755546" y="608534"/>
          <a:ext cx="710876" cy="2827778"/>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0.52725</cdr:x>
      <cdr:y>0.2855</cdr:y>
    </cdr:from>
    <cdr:to>
      <cdr:x>0.7275</cdr:x>
      <cdr:y>0.40725</cdr:y>
    </cdr:to>
    <cdr:sp macro="" textlink="">
      <cdr:nvSpPr>
        <cdr:cNvPr id="1050" name="AutoShape 26"/>
        <cdr:cNvSpPr>
          <a:spLocks xmlns:a="http://schemas.openxmlformats.org/drawingml/2006/main" noChangeShapeType="1"/>
        </cdr:cNvSpPr>
      </cdr:nvSpPr>
      <cdr:spPr bwMode="auto">
        <a:xfrm xmlns:a="http://schemas.openxmlformats.org/drawingml/2006/main">
          <a:off x="4524873" y="1666985"/>
          <a:ext cx="1718550" cy="710876"/>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0.28025</cdr:x>
      <cdr:y>0.34825</cdr:y>
    </cdr:from>
    <cdr:to>
      <cdr:x>0.427</cdr:x>
      <cdr:y>0.40725</cdr:y>
    </cdr:to>
    <cdr:sp macro="" textlink="">
      <cdr:nvSpPr>
        <cdr:cNvPr id="1051" name="AutoShape 27"/>
        <cdr:cNvSpPr>
          <a:spLocks xmlns:a="http://schemas.openxmlformats.org/drawingml/2006/main" noChangeShapeType="1"/>
        </cdr:cNvSpPr>
      </cdr:nvSpPr>
      <cdr:spPr bwMode="auto">
        <a:xfrm xmlns:a="http://schemas.openxmlformats.org/drawingml/2006/main" rot="16200000">
          <a:off x="2862574" y="1575910"/>
          <a:ext cx="344490" cy="1259412"/>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0.427</cdr:x>
      <cdr:y>0.34825</cdr:y>
    </cdr:from>
    <cdr:to>
      <cdr:x>0.5525</cdr:x>
      <cdr:y>0.40725</cdr:y>
    </cdr:to>
    <cdr:sp macro="" textlink="">
      <cdr:nvSpPr>
        <cdr:cNvPr id="1052" name="AutoShape 28"/>
        <cdr:cNvSpPr>
          <a:spLocks xmlns:a="http://schemas.openxmlformats.org/drawingml/2006/main" noChangeShapeType="1"/>
        </cdr:cNvSpPr>
      </cdr:nvSpPr>
      <cdr:spPr bwMode="auto">
        <a:xfrm xmlns:a="http://schemas.openxmlformats.org/drawingml/2006/main">
          <a:off x="3664525" y="2033371"/>
          <a:ext cx="1077044" cy="344490"/>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0.35125</cdr:x>
      <cdr:y>0.36575</cdr:y>
    </cdr:from>
    <cdr:to>
      <cdr:x>0.44375</cdr:x>
      <cdr:y>0.40725</cdr:y>
    </cdr:to>
    <cdr:sp macro="" textlink="">
      <cdr:nvSpPr>
        <cdr:cNvPr id="1053" name="AutoShape 29"/>
        <cdr:cNvSpPr>
          <a:spLocks xmlns:a="http://schemas.openxmlformats.org/drawingml/2006/main" noChangeShapeType="1"/>
        </cdr:cNvSpPr>
      </cdr:nvSpPr>
      <cdr:spPr bwMode="auto">
        <a:xfrm xmlns:a="http://schemas.openxmlformats.org/drawingml/2006/main" rot="16200000">
          <a:off x="3290199" y="1859787"/>
          <a:ext cx="242311" cy="793838"/>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0.44375</cdr:x>
      <cdr:y>0.36575</cdr:y>
    </cdr:from>
    <cdr:to>
      <cdr:x>0.5525</cdr:x>
      <cdr:y>0.40725</cdr:y>
    </cdr:to>
    <cdr:sp macro="" textlink="">
      <cdr:nvSpPr>
        <cdr:cNvPr id="1054" name="AutoShape 30"/>
        <cdr:cNvSpPr>
          <a:spLocks xmlns:a="http://schemas.openxmlformats.org/drawingml/2006/main" noChangeShapeType="1"/>
        </cdr:cNvSpPr>
      </cdr:nvSpPr>
      <cdr:spPr bwMode="auto">
        <a:xfrm xmlns:a="http://schemas.openxmlformats.org/drawingml/2006/main">
          <a:off x="3808274" y="2135550"/>
          <a:ext cx="933295" cy="242311"/>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0.35125</cdr:x>
      <cdr:y>0.328</cdr:y>
    </cdr:from>
    <cdr:to>
      <cdr:x>0.56325</cdr:x>
      <cdr:y>0.40725</cdr:y>
    </cdr:to>
    <cdr:sp macro="" textlink="">
      <cdr:nvSpPr>
        <cdr:cNvPr id="1055" name="AutoShape 31"/>
        <cdr:cNvSpPr>
          <a:spLocks xmlns:a="http://schemas.openxmlformats.org/drawingml/2006/main" noChangeShapeType="1"/>
        </cdr:cNvSpPr>
      </cdr:nvSpPr>
      <cdr:spPr bwMode="auto">
        <a:xfrm xmlns:a="http://schemas.openxmlformats.org/drawingml/2006/main" rot="16200000">
          <a:off x="3692768" y="1236803"/>
          <a:ext cx="462726" cy="1819390"/>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0.56325</cdr:x>
      <cdr:y>0.328</cdr:y>
    </cdr:from>
    <cdr:to>
      <cdr:x>0.7275</cdr:x>
      <cdr:y>0.40725</cdr:y>
    </cdr:to>
    <cdr:sp macro="" textlink="">
      <cdr:nvSpPr>
        <cdr:cNvPr id="1056" name="AutoShape 32"/>
        <cdr:cNvSpPr>
          <a:spLocks xmlns:a="http://schemas.openxmlformats.org/drawingml/2006/main" noChangeShapeType="1"/>
        </cdr:cNvSpPr>
      </cdr:nvSpPr>
      <cdr:spPr bwMode="auto">
        <a:xfrm xmlns:a="http://schemas.openxmlformats.org/drawingml/2006/main">
          <a:off x="4833826" y="1915135"/>
          <a:ext cx="1409597" cy="462726"/>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0.5525</cdr:x>
      <cdr:y>0.38975</cdr:y>
    </cdr:from>
    <cdr:to>
      <cdr:x>0.63525</cdr:x>
      <cdr:y>0.40725</cdr:y>
    </cdr:to>
    <cdr:sp macro="" textlink="">
      <cdr:nvSpPr>
        <cdr:cNvPr id="1057" name="AutoShape 33"/>
        <cdr:cNvSpPr>
          <a:spLocks xmlns:a="http://schemas.openxmlformats.org/drawingml/2006/main" noChangeShapeType="1"/>
        </cdr:cNvSpPr>
      </cdr:nvSpPr>
      <cdr:spPr bwMode="auto">
        <a:xfrm xmlns:a="http://schemas.openxmlformats.org/drawingml/2006/main" rot="16200000">
          <a:off x="5045560" y="1971691"/>
          <a:ext cx="102179" cy="710162"/>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0.63525</cdr:x>
      <cdr:y>0.38975</cdr:y>
    </cdr:from>
    <cdr:to>
      <cdr:x>0.7275</cdr:x>
      <cdr:y>0.40725</cdr:y>
    </cdr:to>
    <cdr:sp macro="" textlink="">
      <cdr:nvSpPr>
        <cdr:cNvPr id="1058" name="AutoShape 34"/>
        <cdr:cNvSpPr>
          <a:spLocks xmlns:a="http://schemas.openxmlformats.org/drawingml/2006/main" noChangeShapeType="1"/>
        </cdr:cNvSpPr>
      </cdr:nvSpPr>
      <cdr:spPr bwMode="auto">
        <a:xfrm xmlns:a="http://schemas.openxmlformats.org/drawingml/2006/main">
          <a:off x="5451731" y="2275682"/>
          <a:ext cx="791692" cy="102179"/>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0.5525</cdr:x>
      <cdr:y>0.34825</cdr:y>
    </cdr:from>
    <cdr:to>
      <cdr:x>0.74225</cdr:x>
      <cdr:y>0.40725</cdr:y>
    </cdr:to>
    <cdr:sp macro="" textlink="">
      <cdr:nvSpPr>
        <cdr:cNvPr id="1059" name="AutoShape 35"/>
        <cdr:cNvSpPr>
          <a:spLocks xmlns:a="http://schemas.openxmlformats.org/drawingml/2006/main" noChangeShapeType="1"/>
        </cdr:cNvSpPr>
      </cdr:nvSpPr>
      <cdr:spPr bwMode="auto">
        <a:xfrm xmlns:a="http://schemas.openxmlformats.org/drawingml/2006/main" rot="16200000">
          <a:off x="5383544" y="1391396"/>
          <a:ext cx="344490" cy="1628439"/>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0.74225</cdr:x>
      <cdr:y>0.34825</cdr:y>
    </cdr:from>
    <cdr:to>
      <cdr:x>0.89375</cdr:x>
      <cdr:y>0.40725</cdr:y>
    </cdr:to>
    <cdr:sp macro="" textlink="">
      <cdr:nvSpPr>
        <cdr:cNvPr id="1060" name="AutoShape 36"/>
        <cdr:cNvSpPr>
          <a:spLocks xmlns:a="http://schemas.openxmlformats.org/drawingml/2006/main" noChangeShapeType="1"/>
        </cdr:cNvSpPr>
      </cdr:nvSpPr>
      <cdr:spPr bwMode="auto">
        <a:xfrm xmlns:a="http://schemas.openxmlformats.org/drawingml/2006/main">
          <a:off x="6370008" y="2033371"/>
          <a:ext cx="1300177" cy="344490"/>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0.7275</cdr:x>
      <cdr:y>0.37825</cdr:y>
    </cdr:from>
    <cdr:to>
      <cdr:x>0.80825</cdr:x>
      <cdr:y>0.40725</cdr:y>
    </cdr:to>
    <cdr:sp macro="" textlink="">
      <cdr:nvSpPr>
        <cdr:cNvPr id="1061" name="AutoShape 37"/>
        <cdr:cNvSpPr>
          <a:spLocks xmlns:a="http://schemas.openxmlformats.org/drawingml/2006/main" noChangeShapeType="1"/>
        </cdr:cNvSpPr>
      </cdr:nvSpPr>
      <cdr:spPr bwMode="auto">
        <a:xfrm xmlns:a="http://schemas.openxmlformats.org/drawingml/2006/main" rot="16200000">
          <a:off x="6505260" y="1946699"/>
          <a:ext cx="169325" cy="692999"/>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0.80825</cdr:x>
      <cdr:y>0.37825</cdr:y>
    </cdr:from>
    <cdr:to>
      <cdr:x>0.89375</cdr:x>
      <cdr:y>0.40725</cdr:y>
    </cdr:to>
    <cdr:sp macro="" textlink="">
      <cdr:nvSpPr>
        <cdr:cNvPr id="1062" name="AutoShape 38"/>
        <cdr:cNvSpPr>
          <a:spLocks xmlns:a="http://schemas.openxmlformats.org/drawingml/2006/main" noChangeShapeType="1"/>
        </cdr:cNvSpPr>
      </cdr:nvSpPr>
      <cdr:spPr bwMode="auto">
        <a:xfrm xmlns:a="http://schemas.openxmlformats.org/drawingml/2006/main">
          <a:off x="6936422" y="2208536"/>
          <a:ext cx="733763" cy="169325"/>
        </a:xfrm>
        <a:prstGeom xmlns:a="http://schemas.openxmlformats.org/drawingml/2006/main" prst="curvedConnector2">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0.30658</cdr:x>
      <cdr:y>0.5706</cdr:y>
    </cdr:from>
    <cdr:to>
      <cdr:x>0.74762</cdr:x>
      <cdr:y>0.94403</cdr:y>
    </cdr:to>
    <cdr:sp macro="" textlink="">
      <cdr:nvSpPr>
        <cdr:cNvPr id="33" name="TextBox 32"/>
        <cdr:cNvSpPr txBox="1"/>
      </cdr:nvSpPr>
      <cdr:spPr>
        <a:xfrm xmlns:a="http://schemas.openxmlformats.org/drawingml/2006/main">
          <a:off x="2659043" y="3590192"/>
          <a:ext cx="3825284" cy="2349640"/>
        </a:xfrm>
        <a:prstGeom xmlns:a="http://schemas.openxmlformats.org/drawingml/2006/main" prst="roundRect">
          <a:avLst/>
        </a:prstGeom>
        <a:solidFill xmlns:a="http://schemas.openxmlformats.org/drawingml/2006/main">
          <a:schemeClr val="bg1">
            <a:lumMod val="85000"/>
          </a:schemeClr>
        </a:solidFill>
        <a:ln xmlns:a="http://schemas.openxmlformats.org/drawingml/2006/main">
          <a:solidFill>
            <a:schemeClr val="accent1"/>
          </a:solidFill>
        </a:ln>
        <a:effectLst xmlns:a="http://schemas.openxmlformats.org/drawingml/2006/main">
          <a:outerShdw blurRad="50800" dist="38100" dir="8100000" algn="tr" rotWithShape="0">
            <a:prstClr val="black">
              <a:alpha val="40000"/>
            </a:prstClr>
          </a:outerShdw>
        </a:effectLst>
      </cdr:spPr>
      <cdr:txBody>
        <a:bodyPr xmlns:a="http://schemas.openxmlformats.org/drawingml/2006/main" wrap="square" rtlCol="0"/>
        <a:lstStyle xmlns:a="http://schemas.openxmlformats.org/drawingml/2006/main"/>
        <a:p xmlns:a="http://schemas.openxmlformats.org/drawingml/2006/main">
          <a:r>
            <a:rPr lang="en-US" sz="1100"/>
            <a:t>It's not important to draw</a:t>
          </a:r>
          <a:r>
            <a:rPr lang="en-US" sz="1100" baseline="0"/>
            <a:t> the whole network; a few nodes and arcs get the idea across. The important thing is to conceptualize this problem -- which doesn't sound lik a "logistics" problem -- as a network problem. That is, you need to understand what the nodes and arcs mean and what the "distances" on the arcs represent (costs). Once you conceptualize this as a network model, it is fairly straightforward to model, as on the previous sheet. The advantage is that you then inherit all of the properties of general network models for this model, e.g., "free" integer values for the changing cells.</a:t>
          </a:r>
          <a:endParaRPr lang="en-US"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X130"/>
  <sheetViews>
    <sheetView topLeftCell="A173" workbookViewId="0"/>
  </sheetViews>
  <sheetFormatPr baseColWidth="10" defaultColWidth="8.83203125" defaultRowHeight="14" x14ac:dyDescent="0"/>
  <cols>
    <col min="1" max="1" width="22" style="2" customWidth="1"/>
    <col min="2" max="2" width="11.33203125" style="2" customWidth="1"/>
    <col min="3" max="3" width="16" style="2" customWidth="1"/>
    <col min="4" max="4" width="12" style="2" customWidth="1"/>
    <col min="5" max="5" width="5.5" style="2" customWidth="1"/>
    <col min="6" max="13" width="4.1640625" style="2" customWidth="1"/>
    <col min="14" max="15" width="5" style="2" customWidth="1"/>
    <col min="16" max="17" width="13.1640625" style="2" customWidth="1"/>
    <col min="18" max="18" width="9.5" style="2" customWidth="1"/>
    <col min="19" max="20" width="8.83203125" style="2"/>
    <col min="21" max="21" width="12.33203125" style="2" customWidth="1"/>
    <col min="22" max="22" width="11.6640625" style="2" customWidth="1"/>
    <col min="23" max="16384" width="8.83203125" style="2"/>
  </cols>
  <sheetData>
    <row r="1" spans="1:24">
      <c r="A1" s="1" t="s">
        <v>0</v>
      </c>
    </row>
    <row r="3" spans="1:24">
      <c r="A3" s="1" t="s">
        <v>15</v>
      </c>
      <c r="D3" s="1" t="s">
        <v>13</v>
      </c>
    </row>
    <row r="4" spans="1:24">
      <c r="A4" s="2" t="s">
        <v>16</v>
      </c>
      <c r="B4" s="16">
        <v>3530</v>
      </c>
      <c r="C4" s="3"/>
      <c r="D4" s="4" t="s">
        <v>10</v>
      </c>
      <c r="E4" s="4" t="s">
        <v>24</v>
      </c>
    </row>
    <row r="5" spans="1:24">
      <c r="A5" s="2" t="s">
        <v>17</v>
      </c>
      <c r="B5" s="10"/>
      <c r="D5" s="4" t="s">
        <v>3</v>
      </c>
      <c r="E5" s="4" t="s">
        <v>25</v>
      </c>
    </row>
    <row r="6" spans="1:24">
      <c r="A6" s="5" t="s">
        <v>19</v>
      </c>
      <c r="B6" s="16">
        <v>100</v>
      </c>
      <c r="D6" s="4" t="s">
        <v>11</v>
      </c>
      <c r="E6" s="4" t="s">
        <v>26</v>
      </c>
    </row>
    <row r="7" spans="1:24">
      <c r="A7" s="5" t="s">
        <v>20</v>
      </c>
      <c r="B7" s="16">
        <v>65</v>
      </c>
      <c r="C7" s="6"/>
      <c r="D7" s="4" t="s">
        <v>2</v>
      </c>
      <c r="E7" s="4" t="s">
        <v>27</v>
      </c>
    </row>
    <row r="8" spans="1:24">
      <c r="A8" s="7" t="s">
        <v>18</v>
      </c>
      <c r="B8" s="6"/>
      <c r="C8" s="6"/>
      <c r="D8" s="4" t="s">
        <v>7</v>
      </c>
      <c r="E8" s="4" t="s">
        <v>28</v>
      </c>
      <c r="U8" s="4"/>
      <c r="V8" s="4"/>
    </row>
    <row r="9" spans="1:24">
      <c r="A9" s="5" t="s">
        <v>21</v>
      </c>
      <c r="B9" s="16">
        <v>1530</v>
      </c>
      <c r="C9" s="6"/>
      <c r="D9" s="4" t="s">
        <v>12</v>
      </c>
      <c r="E9" s="4" t="s">
        <v>29</v>
      </c>
      <c r="U9" s="4"/>
      <c r="V9" s="4"/>
    </row>
    <row r="10" spans="1:24">
      <c r="A10" s="5" t="s">
        <v>22</v>
      </c>
      <c r="B10" s="16">
        <v>110</v>
      </c>
      <c r="C10" s="6"/>
      <c r="D10" s="6"/>
      <c r="U10" s="4"/>
      <c r="V10" s="4"/>
    </row>
    <row r="11" spans="1:24" ht="12.75" customHeight="1">
      <c r="B11" s="8"/>
      <c r="C11" s="8"/>
      <c r="D11" s="8"/>
    </row>
    <row r="12" spans="1:24">
      <c r="A12" s="1" t="s">
        <v>1</v>
      </c>
      <c r="D12" s="1" t="s">
        <v>14</v>
      </c>
      <c r="U12" s="1" t="s">
        <v>4</v>
      </c>
    </row>
    <row r="13" spans="1:24">
      <c r="A13" s="3" t="s">
        <v>2</v>
      </c>
      <c r="B13" s="3" t="s">
        <v>10</v>
      </c>
      <c r="C13" s="3" t="s">
        <v>23</v>
      </c>
      <c r="D13" s="3">
        <v>1</v>
      </c>
      <c r="E13" s="3">
        <v>2</v>
      </c>
      <c r="F13" s="3">
        <v>3</v>
      </c>
      <c r="G13" s="3">
        <v>4</v>
      </c>
      <c r="H13" s="3">
        <v>5</v>
      </c>
      <c r="I13" s="3">
        <v>6</v>
      </c>
      <c r="J13" s="3">
        <v>7</v>
      </c>
      <c r="K13" s="3">
        <v>8</v>
      </c>
      <c r="L13" s="3">
        <v>9</v>
      </c>
      <c r="M13" s="3">
        <v>10</v>
      </c>
      <c r="N13" s="3">
        <v>11</v>
      </c>
      <c r="O13" s="3">
        <v>12</v>
      </c>
      <c r="P13" s="9" t="s">
        <v>18</v>
      </c>
      <c r="Q13" s="9" t="s">
        <v>16</v>
      </c>
      <c r="R13" s="3" t="s">
        <v>8</v>
      </c>
      <c r="S13" s="3" t="s">
        <v>3</v>
      </c>
      <c r="U13" s="3" t="s">
        <v>5</v>
      </c>
      <c r="V13" s="3" t="s">
        <v>9</v>
      </c>
      <c r="W13" s="3"/>
      <c r="X13" s="3" t="s">
        <v>7</v>
      </c>
    </row>
    <row r="14" spans="1:24">
      <c r="A14" s="10">
        <v>1</v>
      </c>
      <c r="B14" s="10">
        <v>5</v>
      </c>
      <c r="C14" s="2">
        <f>B14-A14</f>
        <v>4</v>
      </c>
      <c r="D14" s="11">
        <f t="shared" ref="D14:O23" si="0">IF(D$13&gt;$C14,0,$B$6+$B$7*(D$13-1))</f>
        <v>100</v>
      </c>
      <c r="E14" s="11">
        <f t="shared" si="0"/>
        <v>165</v>
      </c>
      <c r="F14" s="11">
        <f t="shared" si="0"/>
        <v>230</v>
      </c>
      <c r="G14" s="11">
        <f t="shared" si="0"/>
        <v>295</v>
      </c>
      <c r="H14" s="11">
        <f t="shared" si="0"/>
        <v>0</v>
      </c>
      <c r="I14" s="11">
        <f t="shared" si="0"/>
        <v>0</v>
      </c>
      <c r="J14" s="11">
        <f t="shared" si="0"/>
        <v>0</v>
      </c>
      <c r="K14" s="11">
        <f t="shared" si="0"/>
        <v>0</v>
      </c>
      <c r="L14" s="11">
        <f t="shared" si="0"/>
        <v>0</v>
      </c>
      <c r="M14" s="11">
        <f t="shared" si="0"/>
        <v>0</v>
      </c>
      <c r="N14" s="11">
        <f t="shared" si="0"/>
        <v>0</v>
      </c>
      <c r="O14" s="11">
        <f t="shared" si="0"/>
        <v>0</v>
      </c>
      <c r="P14" s="11">
        <f>$B$9-$B$10*(C14-1)</f>
        <v>1200</v>
      </c>
      <c r="Q14" s="11">
        <f>$B$4</f>
        <v>3530</v>
      </c>
      <c r="R14" s="11">
        <f>SUM(D14:O14)-P14+Q14</f>
        <v>3120</v>
      </c>
      <c r="S14" s="14">
        <v>0</v>
      </c>
      <c r="U14" s="2">
        <v>1</v>
      </c>
      <c r="V14" s="2">
        <f t="shared" ref="V14:V34" si="1">SUMIF(Origin,U14,Flow)-SUMIF(Destination,U14,Flow)</f>
        <v>1</v>
      </c>
      <c r="W14" s="12" t="s">
        <v>6</v>
      </c>
      <c r="X14" s="2">
        <v>1</v>
      </c>
    </row>
    <row r="15" spans="1:24">
      <c r="A15" s="10">
        <v>1</v>
      </c>
      <c r="B15" s="10">
        <v>6</v>
      </c>
      <c r="C15" s="2">
        <f t="shared" ref="C15:C86" si="2">B15-A15</f>
        <v>5</v>
      </c>
      <c r="D15" s="11">
        <f t="shared" si="0"/>
        <v>100</v>
      </c>
      <c r="E15" s="11">
        <f t="shared" si="0"/>
        <v>165</v>
      </c>
      <c r="F15" s="11">
        <f t="shared" si="0"/>
        <v>230</v>
      </c>
      <c r="G15" s="11">
        <f t="shared" si="0"/>
        <v>295</v>
      </c>
      <c r="H15" s="11">
        <f t="shared" si="0"/>
        <v>360</v>
      </c>
      <c r="I15" s="11">
        <f t="shared" si="0"/>
        <v>0</v>
      </c>
      <c r="J15" s="11">
        <f t="shared" si="0"/>
        <v>0</v>
      </c>
      <c r="K15" s="11">
        <f t="shared" si="0"/>
        <v>0</v>
      </c>
      <c r="L15" s="11">
        <f t="shared" si="0"/>
        <v>0</v>
      </c>
      <c r="M15" s="11">
        <f t="shared" si="0"/>
        <v>0</v>
      </c>
      <c r="N15" s="11">
        <f t="shared" si="0"/>
        <v>0</v>
      </c>
      <c r="O15" s="11">
        <f t="shared" si="0"/>
        <v>0</v>
      </c>
      <c r="P15" s="11">
        <f t="shared" ref="P15:P78" si="3">$B$9-$B$10*(C15-1)</f>
        <v>1090</v>
      </c>
      <c r="Q15" s="11">
        <f t="shared" ref="Q15:Q78" si="4">$B$4</f>
        <v>3530</v>
      </c>
      <c r="R15" s="11">
        <f t="shared" ref="R15:R86" si="5">SUM(D15:O15)-P15+Q15</f>
        <v>3590</v>
      </c>
      <c r="S15" s="14">
        <v>0</v>
      </c>
      <c r="U15" s="2">
        <v>2</v>
      </c>
      <c r="V15" s="2">
        <f t="shared" si="1"/>
        <v>0</v>
      </c>
      <c r="W15" s="12" t="s">
        <v>6</v>
      </c>
      <c r="X15" s="2">
        <v>0</v>
      </c>
    </row>
    <row r="16" spans="1:24">
      <c r="A16" s="10">
        <v>1</v>
      </c>
      <c r="B16" s="10">
        <v>7</v>
      </c>
      <c r="C16" s="2">
        <f t="shared" si="2"/>
        <v>6</v>
      </c>
      <c r="D16" s="11">
        <f t="shared" si="0"/>
        <v>100</v>
      </c>
      <c r="E16" s="11">
        <f t="shared" si="0"/>
        <v>165</v>
      </c>
      <c r="F16" s="11">
        <f t="shared" si="0"/>
        <v>230</v>
      </c>
      <c r="G16" s="11">
        <f t="shared" si="0"/>
        <v>295</v>
      </c>
      <c r="H16" s="11">
        <f t="shared" si="0"/>
        <v>360</v>
      </c>
      <c r="I16" s="11">
        <f t="shared" si="0"/>
        <v>425</v>
      </c>
      <c r="J16" s="11">
        <f t="shared" si="0"/>
        <v>0</v>
      </c>
      <c r="K16" s="11">
        <f t="shared" si="0"/>
        <v>0</v>
      </c>
      <c r="L16" s="11">
        <f t="shared" si="0"/>
        <v>0</v>
      </c>
      <c r="M16" s="11">
        <f t="shared" si="0"/>
        <v>0</v>
      </c>
      <c r="N16" s="11">
        <f t="shared" si="0"/>
        <v>0</v>
      </c>
      <c r="O16" s="11">
        <f t="shared" si="0"/>
        <v>0</v>
      </c>
      <c r="P16" s="11">
        <f t="shared" si="3"/>
        <v>980</v>
      </c>
      <c r="Q16" s="11">
        <f t="shared" si="4"/>
        <v>3530</v>
      </c>
      <c r="R16" s="11">
        <f t="shared" si="5"/>
        <v>4125</v>
      </c>
      <c r="S16" s="14">
        <v>1</v>
      </c>
      <c r="U16" s="2">
        <v>3</v>
      </c>
      <c r="V16" s="2">
        <f t="shared" si="1"/>
        <v>0</v>
      </c>
      <c r="W16" s="12" t="s">
        <v>6</v>
      </c>
      <c r="X16" s="2">
        <v>0</v>
      </c>
    </row>
    <row r="17" spans="1:24">
      <c r="A17" s="10">
        <v>1</v>
      </c>
      <c r="B17" s="10">
        <v>8</v>
      </c>
      <c r="C17" s="2">
        <f t="shared" si="2"/>
        <v>7</v>
      </c>
      <c r="D17" s="11">
        <f t="shared" si="0"/>
        <v>100</v>
      </c>
      <c r="E17" s="11">
        <f t="shared" si="0"/>
        <v>165</v>
      </c>
      <c r="F17" s="11">
        <f t="shared" si="0"/>
        <v>230</v>
      </c>
      <c r="G17" s="11">
        <f t="shared" si="0"/>
        <v>295</v>
      </c>
      <c r="H17" s="11">
        <f t="shared" si="0"/>
        <v>360</v>
      </c>
      <c r="I17" s="11">
        <f t="shared" si="0"/>
        <v>425</v>
      </c>
      <c r="J17" s="11">
        <f t="shared" si="0"/>
        <v>490</v>
      </c>
      <c r="K17" s="11">
        <f t="shared" si="0"/>
        <v>0</v>
      </c>
      <c r="L17" s="11">
        <f t="shared" si="0"/>
        <v>0</v>
      </c>
      <c r="M17" s="11">
        <f t="shared" si="0"/>
        <v>0</v>
      </c>
      <c r="N17" s="11">
        <f t="shared" si="0"/>
        <v>0</v>
      </c>
      <c r="O17" s="11">
        <f t="shared" si="0"/>
        <v>0</v>
      </c>
      <c r="P17" s="11">
        <f t="shared" si="3"/>
        <v>870</v>
      </c>
      <c r="Q17" s="11">
        <f t="shared" si="4"/>
        <v>3530</v>
      </c>
      <c r="R17" s="11">
        <f t="shared" si="5"/>
        <v>4725</v>
      </c>
      <c r="S17" s="14">
        <v>0</v>
      </c>
      <c r="U17" s="2">
        <v>4</v>
      </c>
      <c r="V17" s="2">
        <f t="shared" si="1"/>
        <v>0</v>
      </c>
      <c r="W17" s="12" t="s">
        <v>6</v>
      </c>
      <c r="X17" s="2">
        <v>0</v>
      </c>
    </row>
    <row r="18" spans="1:24">
      <c r="A18" s="10">
        <v>1</v>
      </c>
      <c r="B18" s="10">
        <v>9</v>
      </c>
      <c r="C18" s="2">
        <f t="shared" si="2"/>
        <v>8</v>
      </c>
      <c r="D18" s="11">
        <f t="shared" si="0"/>
        <v>100</v>
      </c>
      <c r="E18" s="11">
        <f t="shared" si="0"/>
        <v>165</v>
      </c>
      <c r="F18" s="11">
        <f t="shared" si="0"/>
        <v>230</v>
      </c>
      <c r="G18" s="11">
        <f t="shared" si="0"/>
        <v>295</v>
      </c>
      <c r="H18" s="11">
        <f t="shared" si="0"/>
        <v>360</v>
      </c>
      <c r="I18" s="11">
        <f t="shared" si="0"/>
        <v>425</v>
      </c>
      <c r="J18" s="11">
        <f t="shared" si="0"/>
        <v>490</v>
      </c>
      <c r="K18" s="11">
        <f t="shared" si="0"/>
        <v>555</v>
      </c>
      <c r="L18" s="11">
        <f t="shared" si="0"/>
        <v>0</v>
      </c>
      <c r="M18" s="11">
        <f t="shared" si="0"/>
        <v>0</v>
      </c>
      <c r="N18" s="11">
        <f t="shared" si="0"/>
        <v>0</v>
      </c>
      <c r="O18" s="11">
        <f t="shared" si="0"/>
        <v>0</v>
      </c>
      <c r="P18" s="11">
        <f t="shared" si="3"/>
        <v>760</v>
      </c>
      <c r="Q18" s="11">
        <f t="shared" si="4"/>
        <v>3530</v>
      </c>
      <c r="R18" s="11">
        <f t="shared" si="5"/>
        <v>5390</v>
      </c>
      <c r="S18" s="14">
        <v>0</v>
      </c>
      <c r="U18" s="2">
        <v>5</v>
      </c>
      <c r="V18" s="2">
        <f t="shared" si="1"/>
        <v>0</v>
      </c>
      <c r="W18" s="12" t="s">
        <v>6</v>
      </c>
      <c r="X18" s="2">
        <v>0</v>
      </c>
    </row>
    <row r="19" spans="1:24">
      <c r="A19" s="10">
        <v>1</v>
      </c>
      <c r="B19" s="10">
        <v>10</v>
      </c>
      <c r="C19" s="2">
        <f t="shared" si="2"/>
        <v>9</v>
      </c>
      <c r="D19" s="11">
        <f t="shared" si="0"/>
        <v>100</v>
      </c>
      <c r="E19" s="11">
        <f t="shared" si="0"/>
        <v>165</v>
      </c>
      <c r="F19" s="11">
        <f t="shared" si="0"/>
        <v>230</v>
      </c>
      <c r="G19" s="11">
        <f t="shared" si="0"/>
        <v>295</v>
      </c>
      <c r="H19" s="11">
        <f t="shared" si="0"/>
        <v>360</v>
      </c>
      <c r="I19" s="11">
        <f t="shared" si="0"/>
        <v>425</v>
      </c>
      <c r="J19" s="11">
        <f t="shared" si="0"/>
        <v>490</v>
      </c>
      <c r="K19" s="11">
        <f t="shared" si="0"/>
        <v>555</v>
      </c>
      <c r="L19" s="11">
        <f t="shared" si="0"/>
        <v>620</v>
      </c>
      <c r="M19" s="11">
        <f t="shared" si="0"/>
        <v>0</v>
      </c>
      <c r="N19" s="11">
        <f t="shared" si="0"/>
        <v>0</v>
      </c>
      <c r="O19" s="11">
        <f t="shared" si="0"/>
        <v>0</v>
      </c>
      <c r="P19" s="11">
        <f t="shared" si="3"/>
        <v>650</v>
      </c>
      <c r="Q19" s="11">
        <f t="shared" si="4"/>
        <v>3530</v>
      </c>
      <c r="R19" s="11">
        <f t="shared" si="5"/>
        <v>6120</v>
      </c>
      <c r="S19" s="14">
        <v>0</v>
      </c>
      <c r="U19" s="2">
        <v>6</v>
      </c>
      <c r="V19" s="2">
        <f t="shared" si="1"/>
        <v>0</v>
      </c>
      <c r="W19" s="12" t="s">
        <v>6</v>
      </c>
      <c r="X19" s="2">
        <v>0</v>
      </c>
    </row>
    <row r="20" spans="1:24">
      <c r="A20" s="10">
        <v>1</v>
      </c>
      <c r="B20" s="10">
        <v>11</v>
      </c>
      <c r="C20" s="2">
        <f t="shared" si="2"/>
        <v>10</v>
      </c>
      <c r="D20" s="11">
        <f t="shared" si="0"/>
        <v>100</v>
      </c>
      <c r="E20" s="11">
        <f t="shared" si="0"/>
        <v>165</v>
      </c>
      <c r="F20" s="11">
        <f t="shared" si="0"/>
        <v>230</v>
      </c>
      <c r="G20" s="11">
        <f t="shared" si="0"/>
        <v>295</v>
      </c>
      <c r="H20" s="11">
        <f t="shared" si="0"/>
        <v>360</v>
      </c>
      <c r="I20" s="11">
        <f t="shared" si="0"/>
        <v>425</v>
      </c>
      <c r="J20" s="11">
        <f t="shared" si="0"/>
        <v>490</v>
      </c>
      <c r="K20" s="11">
        <f t="shared" si="0"/>
        <v>555</v>
      </c>
      <c r="L20" s="11">
        <f t="shared" si="0"/>
        <v>620</v>
      </c>
      <c r="M20" s="11">
        <f t="shared" si="0"/>
        <v>685</v>
      </c>
      <c r="N20" s="11">
        <f t="shared" si="0"/>
        <v>0</v>
      </c>
      <c r="O20" s="11">
        <f t="shared" si="0"/>
        <v>0</v>
      </c>
      <c r="P20" s="11">
        <f t="shared" si="3"/>
        <v>540</v>
      </c>
      <c r="Q20" s="11">
        <f t="shared" si="4"/>
        <v>3530</v>
      </c>
      <c r="R20" s="11">
        <f t="shared" si="5"/>
        <v>6915</v>
      </c>
      <c r="S20" s="14">
        <v>0</v>
      </c>
      <c r="U20" s="2">
        <v>7</v>
      </c>
      <c r="V20" s="2">
        <f t="shared" si="1"/>
        <v>0</v>
      </c>
      <c r="W20" s="12" t="s">
        <v>6</v>
      </c>
      <c r="X20" s="2">
        <v>0</v>
      </c>
    </row>
    <row r="21" spans="1:24">
      <c r="A21" s="10">
        <v>1</v>
      </c>
      <c r="B21" s="10">
        <v>12</v>
      </c>
      <c r="C21" s="2">
        <f t="shared" si="2"/>
        <v>11</v>
      </c>
      <c r="D21" s="11">
        <f t="shared" si="0"/>
        <v>100</v>
      </c>
      <c r="E21" s="11">
        <f t="shared" si="0"/>
        <v>165</v>
      </c>
      <c r="F21" s="11">
        <f t="shared" si="0"/>
        <v>230</v>
      </c>
      <c r="G21" s="11">
        <f t="shared" si="0"/>
        <v>295</v>
      </c>
      <c r="H21" s="11">
        <f t="shared" si="0"/>
        <v>360</v>
      </c>
      <c r="I21" s="11">
        <f t="shared" si="0"/>
        <v>425</v>
      </c>
      <c r="J21" s="11">
        <f t="shared" si="0"/>
        <v>490</v>
      </c>
      <c r="K21" s="11">
        <f t="shared" si="0"/>
        <v>555</v>
      </c>
      <c r="L21" s="11">
        <f t="shared" si="0"/>
        <v>620</v>
      </c>
      <c r="M21" s="11">
        <f t="shared" si="0"/>
        <v>685</v>
      </c>
      <c r="N21" s="11">
        <f t="shared" si="0"/>
        <v>750</v>
      </c>
      <c r="O21" s="11">
        <f t="shared" si="0"/>
        <v>0</v>
      </c>
      <c r="P21" s="11">
        <f t="shared" si="3"/>
        <v>430</v>
      </c>
      <c r="Q21" s="11">
        <f t="shared" si="4"/>
        <v>3530</v>
      </c>
      <c r="R21" s="11">
        <f t="shared" si="5"/>
        <v>7775</v>
      </c>
      <c r="S21" s="14">
        <v>0</v>
      </c>
      <c r="U21" s="2">
        <v>8</v>
      </c>
      <c r="V21" s="2">
        <f t="shared" si="1"/>
        <v>0</v>
      </c>
      <c r="W21" s="12" t="s">
        <v>6</v>
      </c>
      <c r="X21" s="2">
        <v>0</v>
      </c>
    </row>
    <row r="22" spans="1:24">
      <c r="A22" s="10">
        <v>1</v>
      </c>
      <c r="B22" s="10">
        <v>13</v>
      </c>
      <c r="C22" s="2">
        <f>B22-A22</f>
        <v>12</v>
      </c>
      <c r="D22" s="11">
        <f t="shared" si="0"/>
        <v>100</v>
      </c>
      <c r="E22" s="11">
        <f t="shared" si="0"/>
        <v>165</v>
      </c>
      <c r="F22" s="11">
        <f t="shared" si="0"/>
        <v>230</v>
      </c>
      <c r="G22" s="11">
        <f t="shared" si="0"/>
        <v>295</v>
      </c>
      <c r="H22" s="11">
        <f t="shared" si="0"/>
        <v>360</v>
      </c>
      <c r="I22" s="11">
        <f t="shared" si="0"/>
        <v>425</v>
      </c>
      <c r="J22" s="11">
        <f t="shared" si="0"/>
        <v>490</v>
      </c>
      <c r="K22" s="11">
        <f t="shared" si="0"/>
        <v>555</v>
      </c>
      <c r="L22" s="11">
        <f t="shared" si="0"/>
        <v>620</v>
      </c>
      <c r="M22" s="11">
        <f t="shared" si="0"/>
        <v>685</v>
      </c>
      <c r="N22" s="11">
        <f t="shared" si="0"/>
        <v>750</v>
      </c>
      <c r="O22" s="11">
        <f t="shared" si="0"/>
        <v>815</v>
      </c>
      <c r="P22" s="11">
        <f t="shared" si="3"/>
        <v>320</v>
      </c>
      <c r="Q22" s="11">
        <f t="shared" si="4"/>
        <v>3530</v>
      </c>
      <c r="R22" s="11">
        <f>SUM(D22:O22)-P22+Q22</f>
        <v>8700</v>
      </c>
      <c r="S22" s="14">
        <v>0</v>
      </c>
      <c r="U22" s="2">
        <v>9</v>
      </c>
      <c r="V22" s="2">
        <f t="shared" si="1"/>
        <v>0</v>
      </c>
      <c r="W22" s="12" t="s">
        <v>6</v>
      </c>
      <c r="X22" s="2">
        <v>0</v>
      </c>
    </row>
    <row r="23" spans="1:24">
      <c r="A23" s="10">
        <v>2</v>
      </c>
      <c r="B23" s="10">
        <v>6</v>
      </c>
      <c r="C23" s="2">
        <f t="shared" si="2"/>
        <v>4</v>
      </c>
      <c r="D23" s="11">
        <f t="shared" si="0"/>
        <v>100</v>
      </c>
      <c r="E23" s="11">
        <f t="shared" si="0"/>
        <v>165</v>
      </c>
      <c r="F23" s="11">
        <f t="shared" si="0"/>
        <v>230</v>
      </c>
      <c r="G23" s="11">
        <f t="shared" si="0"/>
        <v>295</v>
      </c>
      <c r="H23" s="11">
        <f t="shared" si="0"/>
        <v>0</v>
      </c>
      <c r="I23" s="11">
        <f t="shared" si="0"/>
        <v>0</v>
      </c>
      <c r="J23" s="11">
        <f t="shared" si="0"/>
        <v>0</v>
      </c>
      <c r="K23" s="11">
        <f t="shared" si="0"/>
        <v>0</v>
      </c>
      <c r="L23" s="11">
        <f t="shared" si="0"/>
        <v>0</v>
      </c>
      <c r="M23" s="11">
        <f t="shared" si="0"/>
        <v>0</v>
      </c>
      <c r="N23" s="11">
        <f t="shared" si="0"/>
        <v>0</v>
      </c>
      <c r="O23" s="11">
        <f t="shared" si="0"/>
        <v>0</v>
      </c>
      <c r="P23" s="11">
        <f t="shared" si="3"/>
        <v>1200</v>
      </c>
      <c r="Q23" s="11">
        <f t="shared" si="4"/>
        <v>3530</v>
      </c>
      <c r="R23" s="11">
        <f t="shared" si="5"/>
        <v>3120</v>
      </c>
      <c r="S23" s="14">
        <v>0</v>
      </c>
      <c r="U23" s="2">
        <v>10</v>
      </c>
      <c r="V23" s="2">
        <f t="shared" si="1"/>
        <v>0</v>
      </c>
      <c r="W23" s="12" t="s">
        <v>6</v>
      </c>
      <c r="X23" s="2">
        <v>0</v>
      </c>
    </row>
    <row r="24" spans="1:24">
      <c r="A24" s="10">
        <v>2</v>
      </c>
      <c r="B24" s="10">
        <v>7</v>
      </c>
      <c r="C24" s="2">
        <f t="shared" si="2"/>
        <v>5</v>
      </c>
      <c r="D24" s="11">
        <f t="shared" ref="D24:O33" si="6">IF(D$13&gt;$C24,0,$B$6+$B$7*(D$13-1))</f>
        <v>100</v>
      </c>
      <c r="E24" s="11">
        <f t="shared" si="6"/>
        <v>165</v>
      </c>
      <c r="F24" s="11">
        <f t="shared" si="6"/>
        <v>230</v>
      </c>
      <c r="G24" s="11">
        <f t="shared" si="6"/>
        <v>295</v>
      </c>
      <c r="H24" s="11">
        <f t="shared" si="6"/>
        <v>360</v>
      </c>
      <c r="I24" s="11">
        <f t="shared" si="6"/>
        <v>0</v>
      </c>
      <c r="J24" s="11">
        <f t="shared" si="6"/>
        <v>0</v>
      </c>
      <c r="K24" s="11">
        <f t="shared" si="6"/>
        <v>0</v>
      </c>
      <c r="L24" s="11">
        <f t="shared" si="6"/>
        <v>0</v>
      </c>
      <c r="M24" s="11">
        <f t="shared" si="6"/>
        <v>0</v>
      </c>
      <c r="N24" s="11">
        <f t="shared" si="6"/>
        <v>0</v>
      </c>
      <c r="O24" s="11">
        <f t="shared" si="6"/>
        <v>0</v>
      </c>
      <c r="P24" s="11">
        <f t="shared" si="3"/>
        <v>1090</v>
      </c>
      <c r="Q24" s="11">
        <f t="shared" si="4"/>
        <v>3530</v>
      </c>
      <c r="R24" s="11">
        <f t="shared" si="5"/>
        <v>3590</v>
      </c>
      <c r="S24" s="14">
        <v>0</v>
      </c>
      <c r="U24" s="2">
        <v>11</v>
      </c>
      <c r="V24" s="2">
        <f t="shared" si="1"/>
        <v>0</v>
      </c>
      <c r="W24" s="12" t="s">
        <v>6</v>
      </c>
      <c r="X24" s="2">
        <v>0</v>
      </c>
    </row>
    <row r="25" spans="1:24">
      <c r="A25" s="10">
        <v>2</v>
      </c>
      <c r="B25" s="10">
        <v>8</v>
      </c>
      <c r="C25" s="2">
        <f t="shared" si="2"/>
        <v>6</v>
      </c>
      <c r="D25" s="11">
        <f t="shared" si="6"/>
        <v>100</v>
      </c>
      <c r="E25" s="11">
        <f t="shared" si="6"/>
        <v>165</v>
      </c>
      <c r="F25" s="11">
        <f t="shared" si="6"/>
        <v>230</v>
      </c>
      <c r="G25" s="11">
        <f t="shared" si="6"/>
        <v>295</v>
      </c>
      <c r="H25" s="11">
        <f t="shared" si="6"/>
        <v>360</v>
      </c>
      <c r="I25" s="11">
        <f t="shared" si="6"/>
        <v>425</v>
      </c>
      <c r="J25" s="11">
        <f t="shared" si="6"/>
        <v>0</v>
      </c>
      <c r="K25" s="11">
        <f t="shared" si="6"/>
        <v>0</v>
      </c>
      <c r="L25" s="11">
        <f t="shared" si="6"/>
        <v>0</v>
      </c>
      <c r="M25" s="11">
        <f t="shared" si="6"/>
        <v>0</v>
      </c>
      <c r="N25" s="11">
        <f t="shared" si="6"/>
        <v>0</v>
      </c>
      <c r="O25" s="11">
        <f t="shared" si="6"/>
        <v>0</v>
      </c>
      <c r="P25" s="11">
        <f t="shared" si="3"/>
        <v>980</v>
      </c>
      <c r="Q25" s="11">
        <f t="shared" si="4"/>
        <v>3530</v>
      </c>
      <c r="R25" s="11">
        <f t="shared" si="5"/>
        <v>4125</v>
      </c>
      <c r="S25" s="14">
        <v>0</v>
      </c>
      <c r="U25" s="2">
        <v>12</v>
      </c>
      <c r="V25" s="2">
        <f t="shared" si="1"/>
        <v>0</v>
      </c>
      <c r="W25" s="12" t="s">
        <v>6</v>
      </c>
      <c r="X25" s="2">
        <v>0</v>
      </c>
    </row>
    <row r="26" spans="1:24">
      <c r="A26" s="10">
        <v>2</v>
      </c>
      <c r="B26" s="10">
        <v>9</v>
      </c>
      <c r="C26" s="2">
        <f t="shared" si="2"/>
        <v>7</v>
      </c>
      <c r="D26" s="11">
        <f t="shared" si="6"/>
        <v>100</v>
      </c>
      <c r="E26" s="11">
        <f t="shared" si="6"/>
        <v>165</v>
      </c>
      <c r="F26" s="11">
        <f t="shared" si="6"/>
        <v>230</v>
      </c>
      <c r="G26" s="11">
        <f t="shared" si="6"/>
        <v>295</v>
      </c>
      <c r="H26" s="11">
        <f t="shared" si="6"/>
        <v>360</v>
      </c>
      <c r="I26" s="11">
        <f t="shared" si="6"/>
        <v>425</v>
      </c>
      <c r="J26" s="11">
        <f t="shared" si="6"/>
        <v>490</v>
      </c>
      <c r="K26" s="11">
        <f t="shared" si="6"/>
        <v>0</v>
      </c>
      <c r="L26" s="11">
        <f t="shared" si="6"/>
        <v>0</v>
      </c>
      <c r="M26" s="11">
        <f t="shared" si="6"/>
        <v>0</v>
      </c>
      <c r="N26" s="11">
        <f t="shared" si="6"/>
        <v>0</v>
      </c>
      <c r="O26" s="11">
        <f t="shared" si="6"/>
        <v>0</v>
      </c>
      <c r="P26" s="11">
        <f t="shared" si="3"/>
        <v>870</v>
      </c>
      <c r="Q26" s="11">
        <f t="shared" si="4"/>
        <v>3530</v>
      </c>
      <c r="R26" s="11">
        <f t="shared" si="5"/>
        <v>4725</v>
      </c>
      <c r="S26" s="14">
        <v>0</v>
      </c>
      <c r="U26" s="2">
        <v>13</v>
      </c>
      <c r="V26" s="2">
        <f t="shared" si="1"/>
        <v>0</v>
      </c>
      <c r="W26" s="12" t="s">
        <v>6</v>
      </c>
      <c r="X26" s="2">
        <v>0</v>
      </c>
    </row>
    <row r="27" spans="1:24">
      <c r="A27" s="10">
        <v>2</v>
      </c>
      <c r="B27" s="10">
        <v>10</v>
      </c>
      <c r="C27" s="2">
        <f t="shared" si="2"/>
        <v>8</v>
      </c>
      <c r="D27" s="11">
        <f t="shared" si="6"/>
        <v>100</v>
      </c>
      <c r="E27" s="11">
        <f t="shared" si="6"/>
        <v>165</v>
      </c>
      <c r="F27" s="11">
        <f t="shared" si="6"/>
        <v>230</v>
      </c>
      <c r="G27" s="11">
        <f t="shared" si="6"/>
        <v>295</v>
      </c>
      <c r="H27" s="11">
        <f t="shared" si="6"/>
        <v>360</v>
      </c>
      <c r="I27" s="11">
        <f t="shared" si="6"/>
        <v>425</v>
      </c>
      <c r="J27" s="11">
        <f t="shared" si="6"/>
        <v>490</v>
      </c>
      <c r="K27" s="11">
        <f t="shared" si="6"/>
        <v>555</v>
      </c>
      <c r="L27" s="11">
        <f t="shared" si="6"/>
        <v>0</v>
      </c>
      <c r="M27" s="11">
        <f t="shared" si="6"/>
        <v>0</v>
      </c>
      <c r="N27" s="11">
        <f t="shared" si="6"/>
        <v>0</v>
      </c>
      <c r="O27" s="11">
        <f t="shared" si="6"/>
        <v>0</v>
      </c>
      <c r="P27" s="11">
        <f t="shared" si="3"/>
        <v>760</v>
      </c>
      <c r="Q27" s="11">
        <f t="shared" si="4"/>
        <v>3530</v>
      </c>
      <c r="R27" s="11">
        <f t="shared" si="5"/>
        <v>5390</v>
      </c>
      <c r="S27" s="14">
        <v>0</v>
      </c>
      <c r="U27" s="2">
        <v>14</v>
      </c>
      <c r="V27" s="2">
        <f t="shared" si="1"/>
        <v>0</v>
      </c>
      <c r="W27" s="12" t="s">
        <v>6</v>
      </c>
      <c r="X27" s="2">
        <v>0</v>
      </c>
    </row>
    <row r="28" spans="1:24">
      <c r="A28" s="10">
        <v>2</v>
      </c>
      <c r="B28" s="10">
        <v>11</v>
      </c>
      <c r="C28" s="2">
        <f t="shared" si="2"/>
        <v>9</v>
      </c>
      <c r="D28" s="11">
        <f t="shared" si="6"/>
        <v>100</v>
      </c>
      <c r="E28" s="11">
        <f t="shared" si="6"/>
        <v>165</v>
      </c>
      <c r="F28" s="11">
        <f t="shared" si="6"/>
        <v>230</v>
      </c>
      <c r="G28" s="11">
        <f t="shared" si="6"/>
        <v>295</v>
      </c>
      <c r="H28" s="11">
        <f t="shared" si="6"/>
        <v>360</v>
      </c>
      <c r="I28" s="11">
        <f t="shared" si="6"/>
        <v>425</v>
      </c>
      <c r="J28" s="11">
        <f t="shared" si="6"/>
        <v>490</v>
      </c>
      <c r="K28" s="11">
        <f t="shared" si="6"/>
        <v>555</v>
      </c>
      <c r="L28" s="11">
        <f t="shared" si="6"/>
        <v>620</v>
      </c>
      <c r="M28" s="11">
        <f t="shared" si="6"/>
        <v>0</v>
      </c>
      <c r="N28" s="11">
        <f t="shared" si="6"/>
        <v>0</v>
      </c>
      <c r="O28" s="11">
        <f t="shared" si="6"/>
        <v>0</v>
      </c>
      <c r="P28" s="11">
        <f t="shared" si="3"/>
        <v>650</v>
      </c>
      <c r="Q28" s="11">
        <f t="shared" si="4"/>
        <v>3530</v>
      </c>
      <c r="R28" s="11">
        <f t="shared" si="5"/>
        <v>6120</v>
      </c>
      <c r="S28" s="14">
        <v>0</v>
      </c>
      <c r="U28" s="2">
        <v>15</v>
      </c>
      <c r="V28" s="2">
        <f t="shared" si="1"/>
        <v>0</v>
      </c>
      <c r="W28" s="12" t="s">
        <v>6</v>
      </c>
      <c r="X28" s="2">
        <v>0</v>
      </c>
    </row>
    <row r="29" spans="1:24">
      <c r="A29" s="10">
        <v>2</v>
      </c>
      <c r="B29" s="10">
        <v>12</v>
      </c>
      <c r="C29" s="2">
        <f t="shared" si="2"/>
        <v>10</v>
      </c>
      <c r="D29" s="11">
        <f t="shared" si="6"/>
        <v>100</v>
      </c>
      <c r="E29" s="11">
        <f t="shared" si="6"/>
        <v>165</v>
      </c>
      <c r="F29" s="11">
        <f t="shared" si="6"/>
        <v>230</v>
      </c>
      <c r="G29" s="11">
        <f t="shared" si="6"/>
        <v>295</v>
      </c>
      <c r="H29" s="11">
        <f t="shared" si="6"/>
        <v>360</v>
      </c>
      <c r="I29" s="11">
        <f t="shared" si="6"/>
        <v>425</v>
      </c>
      <c r="J29" s="11">
        <f t="shared" si="6"/>
        <v>490</v>
      </c>
      <c r="K29" s="11">
        <f t="shared" si="6"/>
        <v>555</v>
      </c>
      <c r="L29" s="11">
        <f t="shared" si="6"/>
        <v>620</v>
      </c>
      <c r="M29" s="11">
        <f t="shared" si="6"/>
        <v>685</v>
      </c>
      <c r="N29" s="11">
        <f t="shared" si="6"/>
        <v>0</v>
      </c>
      <c r="O29" s="11">
        <f t="shared" si="6"/>
        <v>0</v>
      </c>
      <c r="P29" s="11">
        <f t="shared" si="3"/>
        <v>540</v>
      </c>
      <c r="Q29" s="11">
        <f t="shared" si="4"/>
        <v>3530</v>
      </c>
      <c r="R29" s="11">
        <f t="shared" si="5"/>
        <v>6915</v>
      </c>
      <c r="S29" s="14">
        <v>0</v>
      </c>
      <c r="U29" s="2">
        <v>16</v>
      </c>
      <c r="V29" s="2">
        <f t="shared" si="1"/>
        <v>0</v>
      </c>
      <c r="W29" s="12" t="s">
        <v>6</v>
      </c>
      <c r="X29" s="2">
        <v>0</v>
      </c>
    </row>
    <row r="30" spans="1:24">
      <c r="A30" s="10">
        <v>2</v>
      </c>
      <c r="B30" s="10">
        <v>13</v>
      </c>
      <c r="C30" s="2">
        <f t="shared" si="2"/>
        <v>11</v>
      </c>
      <c r="D30" s="11">
        <f t="shared" si="6"/>
        <v>100</v>
      </c>
      <c r="E30" s="11">
        <f t="shared" si="6"/>
        <v>165</v>
      </c>
      <c r="F30" s="11">
        <f t="shared" si="6"/>
        <v>230</v>
      </c>
      <c r="G30" s="11">
        <f t="shared" si="6"/>
        <v>295</v>
      </c>
      <c r="H30" s="11">
        <f t="shared" si="6"/>
        <v>360</v>
      </c>
      <c r="I30" s="11">
        <f t="shared" si="6"/>
        <v>425</v>
      </c>
      <c r="J30" s="11">
        <f t="shared" si="6"/>
        <v>490</v>
      </c>
      <c r="K30" s="11">
        <f t="shared" si="6"/>
        <v>555</v>
      </c>
      <c r="L30" s="11">
        <f t="shared" si="6"/>
        <v>620</v>
      </c>
      <c r="M30" s="11">
        <f t="shared" si="6"/>
        <v>685</v>
      </c>
      <c r="N30" s="11">
        <f t="shared" si="6"/>
        <v>750</v>
      </c>
      <c r="O30" s="11">
        <f t="shared" si="6"/>
        <v>0</v>
      </c>
      <c r="P30" s="11">
        <f t="shared" si="3"/>
        <v>430</v>
      </c>
      <c r="Q30" s="11">
        <f t="shared" si="4"/>
        <v>3530</v>
      </c>
      <c r="R30" s="11">
        <f t="shared" si="5"/>
        <v>7775</v>
      </c>
      <c r="S30" s="14">
        <v>0</v>
      </c>
      <c r="U30" s="2">
        <v>17</v>
      </c>
      <c r="V30" s="2">
        <f t="shared" si="1"/>
        <v>0</v>
      </c>
      <c r="W30" s="12" t="s">
        <v>6</v>
      </c>
      <c r="X30" s="2">
        <v>0</v>
      </c>
    </row>
    <row r="31" spans="1:24">
      <c r="A31" s="10">
        <v>2</v>
      </c>
      <c r="B31" s="10">
        <v>14</v>
      </c>
      <c r="C31" s="2">
        <f>B31-A31</f>
        <v>12</v>
      </c>
      <c r="D31" s="11">
        <f t="shared" si="6"/>
        <v>100</v>
      </c>
      <c r="E31" s="11">
        <f t="shared" si="6"/>
        <v>165</v>
      </c>
      <c r="F31" s="11">
        <f t="shared" si="6"/>
        <v>230</v>
      </c>
      <c r="G31" s="11">
        <f t="shared" si="6"/>
        <v>295</v>
      </c>
      <c r="H31" s="11">
        <f t="shared" si="6"/>
        <v>360</v>
      </c>
      <c r="I31" s="11">
        <f t="shared" si="6"/>
        <v>425</v>
      </c>
      <c r="J31" s="11">
        <f t="shared" si="6"/>
        <v>490</v>
      </c>
      <c r="K31" s="11">
        <f t="shared" si="6"/>
        <v>555</v>
      </c>
      <c r="L31" s="11">
        <f t="shared" si="6"/>
        <v>620</v>
      </c>
      <c r="M31" s="11">
        <f t="shared" si="6"/>
        <v>685</v>
      </c>
      <c r="N31" s="11">
        <f t="shared" si="6"/>
        <v>750</v>
      </c>
      <c r="O31" s="11">
        <f t="shared" si="6"/>
        <v>815</v>
      </c>
      <c r="P31" s="11">
        <f t="shared" si="3"/>
        <v>320</v>
      </c>
      <c r="Q31" s="11">
        <f t="shared" si="4"/>
        <v>3530</v>
      </c>
      <c r="R31" s="11">
        <f>SUM(D31:O31)-P31+Q31</f>
        <v>8700</v>
      </c>
      <c r="S31" s="14">
        <v>0</v>
      </c>
      <c r="U31" s="2">
        <v>18</v>
      </c>
      <c r="V31" s="2">
        <f t="shared" si="1"/>
        <v>0</v>
      </c>
      <c r="W31" s="12" t="s">
        <v>6</v>
      </c>
      <c r="X31" s="2">
        <v>0</v>
      </c>
    </row>
    <row r="32" spans="1:24">
      <c r="A32" s="10">
        <v>3</v>
      </c>
      <c r="B32" s="10">
        <v>7</v>
      </c>
      <c r="C32" s="2">
        <f t="shared" si="2"/>
        <v>4</v>
      </c>
      <c r="D32" s="11">
        <f t="shared" si="6"/>
        <v>100</v>
      </c>
      <c r="E32" s="11">
        <f t="shared" si="6"/>
        <v>165</v>
      </c>
      <c r="F32" s="11">
        <f t="shared" si="6"/>
        <v>230</v>
      </c>
      <c r="G32" s="11">
        <f t="shared" si="6"/>
        <v>295</v>
      </c>
      <c r="H32" s="11">
        <f t="shared" si="6"/>
        <v>0</v>
      </c>
      <c r="I32" s="11">
        <f t="shared" si="6"/>
        <v>0</v>
      </c>
      <c r="J32" s="11">
        <f t="shared" si="6"/>
        <v>0</v>
      </c>
      <c r="K32" s="11">
        <f t="shared" si="6"/>
        <v>0</v>
      </c>
      <c r="L32" s="11">
        <f t="shared" si="6"/>
        <v>0</v>
      </c>
      <c r="M32" s="11">
        <f t="shared" si="6"/>
        <v>0</v>
      </c>
      <c r="N32" s="11">
        <f t="shared" si="6"/>
        <v>0</v>
      </c>
      <c r="O32" s="11">
        <f t="shared" si="6"/>
        <v>0</v>
      </c>
      <c r="P32" s="11">
        <f t="shared" si="3"/>
        <v>1200</v>
      </c>
      <c r="Q32" s="11">
        <f t="shared" si="4"/>
        <v>3530</v>
      </c>
      <c r="R32" s="11">
        <f t="shared" si="5"/>
        <v>3120</v>
      </c>
      <c r="S32" s="14">
        <v>0</v>
      </c>
      <c r="U32" s="2">
        <v>19</v>
      </c>
      <c r="V32" s="2">
        <f t="shared" si="1"/>
        <v>0</v>
      </c>
      <c r="W32" s="12" t="s">
        <v>6</v>
      </c>
      <c r="X32" s="2">
        <v>0</v>
      </c>
    </row>
    <row r="33" spans="1:24">
      <c r="A33" s="10">
        <v>3</v>
      </c>
      <c r="B33" s="10">
        <v>8</v>
      </c>
      <c r="C33" s="2">
        <f t="shared" si="2"/>
        <v>5</v>
      </c>
      <c r="D33" s="11">
        <f t="shared" si="6"/>
        <v>100</v>
      </c>
      <c r="E33" s="11">
        <f t="shared" si="6"/>
        <v>165</v>
      </c>
      <c r="F33" s="11">
        <f t="shared" si="6"/>
        <v>230</v>
      </c>
      <c r="G33" s="11">
        <f t="shared" si="6"/>
        <v>295</v>
      </c>
      <c r="H33" s="11">
        <f t="shared" si="6"/>
        <v>360</v>
      </c>
      <c r="I33" s="11">
        <f t="shared" si="6"/>
        <v>0</v>
      </c>
      <c r="J33" s="11">
        <f t="shared" si="6"/>
        <v>0</v>
      </c>
      <c r="K33" s="11">
        <f t="shared" si="6"/>
        <v>0</v>
      </c>
      <c r="L33" s="11">
        <f t="shared" si="6"/>
        <v>0</v>
      </c>
      <c r="M33" s="11">
        <f t="shared" si="6"/>
        <v>0</v>
      </c>
      <c r="N33" s="11">
        <f t="shared" si="6"/>
        <v>0</v>
      </c>
      <c r="O33" s="11">
        <f t="shared" si="6"/>
        <v>0</v>
      </c>
      <c r="P33" s="11">
        <f t="shared" si="3"/>
        <v>1090</v>
      </c>
      <c r="Q33" s="11">
        <f t="shared" si="4"/>
        <v>3530</v>
      </c>
      <c r="R33" s="11">
        <f t="shared" si="5"/>
        <v>3590</v>
      </c>
      <c r="S33" s="14">
        <v>0</v>
      </c>
      <c r="U33" s="2">
        <v>20</v>
      </c>
      <c r="V33" s="2">
        <f t="shared" si="1"/>
        <v>0</v>
      </c>
      <c r="W33" s="12" t="s">
        <v>6</v>
      </c>
      <c r="X33" s="2">
        <v>0</v>
      </c>
    </row>
    <row r="34" spans="1:24">
      <c r="A34" s="10">
        <v>3</v>
      </c>
      <c r="B34" s="10">
        <v>9</v>
      </c>
      <c r="C34" s="2">
        <f t="shared" si="2"/>
        <v>6</v>
      </c>
      <c r="D34" s="11">
        <f t="shared" ref="D34:O43" si="7">IF(D$13&gt;$C34,0,$B$6+$B$7*(D$13-1))</f>
        <v>100</v>
      </c>
      <c r="E34" s="11">
        <f t="shared" si="7"/>
        <v>165</v>
      </c>
      <c r="F34" s="11">
        <f t="shared" si="7"/>
        <v>230</v>
      </c>
      <c r="G34" s="11">
        <f t="shared" si="7"/>
        <v>295</v>
      </c>
      <c r="H34" s="11">
        <f t="shared" si="7"/>
        <v>360</v>
      </c>
      <c r="I34" s="11">
        <f t="shared" si="7"/>
        <v>425</v>
      </c>
      <c r="J34" s="11">
        <f t="shared" si="7"/>
        <v>0</v>
      </c>
      <c r="K34" s="11">
        <f t="shared" si="7"/>
        <v>0</v>
      </c>
      <c r="L34" s="11">
        <f t="shared" si="7"/>
        <v>0</v>
      </c>
      <c r="M34" s="11">
        <f t="shared" si="7"/>
        <v>0</v>
      </c>
      <c r="N34" s="11">
        <f t="shared" si="7"/>
        <v>0</v>
      </c>
      <c r="O34" s="11">
        <f t="shared" si="7"/>
        <v>0</v>
      </c>
      <c r="P34" s="11">
        <f t="shared" si="3"/>
        <v>980</v>
      </c>
      <c r="Q34" s="11">
        <f t="shared" si="4"/>
        <v>3530</v>
      </c>
      <c r="R34" s="11">
        <f t="shared" si="5"/>
        <v>4125</v>
      </c>
      <c r="S34" s="14">
        <v>0</v>
      </c>
      <c r="U34" s="2">
        <v>21</v>
      </c>
      <c r="V34" s="2">
        <f t="shared" si="1"/>
        <v>-1</v>
      </c>
      <c r="W34" s="12" t="s">
        <v>6</v>
      </c>
      <c r="X34" s="2">
        <v>-1</v>
      </c>
    </row>
    <row r="35" spans="1:24">
      <c r="A35" s="10">
        <v>3</v>
      </c>
      <c r="B35" s="10">
        <v>10</v>
      </c>
      <c r="C35" s="2">
        <f t="shared" si="2"/>
        <v>7</v>
      </c>
      <c r="D35" s="11">
        <f t="shared" si="7"/>
        <v>100</v>
      </c>
      <c r="E35" s="11">
        <f t="shared" si="7"/>
        <v>165</v>
      </c>
      <c r="F35" s="11">
        <f t="shared" si="7"/>
        <v>230</v>
      </c>
      <c r="G35" s="11">
        <f t="shared" si="7"/>
        <v>295</v>
      </c>
      <c r="H35" s="11">
        <f t="shared" si="7"/>
        <v>360</v>
      </c>
      <c r="I35" s="11">
        <f t="shared" si="7"/>
        <v>425</v>
      </c>
      <c r="J35" s="11">
        <f t="shared" si="7"/>
        <v>490</v>
      </c>
      <c r="K35" s="11">
        <f t="shared" si="7"/>
        <v>0</v>
      </c>
      <c r="L35" s="11">
        <f t="shared" si="7"/>
        <v>0</v>
      </c>
      <c r="M35" s="11">
        <f t="shared" si="7"/>
        <v>0</v>
      </c>
      <c r="N35" s="11">
        <f t="shared" si="7"/>
        <v>0</v>
      </c>
      <c r="O35" s="11">
        <f t="shared" si="7"/>
        <v>0</v>
      </c>
      <c r="P35" s="11">
        <f t="shared" si="3"/>
        <v>870</v>
      </c>
      <c r="Q35" s="11">
        <f t="shared" si="4"/>
        <v>3530</v>
      </c>
      <c r="R35" s="11">
        <f t="shared" si="5"/>
        <v>4725</v>
      </c>
      <c r="S35" s="14">
        <v>0</v>
      </c>
    </row>
    <row r="36" spans="1:24">
      <c r="A36" s="10">
        <v>3</v>
      </c>
      <c r="B36" s="10">
        <v>11</v>
      </c>
      <c r="C36" s="2">
        <f t="shared" si="2"/>
        <v>8</v>
      </c>
      <c r="D36" s="11">
        <f t="shared" si="7"/>
        <v>100</v>
      </c>
      <c r="E36" s="11">
        <f t="shared" si="7"/>
        <v>165</v>
      </c>
      <c r="F36" s="11">
        <f t="shared" si="7"/>
        <v>230</v>
      </c>
      <c r="G36" s="11">
        <f t="shared" si="7"/>
        <v>295</v>
      </c>
      <c r="H36" s="11">
        <f t="shared" si="7"/>
        <v>360</v>
      </c>
      <c r="I36" s="11">
        <f t="shared" si="7"/>
        <v>425</v>
      </c>
      <c r="J36" s="11">
        <f t="shared" si="7"/>
        <v>490</v>
      </c>
      <c r="K36" s="11">
        <f t="shared" si="7"/>
        <v>555</v>
      </c>
      <c r="L36" s="11">
        <f t="shared" si="7"/>
        <v>0</v>
      </c>
      <c r="M36" s="11">
        <f t="shared" si="7"/>
        <v>0</v>
      </c>
      <c r="N36" s="11">
        <f t="shared" si="7"/>
        <v>0</v>
      </c>
      <c r="O36" s="11">
        <f t="shared" si="7"/>
        <v>0</v>
      </c>
      <c r="P36" s="11">
        <f t="shared" si="3"/>
        <v>760</v>
      </c>
      <c r="Q36" s="11">
        <f t="shared" si="4"/>
        <v>3530</v>
      </c>
      <c r="R36" s="11">
        <f t="shared" si="5"/>
        <v>5390</v>
      </c>
      <c r="S36" s="14">
        <v>0</v>
      </c>
      <c r="U36" s="2" t="s">
        <v>8</v>
      </c>
      <c r="V36" s="15">
        <f>SUMPRODUCT(R14:R130,Flow)</f>
        <v>13575</v>
      </c>
    </row>
    <row r="37" spans="1:24">
      <c r="A37" s="10">
        <v>3</v>
      </c>
      <c r="B37" s="10">
        <v>12</v>
      </c>
      <c r="C37" s="2">
        <f t="shared" si="2"/>
        <v>9</v>
      </c>
      <c r="D37" s="11">
        <f t="shared" si="7"/>
        <v>100</v>
      </c>
      <c r="E37" s="11">
        <f t="shared" si="7"/>
        <v>165</v>
      </c>
      <c r="F37" s="11">
        <f t="shared" si="7"/>
        <v>230</v>
      </c>
      <c r="G37" s="11">
        <f t="shared" si="7"/>
        <v>295</v>
      </c>
      <c r="H37" s="11">
        <f t="shared" si="7"/>
        <v>360</v>
      </c>
      <c r="I37" s="11">
        <f t="shared" si="7"/>
        <v>425</v>
      </c>
      <c r="J37" s="11">
        <f t="shared" si="7"/>
        <v>490</v>
      </c>
      <c r="K37" s="11">
        <f t="shared" si="7"/>
        <v>555</v>
      </c>
      <c r="L37" s="11">
        <f t="shared" si="7"/>
        <v>620</v>
      </c>
      <c r="M37" s="11">
        <f t="shared" si="7"/>
        <v>0</v>
      </c>
      <c r="N37" s="11">
        <f t="shared" si="7"/>
        <v>0</v>
      </c>
      <c r="O37" s="11">
        <f t="shared" si="7"/>
        <v>0</v>
      </c>
      <c r="P37" s="11">
        <f t="shared" si="3"/>
        <v>650</v>
      </c>
      <c r="Q37" s="11">
        <f t="shared" si="4"/>
        <v>3530</v>
      </c>
      <c r="R37" s="11">
        <f t="shared" si="5"/>
        <v>6120</v>
      </c>
      <c r="S37" s="14">
        <v>0</v>
      </c>
      <c r="U37" s="3"/>
      <c r="V37" s="3"/>
      <c r="W37" s="3"/>
      <c r="X37" s="3"/>
    </row>
    <row r="38" spans="1:24">
      <c r="A38" s="10">
        <v>3</v>
      </c>
      <c r="B38" s="10">
        <v>13</v>
      </c>
      <c r="C38" s="2">
        <f t="shared" si="2"/>
        <v>10</v>
      </c>
      <c r="D38" s="11">
        <f t="shared" si="7"/>
        <v>100</v>
      </c>
      <c r="E38" s="11">
        <f t="shared" si="7"/>
        <v>165</v>
      </c>
      <c r="F38" s="11">
        <f t="shared" si="7"/>
        <v>230</v>
      </c>
      <c r="G38" s="11">
        <f t="shared" si="7"/>
        <v>295</v>
      </c>
      <c r="H38" s="11">
        <f t="shared" si="7"/>
        <v>360</v>
      </c>
      <c r="I38" s="11">
        <f t="shared" si="7"/>
        <v>425</v>
      </c>
      <c r="J38" s="11">
        <f t="shared" si="7"/>
        <v>490</v>
      </c>
      <c r="K38" s="11">
        <f t="shared" si="7"/>
        <v>555</v>
      </c>
      <c r="L38" s="11">
        <f t="shared" si="7"/>
        <v>620</v>
      </c>
      <c r="M38" s="11">
        <f t="shared" si="7"/>
        <v>685</v>
      </c>
      <c r="N38" s="11">
        <f t="shared" si="7"/>
        <v>0</v>
      </c>
      <c r="O38" s="11">
        <f t="shared" si="7"/>
        <v>0</v>
      </c>
      <c r="P38" s="11">
        <f t="shared" si="3"/>
        <v>540</v>
      </c>
      <c r="Q38" s="11">
        <f t="shared" si="4"/>
        <v>3530</v>
      </c>
      <c r="R38" s="11">
        <f t="shared" si="5"/>
        <v>6915</v>
      </c>
      <c r="S38" s="14">
        <v>0</v>
      </c>
    </row>
    <row r="39" spans="1:24">
      <c r="A39" s="10">
        <v>3</v>
      </c>
      <c r="B39" s="10">
        <v>14</v>
      </c>
      <c r="C39" s="2">
        <f t="shared" si="2"/>
        <v>11</v>
      </c>
      <c r="D39" s="11">
        <f t="shared" si="7"/>
        <v>100</v>
      </c>
      <c r="E39" s="11">
        <f t="shared" si="7"/>
        <v>165</v>
      </c>
      <c r="F39" s="11">
        <f t="shared" si="7"/>
        <v>230</v>
      </c>
      <c r="G39" s="11">
        <f t="shared" si="7"/>
        <v>295</v>
      </c>
      <c r="H39" s="11">
        <f t="shared" si="7"/>
        <v>360</v>
      </c>
      <c r="I39" s="11">
        <f t="shared" si="7"/>
        <v>425</v>
      </c>
      <c r="J39" s="11">
        <f t="shared" si="7"/>
        <v>490</v>
      </c>
      <c r="K39" s="11">
        <f t="shared" si="7"/>
        <v>555</v>
      </c>
      <c r="L39" s="11">
        <f t="shared" si="7"/>
        <v>620</v>
      </c>
      <c r="M39" s="11">
        <f t="shared" si="7"/>
        <v>685</v>
      </c>
      <c r="N39" s="11">
        <f t="shared" si="7"/>
        <v>750</v>
      </c>
      <c r="O39" s="11">
        <f t="shared" si="7"/>
        <v>0</v>
      </c>
      <c r="P39" s="11">
        <f t="shared" si="3"/>
        <v>430</v>
      </c>
      <c r="Q39" s="11">
        <f t="shared" si="4"/>
        <v>3530</v>
      </c>
      <c r="R39" s="11">
        <f t="shared" si="5"/>
        <v>7775</v>
      </c>
      <c r="S39" s="14">
        <v>0</v>
      </c>
    </row>
    <row r="40" spans="1:24">
      <c r="A40" s="10">
        <v>3</v>
      </c>
      <c r="B40" s="10">
        <v>15</v>
      </c>
      <c r="C40" s="2">
        <f>B40-A40</f>
        <v>12</v>
      </c>
      <c r="D40" s="11">
        <f t="shared" si="7"/>
        <v>100</v>
      </c>
      <c r="E40" s="11">
        <f t="shared" si="7"/>
        <v>165</v>
      </c>
      <c r="F40" s="11">
        <f t="shared" si="7"/>
        <v>230</v>
      </c>
      <c r="G40" s="11">
        <f t="shared" si="7"/>
        <v>295</v>
      </c>
      <c r="H40" s="11">
        <f t="shared" si="7"/>
        <v>360</v>
      </c>
      <c r="I40" s="11">
        <f t="shared" si="7"/>
        <v>425</v>
      </c>
      <c r="J40" s="11">
        <f t="shared" si="7"/>
        <v>490</v>
      </c>
      <c r="K40" s="11">
        <f t="shared" si="7"/>
        <v>555</v>
      </c>
      <c r="L40" s="11">
        <f t="shared" si="7"/>
        <v>620</v>
      </c>
      <c r="M40" s="11">
        <f t="shared" si="7"/>
        <v>685</v>
      </c>
      <c r="N40" s="11">
        <f t="shared" si="7"/>
        <v>750</v>
      </c>
      <c r="O40" s="11">
        <f t="shared" si="7"/>
        <v>815</v>
      </c>
      <c r="P40" s="11">
        <f t="shared" si="3"/>
        <v>320</v>
      </c>
      <c r="Q40" s="11">
        <f t="shared" si="4"/>
        <v>3530</v>
      </c>
      <c r="R40" s="11">
        <f>SUM(D40:O40)-P40+Q40</f>
        <v>8700</v>
      </c>
      <c r="S40" s="14">
        <v>0</v>
      </c>
      <c r="U40" s="10"/>
      <c r="V40" s="13"/>
    </row>
    <row r="41" spans="1:24">
      <c r="A41" s="10">
        <v>4</v>
      </c>
      <c r="B41" s="10">
        <v>8</v>
      </c>
      <c r="C41" s="2">
        <f t="shared" si="2"/>
        <v>4</v>
      </c>
      <c r="D41" s="11">
        <f t="shared" si="7"/>
        <v>100</v>
      </c>
      <c r="E41" s="11">
        <f t="shared" si="7"/>
        <v>165</v>
      </c>
      <c r="F41" s="11">
        <f t="shared" si="7"/>
        <v>230</v>
      </c>
      <c r="G41" s="11">
        <f t="shared" si="7"/>
        <v>295</v>
      </c>
      <c r="H41" s="11">
        <f t="shared" si="7"/>
        <v>0</v>
      </c>
      <c r="I41" s="11">
        <f t="shared" si="7"/>
        <v>0</v>
      </c>
      <c r="J41" s="11">
        <f t="shared" si="7"/>
        <v>0</v>
      </c>
      <c r="K41" s="11">
        <f t="shared" si="7"/>
        <v>0</v>
      </c>
      <c r="L41" s="11">
        <f t="shared" si="7"/>
        <v>0</v>
      </c>
      <c r="M41" s="11">
        <f t="shared" si="7"/>
        <v>0</v>
      </c>
      <c r="N41" s="11">
        <f t="shared" si="7"/>
        <v>0</v>
      </c>
      <c r="O41" s="11">
        <f t="shared" si="7"/>
        <v>0</v>
      </c>
      <c r="P41" s="11">
        <f t="shared" si="3"/>
        <v>1200</v>
      </c>
      <c r="Q41" s="11">
        <f t="shared" si="4"/>
        <v>3530</v>
      </c>
      <c r="R41" s="11">
        <f t="shared" si="5"/>
        <v>3120</v>
      </c>
      <c r="S41" s="14">
        <v>0</v>
      </c>
    </row>
    <row r="42" spans="1:24">
      <c r="A42" s="10">
        <v>4</v>
      </c>
      <c r="B42" s="10">
        <v>9</v>
      </c>
      <c r="C42" s="2">
        <f t="shared" si="2"/>
        <v>5</v>
      </c>
      <c r="D42" s="11">
        <f t="shared" si="7"/>
        <v>100</v>
      </c>
      <c r="E42" s="11">
        <f t="shared" si="7"/>
        <v>165</v>
      </c>
      <c r="F42" s="11">
        <f t="shared" si="7"/>
        <v>230</v>
      </c>
      <c r="G42" s="11">
        <f t="shared" si="7"/>
        <v>295</v>
      </c>
      <c r="H42" s="11">
        <f t="shared" si="7"/>
        <v>360</v>
      </c>
      <c r="I42" s="11">
        <f t="shared" si="7"/>
        <v>0</v>
      </c>
      <c r="J42" s="11">
        <f t="shared" si="7"/>
        <v>0</v>
      </c>
      <c r="K42" s="11">
        <f t="shared" si="7"/>
        <v>0</v>
      </c>
      <c r="L42" s="11">
        <f t="shared" si="7"/>
        <v>0</v>
      </c>
      <c r="M42" s="11">
        <f t="shared" si="7"/>
        <v>0</v>
      </c>
      <c r="N42" s="11">
        <f t="shared" si="7"/>
        <v>0</v>
      </c>
      <c r="O42" s="11">
        <f t="shared" si="7"/>
        <v>0</v>
      </c>
      <c r="P42" s="11">
        <f t="shared" si="3"/>
        <v>1090</v>
      </c>
      <c r="Q42" s="11">
        <f t="shared" si="4"/>
        <v>3530</v>
      </c>
      <c r="R42" s="11">
        <f t="shared" si="5"/>
        <v>3590</v>
      </c>
      <c r="S42" s="14">
        <v>0</v>
      </c>
    </row>
    <row r="43" spans="1:24">
      <c r="A43" s="10">
        <v>4</v>
      </c>
      <c r="B43" s="10">
        <v>10</v>
      </c>
      <c r="C43" s="2">
        <f t="shared" si="2"/>
        <v>6</v>
      </c>
      <c r="D43" s="11">
        <f t="shared" si="7"/>
        <v>100</v>
      </c>
      <c r="E43" s="11">
        <f t="shared" si="7"/>
        <v>165</v>
      </c>
      <c r="F43" s="11">
        <f t="shared" si="7"/>
        <v>230</v>
      </c>
      <c r="G43" s="11">
        <f t="shared" si="7"/>
        <v>295</v>
      </c>
      <c r="H43" s="11">
        <f t="shared" si="7"/>
        <v>360</v>
      </c>
      <c r="I43" s="11">
        <f t="shared" si="7"/>
        <v>425</v>
      </c>
      <c r="J43" s="11">
        <f t="shared" si="7"/>
        <v>0</v>
      </c>
      <c r="K43" s="11">
        <f t="shared" si="7"/>
        <v>0</v>
      </c>
      <c r="L43" s="11">
        <f t="shared" si="7"/>
        <v>0</v>
      </c>
      <c r="M43" s="11">
        <f t="shared" si="7"/>
        <v>0</v>
      </c>
      <c r="N43" s="11">
        <f t="shared" si="7"/>
        <v>0</v>
      </c>
      <c r="O43" s="11">
        <f t="shared" si="7"/>
        <v>0</v>
      </c>
      <c r="P43" s="11">
        <f t="shared" si="3"/>
        <v>980</v>
      </c>
      <c r="Q43" s="11">
        <f t="shared" si="4"/>
        <v>3530</v>
      </c>
      <c r="R43" s="11">
        <f t="shared" si="5"/>
        <v>4125</v>
      </c>
      <c r="S43" s="14">
        <v>0</v>
      </c>
    </row>
    <row r="44" spans="1:24">
      <c r="A44" s="10">
        <v>4</v>
      </c>
      <c r="B44" s="10">
        <v>11</v>
      </c>
      <c r="C44" s="2">
        <f t="shared" si="2"/>
        <v>7</v>
      </c>
      <c r="D44" s="11">
        <f t="shared" ref="D44:O53" si="8">IF(D$13&gt;$C44,0,$B$6+$B$7*(D$13-1))</f>
        <v>100</v>
      </c>
      <c r="E44" s="11">
        <f t="shared" si="8"/>
        <v>165</v>
      </c>
      <c r="F44" s="11">
        <f t="shared" si="8"/>
        <v>230</v>
      </c>
      <c r="G44" s="11">
        <f t="shared" si="8"/>
        <v>295</v>
      </c>
      <c r="H44" s="11">
        <f t="shared" si="8"/>
        <v>360</v>
      </c>
      <c r="I44" s="11">
        <f t="shared" si="8"/>
        <v>425</v>
      </c>
      <c r="J44" s="11">
        <f t="shared" si="8"/>
        <v>490</v>
      </c>
      <c r="K44" s="11">
        <f t="shared" si="8"/>
        <v>0</v>
      </c>
      <c r="L44" s="11">
        <f t="shared" si="8"/>
        <v>0</v>
      </c>
      <c r="M44" s="11">
        <f t="shared" si="8"/>
        <v>0</v>
      </c>
      <c r="N44" s="11">
        <f t="shared" si="8"/>
        <v>0</v>
      </c>
      <c r="O44" s="11">
        <f t="shared" si="8"/>
        <v>0</v>
      </c>
      <c r="P44" s="11">
        <f t="shared" si="3"/>
        <v>870</v>
      </c>
      <c r="Q44" s="11">
        <f t="shared" si="4"/>
        <v>3530</v>
      </c>
      <c r="R44" s="11">
        <f t="shared" si="5"/>
        <v>4725</v>
      </c>
      <c r="S44" s="14">
        <v>0</v>
      </c>
    </row>
    <row r="45" spans="1:24">
      <c r="A45" s="10">
        <v>4</v>
      </c>
      <c r="B45" s="10">
        <v>12</v>
      </c>
      <c r="C45" s="2">
        <f t="shared" si="2"/>
        <v>8</v>
      </c>
      <c r="D45" s="11">
        <f t="shared" si="8"/>
        <v>100</v>
      </c>
      <c r="E45" s="11">
        <f t="shared" si="8"/>
        <v>165</v>
      </c>
      <c r="F45" s="11">
        <f t="shared" si="8"/>
        <v>230</v>
      </c>
      <c r="G45" s="11">
        <f t="shared" si="8"/>
        <v>295</v>
      </c>
      <c r="H45" s="11">
        <f t="shared" si="8"/>
        <v>360</v>
      </c>
      <c r="I45" s="11">
        <f t="shared" si="8"/>
        <v>425</v>
      </c>
      <c r="J45" s="11">
        <f t="shared" si="8"/>
        <v>490</v>
      </c>
      <c r="K45" s="11">
        <f t="shared" si="8"/>
        <v>555</v>
      </c>
      <c r="L45" s="11">
        <f t="shared" si="8"/>
        <v>0</v>
      </c>
      <c r="M45" s="11">
        <f t="shared" si="8"/>
        <v>0</v>
      </c>
      <c r="N45" s="11">
        <f t="shared" si="8"/>
        <v>0</v>
      </c>
      <c r="O45" s="11">
        <f t="shared" si="8"/>
        <v>0</v>
      </c>
      <c r="P45" s="11">
        <f t="shared" si="3"/>
        <v>760</v>
      </c>
      <c r="Q45" s="11">
        <f t="shared" si="4"/>
        <v>3530</v>
      </c>
      <c r="R45" s="11">
        <f t="shared" si="5"/>
        <v>5390</v>
      </c>
      <c r="S45" s="14">
        <v>0</v>
      </c>
    </row>
    <row r="46" spans="1:24">
      <c r="A46" s="10">
        <v>4</v>
      </c>
      <c r="B46" s="10">
        <v>13</v>
      </c>
      <c r="C46" s="2">
        <f t="shared" si="2"/>
        <v>9</v>
      </c>
      <c r="D46" s="11">
        <f t="shared" si="8"/>
        <v>100</v>
      </c>
      <c r="E46" s="11">
        <f t="shared" si="8"/>
        <v>165</v>
      </c>
      <c r="F46" s="11">
        <f t="shared" si="8"/>
        <v>230</v>
      </c>
      <c r="G46" s="11">
        <f t="shared" si="8"/>
        <v>295</v>
      </c>
      <c r="H46" s="11">
        <f t="shared" si="8"/>
        <v>360</v>
      </c>
      <c r="I46" s="11">
        <f t="shared" si="8"/>
        <v>425</v>
      </c>
      <c r="J46" s="11">
        <f t="shared" si="8"/>
        <v>490</v>
      </c>
      <c r="K46" s="11">
        <f t="shared" si="8"/>
        <v>555</v>
      </c>
      <c r="L46" s="11">
        <f t="shared" si="8"/>
        <v>620</v>
      </c>
      <c r="M46" s="11">
        <f t="shared" si="8"/>
        <v>0</v>
      </c>
      <c r="N46" s="11">
        <f t="shared" si="8"/>
        <v>0</v>
      </c>
      <c r="O46" s="11">
        <f t="shared" si="8"/>
        <v>0</v>
      </c>
      <c r="P46" s="11">
        <f t="shared" si="3"/>
        <v>650</v>
      </c>
      <c r="Q46" s="11">
        <f t="shared" si="4"/>
        <v>3530</v>
      </c>
      <c r="R46" s="11">
        <f t="shared" si="5"/>
        <v>6120</v>
      </c>
      <c r="S46" s="14">
        <v>0</v>
      </c>
    </row>
    <row r="47" spans="1:24">
      <c r="A47" s="10">
        <v>4</v>
      </c>
      <c r="B47" s="10">
        <v>14</v>
      </c>
      <c r="C47" s="2">
        <f t="shared" si="2"/>
        <v>10</v>
      </c>
      <c r="D47" s="11">
        <f t="shared" si="8"/>
        <v>100</v>
      </c>
      <c r="E47" s="11">
        <f t="shared" si="8"/>
        <v>165</v>
      </c>
      <c r="F47" s="11">
        <f t="shared" si="8"/>
        <v>230</v>
      </c>
      <c r="G47" s="11">
        <f t="shared" si="8"/>
        <v>295</v>
      </c>
      <c r="H47" s="11">
        <f t="shared" si="8"/>
        <v>360</v>
      </c>
      <c r="I47" s="11">
        <f t="shared" si="8"/>
        <v>425</v>
      </c>
      <c r="J47" s="11">
        <f t="shared" si="8"/>
        <v>490</v>
      </c>
      <c r="K47" s="11">
        <f t="shared" si="8"/>
        <v>555</v>
      </c>
      <c r="L47" s="11">
        <f t="shared" si="8"/>
        <v>620</v>
      </c>
      <c r="M47" s="11">
        <f t="shared" si="8"/>
        <v>685</v>
      </c>
      <c r="N47" s="11">
        <f t="shared" si="8"/>
        <v>0</v>
      </c>
      <c r="O47" s="11">
        <f t="shared" si="8"/>
        <v>0</v>
      </c>
      <c r="P47" s="11">
        <f t="shared" si="3"/>
        <v>540</v>
      </c>
      <c r="Q47" s="11">
        <f t="shared" si="4"/>
        <v>3530</v>
      </c>
      <c r="R47" s="11">
        <f t="shared" si="5"/>
        <v>6915</v>
      </c>
      <c r="S47" s="14">
        <v>0</v>
      </c>
    </row>
    <row r="48" spans="1:24">
      <c r="A48" s="10">
        <v>4</v>
      </c>
      <c r="B48" s="10">
        <v>15</v>
      </c>
      <c r="C48" s="2">
        <f t="shared" si="2"/>
        <v>11</v>
      </c>
      <c r="D48" s="11">
        <f t="shared" si="8"/>
        <v>100</v>
      </c>
      <c r="E48" s="11">
        <f t="shared" si="8"/>
        <v>165</v>
      </c>
      <c r="F48" s="11">
        <f t="shared" si="8"/>
        <v>230</v>
      </c>
      <c r="G48" s="11">
        <f t="shared" si="8"/>
        <v>295</v>
      </c>
      <c r="H48" s="11">
        <f t="shared" si="8"/>
        <v>360</v>
      </c>
      <c r="I48" s="11">
        <f t="shared" si="8"/>
        <v>425</v>
      </c>
      <c r="J48" s="11">
        <f t="shared" si="8"/>
        <v>490</v>
      </c>
      <c r="K48" s="11">
        <f t="shared" si="8"/>
        <v>555</v>
      </c>
      <c r="L48" s="11">
        <f t="shared" si="8"/>
        <v>620</v>
      </c>
      <c r="M48" s="11">
        <f t="shared" si="8"/>
        <v>685</v>
      </c>
      <c r="N48" s="11">
        <f t="shared" si="8"/>
        <v>750</v>
      </c>
      <c r="O48" s="11">
        <f t="shared" si="8"/>
        <v>0</v>
      </c>
      <c r="P48" s="11">
        <f t="shared" si="3"/>
        <v>430</v>
      </c>
      <c r="Q48" s="11">
        <f t="shared" si="4"/>
        <v>3530</v>
      </c>
      <c r="R48" s="11">
        <f t="shared" si="5"/>
        <v>7775</v>
      </c>
      <c r="S48" s="14">
        <v>0</v>
      </c>
    </row>
    <row r="49" spans="1:19">
      <c r="A49" s="10">
        <v>4</v>
      </c>
      <c r="B49" s="10">
        <v>16</v>
      </c>
      <c r="C49" s="2">
        <f>B49-A49</f>
        <v>12</v>
      </c>
      <c r="D49" s="11">
        <f t="shared" si="8"/>
        <v>100</v>
      </c>
      <c r="E49" s="11">
        <f t="shared" si="8"/>
        <v>165</v>
      </c>
      <c r="F49" s="11">
        <f t="shared" si="8"/>
        <v>230</v>
      </c>
      <c r="G49" s="11">
        <f t="shared" si="8"/>
        <v>295</v>
      </c>
      <c r="H49" s="11">
        <f t="shared" si="8"/>
        <v>360</v>
      </c>
      <c r="I49" s="11">
        <f t="shared" si="8"/>
        <v>425</v>
      </c>
      <c r="J49" s="11">
        <f t="shared" si="8"/>
        <v>490</v>
      </c>
      <c r="K49" s="11">
        <f t="shared" si="8"/>
        <v>555</v>
      </c>
      <c r="L49" s="11">
        <f t="shared" si="8"/>
        <v>620</v>
      </c>
      <c r="M49" s="11">
        <f t="shared" si="8"/>
        <v>685</v>
      </c>
      <c r="N49" s="11">
        <f t="shared" si="8"/>
        <v>750</v>
      </c>
      <c r="O49" s="11">
        <f t="shared" si="8"/>
        <v>815</v>
      </c>
      <c r="P49" s="11">
        <f t="shared" si="3"/>
        <v>320</v>
      </c>
      <c r="Q49" s="11">
        <f t="shared" si="4"/>
        <v>3530</v>
      </c>
      <c r="R49" s="11">
        <f>SUM(D49:O49)-P49+Q49</f>
        <v>8700</v>
      </c>
      <c r="S49" s="14">
        <v>0</v>
      </c>
    </row>
    <row r="50" spans="1:19">
      <c r="A50" s="10">
        <v>5</v>
      </c>
      <c r="B50" s="10">
        <v>9</v>
      </c>
      <c r="C50" s="2">
        <f t="shared" si="2"/>
        <v>4</v>
      </c>
      <c r="D50" s="11">
        <f t="shared" si="8"/>
        <v>100</v>
      </c>
      <c r="E50" s="11">
        <f t="shared" si="8"/>
        <v>165</v>
      </c>
      <c r="F50" s="11">
        <f t="shared" si="8"/>
        <v>230</v>
      </c>
      <c r="G50" s="11">
        <f t="shared" si="8"/>
        <v>295</v>
      </c>
      <c r="H50" s="11">
        <f t="shared" si="8"/>
        <v>0</v>
      </c>
      <c r="I50" s="11">
        <f t="shared" si="8"/>
        <v>0</v>
      </c>
      <c r="J50" s="11">
        <f t="shared" si="8"/>
        <v>0</v>
      </c>
      <c r="K50" s="11">
        <f t="shared" si="8"/>
        <v>0</v>
      </c>
      <c r="L50" s="11">
        <f t="shared" si="8"/>
        <v>0</v>
      </c>
      <c r="M50" s="11">
        <f t="shared" si="8"/>
        <v>0</v>
      </c>
      <c r="N50" s="11">
        <f t="shared" si="8"/>
        <v>0</v>
      </c>
      <c r="O50" s="11">
        <f t="shared" si="8"/>
        <v>0</v>
      </c>
      <c r="P50" s="11">
        <f t="shared" si="3"/>
        <v>1200</v>
      </c>
      <c r="Q50" s="11">
        <f t="shared" si="4"/>
        <v>3530</v>
      </c>
      <c r="R50" s="11">
        <f t="shared" si="5"/>
        <v>3120</v>
      </c>
      <c r="S50" s="14">
        <v>0</v>
      </c>
    </row>
    <row r="51" spans="1:19">
      <c r="A51" s="10">
        <v>5</v>
      </c>
      <c r="B51" s="10">
        <v>10</v>
      </c>
      <c r="C51" s="2">
        <f t="shared" si="2"/>
        <v>5</v>
      </c>
      <c r="D51" s="11">
        <f t="shared" si="8"/>
        <v>100</v>
      </c>
      <c r="E51" s="11">
        <f t="shared" si="8"/>
        <v>165</v>
      </c>
      <c r="F51" s="11">
        <f t="shared" si="8"/>
        <v>230</v>
      </c>
      <c r="G51" s="11">
        <f t="shared" si="8"/>
        <v>295</v>
      </c>
      <c r="H51" s="11">
        <f t="shared" si="8"/>
        <v>360</v>
      </c>
      <c r="I51" s="11">
        <f t="shared" si="8"/>
        <v>0</v>
      </c>
      <c r="J51" s="11">
        <f t="shared" si="8"/>
        <v>0</v>
      </c>
      <c r="K51" s="11">
        <f t="shared" si="8"/>
        <v>0</v>
      </c>
      <c r="L51" s="11">
        <f t="shared" si="8"/>
        <v>0</v>
      </c>
      <c r="M51" s="11">
        <f t="shared" si="8"/>
        <v>0</v>
      </c>
      <c r="N51" s="11">
        <f t="shared" si="8"/>
        <v>0</v>
      </c>
      <c r="O51" s="11">
        <f t="shared" si="8"/>
        <v>0</v>
      </c>
      <c r="P51" s="11">
        <f t="shared" si="3"/>
        <v>1090</v>
      </c>
      <c r="Q51" s="11">
        <f t="shared" si="4"/>
        <v>3530</v>
      </c>
      <c r="R51" s="11">
        <f t="shared" si="5"/>
        <v>3590</v>
      </c>
      <c r="S51" s="14">
        <v>0</v>
      </c>
    </row>
    <row r="52" spans="1:19">
      <c r="A52" s="10">
        <v>5</v>
      </c>
      <c r="B52" s="10">
        <v>11</v>
      </c>
      <c r="C52" s="2">
        <f t="shared" si="2"/>
        <v>6</v>
      </c>
      <c r="D52" s="11">
        <f t="shared" si="8"/>
        <v>100</v>
      </c>
      <c r="E52" s="11">
        <f t="shared" si="8"/>
        <v>165</v>
      </c>
      <c r="F52" s="11">
        <f t="shared" si="8"/>
        <v>230</v>
      </c>
      <c r="G52" s="11">
        <f t="shared" si="8"/>
        <v>295</v>
      </c>
      <c r="H52" s="11">
        <f t="shared" si="8"/>
        <v>360</v>
      </c>
      <c r="I52" s="11">
        <f t="shared" si="8"/>
        <v>425</v>
      </c>
      <c r="J52" s="11">
        <f t="shared" si="8"/>
        <v>0</v>
      </c>
      <c r="K52" s="11">
        <f t="shared" si="8"/>
        <v>0</v>
      </c>
      <c r="L52" s="11">
        <f t="shared" si="8"/>
        <v>0</v>
      </c>
      <c r="M52" s="11">
        <f t="shared" si="8"/>
        <v>0</v>
      </c>
      <c r="N52" s="11">
        <f t="shared" si="8"/>
        <v>0</v>
      </c>
      <c r="O52" s="11">
        <f t="shared" si="8"/>
        <v>0</v>
      </c>
      <c r="P52" s="11">
        <f t="shared" si="3"/>
        <v>980</v>
      </c>
      <c r="Q52" s="11">
        <f t="shared" si="4"/>
        <v>3530</v>
      </c>
      <c r="R52" s="11">
        <f t="shared" si="5"/>
        <v>4125</v>
      </c>
      <c r="S52" s="14">
        <v>0</v>
      </c>
    </row>
    <row r="53" spans="1:19">
      <c r="A53" s="10">
        <v>5</v>
      </c>
      <c r="B53" s="10">
        <v>12</v>
      </c>
      <c r="C53" s="2">
        <f t="shared" si="2"/>
        <v>7</v>
      </c>
      <c r="D53" s="11">
        <f t="shared" si="8"/>
        <v>100</v>
      </c>
      <c r="E53" s="11">
        <f t="shared" si="8"/>
        <v>165</v>
      </c>
      <c r="F53" s="11">
        <f t="shared" si="8"/>
        <v>230</v>
      </c>
      <c r="G53" s="11">
        <f t="shared" si="8"/>
        <v>295</v>
      </c>
      <c r="H53" s="11">
        <f t="shared" si="8"/>
        <v>360</v>
      </c>
      <c r="I53" s="11">
        <f t="shared" si="8"/>
        <v>425</v>
      </c>
      <c r="J53" s="11">
        <f t="shared" si="8"/>
        <v>490</v>
      </c>
      <c r="K53" s="11">
        <f t="shared" si="8"/>
        <v>0</v>
      </c>
      <c r="L53" s="11">
        <f t="shared" si="8"/>
        <v>0</v>
      </c>
      <c r="M53" s="11">
        <f t="shared" si="8"/>
        <v>0</v>
      </c>
      <c r="N53" s="11">
        <f t="shared" si="8"/>
        <v>0</v>
      </c>
      <c r="O53" s="11">
        <f t="shared" si="8"/>
        <v>0</v>
      </c>
      <c r="P53" s="11">
        <f t="shared" si="3"/>
        <v>870</v>
      </c>
      <c r="Q53" s="11">
        <f t="shared" si="4"/>
        <v>3530</v>
      </c>
      <c r="R53" s="11">
        <f t="shared" si="5"/>
        <v>4725</v>
      </c>
      <c r="S53" s="14">
        <v>0</v>
      </c>
    </row>
    <row r="54" spans="1:19">
      <c r="A54" s="10">
        <v>5</v>
      </c>
      <c r="B54" s="10">
        <v>13</v>
      </c>
      <c r="C54" s="2">
        <f t="shared" si="2"/>
        <v>8</v>
      </c>
      <c r="D54" s="11">
        <f t="shared" ref="D54:O63" si="9">IF(D$13&gt;$C54,0,$B$6+$B$7*(D$13-1))</f>
        <v>100</v>
      </c>
      <c r="E54" s="11">
        <f t="shared" si="9"/>
        <v>165</v>
      </c>
      <c r="F54" s="11">
        <f t="shared" si="9"/>
        <v>230</v>
      </c>
      <c r="G54" s="11">
        <f t="shared" si="9"/>
        <v>295</v>
      </c>
      <c r="H54" s="11">
        <f t="shared" si="9"/>
        <v>360</v>
      </c>
      <c r="I54" s="11">
        <f t="shared" si="9"/>
        <v>425</v>
      </c>
      <c r="J54" s="11">
        <f t="shared" si="9"/>
        <v>490</v>
      </c>
      <c r="K54" s="11">
        <f t="shared" si="9"/>
        <v>555</v>
      </c>
      <c r="L54" s="11">
        <f t="shared" si="9"/>
        <v>0</v>
      </c>
      <c r="M54" s="11">
        <f t="shared" si="9"/>
        <v>0</v>
      </c>
      <c r="N54" s="11">
        <f t="shared" si="9"/>
        <v>0</v>
      </c>
      <c r="O54" s="11">
        <f t="shared" si="9"/>
        <v>0</v>
      </c>
      <c r="P54" s="11">
        <f t="shared" si="3"/>
        <v>760</v>
      </c>
      <c r="Q54" s="11">
        <f t="shared" si="4"/>
        <v>3530</v>
      </c>
      <c r="R54" s="11">
        <f t="shared" si="5"/>
        <v>5390</v>
      </c>
      <c r="S54" s="14">
        <v>0</v>
      </c>
    </row>
    <row r="55" spans="1:19">
      <c r="A55" s="10">
        <v>5</v>
      </c>
      <c r="B55" s="10">
        <v>14</v>
      </c>
      <c r="C55" s="2">
        <f t="shared" si="2"/>
        <v>9</v>
      </c>
      <c r="D55" s="11">
        <f t="shared" si="9"/>
        <v>100</v>
      </c>
      <c r="E55" s="11">
        <f t="shared" si="9"/>
        <v>165</v>
      </c>
      <c r="F55" s="11">
        <f t="shared" si="9"/>
        <v>230</v>
      </c>
      <c r="G55" s="11">
        <f t="shared" si="9"/>
        <v>295</v>
      </c>
      <c r="H55" s="11">
        <f t="shared" si="9"/>
        <v>360</v>
      </c>
      <c r="I55" s="11">
        <f t="shared" si="9"/>
        <v>425</v>
      </c>
      <c r="J55" s="11">
        <f t="shared" si="9"/>
        <v>490</v>
      </c>
      <c r="K55" s="11">
        <f t="shared" si="9"/>
        <v>555</v>
      </c>
      <c r="L55" s="11">
        <f t="shared" si="9"/>
        <v>620</v>
      </c>
      <c r="M55" s="11">
        <f t="shared" si="9"/>
        <v>0</v>
      </c>
      <c r="N55" s="11">
        <f t="shared" si="9"/>
        <v>0</v>
      </c>
      <c r="O55" s="11">
        <f t="shared" si="9"/>
        <v>0</v>
      </c>
      <c r="P55" s="11">
        <f t="shared" si="3"/>
        <v>650</v>
      </c>
      <c r="Q55" s="11">
        <f t="shared" si="4"/>
        <v>3530</v>
      </c>
      <c r="R55" s="11">
        <f t="shared" si="5"/>
        <v>6120</v>
      </c>
      <c r="S55" s="14">
        <v>0</v>
      </c>
    </row>
    <row r="56" spans="1:19">
      <c r="A56" s="10">
        <v>5</v>
      </c>
      <c r="B56" s="10">
        <v>15</v>
      </c>
      <c r="C56" s="2">
        <f t="shared" si="2"/>
        <v>10</v>
      </c>
      <c r="D56" s="11">
        <f t="shared" si="9"/>
        <v>100</v>
      </c>
      <c r="E56" s="11">
        <f t="shared" si="9"/>
        <v>165</v>
      </c>
      <c r="F56" s="11">
        <f t="shared" si="9"/>
        <v>230</v>
      </c>
      <c r="G56" s="11">
        <f t="shared" si="9"/>
        <v>295</v>
      </c>
      <c r="H56" s="11">
        <f t="shared" si="9"/>
        <v>360</v>
      </c>
      <c r="I56" s="11">
        <f t="shared" si="9"/>
        <v>425</v>
      </c>
      <c r="J56" s="11">
        <f t="shared" si="9"/>
        <v>490</v>
      </c>
      <c r="K56" s="11">
        <f t="shared" si="9"/>
        <v>555</v>
      </c>
      <c r="L56" s="11">
        <f t="shared" si="9"/>
        <v>620</v>
      </c>
      <c r="M56" s="11">
        <f t="shared" si="9"/>
        <v>685</v>
      </c>
      <c r="N56" s="11">
        <f t="shared" si="9"/>
        <v>0</v>
      </c>
      <c r="O56" s="11">
        <f t="shared" si="9"/>
        <v>0</v>
      </c>
      <c r="P56" s="11">
        <f t="shared" si="3"/>
        <v>540</v>
      </c>
      <c r="Q56" s="11">
        <f t="shared" si="4"/>
        <v>3530</v>
      </c>
      <c r="R56" s="11">
        <f t="shared" si="5"/>
        <v>6915</v>
      </c>
      <c r="S56" s="14">
        <v>0</v>
      </c>
    </row>
    <row r="57" spans="1:19">
      <c r="A57" s="10">
        <v>5</v>
      </c>
      <c r="B57" s="10">
        <v>16</v>
      </c>
      <c r="C57" s="2">
        <f t="shared" si="2"/>
        <v>11</v>
      </c>
      <c r="D57" s="11">
        <f t="shared" si="9"/>
        <v>100</v>
      </c>
      <c r="E57" s="11">
        <f t="shared" si="9"/>
        <v>165</v>
      </c>
      <c r="F57" s="11">
        <f t="shared" si="9"/>
        <v>230</v>
      </c>
      <c r="G57" s="11">
        <f t="shared" si="9"/>
        <v>295</v>
      </c>
      <c r="H57" s="11">
        <f t="shared" si="9"/>
        <v>360</v>
      </c>
      <c r="I57" s="11">
        <f t="shared" si="9"/>
        <v>425</v>
      </c>
      <c r="J57" s="11">
        <f t="shared" si="9"/>
        <v>490</v>
      </c>
      <c r="K57" s="11">
        <f t="shared" si="9"/>
        <v>555</v>
      </c>
      <c r="L57" s="11">
        <f t="shared" si="9"/>
        <v>620</v>
      </c>
      <c r="M57" s="11">
        <f t="shared" si="9"/>
        <v>685</v>
      </c>
      <c r="N57" s="11">
        <f t="shared" si="9"/>
        <v>750</v>
      </c>
      <c r="O57" s="11">
        <f t="shared" si="9"/>
        <v>0</v>
      </c>
      <c r="P57" s="11">
        <f t="shared" si="3"/>
        <v>430</v>
      </c>
      <c r="Q57" s="11">
        <f t="shared" si="4"/>
        <v>3530</v>
      </c>
      <c r="R57" s="11">
        <f t="shared" si="5"/>
        <v>7775</v>
      </c>
      <c r="S57" s="14">
        <v>0</v>
      </c>
    </row>
    <row r="58" spans="1:19">
      <c r="A58" s="10">
        <v>5</v>
      </c>
      <c r="B58" s="10">
        <v>17</v>
      </c>
      <c r="C58" s="2">
        <f>B58-A58</f>
        <v>12</v>
      </c>
      <c r="D58" s="11">
        <f t="shared" si="9"/>
        <v>100</v>
      </c>
      <c r="E58" s="11">
        <f t="shared" si="9"/>
        <v>165</v>
      </c>
      <c r="F58" s="11">
        <f t="shared" si="9"/>
        <v>230</v>
      </c>
      <c r="G58" s="11">
        <f t="shared" si="9"/>
        <v>295</v>
      </c>
      <c r="H58" s="11">
        <f t="shared" si="9"/>
        <v>360</v>
      </c>
      <c r="I58" s="11">
        <f t="shared" si="9"/>
        <v>425</v>
      </c>
      <c r="J58" s="11">
        <f t="shared" si="9"/>
        <v>490</v>
      </c>
      <c r="K58" s="11">
        <f t="shared" si="9"/>
        <v>555</v>
      </c>
      <c r="L58" s="11">
        <f t="shared" si="9"/>
        <v>620</v>
      </c>
      <c r="M58" s="11">
        <f t="shared" si="9"/>
        <v>685</v>
      </c>
      <c r="N58" s="11">
        <f t="shared" si="9"/>
        <v>750</v>
      </c>
      <c r="O58" s="11">
        <f t="shared" si="9"/>
        <v>815</v>
      </c>
      <c r="P58" s="11">
        <f t="shared" si="3"/>
        <v>320</v>
      </c>
      <c r="Q58" s="11">
        <f t="shared" si="4"/>
        <v>3530</v>
      </c>
      <c r="R58" s="11">
        <f>SUM(D58:O58)-P58+Q58</f>
        <v>8700</v>
      </c>
      <c r="S58" s="14">
        <v>0</v>
      </c>
    </row>
    <row r="59" spans="1:19">
      <c r="A59" s="10">
        <v>6</v>
      </c>
      <c r="B59" s="10">
        <v>10</v>
      </c>
      <c r="C59" s="2">
        <f t="shared" si="2"/>
        <v>4</v>
      </c>
      <c r="D59" s="11">
        <f t="shared" si="9"/>
        <v>100</v>
      </c>
      <c r="E59" s="11">
        <f t="shared" si="9"/>
        <v>165</v>
      </c>
      <c r="F59" s="11">
        <f t="shared" si="9"/>
        <v>230</v>
      </c>
      <c r="G59" s="11">
        <f t="shared" si="9"/>
        <v>295</v>
      </c>
      <c r="H59" s="11">
        <f t="shared" si="9"/>
        <v>0</v>
      </c>
      <c r="I59" s="11">
        <f t="shared" si="9"/>
        <v>0</v>
      </c>
      <c r="J59" s="11">
        <f t="shared" si="9"/>
        <v>0</v>
      </c>
      <c r="K59" s="11">
        <f t="shared" si="9"/>
        <v>0</v>
      </c>
      <c r="L59" s="11">
        <f t="shared" si="9"/>
        <v>0</v>
      </c>
      <c r="M59" s="11">
        <f t="shared" si="9"/>
        <v>0</v>
      </c>
      <c r="N59" s="11">
        <f t="shared" si="9"/>
        <v>0</v>
      </c>
      <c r="O59" s="11">
        <f t="shared" si="9"/>
        <v>0</v>
      </c>
      <c r="P59" s="11">
        <f t="shared" si="3"/>
        <v>1200</v>
      </c>
      <c r="Q59" s="11">
        <f t="shared" si="4"/>
        <v>3530</v>
      </c>
      <c r="R59" s="11">
        <f t="shared" si="5"/>
        <v>3120</v>
      </c>
      <c r="S59" s="14">
        <v>0</v>
      </c>
    </row>
    <row r="60" spans="1:19">
      <c r="A60" s="10">
        <v>6</v>
      </c>
      <c r="B60" s="10">
        <v>11</v>
      </c>
      <c r="C60" s="2">
        <f t="shared" si="2"/>
        <v>5</v>
      </c>
      <c r="D60" s="11">
        <f t="shared" si="9"/>
        <v>100</v>
      </c>
      <c r="E60" s="11">
        <f t="shared" si="9"/>
        <v>165</v>
      </c>
      <c r="F60" s="11">
        <f t="shared" si="9"/>
        <v>230</v>
      </c>
      <c r="G60" s="11">
        <f t="shared" si="9"/>
        <v>295</v>
      </c>
      <c r="H60" s="11">
        <f t="shared" si="9"/>
        <v>360</v>
      </c>
      <c r="I60" s="11">
        <f t="shared" si="9"/>
        <v>0</v>
      </c>
      <c r="J60" s="11">
        <f t="shared" si="9"/>
        <v>0</v>
      </c>
      <c r="K60" s="11">
        <f t="shared" si="9"/>
        <v>0</v>
      </c>
      <c r="L60" s="11">
        <f t="shared" si="9"/>
        <v>0</v>
      </c>
      <c r="M60" s="11">
        <f t="shared" si="9"/>
        <v>0</v>
      </c>
      <c r="N60" s="11">
        <f t="shared" si="9"/>
        <v>0</v>
      </c>
      <c r="O60" s="11">
        <f t="shared" si="9"/>
        <v>0</v>
      </c>
      <c r="P60" s="11">
        <f t="shared" si="3"/>
        <v>1090</v>
      </c>
      <c r="Q60" s="11">
        <f t="shared" si="4"/>
        <v>3530</v>
      </c>
      <c r="R60" s="11">
        <f t="shared" si="5"/>
        <v>3590</v>
      </c>
      <c r="S60" s="14">
        <v>0</v>
      </c>
    </row>
    <row r="61" spans="1:19">
      <c r="A61" s="10">
        <v>6</v>
      </c>
      <c r="B61" s="10">
        <v>12</v>
      </c>
      <c r="C61" s="2">
        <f t="shared" si="2"/>
        <v>6</v>
      </c>
      <c r="D61" s="11">
        <f t="shared" si="9"/>
        <v>100</v>
      </c>
      <c r="E61" s="11">
        <f t="shared" si="9"/>
        <v>165</v>
      </c>
      <c r="F61" s="11">
        <f t="shared" si="9"/>
        <v>230</v>
      </c>
      <c r="G61" s="11">
        <f t="shared" si="9"/>
        <v>295</v>
      </c>
      <c r="H61" s="11">
        <f t="shared" si="9"/>
        <v>360</v>
      </c>
      <c r="I61" s="11">
        <f t="shared" si="9"/>
        <v>425</v>
      </c>
      <c r="J61" s="11">
        <f t="shared" si="9"/>
        <v>0</v>
      </c>
      <c r="K61" s="11">
        <f t="shared" si="9"/>
        <v>0</v>
      </c>
      <c r="L61" s="11">
        <f t="shared" si="9"/>
        <v>0</v>
      </c>
      <c r="M61" s="11">
        <f t="shared" si="9"/>
        <v>0</v>
      </c>
      <c r="N61" s="11">
        <f t="shared" si="9"/>
        <v>0</v>
      </c>
      <c r="O61" s="11">
        <f t="shared" si="9"/>
        <v>0</v>
      </c>
      <c r="P61" s="11">
        <f t="shared" si="3"/>
        <v>980</v>
      </c>
      <c r="Q61" s="11">
        <f t="shared" si="4"/>
        <v>3530</v>
      </c>
      <c r="R61" s="11">
        <f t="shared" si="5"/>
        <v>4125</v>
      </c>
      <c r="S61" s="14">
        <v>0</v>
      </c>
    </row>
    <row r="62" spans="1:19">
      <c r="A62" s="10">
        <v>6</v>
      </c>
      <c r="B62" s="10">
        <v>13</v>
      </c>
      <c r="C62" s="2">
        <f t="shared" si="2"/>
        <v>7</v>
      </c>
      <c r="D62" s="11">
        <f t="shared" si="9"/>
        <v>100</v>
      </c>
      <c r="E62" s="11">
        <f t="shared" si="9"/>
        <v>165</v>
      </c>
      <c r="F62" s="11">
        <f t="shared" si="9"/>
        <v>230</v>
      </c>
      <c r="G62" s="11">
        <f t="shared" si="9"/>
        <v>295</v>
      </c>
      <c r="H62" s="11">
        <f t="shared" si="9"/>
        <v>360</v>
      </c>
      <c r="I62" s="11">
        <f t="shared" si="9"/>
        <v>425</v>
      </c>
      <c r="J62" s="11">
        <f t="shared" si="9"/>
        <v>490</v>
      </c>
      <c r="K62" s="11">
        <f t="shared" si="9"/>
        <v>0</v>
      </c>
      <c r="L62" s="11">
        <f t="shared" si="9"/>
        <v>0</v>
      </c>
      <c r="M62" s="11">
        <f t="shared" si="9"/>
        <v>0</v>
      </c>
      <c r="N62" s="11">
        <f t="shared" si="9"/>
        <v>0</v>
      </c>
      <c r="O62" s="11">
        <f t="shared" si="9"/>
        <v>0</v>
      </c>
      <c r="P62" s="11">
        <f t="shared" si="3"/>
        <v>870</v>
      </c>
      <c r="Q62" s="11">
        <f t="shared" si="4"/>
        <v>3530</v>
      </c>
      <c r="R62" s="11">
        <f t="shared" si="5"/>
        <v>4725</v>
      </c>
      <c r="S62" s="14">
        <v>0</v>
      </c>
    </row>
    <row r="63" spans="1:19">
      <c r="A63" s="10">
        <v>6</v>
      </c>
      <c r="B63" s="10">
        <v>14</v>
      </c>
      <c r="C63" s="2">
        <f t="shared" si="2"/>
        <v>8</v>
      </c>
      <c r="D63" s="11">
        <f t="shared" si="9"/>
        <v>100</v>
      </c>
      <c r="E63" s="11">
        <f t="shared" si="9"/>
        <v>165</v>
      </c>
      <c r="F63" s="11">
        <f t="shared" si="9"/>
        <v>230</v>
      </c>
      <c r="G63" s="11">
        <f t="shared" si="9"/>
        <v>295</v>
      </c>
      <c r="H63" s="11">
        <f t="shared" si="9"/>
        <v>360</v>
      </c>
      <c r="I63" s="11">
        <f t="shared" si="9"/>
        <v>425</v>
      </c>
      <c r="J63" s="11">
        <f t="shared" si="9"/>
        <v>490</v>
      </c>
      <c r="K63" s="11">
        <f t="shared" si="9"/>
        <v>555</v>
      </c>
      <c r="L63" s="11">
        <f t="shared" si="9"/>
        <v>0</v>
      </c>
      <c r="M63" s="11">
        <f t="shared" si="9"/>
        <v>0</v>
      </c>
      <c r="N63" s="11">
        <f t="shared" si="9"/>
        <v>0</v>
      </c>
      <c r="O63" s="11">
        <f t="shared" si="9"/>
        <v>0</v>
      </c>
      <c r="P63" s="11">
        <f t="shared" si="3"/>
        <v>760</v>
      </c>
      <c r="Q63" s="11">
        <f t="shared" si="4"/>
        <v>3530</v>
      </c>
      <c r="R63" s="11">
        <f t="shared" si="5"/>
        <v>5390</v>
      </c>
      <c r="S63" s="14">
        <v>0</v>
      </c>
    </row>
    <row r="64" spans="1:19">
      <c r="A64" s="10">
        <v>6</v>
      </c>
      <c r="B64" s="10">
        <v>15</v>
      </c>
      <c r="C64" s="2">
        <f t="shared" si="2"/>
        <v>9</v>
      </c>
      <c r="D64" s="11">
        <f t="shared" ref="D64:O73" si="10">IF(D$13&gt;$C64,0,$B$6+$B$7*(D$13-1))</f>
        <v>100</v>
      </c>
      <c r="E64" s="11">
        <f t="shared" si="10"/>
        <v>165</v>
      </c>
      <c r="F64" s="11">
        <f t="shared" si="10"/>
        <v>230</v>
      </c>
      <c r="G64" s="11">
        <f t="shared" si="10"/>
        <v>295</v>
      </c>
      <c r="H64" s="11">
        <f t="shared" si="10"/>
        <v>360</v>
      </c>
      <c r="I64" s="11">
        <f t="shared" si="10"/>
        <v>425</v>
      </c>
      <c r="J64" s="11">
        <f t="shared" si="10"/>
        <v>490</v>
      </c>
      <c r="K64" s="11">
        <f t="shared" si="10"/>
        <v>555</v>
      </c>
      <c r="L64" s="11">
        <f t="shared" si="10"/>
        <v>620</v>
      </c>
      <c r="M64" s="11">
        <f t="shared" si="10"/>
        <v>0</v>
      </c>
      <c r="N64" s="11">
        <f t="shared" si="10"/>
        <v>0</v>
      </c>
      <c r="O64" s="11">
        <f t="shared" si="10"/>
        <v>0</v>
      </c>
      <c r="P64" s="11">
        <f t="shared" si="3"/>
        <v>650</v>
      </c>
      <c r="Q64" s="11">
        <f t="shared" si="4"/>
        <v>3530</v>
      </c>
      <c r="R64" s="11">
        <f t="shared" si="5"/>
        <v>6120</v>
      </c>
      <c r="S64" s="14">
        <v>0</v>
      </c>
    </row>
    <row r="65" spans="1:19">
      <c r="A65" s="10">
        <v>6</v>
      </c>
      <c r="B65" s="10">
        <v>16</v>
      </c>
      <c r="C65" s="2">
        <f t="shared" si="2"/>
        <v>10</v>
      </c>
      <c r="D65" s="11">
        <f t="shared" si="10"/>
        <v>100</v>
      </c>
      <c r="E65" s="11">
        <f t="shared" si="10"/>
        <v>165</v>
      </c>
      <c r="F65" s="11">
        <f t="shared" si="10"/>
        <v>230</v>
      </c>
      <c r="G65" s="11">
        <f t="shared" si="10"/>
        <v>295</v>
      </c>
      <c r="H65" s="11">
        <f t="shared" si="10"/>
        <v>360</v>
      </c>
      <c r="I65" s="11">
        <f t="shared" si="10"/>
        <v>425</v>
      </c>
      <c r="J65" s="11">
        <f t="shared" si="10"/>
        <v>490</v>
      </c>
      <c r="K65" s="11">
        <f t="shared" si="10"/>
        <v>555</v>
      </c>
      <c r="L65" s="11">
        <f t="shared" si="10"/>
        <v>620</v>
      </c>
      <c r="M65" s="11">
        <f t="shared" si="10"/>
        <v>685</v>
      </c>
      <c r="N65" s="11">
        <f t="shared" si="10"/>
        <v>0</v>
      </c>
      <c r="O65" s="11">
        <f t="shared" si="10"/>
        <v>0</v>
      </c>
      <c r="P65" s="11">
        <f t="shared" si="3"/>
        <v>540</v>
      </c>
      <c r="Q65" s="11">
        <f t="shared" si="4"/>
        <v>3530</v>
      </c>
      <c r="R65" s="11">
        <f t="shared" si="5"/>
        <v>6915</v>
      </c>
      <c r="S65" s="14">
        <v>0</v>
      </c>
    </row>
    <row r="66" spans="1:19">
      <c r="A66" s="10">
        <v>6</v>
      </c>
      <c r="B66" s="10">
        <v>17</v>
      </c>
      <c r="C66" s="2">
        <f t="shared" si="2"/>
        <v>11</v>
      </c>
      <c r="D66" s="11">
        <f t="shared" si="10"/>
        <v>100</v>
      </c>
      <c r="E66" s="11">
        <f t="shared" si="10"/>
        <v>165</v>
      </c>
      <c r="F66" s="11">
        <f t="shared" si="10"/>
        <v>230</v>
      </c>
      <c r="G66" s="11">
        <f t="shared" si="10"/>
        <v>295</v>
      </c>
      <c r="H66" s="11">
        <f t="shared" si="10"/>
        <v>360</v>
      </c>
      <c r="I66" s="11">
        <f t="shared" si="10"/>
        <v>425</v>
      </c>
      <c r="J66" s="11">
        <f t="shared" si="10"/>
        <v>490</v>
      </c>
      <c r="K66" s="11">
        <f t="shared" si="10"/>
        <v>555</v>
      </c>
      <c r="L66" s="11">
        <f t="shared" si="10"/>
        <v>620</v>
      </c>
      <c r="M66" s="11">
        <f t="shared" si="10"/>
        <v>685</v>
      </c>
      <c r="N66" s="11">
        <f t="shared" si="10"/>
        <v>750</v>
      </c>
      <c r="O66" s="11">
        <f t="shared" si="10"/>
        <v>0</v>
      </c>
      <c r="P66" s="11">
        <f t="shared" si="3"/>
        <v>430</v>
      </c>
      <c r="Q66" s="11">
        <f t="shared" si="4"/>
        <v>3530</v>
      </c>
      <c r="R66" s="11">
        <f t="shared" si="5"/>
        <v>7775</v>
      </c>
      <c r="S66" s="14">
        <v>0</v>
      </c>
    </row>
    <row r="67" spans="1:19">
      <c r="A67" s="10">
        <v>6</v>
      </c>
      <c r="B67" s="10">
        <v>18</v>
      </c>
      <c r="C67" s="2">
        <f>B67-A67</f>
        <v>12</v>
      </c>
      <c r="D67" s="11">
        <f t="shared" si="10"/>
        <v>100</v>
      </c>
      <c r="E67" s="11">
        <f t="shared" si="10"/>
        <v>165</v>
      </c>
      <c r="F67" s="11">
        <f t="shared" si="10"/>
        <v>230</v>
      </c>
      <c r="G67" s="11">
        <f t="shared" si="10"/>
        <v>295</v>
      </c>
      <c r="H67" s="11">
        <f t="shared" si="10"/>
        <v>360</v>
      </c>
      <c r="I67" s="11">
        <f t="shared" si="10"/>
        <v>425</v>
      </c>
      <c r="J67" s="11">
        <f t="shared" si="10"/>
        <v>490</v>
      </c>
      <c r="K67" s="11">
        <f t="shared" si="10"/>
        <v>555</v>
      </c>
      <c r="L67" s="11">
        <f t="shared" si="10"/>
        <v>620</v>
      </c>
      <c r="M67" s="11">
        <f t="shared" si="10"/>
        <v>685</v>
      </c>
      <c r="N67" s="11">
        <f t="shared" si="10"/>
        <v>750</v>
      </c>
      <c r="O67" s="11">
        <f t="shared" si="10"/>
        <v>815</v>
      </c>
      <c r="P67" s="11">
        <f t="shared" si="3"/>
        <v>320</v>
      </c>
      <c r="Q67" s="11">
        <f t="shared" si="4"/>
        <v>3530</v>
      </c>
      <c r="R67" s="11">
        <f>SUM(D67:O67)-P67+Q67</f>
        <v>8700</v>
      </c>
      <c r="S67" s="14">
        <v>0</v>
      </c>
    </row>
    <row r="68" spans="1:19">
      <c r="A68" s="10">
        <v>7</v>
      </c>
      <c r="B68" s="10">
        <v>11</v>
      </c>
      <c r="C68" s="2">
        <f t="shared" si="2"/>
        <v>4</v>
      </c>
      <c r="D68" s="11">
        <f t="shared" si="10"/>
        <v>100</v>
      </c>
      <c r="E68" s="11">
        <f t="shared" si="10"/>
        <v>165</v>
      </c>
      <c r="F68" s="11">
        <f t="shared" si="10"/>
        <v>230</v>
      </c>
      <c r="G68" s="11">
        <f t="shared" si="10"/>
        <v>295</v>
      </c>
      <c r="H68" s="11">
        <f t="shared" si="10"/>
        <v>0</v>
      </c>
      <c r="I68" s="11">
        <f t="shared" si="10"/>
        <v>0</v>
      </c>
      <c r="J68" s="11">
        <f t="shared" si="10"/>
        <v>0</v>
      </c>
      <c r="K68" s="11">
        <f t="shared" si="10"/>
        <v>0</v>
      </c>
      <c r="L68" s="11">
        <f t="shared" si="10"/>
        <v>0</v>
      </c>
      <c r="M68" s="11">
        <f t="shared" si="10"/>
        <v>0</v>
      </c>
      <c r="N68" s="11">
        <f t="shared" si="10"/>
        <v>0</v>
      </c>
      <c r="O68" s="11">
        <f t="shared" si="10"/>
        <v>0</v>
      </c>
      <c r="P68" s="11">
        <f t="shared" si="3"/>
        <v>1200</v>
      </c>
      <c r="Q68" s="11">
        <f t="shared" si="4"/>
        <v>3530</v>
      </c>
      <c r="R68" s="11">
        <f t="shared" si="5"/>
        <v>3120</v>
      </c>
      <c r="S68" s="14">
        <v>0</v>
      </c>
    </row>
    <row r="69" spans="1:19">
      <c r="A69" s="10">
        <v>7</v>
      </c>
      <c r="B69" s="10">
        <v>12</v>
      </c>
      <c r="C69" s="2">
        <f t="shared" si="2"/>
        <v>5</v>
      </c>
      <c r="D69" s="11">
        <f t="shared" si="10"/>
        <v>100</v>
      </c>
      <c r="E69" s="11">
        <f t="shared" si="10"/>
        <v>165</v>
      </c>
      <c r="F69" s="11">
        <f t="shared" si="10"/>
        <v>230</v>
      </c>
      <c r="G69" s="11">
        <f t="shared" si="10"/>
        <v>295</v>
      </c>
      <c r="H69" s="11">
        <f t="shared" si="10"/>
        <v>360</v>
      </c>
      <c r="I69" s="11">
        <f t="shared" si="10"/>
        <v>0</v>
      </c>
      <c r="J69" s="11">
        <f t="shared" si="10"/>
        <v>0</v>
      </c>
      <c r="K69" s="11">
        <f t="shared" si="10"/>
        <v>0</v>
      </c>
      <c r="L69" s="11">
        <f t="shared" si="10"/>
        <v>0</v>
      </c>
      <c r="M69" s="11">
        <f t="shared" si="10"/>
        <v>0</v>
      </c>
      <c r="N69" s="11">
        <f t="shared" si="10"/>
        <v>0</v>
      </c>
      <c r="O69" s="11">
        <f t="shared" si="10"/>
        <v>0</v>
      </c>
      <c r="P69" s="11">
        <f t="shared" si="3"/>
        <v>1090</v>
      </c>
      <c r="Q69" s="11">
        <f t="shared" si="4"/>
        <v>3530</v>
      </c>
      <c r="R69" s="11">
        <f t="shared" si="5"/>
        <v>3590</v>
      </c>
      <c r="S69" s="14">
        <v>0</v>
      </c>
    </row>
    <row r="70" spans="1:19">
      <c r="A70" s="10">
        <v>7</v>
      </c>
      <c r="B70" s="10">
        <v>13</v>
      </c>
      <c r="C70" s="2">
        <f t="shared" si="2"/>
        <v>6</v>
      </c>
      <c r="D70" s="11">
        <f t="shared" si="10"/>
        <v>100</v>
      </c>
      <c r="E70" s="11">
        <f t="shared" si="10"/>
        <v>165</v>
      </c>
      <c r="F70" s="11">
        <f t="shared" si="10"/>
        <v>230</v>
      </c>
      <c r="G70" s="11">
        <f t="shared" si="10"/>
        <v>295</v>
      </c>
      <c r="H70" s="11">
        <f t="shared" si="10"/>
        <v>360</v>
      </c>
      <c r="I70" s="11">
        <f t="shared" si="10"/>
        <v>425</v>
      </c>
      <c r="J70" s="11">
        <f t="shared" si="10"/>
        <v>0</v>
      </c>
      <c r="K70" s="11">
        <f t="shared" si="10"/>
        <v>0</v>
      </c>
      <c r="L70" s="11">
        <f t="shared" si="10"/>
        <v>0</v>
      </c>
      <c r="M70" s="11">
        <f t="shared" si="10"/>
        <v>0</v>
      </c>
      <c r="N70" s="11">
        <f t="shared" si="10"/>
        <v>0</v>
      </c>
      <c r="O70" s="11">
        <f t="shared" si="10"/>
        <v>0</v>
      </c>
      <c r="P70" s="11">
        <f t="shared" si="3"/>
        <v>980</v>
      </c>
      <c r="Q70" s="11">
        <f t="shared" si="4"/>
        <v>3530</v>
      </c>
      <c r="R70" s="11">
        <f t="shared" si="5"/>
        <v>4125</v>
      </c>
      <c r="S70" s="14">
        <v>0</v>
      </c>
    </row>
    <row r="71" spans="1:19">
      <c r="A71" s="10">
        <v>7</v>
      </c>
      <c r="B71" s="10">
        <v>14</v>
      </c>
      <c r="C71" s="2">
        <f t="shared" si="2"/>
        <v>7</v>
      </c>
      <c r="D71" s="11">
        <f t="shared" si="10"/>
        <v>100</v>
      </c>
      <c r="E71" s="11">
        <f t="shared" si="10"/>
        <v>165</v>
      </c>
      <c r="F71" s="11">
        <f t="shared" si="10"/>
        <v>230</v>
      </c>
      <c r="G71" s="11">
        <f t="shared" si="10"/>
        <v>295</v>
      </c>
      <c r="H71" s="11">
        <f t="shared" si="10"/>
        <v>360</v>
      </c>
      <c r="I71" s="11">
        <f t="shared" si="10"/>
        <v>425</v>
      </c>
      <c r="J71" s="11">
        <f t="shared" si="10"/>
        <v>490</v>
      </c>
      <c r="K71" s="11">
        <f t="shared" si="10"/>
        <v>0</v>
      </c>
      <c r="L71" s="11">
        <f t="shared" si="10"/>
        <v>0</v>
      </c>
      <c r="M71" s="11">
        <f t="shared" si="10"/>
        <v>0</v>
      </c>
      <c r="N71" s="11">
        <f t="shared" si="10"/>
        <v>0</v>
      </c>
      <c r="O71" s="11">
        <f t="shared" si="10"/>
        <v>0</v>
      </c>
      <c r="P71" s="11">
        <f t="shared" si="3"/>
        <v>870</v>
      </c>
      <c r="Q71" s="11">
        <f t="shared" si="4"/>
        <v>3530</v>
      </c>
      <c r="R71" s="11">
        <f t="shared" si="5"/>
        <v>4725</v>
      </c>
      <c r="S71" s="14">
        <v>1</v>
      </c>
    </row>
    <row r="72" spans="1:19">
      <c r="A72" s="10">
        <v>7</v>
      </c>
      <c r="B72" s="10">
        <v>15</v>
      </c>
      <c r="C72" s="2">
        <f t="shared" si="2"/>
        <v>8</v>
      </c>
      <c r="D72" s="11">
        <f t="shared" si="10"/>
        <v>100</v>
      </c>
      <c r="E72" s="11">
        <f t="shared" si="10"/>
        <v>165</v>
      </c>
      <c r="F72" s="11">
        <f t="shared" si="10"/>
        <v>230</v>
      </c>
      <c r="G72" s="11">
        <f t="shared" si="10"/>
        <v>295</v>
      </c>
      <c r="H72" s="11">
        <f t="shared" si="10"/>
        <v>360</v>
      </c>
      <c r="I72" s="11">
        <f t="shared" si="10"/>
        <v>425</v>
      </c>
      <c r="J72" s="11">
        <f t="shared" si="10"/>
        <v>490</v>
      </c>
      <c r="K72" s="11">
        <f t="shared" si="10"/>
        <v>555</v>
      </c>
      <c r="L72" s="11">
        <f t="shared" si="10"/>
        <v>0</v>
      </c>
      <c r="M72" s="11">
        <f t="shared" si="10"/>
        <v>0</v>
      </c>
      <c r="N72" s="11">
        <f t="shared" si="10"/>
        <v>0</v>
      </c>
      <c r="O72" s="11">
        <f t="shared" si="10"/>
        <v>0</v>
      </c>
      <c r="P72" s="11">
        <f t="shared" si="3"/>
        <v>760</v>
      </c>
      <c r="Q72" s="11">
        <f t="shared" si="4"/>
        <v>3530</v>
      </c>
      <c r="R72" s="11">
        <f t="shared" si="5"/>
        <v>5390</v>
      </c>
      <c r="S72" s="14">
        <v>0</v>
      </c>
    </row>
    <row r="73" spans="1:19">
      <c r="A73" s="10">
        <v>7</v>
      </c>
      <c r="B73" s="10">
        <v>16</v>
      </c>
      <c r="C73" s="2">
        <f t="shared" si="2"/>
        <v>9</v>
      </c>
      <c r="D73" s="11">
        <f t="shared" si="10"/>
        <v>100</v>
      </c>
      <c r="E73" s="11">
        <f t="shared" si="10"/>
        <v>165</v>
      </c>
      <c r="F73" s="11">
        <f t="shared" si="10"/>
        <v>230</v>
      </c>
      <c r="G73" s="11">
        <f t="shared" si="10"/>
        <v>295</v>
      </c>
      <c r="H73" s="11">
        <f t="shared" si="10"/>
        <v>360</v>
      </c>
      <c r="I73" s="11">
        <f t="shared" si="10"/>
        <v>425</v>
      </c>
      <c r="J73" s="11">
        <f t="shared" si="10"/>
        <v>490</v>
      </c>
      <c r="K73" s="11">
        <f t="shared" si="10"/>
        <v>555</v>
      </c>
      <c r="L73" s="11">
        <f t="shared" si="10"/>
        <v>620</v>
      </c>
      <c r="M73" s="11">
        <f t="shared" si="10"/>
        <v>0</v>
      </c>
      <c r="N73" s="11">
        <f t="shared" si="10"/>
        <v>0</v>
      </c>
      <c r="O73" s="11">
        <f t="shared" si="10"/>
        <v>0</v>
      </c>
      <c r="P73" s="11">
        <f t="shared" si="3"/>
        <v>650</v>
      </c>
      <c r="Q73" s="11">
        <f t="shared" si="4"/>
        <v>3530</v>
      </c>
      <c r="R73" s="11">
        <f t="shared" si="5"/>
        <v>6120</v>
      </c>
      <c r="S73" s="14">
        <v>0</v>
      </c>
    </row>
    <row r="74" spans="1:19">
      <c r="A74" s="10">
        <v>7</v>
      </c>
      <c r="B74" s="10">
        <v>17</v>
      </c>
      <c r="C74" s="2">
        <f t="shared" si="2"/>
        <v>10</v>
      </c>
      <c r="D74" s="11">
        <f t="shared" ref="D74:O83" si="11">IF(D$13&gt;$C74,0,$B$6+$B$7*(D$13-1))</f>
        <v>100</v>
      </c>
      <c r="E74" s="11">
        <f t="shared" si="11"/>
        <v>165</v>
      </c>
      <c r="F74" s="11">
        <f t="shared" si="11"/>
        <v>230</v>
      </c>
      <c r="G74" s="11">
        <f t="shared" si="11"/>
        <v>295</v>
      </c>
      <c r="H74" s="11">
        <f t="shared" si="11"/>
        <v>360</v>
      </c>
      <c r="I74" s="11">
        <f t="shared" si="11"/>
        <v>425</v>
      </c>
      <c r="J74" s="11">
        <f t="shared" si="11"/>
        <v>490</v>
      </c>
      <c r="K74" s="11">
        <f t="shared" si="11"/>
        <v>555</v>
      </c>
      <c r="L74" s="11">
        <f t="shared" si="11"/>
        <v>620</v>
      </c>
      <c r="M74" s="11">
        <f t="shared" si="11"/>
        <v>685</v>
      </c>
      <c r="N74" s="11">
        <f t="shared" si="11"/>
        <v>0</v>
      </c>
      <c r="O74" s="11">
        <f t="shared" si="11"/>
        <v>0</v>
      </c>
      <c r="P74" s="11">
        <f t="shared" si="3"/>
        <v>540</v>
      </c>
      <c r="Q74" s="11">
        <f t="shared" si="4"/>
        <v>3530</v>
      </c>
      <c r="R74" s="11">
        <f t="shared" si="5"/>
        <v>6915</v>
      </c>
      <c r="S74" s="14">
        <v>0</v>
      </c>
    </row>
    <row r="75" spans="1:19">
      <c r="A75" s="10">
        <v>7</v>
      </c>
      <c r="B75" s="10">
        <v>18</v>
      </c>
      <c r="C75" s="2">
        <f t="shared" si="2"/>
        <v>11</v>
      </c>
      <c r="D75" s="11">
        <f t="shared" si="11"/>
        <v>100</v>
      </c>
      <c r="E75" s="11">
        <f t="shared" si="11"/>
        <v>165</v>
      </c>
      <c r="F75" s="11">
        <f t="shared" si="11"/>
        <v>230</v>
      </c>
      <c r="G75" s="11">
        <f t="shared" si="11"/>
        <v>295</v>
      </c>
      <c r="H75" s="11">
        <f t="shared" si="11"/>
        <v>360</v>
      </c>
      <c r="I75" s="11">
        <f t="shared" si="11"/>
        <v>425</v>
      </c>
      <c r="J75" s="11">
        <f t="shared" si="11"/>
        <v>490</v>
      </c>
      <c r="K75" s="11">
        <f t="shared" si="11"/>
        <v>555</v>
      </c>
      <c r="L75" s="11">
        <f t="shared" si="11"/>
        <v>620</v>
      </c>
      <c r="M75" s="11">
        <f t="shared" si="11"/>
        <v>685</v>
      </c>
      <c r="N75" s="11">
        <f t="shared" si="11"/>
        <v>750</v>
      </c>
      <c r="O75" s="11">
        <f t="shared" si="11"/>
        <v>0</v>
      </c>
      <c r="P75" s="11">
        <f t="shared" si="3"/>
        <v>430</v>
      </c>
      <c r="Q75" s="11">
        <f t="shared" si="4"/>
        <v>3530</v>
      </c>
      <c r="R75" s="11">
        <f t="shared" si="5"/>
        <v>7775</v>
      </c>
      <c r="S75" s="14">
        <v>0</v>
      </c>
    </row>
    <row r="76" spans="1:19">
      <c r="A76" s="10">
        <v>7</v>
      </c>
      <c r="B76" s="10">
        <v>19</v>
      </c>
      <c r="C76" s="2">
        <f>B76-A76</f>
        <v>12</v>
      </c>
      <c r="D76" s="11">
        <f t="shared" si="11"/>
        <v>100</v>
      </c>
      <c r="E76" s="11">
        <f t="shared" si="11"/>
        <v>165</v>
      </c>
      <c r="F76" s="11">
        <f t="shared" si="11"/>
        <v>230</v>
      </c>
      <c r="G76" s="11">
        <f t="shared" si="11"/>
        <v>295</v>
      </c>
      <c r="H76" s="11">
        <f t="shared" si="11"/>
        <v>360</v>
      </c>
      <c r="I76" s="11">
        <f t="shared" si="11"/>
        <v>425</v>
      </c>
      <c r="J76" s="11">
        <f t="shared" si="11"/>
        <v>490</v>
      </c>
      <c r="K76" s="11">
        <f t="shared" si="11"/>
        <v>555</v>
      </c>
      <c r="L76" s="11">
        <f t="shared" si="11"/>
        <v>620</v>
      </c>
      <c r="M76" s="11">
        <f t="shared" si="11"/>
        <v>685</v>
      </c>
      <c r="N76" s="11">
        <f t="shared" si="11"/>
        <v>750</v>
      </c>
      <c r="O76" s="11">
        <f t="shared" si="11"/>
        <v>815</v>
      </c>
      <c r="P76" s="11">
        <f t="shared" si="3"/>
        <v>320</v>
      </c>
      <c r="Q76" s="11">
        <f t="shared" si="4"/>
        <v>3530</v>
      </c>
      <c r="R76" s="11">
        <f>SUM(D76:O76)-P76+Q76</f>
        <v>8700</v>
      </c>
      <c r="S76" s="14">
        <v>0</v>
      </c>
    </row>
    <row r="77" spans="1:19">
      <c r="A77" s="10">
        <v>8</v>
      </c>
      <c r="B77" s="10">
        <v>12</v>
      </c>
      <c r="C77" s="2">
        <f t="shared" si="2"/>
        <v>4</v>
      </c>
      <c r="D77" s="11">
        <f t="shared" si="11"/>
        <v>100</v>
      </c>
      <c r="E77" s="11">
        <f t="shared" si="11"/>
        <v>165</v>
      </c>
      <c r="F77" s="11">
        <f t="shared" si="11"/>
        <v>230</v>
      </c>
      <c r="G77" s="11">
        <f t="shared" si="11"/>
        <v>295</v>
      </c>
      <c r="H77" s="11">
        <f t="shared" si="11"/>
        <v>0</v>
      </c>
      <c r="I77" s="11">
        <f t="shared" si="11"/>
        <v>0</v>
      </c>
      <c r="J77" s="11">
        <f t="shared" si="11"/>
        <v>0</v>
      </c>
      <c r="K77" s="11">
        <f t="shared" si="11"/>
        <v>0</v>
      </c>
      <c r="L77" s="11">
        <f t="shared" si="11"/>
        <v>0</v>
      </c>
      <c r="M77" s="11">
        <f t="shared" si="11"/>
        <v>0</v>
      </c>
      <c r="N77" s="11">
        <f t="shared" si="11"/>
        <v>0</v>
      </c>
      <c r="O77" s="11">
        <f t="shared" si="11"/>
        <v>0</v>
      </c>
      <c r="P77" s="11">
        <f t="shared" si="3"/>
        <v>1200</v>
      </c>
      <c r="Q77" s="11">
        <f t="shared" si="4"/>
        <v>3530</v>
      </c>
      <c r="R77" s="11">
        <f t="shared" si="5"/>
        <v>3120</v>
      </c>
      <c r="S77" s="14">
        <v>0</v>
      </c>
    </row>
    <row r="78" spans="1:19">
      <c r="A78" s="10">
        <v>8</v>
      </c>
      <c r="B78" s="10">
        <v>13</v>
      </c>
      <c r="C78" s="2">
        <f t="shared" si="2"/>
        <v>5</v>
      </c>
      <c r="D78" s="11">
        <f t="shared" si="11"/>
        <v>100</v>
      </c>
      <c r="E78" s="11">
        <f t="shared" si="11"/>
        <v>165</v>
      </c>
      <c r="F78" s="11">
        <f t="shared" si="11"/>
        <v>230</v>
      </c>
      <c r="G78" s="11">
        <f t="shared" si="11"/>
        <v>295</v>
      </c>
      <c r="H78" s="11">
        <f t="shared" si="11"/>
        <v>360</v>
      </c>
      <c r="I78" s="11">
        <f t="shared" si="11"/>
        <v>0</v>
      </c>
      <c r="J78" s="11">
        <f t="shared" si="11"/>
        <v>0</v>
      </c>
      <c r="K78" s="11">
        <f t="shared" si="11"/>
        <v>0</v>
      </c>
      <c r="L78" s="11">
        <f t="shared" si="11"/>
        <v>0</v>
      </c>
      <c r="M78" s="11">
        <f t="shared" si="11"/>
        <v>0</v>
      </c>
      <c r="N78" s="11">
        <f t="shared" si="11"/>
        <v>0</v>
      </c>
      <c r="O78" s="11">
        <f t="shared" si="11"/>
        <v>0</v>
      </c>
      <c r="P78" s="11">
        <f t="shared" si="3"/>
        <v>1090</v>
      </c>
      <c r="Q78" s="11">
        <f t="shared" si="4"/>
        <v>3530</v>
      </c>
      <c r="R78" s="11">
        <f t="shared" si="5"/>
        <v>3590</v>
      </c>
      <c r="S78" s="14">
        <v>0</v>
      </c>
    </row>
    <row r="79" spans="1:19">
      <c r="A79" s="10">
        <v>8</v>
      </c>
      <c r="B79" s="10">
        <v>14</v>
      </c>
      <c r="C79" s="2">
        <f t="shared" si="2"/>
        <v>6</v>
      </c>
      <c r="D79" s="11">
        <f t="shared" si="11"/>
        <v>100</v>
      </c>
      <c r="E79" s="11">
        <f t="shared" si="11"/>
        <v>165</v>
      </c>
      <c r="F79" s="11">
        <f t="shared" si="11"/>
        <v>230</v>
      </c>
      <c r="G79" s="11">
        <f t="shared" si="11"/>
        <v>295</v>
      </c>
      <c r="H79" s="11">
        <f t="shared" si="11"/>
        <v>360</v>
      </c>
      <c r="I79" s="11">
        <f t="shared" si="11"/>
        <v>425</v>
      </c>
      <c r="J79" s="11">
        <f t="shared" si="11"/>
        <v>0</v>
      </c>
      <c r="K79" s="11">
        <f t="shared" si="11"/>
        <v>0</v>
      </c>
      <c r="L79" s="11">
        <f t="shared" si="11"/>
        <v>0</v>
      </c>
      <c r="M79" s="11">
        <f t="shared" si="11"/>
        <v>0</v>
      </c>
      <c r="N79" s="11">
        <f t="shared" si="11"/>
        <v>0</v>
      </c>
      <c r="O79" s="11">
        <f t="shared" si="11"/>
        <v>0</v>
      </c>
      <c r="P79" s="11">
        <f t="shared" ref="P79:P130" si="12">$B$9-$B$10*(C79-1)</f>
        <v>980</v>
      </c>
      <c r="Q79" s="11">
        <f t="shared" ref="Q79:Q130" si="13">$B$4</f>
        <v>3530</v>
      </c>
      <c r="R79" s="11">
        <f t="shared" si="5"/>
        <v>4125</v>
      </c>
      <c r="S79" s="14">
        <v>0</v>
      </c>
    </row>
    <row r="80" spans="1:19">
      <c r="A80" s="10">
        <v>8</v>
      </c>
      <c r="B80" s="10">
        <v>15</v>
      </c>
      <c r="C80" s="2">
        <f t="shared" si="2"/>
        <v>7</v>
      </c>
      <c r="D80" s="11">
        <f t="shared" si="11"/>
        <v>100</v>
      </c>
      <c r="E80" s="11">
        <f t="shared" si="11"/>
        <v>165</v>
      </c>
      <c r="F80" s="11">
        <f t="shared" si="11"/>
        <v>230</v>
      </c>
      <c r="G80" s="11">
        <f t="shared" si="11"/>
        <v>295</v>
      </c>
      <c r="H80" s="11">
        <f t="shared" si="11"/>
        <v>360</v>
      </c>
      <c r="I80" s="11">
        <f t="shared" si="11"/>
        <v>425</v>
      </c>
      <c r="J80" s="11">
        <f t="shared" si="11"/>
        <v>490</v>
      </c>
      <c r="K80" s="11">
        <f t="shared" si="11"/>
        <v>0</v>
      </c>
      <c r="L80" s="11">
        <f t="shared" si="11"/>
        <v>0</v>
      </c>
      <c r="M80" s="11">
        <f t="shared" si="11"/>
        <v>0</v>
      </c>
      <c r="N80" s="11">
        <f t="shared" si="11"/>
        <v>0</v>
      </c>
      <c r="O80" s="11">
        <f t="shared" si="11"/>
        <v>0</v>
      </c>
      <c r="P80" s="11">
        <f t="shared" si="12"/>
        <v>870</v>
      </c>
      <c r="Q80" s="11">
        <f t="shared" si="13"/>
        <v>3530</v>
      </c>
      <c r="R80" s="11">
        <f t="shared" si="5"/>
        <v>4725</v>
      </c>
      <c r="S80" s="14">
        <v>0</v>
      </c>
    </row>
    <row r="81" spans="1:21">
      <c r="A81" s="10">
        <v>8</v>
      </c>
      <c r="B81" s="10">
        <v>16</v>
      </c>
      <c r="C81" s="2">
        <f t="shared" si="2"/>
        <v>8</v>
      </c>
      <c r="D81" s="11">
        <f t="shared" si="11"/>
        <v>100</v>
      </c>
      <c r="E81" s="11">
        <f t="shared" si="11"/>
        <v>165</v>
      </c>
      <c r="F81" s="11">
        <f t="shared" si="11"/>
        <v>230</v>
      </c>
      <c r="G81" s="11">
        <f t="shared" si="11"/>
        <v>295</v>
      </c>
      <c r="H81" s="11">
        <f t="shared" si="11"/>
        <v>360</v>
      </c>
      <c r="I81" s="11">
        <f t="shared" si="11"/>
        <v>425</v>
      </c>
      <c r="J81" s="11">
        <f t="shared" si="11"/>
        <v>490</v>
      </c>
      <c r="K81" s="11">
        <f t="shared" si="11"/>
        <v>555</v>
      </c>
      <c r="L81" s="11">
        <f t="shared" si="11"/>
        <v>0</v>
      </c>
      <c r="M81" s="11">
        <f t="shared" si="11"/>
        <v>0</v>
      </c>
      <c r="N81" s="11">
        <f t="shared" si="11"/>
        <v>0</v>
      </c>
      <c r="O81" s="11">
        <f t="shared" si="11"/>
        <v>0</v>
      </c>
      <c r="P81" s="11">
        <f t="shared" si="12"/>
        <v>760</v>
      </c>
      <c r="Q81" s="11">
        <f t="shared" si="13"/>
        <v>3530</v>
      </c>
      <c r="R81" s="11">
        <f t="shared" si="5"/>
        <v>5390</v>
      </c>
      <c r="S81" s="14">
        <v>0</v>
      </c>
    </row>
    <row r="82" spans="1:21">
      <c r="A82" s="10">
        <v>8</v>
      </c>
      <c r="B82" s="10">
        <v>17</v>
      </c>
      <c r="C82" s="2">
        <f t="shared" si="2"/>
        <v>9</v>
      </c>
      <c r="D82" s="11">
        <f t="shared" si="11"/>
        <v>100</v>
      </c>
      <c r="E82" s="11">
        <f t="shared" si="11"/>
        <v>165</v>
      </c>
      <c r="F82" s="11">
        <f t="shared" si="11"/>
        <v>230</v>
      </c>
      <c r="G82" s="11">
        <f t="shared" si="11"/>
        <v>295</v>
      </c>
      <c r="H82" s="11">
        <f t="shared" si="11"/>
        <v>360</v>
      </c>
      <c r="I82" s="11">
        <f t="shared" si="11"/>
        <v>425</v>
      </c>
      <c r="J82" s="11">
        <f t="shared" si="11"/>
        <v>490</v>
      </c>
      <c r="K82" s="11">
        <f t="shared" si="11"/>
        <v>555</v>
      </c>
      <c r="L82" s="11">
        <f t="shared" si="11"/>
        <v>620</v>
      </c>
      <c r="M82" s="11">
        <f t="shared" si="11"/>
        <v>0</v>
      </c>
      <c r="N82" s="11">
        <f t="shared" si="11"/>
        <v>0</v>
      </c>
      <c r="O82" s="11">
        <f t="shared" si="11"/>
        <v>0</v>
      </c>
      <c r="P82" s="11">
        <f t="shared" si="12"/>
        <v>650</v>
      </c>
      <c r="Q82" s="11">
        <f t="shared" si="13"/>
        <v>3530</v>
      </c>
      <c r="R82" s="11">
        <f t="shared" si="5"/>
        <v>6120</v>
      </c>
      <c r="S82" s="14">
        <v>0</v>
      </c>
    </row>
    <row r="83" spans="1:21">
      <c r="A83" s="10">
        <v>8</v>
      </c>
      <c r="B83" s="10">
        <v>18</v>
      </c>
      <c r="C83" s="2">
        <f t="shared" si="2"/>
        <v>10</v>
      </c>
      <c r="D83" s="11">
        <f t="shared" si="11"/>
        <v>100</v>
      </c>
      <c r="E83" s="11">
        <f t="shared" si="11"/>
        <v>165</v>
      </c>
      <c r="F83" s="11">
        <f t="shared" si="11"/>
        <v>230</v>
      </c>
      <c r="G83" s="11">
        <f t="shared" si="11"/>
        <v>295</v>
      </c>
      <c r="H83" s="11">
        <f t="shared" si="11"/>
        <v>360</v>
      </c>
      <c r="I83" s="11">
        <f t="shared" si="11"/>
        <v>425</v>
      </c>
      <c r="J83" s="11">
        <f t="shared" si="11"/>
        <v>490</v>
      </c>
      <c r="K83" s="11">
        <f t="shared" si="11"/>
        <v>555</v>
      </c>
      <c r="L83" s="11">
        <f t="shared" si="11"/>
        <v>620</v>
      </c>
      <c r="M83" s="11">
        <f t="shared" si="11"/>
        <v>685</v>
      </c>
      <c r="N83" s="11">
        <f t="shared" si="11"/>
        <v>0</v>
      </c>
      <c r="O83" s="11">
        <f t="shared" si="11"/>
        <v>0</v>
      </c>
      <c r="P83" s="11">
        <f t="shared" si="12"/>
        <v>540</v>
      </c>
      <c r="Q83" s="11">
        <f t="shared" si="13"/>
        <v>3530</v>
      </c>
      <c r="R83" s="11">
        <f t="shared" si="5"/>
        <v>6915</v>
      </c>
      <c r="S83" s="14">
        <v>0</v>
      </c>
    </row>
    <row r="84" spans="1:21">
      <c r="A84" s="10">
        <v>8</v>
      </c>
      <c r="B84" s="10">
        <v>19</v>
      </c>
      <c r="C84" s="2">
        <f t="shared" si="2"/>
        <v>11</v>
      </c>
      <c r="D84" s="11">
        <f t="shared" ref="D84:O93" si="14">IF(D$13&gt;$C84,0,$B$6+$B$7*(D$13-1))</f>
        <v>100</v>
      </c>
      <c r="E84" s="11">
        <f t="shared" si="14"/>
        <v>165</v>
      </c>
      <c r="F84" s="11">
        <f t="shared" si="14"/>
        <v>230</v>
      </c>
      <c r="G84" s="11">
        <f t="shared" si="14"/>
        <v>295</v>
      </c>
      <c r="H84" s="11">
        <f t="shared" si="14"/>
        <v>360</v>
      </c>
      <c r="I84" s="11">
        <f t="shared" si="14"/>
        <v>425</v>
      </c>
      <c r="J84" s="11">
        <f t="shared" si="14"/>
        <v>490</v>
      </c>
      <c r="K84" s="11">
        <f t="shared" si="14"/>
        <v>555</v>
      </c>
      <c r="L84" s="11">
        <f t="shared" si="14"/>
        <v>620</v>
      </c>
      <c r="M84" s="11">
        <f t="shared" si="14"/>
        <v>685</v>
      </c>
      <c r="N84" s="11">
        <f t="shared" si="14"/>
        <v>750</v>
      </c>
      <c r="O84" s="11">
        <f t="shared" si="14"/>
        <v>0</v>
      </c>
      <c r="P84" s="11">
        <f t="shared" si="12"/>
        <v>430</v>
      </c>
      <c r="Q84" s="11">
        <f t="shared" si="13"/>
        <v>3530</v>
      </c>
      <c r="R84" s="11">
        <f t="shared" si="5"/>
        <v>7775</v>
      </c>
      <c r="S84" s="14">
        <v>0</v>
      </c>
    </row>
    <row r="85" spans="1:21">
      <c r="A85" s="10">
        <v>8</v>
      </c>
      <c r="B85" s="10">
        <v>20</v>
      </c>
      <c r="C85" s="2">
        <f>B85-A85</f>
        <v>12</v>
      </c>
      <c r="D85" s="11">
        <f t="shared" si="14"/>
        <v>100</v>
      </c>
      <c r="E85" s="11">
        <f t="shared" si="14"/>
        <v>165</v>
      </c>
      <c r="F85" s="11">
        <f t="shared" si="14"/>
        <v>230</v>
      </c>
      <c r="G85" s="11">
        <f t="shared" si="14"/>
        <v>295</v>
      </c>
      <c r="H85" s="11">
        <f t="shared" si="14"/>
        <v>360</v>
      </c>
      <c r="I85" s="11">
        <f t="shared" si="14"/>
        <v>425</v>
      </c>
      <c r="J85" s="11">
        <f t="shared" si="14"/>
        <v>490</v>
      </c>
      <c r="K85" s="11">
        <f t="shared" si="14"/>
        <v>555</v>
      </c>
      <c r="L85" s="11">
        <f t="shared" si="14"/>
        <v>620</v>
      </c>
      <c r="M85" s="11">
        <f t="shared" si="14"/>
        <v>685</v>
      </c>
      <c r="N85" s="11">
        <f t="shared" si="14"/>
        <v>750</v>
      </c>
      <c r="O85" s="11">
        <f t="shared" si="14"/>
        <v>815</v>
      </c>
      <c r="P85" s="11">
        <f t="shared" si="12"/>
        <v>320</v>
      </c>
      <c r="Q85" s="11">
        <f t="shared" si="13"/>
        <v>3530</v>
      </c>
      <c r="R85" s="11">
        <f>SUM(D85:O85)-P85+Q85</f>
        <v>8700</v>
      </c>
      <c r="S85" s="14">
        <v>0</v>
      </c>
    </row>
    <row r="86" spans="1:21">
      <c r="A86" s="10">
        <v>9</v>
      </c>
      <c r="B86" s="10">
        <v>13</v>
      </c>
      <c r="C86" s="2">
        <f t="shared" si="2"/>
        <v>4</v>
      </c>
      <c r="D86" s="11">
        <f t="shared" si="14"/>
        <v>100</v>
      </c>
      <c r="E86" s="11">
        <f t="shared" si="14"/>
        <v>165</v>
      </c>
      <c r="F86" s="11">
        <f t="shared" si="14"/>
        <v>230</v>
      </c>
      <c r="G86" s="11">
        <f t="shared" si="14"/>
        <v>295</v>
      </c>
      <c r="H86" s="11">
        <f t="shared" si="14"/>
        <v>0</v>
      </c>
      <c r="I86" s="11">
        <f t="shared" si="14"/>
        <v>0</v>
      </c>
      <c r="J86" s="11">
        <f t="shared" si="14"/>
        <v>0</v>
      </c>
      <c r="K86" s="11">
        <f t="shared" si="14"/>
        <v>0</v>
      </c>
      <c r="L86" s="11">
        <f t="shared" si="14"/>
        <v>0</v>
      </c>
      <c r="M86" s="11">
        <f t="shared" si="14"/>
        <v>0</v>
      </c>
      <c r="N86" s="11">
        <f t="shared" si="14"/>
        <v>0</v>
      </c>
      <c r="O86" s="11">
        <f t="shared" si="14"/>
        <v>0</v>
      </c>
      <c r="P86" s="11">
        <f t="shared" si="12"/>
        <v>1200</v>
      </c>
      <c r="Q86" s="11">
        <f t="shared" si="13"/>
        <v>3530</v>
      </c>
      <c r="R86" s="11">
        <f t="shared" si="5"/>
        <v>3120</v>
      </c>
      <c r="S86" s="14">
        <v>0</v>
      </c>
    </row>
    <row r="87" spans="1:21">
      <c r="A87" s="10">
        <v>9</v>
      </c>
      <c r="B87" s="10">
        <v>14</v>
      </c>
      <c r="C87" s="2">
        <f t="shared" ref="C87:C130" si="15">B87-A87</f>
        <v>5</v>
      </c>
      <c r="D87" s="11">
        <f t="shared" si="14"/>
        <v>100</v>
      </c>
      <c r="E87" s="11">
        <f t="shared" si="14"/>
        <v>165</v>
      </c>
      <c r="F87" s="11">
        <f t="shared" si="14"/>
        <v>230</v>
      </c>
      <c r="G87" s="11">
        <f t="shared" si="14"/>
        <v>295</v>
      </c>
      <c r="H87" s="11">
        <f t="shared" si="14"/>
        <v>360</v>
      </c>
      <c r="I87" s="11">
        <f t="shared" si="14"/>
        <v>0</v>
      </c>
      <c r="J87" s="11">
        <f t="shared" si="14"/>
        <v>0</v>
      </c>
      <c r="K87" s="11">
        <f t="shared" si="14"/>
        <v>0</v>
      </c>
      <c r="L87" s="11">
        <f t="shared" si="14"/>
        <v>0</v>
      </c>
      <c r="M87" s="11">
        <f t="shared" si="14"/>
        <v>0</v>
      </c>
      <c r="N87" s="11">
        <f t="shared" si="14"/>
        <v>0</v>
      </c>
      <c r="O87" s="11">
        <f t="shared" si="14"/>
        <v>0</v>
      </c>
      <c r="P87" s="11">
        <f t="shared" si="12"/>
        <v>1090</v>
      </c>
      <c r="Q87" s="11">
        <f t="shared" si="13"/>
        <v>3530</v>
      </c>
      <c r="R87" s="11">
        <f t="shared" ref="R87:R130" si="16">SUM(D87:O87)-P87+Q87</f>
        <v>3590</v>
      </c>
      <c r="S87" s="14">
        <v>0</v>
      </c>
    </row>
    <row r="88" spans="1:21">
      <c r="A88" s="10">
        <v>9</v>
      </c>
      <c r="B88" s="10">
        <v>15</v>
      </c>
      <c r="C88" s="2">
        <f t="shared" si="15"/>
        <v>6</v>
      </c>
      <c r="D88" s="11">
        <f t="shared" si="14"/>
        <v>100</v>
      </c>
      <c r="E88" s="11">
        <f t="shared" si="14"/>
        <v>165</v>
      </c>
      <c r="F88" s="11">
        <f t="shared" si="14"/>
        <v>230</v>
      </c>
      <c r="G88" s="11">
        <f t="shared" si="14"/>
        <v>295</v>
      </c>
      <c r="H88" s="11">
        <f t="shared" si="14"/>
        <v>360</v>
      </c>
      <c r="I88" s="11">
        <f t="shared" si="14"/>
        <v>425</v>
      </c>
      <c r="J88" s="11">
        <f t="shared" si="14"/>
        <v>0</v>
      </c>
      <c r="K88" s="11">
        <f t="shared" si="14"/>
        <v>0</v>
      </c>
      <c r="L88" s="11">
        <f t="shared" si="14"/>
        <v>0</v>
      </c>
      <c r="M88" s="11">
        <f t="shared" si="14"/>
        <v>0</v>
      </c>
      <c r="N88" s="11">
        <f t="shared" si="14"/>
        <v>0</v>
      </c>
      <c r="O88" s="11">
        <f t="shared" si="14"/>
        <v>0</v>
      </c>
      <c r="P88" s="11">
        <f t="shared" si="12"/>
        <v>980</v>
      </c>
      <c r="Q88" s="11">
        <f t="shared" si="13"/>
        <v>3530</v>
      </c>
      <c r="R88" s="11">
        <f t="shared" si="16"/>
        <v>4125</v>
      </c>
      <c r="S88" s="14">
        <v>0</v>
      </c>
    </row>
    <row r="89" spans="1:21">
      <c r="A89" s="10">
        <v>9</v>
      </c>
      <c r="B89" s="10">
        <v>16</v>
      </c>
      <c r="C89" s="2">
        <f t="shared" si="15"/>
        <v>7</v>
      </c>
      <c r="D89" s="11">
        <f t="shared" si="14"/>
        <v>100</v>
      </c>
      <c r="E89" s="11">
        <f t="shared" si="14"/>
        <v>165</v>
      </c>
      <c r="F89" s="11">
        <f t="shared" si="14"/>
        <v>230</v>
      </c>
      <c r="G89" s="11">
        <f t="shared" si="14"/>
        <v>295</v>
      </c>
      <c r="H89" s="11">
        <f t="shared" si="14"/>
        <v>360</v>
      </c>
      <c r="I89" s="11">
        <f t="shared" si="14"/>
        <v>425</v>
      </c>
      <c r="J89" s="11">
        <f t="shared" si="14"/>
        <v>490</v>
      </c>
      <c r="K89" s="11">
        <f t="shared" si="14"/>
        <v>0</v>
      </c>
      <c r="L89" s="11">
        <f t="shared" si="14"/>
        <v>0</v>
      </c>
      <c r="M89" s="11">
        <f t="shared" si="14"/>
        <v>0</v>
      </c>
      <c r="N89" s="11">
        <f t="shared" si="14"/>
        <v>0</v>
      </c>
      <c r="O89" s="11">
        <f t="shared" si="14"/>
        <v>0</v>
      </c>
      <c r="P89" s="11">
        <f t="shared" si="12"/>
        <v>870</v>
      </c>
      <c r="Q89" s="11">
        <f t="shared" si="13"/>
        <v>3530</v>
      </c>
      <c r="R89" s="11">
        <f t="shared" si="16"/>
        <v>4725</v>
      </c>
      <c r="S89" s="14">
        <v>0</v>
      </c>
    </row>
    <row r="90" spans="1:21">
      <c r="A90" s="10">
        <v>9</v>
      </c>
      <c r="B90" s="10">
        <v>17</v>
      </c>
      <c r="C90" s="2">
        <f t="shared" si="15"/>
        <v>8</v>
      </c>
      <c r="D90" s="11">
        <f t="shared" si="14"/>
        <v>100</v>
      </c>
      <c r="E90" s="11">
        <f t="shared" si="14"/>
        <v>165</v>
      </c>
      <c r="F90" s="11">
        <f t="shared" si="14"/>
        <v>230</v>
      </c>
      <c r="G90" s="11">
        <f t="shared" si="14"/>
        <v>295</v>
      </c>
      <c r="H90" s="11">
        <f t="shared" si="14"/>
        <v>360</v>
      </c>
      <c r="I90" s="11">
        <f t="shared" si="14"/>
        <v>425</v>
      </c>
      <c r="J90" s="11">
        <f t="shared" si="14"/>
        <v>490</v>
      </c>
      <c r="K90" s="11">
        <f t="shared" si="14"/>
        <v>555</v>
      </c>
      <c r="L90" s="11">
        <f t="shared" si="14"/>
        <v>0</v>
      </c>
      <c r="M90" s="11">
        <f t="shared" si="14"/>
        <v>0</v>
      </c>
      <c r="N90" s="11">
        <f t="shared" si="14"/>
        <v>0</v>
      </c>
      <c r="O90" s="11">
        <f t="shared" si="14"/>
        <v>0</v>
      </c>
      <c r="P90" s="11">
        <f t="shared" si="12"/>
        <v>760</v>
      </c>
      <c r="Q90" s="11">
        <f t="shared" si="13"/>
        <v>3530</v>
      </c>
      <c r="R90" s="11">
        <f t="shared" si="16"/>
        <v>5390</v>
      </c>
      <c r="S90" s="14">
        <v>0</v>
      </c>
      <c r="U90" s="11"/>
    </row>
    <row r="91" spans="1:21">
      <c r="A91" s="10">
        <v>9</v>
      </c>
      <c r="B91" s="10">
        <v>18</v>
      </c>
      <c r="C91" s="2">
        <f t="shared" si="15"/>
        <v>9</v>
      </c>
      <c r="D91" s="11">
        <f t="shared" si="14"/>
        <v>100</v>
      </c>
      <c r="E91" s="11">
        <f t="shared" si="14"/>
        <v>165</v>
      </c>
      <c r="F91" s="11">
        <f t="shared" si="14"/>
        <v>230</v>
      </c>
      <c r="G91" s="11">
        <f t="shared" si="14"/>
        <v>295</v>
      </c>
      <c r="H91" s="11">
        <f t="shared" si="14"/>
        <v>360</v>
      </c>
      <c r="I91" s="11">
        <f t="shared" si="14"/>
        <v>425</v>
      </c>
      <c r="J91" s="11">
        <f t="shared" si="14"/>
        <v>490</v>
      </c>
      <c r="K91" s="11">
        <f t="shared" si="14"/>
        <v>555</v>
      </c>
      <c r="L91" s="11">
        <f t="shared" si="14"/>
        <v>620</v>
      </c>
      <c r="M91" s="11">
        <f t="shared" si="14"/>
        <v>0</v>
      </c>
      <c r="N91" s="11">
        <f t="shared" si="14"/>
        <v>0</v>
      </c>
      <c r="O91" s="11">
        <f t="shared" si="14"/>
        <v>0</v>
      </c>
      <c r="P91" s="11">
        <f t="shared" si="12"/>
        <v>650</v>
      </c>
      <c r="Q91" s="11">
        <f t="shared" si="13"/>
        <v>3530</v>
      </c>
      <c r="R91" s="11">
        <f t="shared" si="16"/>
        <v>6120</v>
      </c>
      <c r="S91" s="14">
        <v>0</v>
      </c>
    </row>
    <row r="92" spans="1:21">
      <c r="A92" s="10">
        <v>9</v>
      </c>
      <c r="B92" s="10">
        <v>19</v>
      </c>
      <c r="C92" s="2">
        <f t="shared" si="15"/>
        <v>10</v>
      </c>
      <c r="D92" s="11">
        <f t="shared" si="14"/>
        <v>100</v>
      </c>
      <c r="E92" s="11">
        <f t="shared" si="14"/>
        <v>165</v>
      </c>
      <c r="F92" s="11">
        <f t="shared" si="14"/>
        <v>230</v>
      </c>
      <c r="G92" s="11">
        <f t="shared" si="14"/>
        <v>295</v>
      </c>
      <c r="H92" s="11">
        <f t="shared" si="14"/>
        <v>360</v>
      </c>
      <c r="I92" s="11">
        <f t="shared" si="14"/>
        <v>425</v>
      </c>
      <c r="J92" s="11">
        <f t="shared" si="14"/>
        <v>490</v>
      </c>
      <c r="K92" s="11">
        <f t="shared" si="14"/>
        <v>555</v>
      </c>
      <c r="L92" s="11">
        <f t="shared" si="14"/>
        <v>620</v>
      </c>
      <c r="M92" s="11">
        <f t="shared" si="14"/>
        <v>685</v>
      </c>
      <c r="N92" s="11">
        <f t="shared" si="14"/>
        <v>0</v>
      </c>
      <c r="O92" s="11">
        <f t="shared" si="14"/>
        <v>0</v>
      </c>
      <c r="P92" s="11">
        <f t="shared" si="12"/>
        <v>540</v>
      </c>
      <c r="Q92" s="11">
        <f t="shared" si="13"/>
        <v>3530</v>
      </c>
      <c r="R92" s="11">
        <f t="shared" si="16"/>
        <v>6915</v>
      </c>
      <c r="S92" s="14">
        <v>0</v>
      </c>
    </row>
    <row r="93" spans="1:21">
      <c r="A93" s="10">
        <v>9</v>
      </c>
      <c r="B93" s="10">
        <v>20</v>
      </c>
      <c r="C93" s="2">
        <f t="shared" si="15"/>
        <v>11</v>
      </c>
      <c r="D93" s="11">
        <f t="shared" si="14"/>
        <v>100</v>
      </c>
      <c r="E93" s="11">
        <f t="shared" si="14"/>
        <v>165</v>
      </c>
      <c r="F93" s="11">
        <f t="shared" si="14"/>
        <v>230</v>
      </c>
      <c r="G93" s="11">
        <f t="shared" si="14"/>
        <v>295</v>
      </c>
      <c r="H93" s="11">
        <f t="shared" si="14"/>
        <v>360</v>
      </c>
      <c r="I93" s="11">
        <f t="shared" si="14"/>
        <v>425</v>
      </c>
      <c r="J93" s="11">
        <f t="shared" si="14"/>
        <v>490</v>
      </c>
      <c r="K93" s="11">
        <f t="shared" si="14"/>
        <v>555</v>
      </c>
      <c r="L93" s="11">
        <f t="shared" si="14"/>
        <v>620</v>
      </c>
      <c r="M93" s="11">
        <f t="shared" si="14"/>
        <v>685</v>
      </c>
      <c r="N93" s="11">
        <f t="shared" si="14"/>
        <v>750</v>
      </c>
      <c r="O93" s="11">
        <f t="shared" si="14"/>
        <v>0</v>
      </c>
      <c r="P93" s="11">
        <f t="shared" si="12"/>
        <v>430</v>
      </c>
      <c r="Q93" s="11">
        <f t="shared" si="13"/>
        <v>3530</v>
      </c>
      <c r="R93" s="11">
        <f t="shared" si="16"/>
        <v>7775</v>
      </c>
      <c r="S93" s="14">
        <v>0</v>
      </c>
    </row>
    <row r="94" spans="1:21">
      <c r="A94" s="10">
        <v>9</v>
      </c>
      <c r="B94" s="10">
        <v>21</v>
      </c>
      <c r="C94" s="2">
        <f>B94-A94</f>
        <v>12</v>
      </c>
      <c r="D94" s="11">
        <f t="shared" ref="D94:O103" si="17">IF(D$13&gt;$C94,0,$B$6+$B$7*(D$13-1))</f>
        <v>100</v>
      </c>
      <c r="E94" s="11">
        <f t="shared" si="17"/>
        <v>165</v>
      </c>
      <c r="F94" s="11">
        <f t="shared" si="17"/>
        <v>230</v>
      </c>
      <c r="G94" s="11">
        <f t="shared" si="17"/>
        <v>295</v>
      </c>
      <c r="H94" s="11">
        <f t="shared" si="17"/>
        <v>360</v>
      </c>
      <c r="I94" s="11">
        <f t="shared" si="17"/>
        <v>425</v>
      </c>
      <c r="J94" s="11">
        <f t="shared" si="17"/>
        <v>490</v>
      </c>
      <c r="K94" s="11">
        <f t="shared" si="17"/>
        <v>555</v>
      </c>
      <c r="L94" s="11">
        <f t="shared" si="17"/>
        <v>620</v>
      </c>
      <c r="M94" s="11">
        <f t="shared" si="17"/>
        <v>685</v>
      </c>
      <c r="N94" s="11">
        <f t="shared" si="17"/>
        <v>750</v>
      </c>
      <c r="O94" s="11">
        <f t="shared" si="17"/>
        <v>815</v>
      </c>
      <c r="P94" s="11">
        <f t="shared" si="12"/>
        <v>320</v>
      </c>
      <c r="Q94" s="11">
        <f t="shared" si="13"/>
        <v>3530</v>
      </c>
      <c r="R94" s="11">
        <f>SUM(D94:O94)-P94+Q94</f>
        <v>8700</v>
      </c>
      <c r="S94" s="14">
        <v>0</v>
      </c>
    </row>
    <row r="95" spans="1:21">
      <c r="A95" s="10">
        <v>10</v>
      </c>
      <c r="B95" s="10">
        <v>14</v>
      </c>
      <c r="C95" s="2">
        <f t="shared" si="15"/>
        <v>4</v>
      </c>
      <c r="D95" s="11">
        <f t="shared" si="17"/>
        <v>100</v>
      </c>
      <c r="E95" s="11">
        <f t="shared" si="17"/>
        <v>165</v>
      </c>
      <c r="F95" s="11">
        <f t="shared" si="17"/>
        <v>230</v>
      </c>
      <c r="G95" s="11">
        <f t="shared" si="17"/>
        <v>295</v>
      </c>
      <c r="H95" s="11">
        <f t="shared" si="17"/>
        <v>0</v>
      </c>
      <c r="I95" s="11">
        <f t="shared" si="17"/>
        <v>0</v>
      </c>
      <c r="J95" s="11">
        <f t="shared" si="17"/>
        <v>0</v>
      </c>
      <c r="K95" s="11">
        <f t="shared" si="17"/>
        <v>0</v>
      </c>
      <c r="L95" s="11">
        <f t="shared" si="17"/>
        <v>0</v>
      </c>
      <c r="M95" s="11">
        <f t="shared" si="17"/>
        <v>0</v>
      </c>
      <c r="N95" s="11">
        <f t="shared" si="17"/>
        <v>0</v>
      </c>
      <c r="O95" s="11">
        <f t="shared" si="17"/>
        <v>0</v>
      </c>
      <c r="P95" s="11">
        <f t="shared" si="12"/>
        <v>1200</v>
      </c>
      <c r="Q95" s="11">
        <f t="shared" si="13"/>
        <v>3530</v>
      </c>
      <c r="R95" s="11">
        <f t="shared" si="16"/>
        <v>3120</v>
      </c>
      <c r="S95" s="14">
        <v>0</v>
      </c>
    </row>
    <row r="96" spans="1:21">
      <c r="A96" s="10">
        <v>10</v>
      </c>
      <c r="B96" s="10">
        <v>15</v>
      </c>
      <c r="C96" s="2">
        <f t="shared" si="15"/>
        <v>5</v>
      </c>
      <c r="D96" s="11">
        <f t="shared" si="17"/>
        <v>100</v>
      </c>
      <c r="E96" s="11">
        <f t="shared" si="17"/>
        <v>165</v>
      </c>
      <c r="F96" s="11">
        <f t="shared" si="17"/>
        <v>230</v>
      </c>
      <c r="G96" s="11">
        <f t="shared" si="17"/>
        <v>295</v>
      </c>
      <c r="H96" s="11">
        <f t="shared" si="17"/>
        <v>360</v>
      </c>
      <c r="I96" s="11">
        <f t="shared" si="17"/>
        <v>0</v>
      </c>
      <c r="J96" s="11">
        <f t="shared" si="17"/>
        <v>0</v>
      </c>
      <c r="K96" s="11">
        <f t="shared" si="17"/>
        <v>0</v>
      </c>
      <c r="L96" s="11">
        <f t="shared" si="17"/>
        <v>0</v>
      </c>
      <c r="M96" s="11">
        <f t="shared" si="17"/>
        <v>0</v>
      </c>
      <c r="N96" s="11">
        <f t="shared" si="17"/>
        <v>0</v>
      </c>
      <c r="O96" s="11">
        <f t="shared" si="17"/>
        <v>0</v>
      </c>
      <c r="P96" s="11">
        <f t="shared" si="12"/>
        <v>1090</v>
      </c>
      <c r="Q96" s="11">
        <f t="shared" si="13"/>
        <v>3530</v>
      </c>
      <c r="R96" s="11">
        <f t="shared" si="16"/>
        <v>3590</v>
      </c>
      <c r="S96" s="14">
        <v>0</v>
      </c>
    </row>
    <row r="97" spans="1:19">
      <c r="A97" s="10">
        <v>10</v>
      </c>
      <c r="B97" s="10">
        <v>16</v>
      </c>
      <c r="C97" s="2">
        <f t="shared" si="15"/>
        <v>6</v>
      </c>
      <c r="D97" s="11">
        <f t="shared" si="17"/>
        <v>100</v>
      </c>
      <c r="E97" s="11">
        <f t="shared" si="17"/>
        <v>165</v>
      </c>
      <c r="F97" s="11">
        <f t="shared" si="17"/>
        <v>230</v>
      </c>
      <c r="G97" s="11">
        <f t="shared" si="17"/>
        <v>295</v>
      </c>
      <c r="H97" s="11">
        <f t="shared" si="17"/>
        <v>360</v>
      </c>
      <c r="I97" s="11">
        <f t="shared" si="17"/>
        <v>425</v>
      </c>
      <c r="J97" s="11">
        <f t="shared" si="17"/>
        <v>0</v>
      </c>
      <c r="K97" s="11">
        <f t="shared" si="17"/>
        <v>0</v>
      </c>
      <c r="L97" s="11">
        <f t="shared" si="17"/>
        <v>0</v>
      </c>
      <c r="M97" s="11">
        <f t="shared" si="17"/>
        <v>0</v>
      </c>
      <c r="N97" s="11">
        <f t="shared" si="17"/>
        <v>0</v>
      </c>
      <c r="O97" s="11">
        <f t="shared" si="17"/>
        <v>0</v>
      </c>
      <c r="P97" s="11">
        <f t="shared" si="12"/>
        <v>980</v>
      </c>
      <c r="Q97" s="11">
        <f t="shared" si="13"/>
        <v>3530</v>
      </c>
      <c r="R97" s="11">
        <f t="shared" si="16"/>
        <v>4125</v>
      </c>
      <c r="S97" s="14">
        <v>0</v>
      </c>
    </row>
    <row r="98" spans="1:19">
      <c r="A98" s="10">
        <v>10</v>
      </c>
      <c r="B98" s="10">
        <v>17</v>
      </c>
      <c r="C98" s="2">
        <f t="shared" si="15"/>
        <v>7</v>
      </c>
      <c r="D98" s="11">
        <f t="shared" si="17"/>
        <v>100</v>
      </c>
      <c r="E98" s="11">
        <f t="shared" si="17"/>
        <v>165</v>
      </c>
      <c r="F98" s="11">
        <f t="shared" si="17"/>
        <v>230</v>
      </c>
      <c r="G98" s="11">
        <f t="shared" si="17"/>
        <v>295</v>
      </c>
      <c r="H98" s="11">
        <f t="shared" si="17"/>
        <v>360</v>
      </c>
      <c r="I98" s="11">
        <f t="shared" si="17"/>
        <v>425</v>
      </c>
      <c r="J98" s="11">
        <f t="shared" si="17"/>
        <v>490</v>
      </c>
      <c r="K98" s="11">
        <f t="shared" si="17"/>
        <v>0</v>
      </c>
      <c r="L98" s="11">
        <f t="shared" si="17"/>
        <v>0</v>
      </c>
      <c r="M98" s="11">
        <f t="shared" si="17"/>
        <v>0</v>
      </c>
      <c r="N98" s="11">
        <f t="shared" si="17"/>
        <v>0</v>
      </c>
      <c r="O98" s="11">
        <f t="shared" si="17"/>
        <v>0</v>
      </c>
      <c r="P98" s="11">
        <f t="shared" si="12"/>
        <v>870</v>
      </c>
      <c r="Q98" s="11">
        <f t="shared" si="13"/>
        <v>3530</v>
      </c>
      <c r="R98" s="11">
        <f t="shared" si="16"/>
        <v>4725</v>
      </c>
      <c r="S98" s="14">
        <v>0</v>
      </c>
    </row>
    <row r="99" spans="1:19">
      <c r="A99" s="10">
        <v>10</v>
      </c>
      <c r="B99" s="10">
        <v>18</v>
      </c>
      <c r="C99" s="2">
        <f t="shared" si="15"/>
        <v>8</v>
      </c>
      <c r="D99" s="11">
        <f t="shared" si="17"/>
        <v>100</v>
      </c>
      <c r="E99" s="11">
        <f t="shared" si="17"/>
        <v>165</v>
      </c>
      <c r="F99" s="11">
        <f t="shared" si="17"/>
        <v>230</v>
      </c>
      <c r="G99" s="11">
        <f t="shared" si="17"/>
        <v>295</v>
      </c>
      <c r="H99" s="11">
        <f t="shared" si="17"/>
        <v>360</v>
      </c>
      <c r="I99" s="11">
        <f t="shared" si="17"/>
        <v>425</v>
      </c>
      <c r="J99" s="11">
        <f t="shared" si="17"/>
        <v>490</v>
      </c>
      <c r="K99" s="11">
        <f t="shared" si="17"/>
        <v>555</v>
      </c>
      <c r="L99" s="11">
        <f t="shared" si="17"/>
        <v>0</v>
      </c>
      <c r="M99" s="11">
        <f t="shared" si="17"/>
        <v>0</v>
      </c>
      <c r="N99" s="11">
        <f t="shared" si="17"/>
        <v>0</v>
      </c>
      <c r="O99" s="11">
        <f t="shared" si="17"/>
        <v>0</v>
      </c>
      <c r="P99" s="11">
        <f t="shared" si="12"/>
        <v>760</v>
      </c>
      <c r="Q99" s="11">
        <f t="shared" si="13"/>
        <v>3530</v>
      </c>
      <c r="R99" s="11">
        <f t="shared" si="16"/>
        <v>5390</v>
      </c>
      <c r="S99" s="14">
        <v>0</v>
      </c>
    </row>
    <row r="100" spans="1:19">
      <c r="A100" s="10">
        <v>10</v>
      </c>
      <c r="B100" s="10">
        <v>19</v>
      </c>
      <c r="C100" s="2">
        <f t="shared" si="15"/>
        <v>9</v>
      </c>
      <c r="D100" s="11">
        <f t="shared" si="17"/>
        <v>100</v>
      </c>
      <c r="E100" s="11">
        <f t="shared" si="17"/>
        <v>165</v>
      </c>
      <c r="F100" s="11">
        <f t="shared" si="17"/>
        <v>230</v>
      </c>
      <c r="G100" s="11">
        <f t="shared" si="17"/>
        <v>295</v>
      </c>
      <c r="H100" s="11">
        <f t="shared" si="17"/>
        <v>360</v>
      </c>
      <c r="I100" s="11">
        <f t="shared" si="17"/>
        <v>425</v>
      </c>
      <c r="J100" s="11">
        <f t="shared" si="17"/>
        <v>490</v>
      </c>
      <c r="K100" s="11">
        <f t="shared" si="17"/>
        <v>555</v>
      </c>
      <c r="L100" s="11">
        <f t="shared" si="17"/>
        <v>620</v>
      </c>
      <c r="M100" s="11">
        <f t="shared" si="17"/>
        <v>0</v>
      </c>
      <c r="N100" s="11">
        <f t="shared" si="17"/>
        <v>0</v>
      </c>
      <c r="O100" s="11">
        <f t="shared" si="17"/>
        <v>0</v>
      </c>
      <c r="P100" s="11">
        <f t="shared" si="12"/>
        <v>650</v>
      </c>
      <c r="Q100" s="11">
        <f t="shared" si="13"/>
        <v>3530</v>
      </c>
      <c r="R100" s="11">
        <f t="shared" si="16"/>
        <v>6120</v>
      </c>
      <c r="S100" s="14">
        <v>0</v>
      </c>
    </row>
    <row r="101" spans="1:19">
      <c r="A101" s="10">
        <v>10</v>
      </c>
      <c r="B101" s="10">
        <v>20</v>
      </c>
      <c r="C101" s="2">
        <f t="shared" si="15"/>
        <v>10</v>
      </c>
      <c r="D101" s="11">
        <f t="shared" si="17"/>
        <v>100</v>
      </c>
      <c r="E101" s="11">
        <f t="shared" si="17"/>
        <v>165</v>
      </c>
      <c r="F101" s="11">
        <f t="shared" si="17"/>
        <v>230</v>
      </c>
      <c r="G101" s="11">
        <f t="shared" si="17"/>
        <v>295</v>
      </c>
      <c r="H101" s="11">
        <f t="shared" si="17"/>
        <v>360</v>
      </c>
      <c r="I101" s="11">
        <f t="shared" si="17"/>
        <v>425</v>
      </c>
      <c r="J101" s="11">
        <f t="shared" si="17"/>
        <v>490</v>
      </c>
      <c r="K101" s="11">
        <f t="shared" si="17"/>
        <v>555</v>
      </c>
      <c r="L101" s="11">
        <f t="shared" si="17"/>
        <v>620</v>
      </c>
      <c r="M101" s="11">
        <f t="shared" si="17"/>
        <v>685</v>
      </c>
      <c r="N101" s="11">
        <f t="shared" si="17"/>
        <v>0</v>
      </c>
      <c r="O101" s="11">
        <f t="shared" si="17"/>
        <v>0</v>
      </c>
      <c r="P101" s="11">
        <f t="shared" si="12"/>
        <v>540</v>
      </c>
      <c r="Q101" s="11">
        <f t="shared" si="13"/>
        <v>3530</v>
      </c>
      <c r="R101" s="11">
        <f t="shared" si="16"/>
        <v>6915</v>
      </c>
      <c r="S101" s="14">
        <v>0</v>
      </c>
    </row>
    <row r="102" spans="1:19">
      <c r="A102" s="10">
        <v>10</v>
      </c>
      <c r="B102" s="10">
        <v>21</v>
      </c>
      <c r="C102" s="2">
        <f t="shared" si="15"/>
        <v>11</v>
      </c>
      <c r="D102" s="11">
        <f t="shared" si="17"/>
        <v>100</v>
      </c>
      <c r="E102" s="11">
        <f t="shared" si="17"/>
        <v>165</v>
      </c>
      <c r="F102" s="11">
        <f t="shared" si="17"/>
        <v>230</v>
      </c>
      <c r="G102" s="11">
        <f t="shared" si="17"/>
        <v>295</v>
      </c>
      <c r="H102" s="11">
        <f t="shared" si="17"/>
        <v>360</v>
      </c>
      <c r="I102" s="11">
        <f t="shared" si="17"/>
        <v>425</v>
      </c>
      <c r="J102" s="11">
        <f t="shared" si="17"/>
        <v>490</v>
      </c>
      <c r="K102" s="11">
        <f t="shared" si="17"/>
        <v>555</v>
      </c>
      <c r="L102" s="11">
        <f t="shared" si="17"/>
        <v>620</v>
      </c>
      <c r="M102" s="11">
        <f t="shared" si="17"/>
        <v>685</v>
      </c>
      <c r="N102" s="11">
        <f t="shared" si="17"/>
        <v>750</v>
      </c>
      <c r="O102" s="11">
        <f t="shared" si="17"/>
        <v>0</v>
      </c>
      <c r="P102" s="11">
        <f t="shared" si="12"/>
        <v>430</v>
      </c>
      <c r="Q102" s="11">
        <f t="shared" si="13"/>
        <v>3530</v>
      </c>
      <c r="R102" s="11">
        <f t="shared" si="16"/>
        <v>7775</v>
      </c>
      <c r="S102" s="14">
        <v>0</v>
      </c>
    </row>
    <row r="103" spans="1:19">
      <c r="A103" s="10">
        <v>11</v>
      </c>
      <c r="B103" s="10">
        <v>15</v>
      </c>
      <c r="C103" s="2">
        <f t="shared" si="15"/>
        <v>4</v>
      </c>
      <c r="D103" s="11">
        <f t="shared" si="17"/>
        <v>100</v>
      </c>
      <c r="E103" s="11">
        <f t="shared" si="17"/>
        <v>165</v>
      </c>
      <c r="F103" s="11">
        <f t="shared" si="17"/>
        <v>230</v>
      </c>
      <c r="G103" s="11">
        <f t="shared" si="17"/>
        <v>295</v>
      </c>
      <c r="H103" s="11">
        <f t="shared" si="17"/>
        <v>0</v>
      </c>
      <c r="I103" s="11">
        <f t="shared" si="17"/>
        <v>0</v>
      </c>
      <c r="J103" s="11">
        <f t="shared" si="17"/>
        <v>0</v>
      </c>
      <c r="K103" s="11">
        <f t="shared" si="17"/>
        <v>0</v>
      </c>
      <c r="L103" s="11">
        <f t="shared" si="17"/>
        <v>0</v>
      </c>
      <c r="M103" s="11">
        <f t="shared" si="17"/>
        <v>0</v>
      </c>
      <c r="N103" s="11">
        <f t="shared" si="17"/>
        <v>0</v>
      </c>
      <c r="O103" s="11">
        <f t="shared" si="17"/>
        <v>0</v>
      </c>
      <c r="P103" s="11">
        <f t="shared" si="12"/>
        <v>1200</v>
      </c>
      <c r="Q103" s="11">
        <f t="shared" si="13"/>
        <v>3530</v>
      </c>
      <c r="R103" s="11">
        <f t="shared" si="16"/>
        <v>3120</v>
      </c>
      <c r="S103" s="14">
        <v>0</v>
      </c>
    </row>
    <row r="104" spans="1:19">
      <c r="A104" s="10">
        <v>11</v>
      </c>
      <c r="B104" s="10">
        <v>16</v>
      </c>
      <c r="C104" s="2">
        <f t="shared" si="15"/>
        <v>5</v>
      </c>
      <c r="D104" s="11">
        <f t="shared" ref="D104:O113" si="18">IF(D$13&gt;$C104,0,$B$6+$B$7*(D$13-1))</f>
        <v>100</v>
      </c>
      <c r="E104" s="11">
        <f t="shared" si="18"/>
        <v>165</v>
      </c>
      <c r="F104" s="11">
        <f t="shared" si="18"/>
        <v>230</v>
      </c>
      <c r="G104" s="11">
        <f t="shared" si="18"/>
        <v>295</v>
      </c>
      <c r="H104" s="11">
        <f t="shared" si="18"/>
        <v>360</v>
      </c>
      <c r="I104" s="11">
        <f t="shared" si="18"/>
        <v>0</v>
      </c>
      <c r="J104" s="11">
        <f t="shared" si="18"/>
        <v>0</v>
      </c>
      <c r="K104" s="11">
        <f t="shared" si="18"/>
        <v>0</v>
      </c>
      <c r="L104" s="11">
        <f t="shared" si="18"/>
        <v>0</v>
      </c>
      <c r="M104" s="11">
        <f t="shared" si="18"/>
        <v>0</v>
      </c>
      <c r="N104" s="11">
        <f t="shared" si="18"/>
        <v>0</v>
      </c>
      <c r="O104" s="11">
        <f t="shared" si="18"/>
        <v>0</v>
      </c>
      <c r="P104" s="11">
        <f t="shared" si="12"/>
        <v>1090</v>
      </c>
      <c r="Q104" s="11">
        <f t="shared" si="13"/>
        <v>3530</v>
      </c>
      <c r="R104" s="11">
        <f t="shared" si="16"/>
        <v>3590</v>
      </c>
      <c r="S104" s="14">
        <v>0</v>
      </c>
    </row>
    <row r="105" spans="1:19">
      <c r="A105" s="10">
        <v>11</v>
      </c>
      <c r="B105" s="10">
        <v>17</v>
      </c>
      <c r="C105" s="2">
        <f t="shared" si="15"/>
        <v>6</v>
      </c>
      <c r="D105" s="11">
        <f t="shared" si="18"/>
        <v>100</v>
      </c>
      <c r="E105" s="11">
        <f t="shared" si="18"/>
        <v>165</v>
      </c>
      <c r="F105" s="11">
        <f t="shared" si="18"/>
        <v>230</v>
      </c>
      <c r="G105" s="11">
        <f t="shared" si="18"/>
        <v>295</v>
      </c>
      <c r="H105" s="11">
        <f t="shared" si="18"/>
        <v>360</v>
      </c>
      <c r="I105" s="11">
        <f t="shared" si="18"/>
        <v>425</v>
      </c>
      <c r="J105" s="11">
        <f t="shared" si="18"/>
        <v>0</v>
      </c>
      <c r="K105" s="11">
        <f t="shared" si="18"/>
        <v>0</v>
      </c>
      <c r="L105" s="11">
        <f t="shared" si="18"/>
        <v>0</v>
      </c>
      <c r="M105" s="11">
        <f t="shared" si="18"/>
        <v>0</v>
      </c>
      <c r="N105" s="11">
        <f t="shared" si="18"/>
        <v>0</v>
      </c>
      <c r="O105" s="11">
        <f t="shared" si="18"/>
        <v>0</v>
      </c>
      <c r="P105" s="11">
        <f t="shared" si="12"/>
        <v>980</v>
      </c>
      <c r="Q105" s="11">
        <f t="shared" si="13"/>
        <v>3530</v>
      </c>
      <c r="R105" s="11">
        <f t="shared" si="16"/>
        <v>4125</v>
      </c>
      <c r="S105" s="14">
        <v>0</v>
      </c>
    </row>
    <row r="106" spans="1:19">
      <c r="A106" s="10">
        <v>11</v>
      </c>
      <c r="B106" s="10">
        <v>18</v>
      </c>
      <c r="C106" s="2">
        <f t="shared" si="15"/>
        <v>7</v>
      </c>
      <c r="D106" s="11">
        <f t="shared" si="18"/>
        <v>100</v>
      </c>
      <c r="E106" s="11">
        <f t="shared" si="18"/>
        <v>165</v>
      </c>
      <c r="F106" s="11">
        <f t="shared" si="18"/>
        <v>230</v>
      </c>
      <c r="G106" s="11">
        <f t="shared" si="18"/>
        <v>295</v>
      </c>
      <c r="H106" s="11">
        <f t="shared" si="18"/>
        <v>360</v>
      </c>
      <c r="I106" s="11">
        <f t="shared" si="18"/>
        <v>425</v>
      </c>
      <c r="J106" s="11">
        <f t="shared" si="18"/>
        <v>490</v>
      </c>
      <c r="K106" s="11">
        <f t="shared" si="18"/>
        <v>0</v>
      </c>
      <c r="L106" s="11">
        <f t="shared" si="18"/>
        <v>0</v>
      </c>
      <c r="M106" s="11">
        <f t="shared" si="18"/>
        <v>0</v>
      </c>
      <c r="N106" s="11">
        <f t="shared" si="18"/>
        <v>0</v>
      </c>
      <c r="O106" s="11">
        <f t="shared" si="18"/>
        <v>0</v>
      </c>
      <c r="P106" s="11">
        <f t="shared" si="12"/>
        <v>870</v>
      </c>
      <c r="Q106" s="11">
        <f t="shared" si="13"/>
        <v>3530</v>
      </c>
      <c r="R106" s="11">
        <f t="shared" si="16"/>
        <v>4725</v>
      </c>
      <c r="S106" s="14">
        <v>0</v>
      </c>
    </row>
    <row r="107" spans="1:19">
      <c r="A107" s="10">
        <v>11</v>
      </c>
      <c r="B107" s="10">
        <v>19</v>
      </c>
      <c r="C107" s="2">
        <f t="shared" si="15"/>
        <v>8</v>
      </c>
      <c r="D107" s="11">
        <f t="shared" si="18"/>
        <v>100</v>
      </c>
      <c r="E107" s="11">
        <f t="shared" si="18"/>
        <v>165</v>
      </c>
      <c r="F107" s="11">
        <f t="shared" si="18"/>
        <v>230</v>
      </c>
      <c r="G107" s="11">
        <f t="shared" si="18"/>
        <v>295</v>
      </c>
      <c r="H107" s="11">
        <f t="shared" si="18"/>
        <v>360</v>
      </c>
      <c r="I107" s="11">
        <f t="shared" si="18"/>
        <v>425</v>
      </c>
      <c r="J107" s="11">
        <f t="shared" si="18"/>
        <v>490</v>
      </c>
      <c r="K107" s="11">
        <f t="shared" si="18"/>
        <v>555</v>
      </c>
      <c r="L107" s="11">
        <f t="shared" si="18"/>
        <v>0</v>
      </c>
      <c r="M107" s="11">
        <f t="shared" si="18"/>
        <v>0</v>
      </c>
      <c r="N107" s="11">
        <f t="shared" si="18"/>
        <v>0</v>
      </c>
      <c r="O107" s="11">
        <f t="shared" si="18"/>
        <v>0</v>
      </c>
      <c r="P107" s="11">
        <f t="shared" si="12"/>
        <v>760</v>
      </c>
      <c r="Q107" s="11">
        <f t="shared" si="13"/>
        <v>3530</v>
      </c>
      <c r="R107" s="11">
        <f t="shared" si="16"/>
        <v>5390</v>
      </c>
      <c r="S107" s="14">
        <v>0</v>
      </c>
    </row>
    <row r="108" spans="1:19">
      <c r="A108" s="10">
        <v>11</v>
      </c>
      <c r="B108" s="10">
        <v>20</v>
      </c>
      <c r="C108" s="2">
        <f t="shared" si="15"/>
        <v>9</v>
      </c>
      <c r="D108" s="11">
        <f t="shared" si="18"/>
        <v>100</v>
      </c>
      <c r="E108" s="11">
        <f t="shared" si="18"/>
        <v>165</v>
      </c>
      <c r="F108" s="11">
        <f t="shared" si="18"/>
        <v>230</v>
      </c>
      <c r="G108" s="11">
        <f t="shared" si="18"/>
        <v>295</v>
      </c>
      <c r="H108" s="11">
        <f t="shared" si="18"/>
        <v>360</v>
      </c>
      <c r="I108" s="11">
        <f t="shared" si="18"/>
        <v>425</v>
      </c>
      <c r="J108" s="11">
        <f t="shared" si="18"/>
        <v>490</v>
      </c>
      <c r="K108" s="11">
        <f t="shared" si="18"/>
        <v>555</v>
      </c>
      <c r="L108" s="11">
        <f t="shared" si="18"/>
        <v>620</v>
      </c>
      <c r="M108" s="11">
        <f t="shared" si="18"/>
        <v>0</v>
      </c>
      <c r="N108" s="11">
        <f t="shared" si="18"/>
        <v>0</v>
      </c>
      <c r="O108" s="11">
        <f t="shared" si="18"/>
        <v>0</v>
      </c>
      <c r="P108" s="11">
        <f t="shared" si="12"/>
        <v>650</v>
      </c>
      <c r="Q108" s="11">
        <f t="shared" si="13"/>
        <v>3530</v>
      </c>
      <c r="R108" s="11">
        <f t="shared" si="16"/>
        <v>6120</v>
      </c>
      <c r="S108" s="14">
        <v>0</v>
      </c>
    </row>
    <row r="109" spans="1:19">
      <c r="A109" s="10">
        <v>11</v>
      </c>
      <c r="B109" s="10">
        <v>21</v>
      </c>
      <c r="C109" s="2">
        <f t="shared" si="15"/>
        <v>10</v>
      </c>
      <c r="D109" s="11">
        <f t="shared" si="18"/>
        <v>100</v>
      </c>
      <c r="E109" s="11">
        <f t="shared" si="18"/>
        <v>165</v>
      </c>
      <c r="F109" s="11">
        <f t="shared" si="18"/>
        <v>230</v>
      </c>
      <c r="G109" s="11">
        <f t="shared" si="18"/>
        <v>295</v>
      </c>
      <c r="H109" s="11">
        <f t="shared" si="18"/>
        <v>360</v>
      </c>
      <c r="I109" s="11">
        <f t="shared" si="18"/>
        <v>425</v>
      </c>
      <c r="J109" s="11">
        <f t="shared" si="18"/>
        <v>490</v>
      </c>
      <c r="K109" s="11">
        <f t="shared" si="18"/>
        <v>555</v>
      </c>
      <c r="L109" s="11">
        <f t="shared" si="18"/>
        <v>620</v>
      </c>
      <c r="M109" s="11">
        <f t="shared" si="18"/>
        <v>685</v>
      </c>
      <c r="N109" s="11">
        <f t="shared" si="18"/>
        <v>0</v>
      </c>
      <c r="O109" s="11">
        <f t="shared" si="18"/>
        <v>0</v>
      </c>
      <c r="P109" s="11">
        <f t="shared" si="12"/>
        <v>540</v>
      </c>
      <c r="Q109" s="11">
        <f t="shared" si="13"/>
        <v>3530</v>
      </c>
      <c r="R109" s="11">
        <f t="shared" si="16"/>
        <v>6915</v>
      </c>
      <c r="S109" s="14">
        <v>0</v>
      </c>
    </row>
    <row r="110" spans="1:19">
      <c r="A110" s="10">
        <v>12</v>
      </c>
      <c r="B110" s="10">
        <v>16</v>
      </c>
      <c r="C110" s="2">
        <f t="shared" si="15"/>
        <v>4</v>
      </c>
      <c r="D110" s="11">
        <f t="shared" si="18"/>
        <v>100</v>
      </c>
      <c r="E110" s="11">
        <f t="shared" si="18"/>
        <v>165</v>
      </c>
      <c r="F110" s="11">
        <f t="shared" si="18"/>
        <v>230</v>
      </c>
      <c r="G110" s="11">
        <f t="shared" si="18"/>
        <v>295</v>
      </c>
      <c r="H110" s="11">
        <f t="shared" si="18"/>
        <v>0</v>
      </c>
      <c r="I110" s="11">
        <f t="shared" si="18"/>
        <v>0</v>
      </c>
      <c r="J110" s="11">
        <f t="shared" si="18"/>
        <v>0</v>
      </c>
      <c r="K110" s="11">
        <f t="shared" si="18"/>
        <v>0</v>
      </c>
      <c r="L110" s="11">
        <f t="shared" si="18"/>
        <v>0</v>
      </c>
      <c r="M110" s="11">
        <f t="shared" si="18"/>
        <v>0</v>
      </c>
      <c r="N110" s="11">
        <f t="shared" si="18"/>
        <v>0</v>
      </c>
      <c r="O110" s="11">
        <f t="shared" si="18"/>
        <v>0</v>
      </c>
      <c r="P110" s="11">
        <f t="shared" si="12"/>
        <v>1200</v>
      </c>
      <c r="Q110" s="11">
        <f t="shared" si="13"/>
        <v>3530</v>
      </c>
      <c r="R110" s="11">
        <f t="shared" si="16"/>
        <v>3120</v>
      </c>
      <c r="S110" s="14">
        <v>0</v>
      </c>
    </row>
    <row r="111" spans="1:19">
      <c r="A111" s="10">
        <v>12</v>
      </c>
      <c r="B111" s="10">
        <v>17</v>
      </c>
      <c r="C111" s="2">
        <f t="shared" si="15"/>
        <v>5</v>
      </c>
      <c r="D111" s="11">
        <f t="shared" si="18"/>
        <v>100</v>
      </c>
      <c r="E111" s="11">
        <f t="shared" si="18"/>
        <v>165</v>
      </c>
      <c r="F111" s="11">
        <f t="shared" si="18"/>
        <v>230</v>
      </c>
      <c r="G111" s="11">
        <f t="shared" si="18"/>
        <v>295</v>
      </c>
      <c r="H111" s="11">
        <f t="shared" si="18"/>
        <v>360</v>
      </c>
      <c r="I111" s="11">
        <f t="shared" si="18"/>
        <v>0</v>
      </c>
      <c r="J111" s="11">
        <f t="shared" si="18"/>
        <v>0</v>
      </c>
      <c r="K111" s="11">
        <f t="shared" si="18"/>
        <v>0</v>
      </c>
      <c r="L111" s="11">
        <f t="shared" si="18"/>
        <v>0</v>
      </c>
      <c r="M111" s="11">
        <f t="shared" si="18"/>
        <v>0</v>
      </c>
      <c r="N111" s="11">
        <f t="shared" si="18"/>
        <v>0</v>
      </c>
      <c r="O111" s="11">
        <f t="shared" si="18"/>
        <v>0</v>
      </c>
      <c r="P111" s="11">
        <f t="shared" si="12"/>
        <v>1090</v>
      </c>
      <c r="Q111" s="11">
        <f t="shared" si="13"/>
        <v>3530</v>
      </c>
      <c r="R111" s="11">
        <f t="shared" si="16"/>
        <v>3590</v>
      </c>
      <c r="S111" s="14">
        <v>0</v>
      </c>
    </row>
    <row r="112" spans="1:19">
      <c r="A112" s="10">
        <v>12</v>
      </c>
      <c r="B112" s="10">
        <v>18</v>
      </c>
      <c r="C112" s="2">
        <f t="shared" si="15"/>
        <v>6</v>
      </c>
      <c r="D112" s="11">
        <f t="shared" si="18"/>
        <v>100</v>
      </c>
      <c r="E112" s="11">
        <f t="shared" si="18"/>
        <v>165</v>
      </c>
      <c r="F112" s="11">
        <f t="shared" si="18"/>
        <v>230</v>
      </c>
      <c r="G112" s="11">
        <f t="shared" si="18"/>
        <v>295</v>
      </c>
      <c r="H112" s="11">
        <f t="shared" si="18"/>
        <v>360</v>
      </c>
      <c r="I112" s="11">
        <f t="shared" si="18"/>
        <v>425</v>
      </c>
      <c r="J112" s="11">
        <f t="shared" si="18"/>
        <v>0</v>
      </c>
      <c r="K112" s="11">
        <f t="shared" si="18"/>
        <v>0</v>
      </c>
      <c r="L112" s="11">
        <f t="shared" si="18"/>
        <v>0</v>
      </c>
      <c r="M112" s="11">
        <f t="shared" si="18"/>
        <v>0</v>
      </c>
      <c r="N112" s="11">
        <f t="shared" si="18"/>
        <v>0</v>
      </c>
      <c r="O112" s="11">
        <f t="shared" si="18"/>
        <v>0</v>
      </c>
      <c r="P112" s="11">
        <f t="shared" si="12"/>
        <v>980</v>
      </c>
      <c r="Q112" s="11">
        <f t="shared" si="13"/>
        <v>3530</v>
      </c>
      <c r="R112" s="11">
        <f t="shared" si="16"/>
        <v>4125</v>
      </c>
      <c r="S112" s="14">
        <v>0</v>
      </c>
    </row>
    <row r="113" spans="1:19">
      <c r="A113" s="10">
        <v>12</v>
      </c>
      <c r="B113" s="10">
        <v>19</v>
      </c>
      <c r="C113" s="2">
        <f t="shared" si="15"/>
        <v>7</v>
      </c>
      <c r="D113" s="11">
        <f t="shared" si="18"/>
        <v>100</v>
      </c>
      <c r="E113" s="11">
        <f t="shared" si="18"/>
        <v>165</v>
      </c>
      <c r="F113" s="11">
        <f t="shared" si="18"/>
        <v>230</v>
      </c>
      <c r="G113" s="11">
        <f t="shared" si="18"/>
        <v>295</v>
      </c>
      <c r="H113" s="11">
        <f t="shared" si="18"/>
        <v>360</v>
      </c>
      <c r="I113" s="11">
        <f t="shared" si="18"/>
        <v>425</v>
      </c>
      <c r="J113" s="11">
        <f t="shared" si="18"/>
        <v>490</v>
      </c>
      <c r="K113" s="11">
        <f t="shared" si="18"/>
        <v>0</v>
      </c>
      <c r="L113" s="11">
        <f t="shared" si="18"/>
        <v>0</v>
      </c>
      <c r="M113" s="11">
        <f t="shared" si="18"/>
        <v>0</v>
      </c>
      <c r="N113" s="11">
        <f t="shared" si="18"/>
        <v>0</v>
      </c>
      <c r="O113" s="11">
        <f t="shared" si="18"/>
        <v>0</v>
      </c>
      <c r="P113" s="11">
        <f t="shared" si="12"/>
        <v>870</v>
      </c>
      <c r="Q113" s="11">
        <f t="shared" si="13"/>
        <v>3530</v>
      </c>
      <c r="R113" s="11">
        <f t="shared" si="16"/>
        <v>4725</v>
      </c>
      <c r="S113" s="14">
        <v>0</v>
      </c>
    </row>
    <row r="114" spans="1:19">
      <c r="A114" s="10">
        <v>12</v>
      </c>
      <c r="B114" s="10">
        <v>20</v>
      </c>
      <c r="C114" s="2">
        <f t="shared" si="15"/>
        <v>8</v>
      </c>
      <c r="D114" s="11">
        <f t="shared" ref="D114:O123" si="19">IF(D$13&gt;$C114,0,$B$6+$B$7*(D$13-1))</f>
        <v>100</v>
      </c>
      <c r="E114" s="11">
        <f t="shared" si="19"/>
        <v>165</v>
      </c>
      <c r="F114" s="11">
        <f t="shared" si="19"/>
        <v>230</v>
      </c>
      <c r="G114" s="11">
        <f t="shared" si="19"/>
        <v>295</v>
      </c>
      <c r="H114" s="11">
        <f t="shared" si="19"/>
        <v>360</v>
      </c>
      <c r="I114" s="11">
        <f t="shared" si="19"/>
        <v>425</v>
      </c>
      <c r="J114" s="11">
        <f t="shared" si="19"/>
        <v>490</v>
      </c>
      <c r="K114" s="11">
        <f t="shared" si="19"/>
        <v>555</v>
      </c>
      <c r="L114" s="11">
        <f t="shared" si="19"/>
        <v>0</v>
      </c>
      <c r="M114" s="11">
        <f t="shared" si="19"/>
        <v>0</v>
      </c>
      <c r="N114" s="11">
        <f t="shared" si="19"/>
        <v>0</v>
      </c>
      <c r="O114" s="11">
        <f t="shared" si="19"/>
        <v>0</v>
      </c>
      <c r="P114" s="11">
        <f t="shared" si="12"/>
        <v>760</v>
      </c>
      <c r="Q114" s="11">
        <f t="shared" si="13"/>
        <v>3530</v>
      </c>
      <c r="R114" s="11">
        <f t="shared" si="16"/>
        <v>5390</v>
      </c>
      <c r="S114" s="14">
        <v>0</v>
      </c>
    </row>
    <row r="115" spans="1:19">
      <c r="A115" s="10">
        <v>12</v>
      </c>
      <c r="B115" s="10">
        <v>21</v>
      </c>
      <c r="C115" s="2">
        <f t="shared" si="15"/>
        <v>9</v>
      </c>
      <c r="D115" s="11">
        <f t="shared" si="19"/>
        <v>100</v>
      </c>
      <c r="E115" s="11">
        <f t="shared" si="19"/>
        <v>165</v>
      </c>
      <c r="F115" s="11">
        <f t="shared" si="19"/>
        <v>230</v>
      </c>
      <c r="G115" s="11">
        <f t="shared" si="19"/>
        <v>295</v>
      </c>
      <c r="H115" s="11">
        <f t="shared" si="19"/>
        <v>360</v>
      </c>
      <c r="I115" s="11">
        <f t="shared" si="19"/>
        <v>425</v>
      </c>
      <c r="J115" s="11">
        <f t="shared" si="19"/>
        <v>490</v>
      </c>
      <c r="K115" s="11">
        <f t="shared" si="19"/>
        <v>555</v>
      </c>
      <c r="L115" s="11">
        <f t="shared" si="19"/>
        <v>620</v>
      </c>
      <c r="M115" s="11">
        <f t="shared" si="19"/>
        <v>0</v>
      </c>
      <c r="N115" s="11">
        <f t="shared" si="19"/>
        <v>0</v>
      </c>
      <c r="O115" s="11">
        <f t="shared" si="19"/>
        <v>0</v>
      </c>
      <c r="P115" s="11">
        <f t="shared" si="12"/>
        <v>650</v>
      </c>
      <c r="Q115" s="11">
        <f t="shared" si="13"/>
        <v>3530</v>
      </c>
      <c r="R115" s="11">
        <f t="shared" si="16"/>
        <v>6120</v>
      </c>
      <c r="S115" s="14">
        <v>0</v>
      </c>
    </row>
    <row r="116" spans="1:19">
      <c r="A116" s="10">
        <v>13</v>
      </c>
      <c r="B116" s="10">
        <v>17</v>
      </c>
      <c r="C116" s="2">
        <f t="shared" si="15"/>
        <v>4</v>
      </c>
      <c r="D116" s="11">
        <f t="shared" si="19"/>
        <v>100</v>
      </c>
      <c r="E116" s="11">
        <f t="shared" si="19"/>
        <v>165</v>
      </c>
      <c r="F116" s="11">
        <f t="shared" si="19"/>
        <v>230</v>
      </c>
      <c r="G116" s="11">
        <f t="shared" si="19"/>
        <v>295</v>
      </c>
      <c r="H116" s="11">
        <f t="shared" si="19"/>
        <v>0</v>
      </c>
      <c r="I116" s="11">
        <f t="shared" si="19"/>
        <v>0</v>
      </c>
      <c r="J116" s="11">
        <f t="shared" si="19"/>
        <v>0</v>
      </c>
      <c r="K116" s="11">
        <f t="shared" si="19"/>
        <v>0</v>
      </c>
      <c r="L116" s="11">
        <f t="shared" si="19"/>
        <v>0</v>
      </c>
      <c r="M116" s="11">
        <f t="shared" si="19"/>
        <v>0</v>
      </c>
      <c r="N116" s="11">
        <f t="shared" si="19"/>
        <v>0</v>
      </c>
      <c r="O116" s="11">
        <f t="shared" si="19"/>
        <v>0</v>
      </c>
      <c r="P116" s="11">
        <f t="shared" si="12"/>
        <v>1200</v>
      </c>
      <c r="Q116" s="11">
        <f t="shared" si="13"/>
        <v>3530</v>
      </c>
      <c r="R116" s="11">
        <f t="shared" si="16"/>
        <v>3120</v>
      </c>
      <c r="S116" s="14">
        <v>0</v>
      </c>
    </row>
    <row r="117" spans="1:19">
      <c r="A117" s="10">
        <v>13</v>
      </c>
      <c r="B117" s="10">
        <v>18</v>
      </c>
      <c r="C117" s="2">
        <f t="shared" si="15"/>
        <v>5</v>
      </c>
      <c r="D117" s="11">
        <f t="shared" si="19"/>
        <v>100</v>
      </c>
      <c r="E117" s="11">
        <f t="shared" si="19"/>
        <v>165</v>
      </c>
      <c r="F117" s="11">
        <f t="shared" si="19"/>
        <v>230</v>
      </c>
      <c r="G117" s="11">
        <f t="shared" si="19"/>
        <v>295</v>
      </c>
      <c r="H117" s="11">
        <f t="shared" si="19"/>
        <v>360</v>
      </c>
      <c r="I117" s="11">
        <f t="shared" si="19"/>
        <v>0</v>
      </c>
      <c r="J117" s="11">
        <f t="shared" si="19"/>
        <v>0</v>
      </c>
      <c r="K117" s="11">
        <f t="shared" si="19"/>
        <v>0</v>
      </c>
      <c r="L117" s="11">
        <f t="shared" si="19"/>
        <v>0</v>
      </c>
      <c r="M117" s="11">
        <f t="shared" si="19"/>
        <v>0</v>
      </c>
      <c r="N117" s="11">
        <f t="shared" si="19"/>
        <v>0</v>
      </c>
      <c r="O117" s="11">
        <f t="shared" si="19"/>
        <v>0</v>
      </c>
      <c r="P117" s="11">
        <f t="shared" si="12"/>
        <v>1090</v>
      </c>
      <c r="Q117" s="11">
        <f t="shared" si="13"/>
        <v>3530</v>
      </c>
      <c r="R117" s="11">
        <f t="shared" si="16"/>
        <v>3590</v>
      </c>
      <c r="S117" s="14">
        <v>0</v>
      </c>
    </row>
    <row r="118" spans="1:19">
      <c r="A118" s="10">
        <v>13</v>
      </c>
      <c r="B118" s="10">
        <v>19</v>
      </c>
      <c r="C118" s="2">
        <f t="shared" si="15"/>
        <v>6</v>
      </c>
      <c r="D118" s="11">
        <f t="shared" si="19"/>
        <v>100</v>
      </c>
      <c r="E118" s="11">
        <f t="shared" si="19"/>
        <v>165</v>
      </c>
      <c r="F118" s="11">
        <f t="shared" si="19"/>
        <v>230</v>
      </c>
      <c r="G118" s="11">
        <f t="shared" si="19"/>
        <v>295</v>
      </c>
      <c r="H118" s="11">
        <f t="shared" si="19"/>
        <v>360</v>
      </c>
      <c r="I118" s="11">
        <f t="shared" si="19"/>
        <v>425</v>
      </c>
      <c r="J118" s="11">
        <f t="shared" si="19"/>
        <v>0</v>
      </c>
      <c r="K118" s="11">
        <f t="shared" si="19"/>
        <v>0</v>
      </c>
      <c r="L118" s="11">
        <f t="shared" si="19"/>
        <v>0</v>
      </c>
      <c r="M118" s="11">
        <f t="shared" si="19"/>
        <v>0</v>
      </c>
      <c r="N118" s="11">
        <f t="shared" si="19"/>
        <v>0</v>
      </c>
      <c r="O118" s="11">
        <f t="shared" si="19"/>
        <v>0</v>
      </c>
      <c r="P118" s="11">
        <f t="shared" si="12"/>
        <v>980</v>
      </c>
      <c r="Q118" s="11">
        <f t="shared" si="13"/>
        <v>3530</v>
      </c>
      <c r="R118" s="11">
        <f t="shared" si="16"/>
        <v>4125</v>
      </c>
      <c r="S118" s="14">
        <v>0</v>
      </c>
    </row>
    <row r="119" spans="1:19">
      <c r="A119" s="10">
        <v>13</v>
      </c>
      <c r="B119" s="10">
        <v>20</v>
      </c>
      <c r="C119" s="2">
        <f t="shared" si="15"/>
        <v>7</v>
      </c>
      <c r="D119" s="11">
        <f t="shared" si="19"/>
        <v>100</v>
      </c>
      <c r="E119" s="11">
        <f t="shared" si="19"/>
        <v>165</v>
      </c>
      <c r="F119" s="11">
        <f t="shared" si="19"/>
        <v>230</v>
      </c>
      <c r="G119" s="11">
        <f t="shared" si="19"/>
        <v>295</v>
      </c>
      <c r="H119" s="11">
        <f t="shared" si="19"/>
        <v>360</v>
      </c>
      <c r="I119" s="11">
        <f t="shared" si="19"/>
        <v>425</v>
      </c>
      <c r="J119" s="11">
        <f t="shared" si="19"/>
        <v>490</v>
      </c>
      <c r="K119" s="11">
        <f t="shared" si="19"/>
        <v>0</v>
      </c>
      <c r="L119" s="11">
        <f t="shared" si="19"/>
        <v>0</v>
      </c>
      <c r="M119" s="11">
        <f t="shared" si="19"/>
        <v>0</v>
      </c>
      <c r="N119" s="11">
        <f t="shared" si="19"/>
        <v>0</v>
      </c>
      <c r="O119" s="11">
        <f t="shared" si="19"/>
        <v>0</v>
      </c>
      <c r="P119" s="11">
        <f t="shared" si="12"/>
        <v>870</v>
      </c>
      <c r="Q119" s="11">
        <f t="shared" si="13"/>
        <v>3530</v>
      </c>
      <c r="R119" s="11">
        <f t="shared" si="16"/>
        <v>4725</v>
      </c>
      <c r="S119" s="14">
        <v>0</v>
      </c>
    </row>
    <row r="120" spans="1:19">
      <c r="A120" s="10">
        <v>13</v>
      </c>
      <c r="B120" s="10">
        <v>21</v>
      </c>
      <c r="C120" s="2">
        <f t="shared" si="15"/>
        <v>8</v>
      </c>
      <c r="D120" s="11">
        <f t="shared" si="19"/>
        <v>100</v>
      </c>
      <c r="E120" s="11">
        <f t="shared" si="19"/>
        <v>165</v>
      </c>
      <c r="F120" s="11">
        <f t="shared" si="19"/>
        <v>230</v>
      </c>
      <c r="G120" s="11">
        <f t="shared" si="19"/>
        <v>295</v>
      </c>
      <c r="H120" s="11">
        <f t="shared" si="19"/>
        <v>360</v>
      </c>
      <c r="I120" s="11">
        <f t="shared" si="19"/>
        <v>425</v>
      </c>
      <c r="J120" s="11">
        <f t="shared" si="19"/>
        <v>490</v>
      </c>
      <c r="K120" s="11">
        <f t="shared" si="19"/>
        <v>555</v>
      </c>
      <c r="L120" s="11">
        <f t="shared" si="19"/>
        <v>0</v>
      </c>
      <c r="M120" s="11">
        <f t="shared" si="19"/>
        <v>0</v>
      </c>
      <c r="N120" s="11">
        <f t="shared" si="19"/>
        <v>0</v>
      </c>
      <c r="O120" s="11">
        <f t="shared" si="19"/>
        <v>0</v>
      </c>
      <c r="P120" s="11">
        <f t="shared" si="12"/>
        <v>760</v>
      </c>
      <c r="Q120" s="11">
        <f t="shared" si="13"/>
        <v>3530</v>
      </c>
      <c r="R120" s="11">
        <f t="shared" si="16"/>
        <v>5390</v>
      </c>
      <c r="S120" s="14">
        <v>0</v>
      </c>
    </row>
    <row r="121" spans="1:19">
      <c r="A121" s="10">
        <v>14</v>
      </c>
      <c r="B121" s="10">
        <v>18</v>
      </c>
      <c r="C121" s="2">
        <f t="shared" si="15"/>
        <v>4</v>
      </c>
      <c r="D121" s="11">
        <f t="shared" si="19"/>
        <v>100</v>
      </c>
      <c r="E121" s="11">
        <f t="shared" si="19"/>
        <v>165</v>
      </c>
      <c r="F121" s="11">
        <f t="shared" si="19"/>
        <v>230</v>
      </c>
      <c r="G121" s="11">
        <f t="shared" si="19"/>
        <v>295</v>
      </c>
      <c r="H121" s="11">
        <f t="shared" si="19"/>
        <v>0</v>
      </c>
      <c r="I121" s="11">
        <f t="shared" si="19"/>
        <v>0</v>
      </c>
      <c r="J121" s="11">
        <f t="shared" si="19"/>
        <v>0</v>
      </c>
      <c r="K121" s="11">
        <f t="shared" si="19"/>
        <v>0</v>
      </c>
      <c r="L121" s="11">
        <f t="shared" si="19"/>
        <v>0</v>
      </c>
      <c r="M121" s="11">
        <f t="shared" si="19"/>
        <v>0</v>
      </c>
      <c r="N121" s="11">
        <f t="shared" si="19"/>
        <v>0</v>
      </c>
      <c r="O121" s="11">
        <f t="shared" si="19"/>
        <v>0</v>
      </c>
      <c r="P121" s="11">
        <f t="shared" si="12"/>
        <v>1200</v>
      </c>
      <c r="Q121" s="11">
        <f t="shared" si="13"/>
        <v>3530</v>
      </c>
      <c r="R121" s="11">
        <f t="shared" si="16"/>
        <v>3120</v>
      </c>
      <c r="S121" s="14">
        <v>0</v>
      </c>
    </row>
    <row r="122" spans="1:19">
      <c r="A122" s="10">
        <v>14</v>
      </c>
      <c r="B122" s="10">
        <v>19</v>
      </c>
      <c r="C122" s="2">
        <f t="shared" si="15"/>
        <v>5</v>
      </c>
      <c r="D122" s="11">
        <f t="shared" si="19"/>
        <v>100</v>
      </c>
      <c r="E122" s="11">
        <f t="shared" si="19"/>
        <v>165</v>
      </c>
      <c r="F122" s="11">
        <f t="shared" si="19"/>
        <v>230</v>
      </c>
      <c r="G122" s="11">
        <f t="shared" si="19"/>
        <v>295</v>
      </c>
      <c r="H122" s="11">
        <f t="shared" si="19"/>
        <v>360</v>
      </c>
      <c r="I122" s="11">
        <f t="shared" si="19"/>
        <v>0</v>
      </c>
      <c r="J122" s="11">
        <f t="shared" si="19"/>
        <v>0</v>
      </c>
      <c r="K122" s="11">
        <f t="shared" si="19"/>
        <v>0</v>
      </c>
      <c r="L122" s="11">
        <f t="shared" si="19"/>
        <v>0</v>
      </c>
      <c r="M122" s="11">
        <f t="shared" si="19"/>
        <v>0</v>
      </c>
      <c r="N122" s="11">
        <f t="shared" si="19"/>
        <v>0</v>
      </c>
      <c r="O122" s="11">
        <f t="shared" si="19"/>
        <v>0</v>
      </c>
      <c r="P122" s="11">
        <f t="shared" si="12"/>
        <v>1090</v>
      </c>
      <c r="Q122" s="11">
        <f t="shared" si="13"/>
        <v>3530</v>
      </c>
      <c r="R122" s="11">
        <f t="shared" si="16"/>
        <v>3590</v>
      </c>
      <c r="S122" s="14">
        <v>0</v>
      </c>
    </row>
    <row r="123" spans="1:19">
      <c r="A123" s="10">
        <v>14</v>
      </c>
      <c r="B123" s="10">
        <v>20</v>
      </c>
      <c r="C123" s="2">
        <f t="shared" si="15"/>
        <v>6</v>
      </c>
      <c r="D123" s="11">
        <f t="shared" si="19"/>
        <v>100</v>
      </c>
      <c r="E123" s="11">
        <f t="shared" si="19"/>
        <v>165</v>
      </c>
      <c r="F123" s="11">
        <f t="shared" si="19"/>
        <v>230</v>
      </c>
      <c r="G123" s="11">
        <f t="shared" si="19"/>
        <v>295</v>
      </c>
      <c r="H123" s="11">
        <f t="shared" si="19"/>
        <v>360</v>
      </c>
      <c r="I123" s="11">
        <f t="shared" si="19"/>
        <v>425</v>
      </c>
      <c r="J123" s="11">
        <f t="shared" si="19"/>
        <v>0</v>
      </c>
      <c r="K123" s="11">
        <f t="shared" si="19"/>
        <v>0</v>
      </c>
      <c r="L123" s="11">
        <f t="shared" si="19"/>
        <v>0</v>
      </c>
      <c r="M123" s="11">
        <f t="shared" si="19"/>
        <v>0</v>
      </c>
      <c r="N123" s="11">
        <f t="shared" si="19"/>
        <v>0</v>
      </c>
      <c r="O123" s="11">
        <f t="shared" si="19"/>
        <v>0</v>
      </c>
      <c r="P123" s="11">
        <f t="shared" si="12"/>
        <v>980</v>
      </c>
      <c r="Q123" s="11">
        <f t="shared" si="13"/>
        <v>3530</v>
      </c>
      <c r="R123" s="11">
        <f t="shared" si="16"/>
        <v>4125</v>
      </c>
      <c r="S123" s="14">
        <v>0</v>
      </c>
    </row>
    <row r="124" spans="1:19">
      <c r="A124" s="10">
        <v>14</v>
      </c>
      <c r="B124" s="10">
        <v>21</v>
      </c>
      <c r="C124" s="2">
        <f t="shared" si="15"/>
        <v>7</v>
      </c>
      <c r="D124" s="11">
        <f t="shared" ref="D124:O130" si="20">IF(D$13&gt;$C124,0,$B$6+$B$7*(D$13-1))</f>
        <v>100</v>
      </c>
      <c r="E124" s="11">
        <f t="shared" si="20"/>
        <v>165</v>
      </c>
      <c r="F124" s="11">
        <f t="shared" si="20"/>
        <v>230</v>
      </c>
      <c r="G124" s="11">
        <f t="shared" si="20"/>
        <v>295</v>
      </c>
      <c r="H124" s="11">
        <f t="shared" si="20"/>
        <v>360</v>
      </c>
      <c r="I124" s="11">
        <f t="shared" si="20"/>
        <v>425</v>
      </c>
      <c r="J124" s="11">
        <f t="shared" si="20"/>
        <v>490</v>
      </c>
      <c r="K124" s="11">
        <f t="shared" si="20"/>
        <v>0</v>
      </c>
      <c r="L124" s="11">
        <f t="shared" si="20"/>
        <v>0</v>
      </c>
      <c r="M124" s="11">
        <f t="shared" si="20"/>
        <v>0</v>
      </c>
      <c r="N124" s="11">
        <f t="shared" si="20"/>
        <v>0</v>
      </c>
      <c r="O124" s="11">
        <f t="shared" si="20"/>
        <v>0</v>
      </c>
      <c r="P124" s="11">
        <f t="shared" si="12"/>
        <v>870</v>
      </c>
      <c r="Q124" s="11">
        <f t="shared" si="13"/>
        <v>3530</v>
      </c>
      <c r="R124" s="11">
        <f t="shared" si="16"/>
        <v>4725</v>
      </c>
      <c r="S124" s="14">
        <v>1</v>
      </c>
    </row>
    <row r="125" spans="1:19">
      <c r="A125" s="10">
        <v>15</v>
      </c>
      <c r="B125" s="10">
        <v>19</v>
      </c>
      <c r="C125" s="2">
        <f t="shared" si="15"/>
        <v>4</v>
      </c>
      <c r="D125" s="11">
        <f t="shared" si="20"/>
        <v>100</v>
      </c>
      <c r="E125" s="11">
        <f t="shared" si="20"/>
        <v>165</v>
      </c>
      <c r="F125" s="11">
        <f t="shared" si="20"/>
        <v>230</v>
      </c>
      <c r="G125" s="11">
        <f t="shared" si="20"/>
        <v>295</v>
      </c>
      <c r="H125" s="11">
        <f t="shared" si="20"/>
        <v>0</v>
      </c>
      <c r="I125" s="11">
        <f t="shared" si="20"/>
        <v>0</v>
      </c>
      <c r="J125" s="11">
        <f t="shared" si="20"/>
        <v>0</v>
      </c>
      <c r="K125" s="11">
        <f t="shared" si="20"/>
        <v>0</v>
      </c>
      <c r="L125" s="11">
        <f t="shared" si="20"/>
        <v>0</v>
      </c>
      <c r="M125" s="11">
        <f t="shared" si="20"/>
        <v>0</v>
      </c>
      <c r="N125" s="11">
        <f t="shared" si="20"/>
        <v>0</v>
      </c>
      <c r="O125" s="11">
        <f t="shared" si="20"/>
        <v>0</v>
      </c>
      <c r="P125" s="11">
        <f t="shared" si="12"/>
        <v>1200</v>
      </c>
      <c r="Q125" s="11">
        <f t="shared" si="13"/>
        <v>3530</v>
      </c>
      <c r="R125" s="11">
        <f t="shared" si="16"/>
        <v>3120</v>
      </c>
      <c r="S125" s="14">
        <v>0</v>
      </c>
    </row>
    <row r="126" spans="1:19">
      <c r="A126" s="10">
        <v>15</v>
      </c>
      <c r="B126" s="10">
        <v>20</v>
      </c>
      <c r="C126" s="2">
        <f t="shared" si="15"/>
        <v>5</v>
      </c>
      <c r="D126" s="11">
        <f t="shared" si="20"/>
        <v>100</v>
      </c>
      <c r="E126" s="11">
        <f t="shared" si="20"/>
        <v>165</v>
      </c>
      <c r="F126" s="11">
        <f t="shared" si="20"/>
        <v>230</v>
      </c>
      <c r="G126" s="11">
        <f t="shared" si="20"/>
        <v>295</v>
      </c>
      <c r="H126" s="11">
        <f t="shared" si="20"/>
        <v>360</v>
      </c>
      <c r="I126" s="11">
        <f t="shared" si="20"/>
        <v>0</v>
      </c>
      <c r="J126" s="11">
        <f t="shared" si="20"/>
        <v>0</v>
      </c>
      <c r="K126" s="11">
        <f t="shared" si="20"/>
        <v>0</v>
      </c>
      <c r="L126" s="11">
        <f t="shared" si="20"/>
        <v>0</v>
      </c>
      <c r="M126" s="11">
        <f t="shared" si="20"/>
        <v>0</v>
      </c>
      <c r="N126" s="11">
        <f t="shared" si="20"/>
        <v>0</v>
      </c>
      <c r="O126" s="11">
        <f t="shared" si="20"/>
        <v>0</v>
      </c>
      <c r="P126" s="11">
        <f t="shared" si="12"/>
        <v>1090</v>
      </c>
      <c r="Q126" s="11">
        <f t="shared" si="13"/>
        <v>3530</v>
      </c>
      <c r="R126" s="11">
        <f t="shared" si="16"/>
        <v>3590</v>
      </c>
      <c r="S126" s="14">
        <v>0</v>
      </c>
    </row>
    <row r="127" spans="1:19">
      <c r="A127" s="10">
        <v>15</v>
      </c>
      <c r="B127" s="10">
        <v>21</v>
      </c>
      <c r="C127" s="2">
        <f t="shared" si="15"/>
        <v>6</v>
      </c>
      <c r="D127" s="11">
        <f t="shared" si="20"/>
        <v>100</v>
      </c>
      <c r="E127" s="11">
        <f t="shared" si="20"/>
        <v>165</v>
      </c>
      <c r="F127" s="11">
        <f t="shared" si="20"/>
        <v>230</v>
      </c>
      <c r="G127" s="11">
        <f t="shared" si="20"/>
        <v>295</v>
      </c>
      <c r="H127" s="11">
        <f t="shared" si="20"/>
        <v>360</v>
      </c>
      <c r="I127" s="11">
        <f t="shared" si="20"/>
        <v>425</v>
      </c>
      <c r="J127" s="11">
        <f t="shared" si="20"/>
        <v>0</v>
      </c>
      <c r="K127" s="11">
        <f t="shared" si="20"/>
        <v>0</v>
      </c>
      <c r="L127" s="11">
        <f t="shared" si="20"/>
        <v>0</v>
      </c>
      <c r="M127" s="11">
        <f t="shared" si="20"/>
        <v>0</v>
      </c>
      <c r="N127" s="11">
        <f t="shared" si="20"/>
        <v>0</v>
      </c>
      <c r="O127" s="11">
        <f t="shared" si="20"/>
        <v>0</v>
      </c>
      <c r="P127" s="11">
        <f t="shared" si="12"/>
        <v>980</v>
      </c>
      <c r="Q127" s="11">
        <f t="shared" si="13"/>
        <v>3530</v>
      </c>
      <c r="R127" s="11">
        <f t="shared" si="16"/>
        <v>4125</v>
      </c>
      <c r="S127" s="14">
        <v>0</v>
      </c>
    </row>
    <row r="128" spans="1:19">
      <c r="A128" s="10">
        <v>16</v>
      </c>
      <c r="B128" s="10">
        <v>20</v>
      </c>
      <c r="C128" s="2">
        <f t="shared" si="15"/>
        <v>4</v>
      </c>
      <c r="D128" s="11">
        <f t="shared" si="20"/>
        <v>100</v>
      </c>
      <c r="E128" s="11">
        <f t="shared" si="20"/>
        <v>165</v>
      </c>
      <c r="F128" s="11">
        <f t="shared" si="20"/>
        <v>230</v>
      </c>
      <c r="G128" s="11">
        <f t="shared" si="20"/>
        <v>295</v>
      </c>
      <c r="H128" s="11">
        <f t="shared" si="20"/>
        <v>0</v>
      </c>
      <c r="I128" s="11">
        <f t="shared" si="20"/>
        <v>0</v>
      </c>
      <c r="J128" s="11">
        <f t="shared" si="20"/>
        <v>0</v>
      </c>
      <c r="K128" s="11">
        <f t="shared" si="20"/>
        <v>0</v>
      </c>
      <c r="L128" s="11">
        <f t="shared" si="20"/>
        <v>0</v>
      </c>
      <c r="M128" s="11">
        <f t="shared" si="20"/>
        <v>0</v>
      </c>
      <c r="N128" s="11">
        <f t="shared" si="20"/>
        <v>0</v>
      </c>
      <c r="O128" s="11">
        <f t="shared" si="20"/>
        <v>0</v>
      </c>
      <c r="P128" s="11">
        <f t="shared" si="12"/>
        <v>1200</v>
      </c>
      <c r="Q128" s="11">
        <f t="shared" si="13"/>
        <v>3530</v>
      </c>
      <c r="R128" s="11">
        <f t="shared" si="16"/>
        <v>3120</v>
      </c>
      <c r="S128" s="14">
        <v>0</v>
      </c>
    </row>
    <row r="129" spans="1:19">
      <c r="A129" s="10">
        <v>16</v>
      </c>
      <c r="B129" s="10">
        <v>21</v>
      </c>
      <c r="C129" s="2">
        <f t="shared" si="15"/>
        <v>5</v>
      </c>
      <c r="D129" s="11">
        <f t="shared" si="20"/>
        <v>100</v>
      </c>
      <c r="E129" s="11">
        <f t="shared" si="20"/>
        <v>165</v>
      </c>
      <c r="F129" s="11">
        <f t="shared" si="20"/>
        <v>230</v>
      </c>
      <c r="G129" s="11">
        <f t="shared" si="20"/>
        <v>295</v>
      </c>
      <c r="H129" s="11">
        <f t="shared" si="20"/>
        <v>360</v>
      </c>
      <c r="I129" s="11">
        <f t="shared" si="20"/>
        <v>0</v>
      </c>
      <c r="J129" s="11">
        <f t="shared" si="20"/>
        <v>0</v>
      </c>
      <c r="K129" s="11">
        <f t="shared" si="20"/>
        <v>0</v>
      </c>
      <c r="L129" s="11">
        <f t="shared" si="20"/>
        <v>0</v>
      </c>
      <c r="M129" s="11">
        <f t="shared" si="20"/>
        <v>0</v>
      </c>
      <c r="N129" s="11">
        <f t="shared" si="20"/>
        <v>0</v>
      </c>
      <c r="O129" s="11">
        <f t="shared" si="20"/>
        <v>0</v>
      </c>
      <c r="P129" s="11">
        <f t="shared" si="12"/>
        <v>1090</v>
      </c>
      <c r="Q129" s="11">
        <f t="shared" si="13"/>
        <v>3530</v>
      </c>
      <c r="R129" s="11">
        <f t="shared" si="16"/>
        <v>3590</v>
      </c>
      <c r="S129" s="14">
        <v>0</v>
      </c>
    </row>
    <row r="130" spans="1:19">
      <c r="A130" s="10">
        <v>17</v>
      </c>
      <c r="B130" s="10">
        <v>21</v>
      </c>
      <c r="C130" s="2">
        <f t="shared" si="15"/>
        <v>4</v>
      </c>
      <c r="D130" s="11">
        <f t="shared" si="20"/>
        <v>100</v>
      </c>
      <c r="E130" s="11">
        <f t="shared" si="20"/>
        <v>165</v>
      </c>
      <c r="F130" s="11">
        <f t="shared" si="20"/>
        <v>230</v>
      </c>
      <c r="G130" s="11">
        <f t="shared" si="20"/>
        <v>295</v>
      </c>
      <c r="H130" s="11">
        <f t="shared" si="20"/>
        <v>0</v>
      </c>
      <c r="I130" s="11">
        <f t="shared" si="20"/>
        <v>0</v>
      </c>
      <c r="J130" s="11">
        <f t="shared" si="20"/>
        <v>0</v>
      </c>
      <c r="K130" s="11">
        <f t="shared" si="20"/>
        <v>0</v>
      </c>
      <c r="L130" s="11">
        <f t="shared" si="20"/>
        <v>0</v>
      </c>
      <c r="M130" s="11">
        <f t="shared" si="20"/>
        <v>0</v>
      </c>
      <c r="N130" s="11">
        <f t="shared" si="20"/>
        <v>0</v>
      </c>
      <c r="O130" s="11">
        <f t="shared" si="20"/>
        <v>0</v>
      </c>
      <c r="P130" s="11">
        <f t="shared" si="12"/>
        <v>1200</v>
      </c>
      <c r="Q130" s="11">
        <f t="shared" si="13"/>
        <v>3530</v>
      </c>
      <c r="R130" s="11">
        <f t="shared" si="16"/>
        <v>3120</v>
      </c>
      <c r="S130" s="14">
        <v>0</v>
      </c>
    </row>
  </sheetData>
  <phoneticPr fontId="0" type="noConversion"/>
  <printOptions headings="1" gridLines="1"/>
  <pageMargins left="0.75" right="0.75" top="1" bottom="1" header="0.5" footer="0.5"/>
  <pageSetup orientation="portrait" horizontalDpi="1200" verticalDpi="1200"/>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Charts</vt:lpstr>
      </vt:variant>
      <vt:variant>
        <vt:i4>1</vt:i4>
      </vt:variant>
    </vt:vector>
  </HeadingPairs>
  <TitlesOfParts>
    <vt:vector size="2" baseType="lpstr">
      <vt:lpstr>Model</vt:lpstr>
      <vt:lpstr>Network</vt:lpstr>
    </vt:vector>
  </TitlesOfParts>
  <Company>Kelley School of Business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Somayeh  Moazeni</cp:lastModifiedBy>
  <cp:lastPrinted>2007-10-01T19:17:10Z</cp:lastPrinted>
  <dcterms:created xsi:type="dcterms:W3CDTF">1999-07-14T14:34:55Z</dcterms:created>
  <dcterms:modified xsi:type="dcterms:W3CDTF">2020-02-17T20:18:58Z</dcterms:modified>
</cp:coreProperties>
</file>