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400" yWindow="100" windowWidth="18640" windowHeight="14600"/>
  </bookViews>
  <sheets>
    <sheet name="Model" sheetId="1" r:id="rId1"/>
  </sheets>
  <definedNames>
    <definedName name="After_tax_profit">Model!$B$31</definedName>
    <definedName name="Capacity">Model!$I$16:$I$18</definedName>
    <definedName name="Demand">Model!$C$21:$F$21</definedName>
    <definedName name="_xlnm.Print_Area" localSheetId="0">Model!$A$1:$M$31</definedName>
    <definedName name="Shipping_plan">Model!$C$16:$F$18</definedName>
    <definedName name="solver_adj" localSheetId="0" hidden="1">Model!$C$16:$F$18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Model!$G$16:$G$18</definedName>
    <definedName name="solver_lhs2" localSheetId="0" hidden="1">Model!$C$19:$F$19</definedName>
    <definedName name="solver_lhs3" localSheetId="0" hidden="1">Model!$C$19:$F$19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Model!$B$31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Capacity</definedName>
    <definedName name="solver_rhs2" localSheetId="0" hidden="1">Demand</definedName>
    <definedName name="solver_rhs3" localSheetId="0" hidden="1">Model!$C$21:$F$21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p" localSheetId="0" hidden="1">Model!$C$21:$F$21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received">Model!$C$19:$F$19</definedName>
    <definedName name="Total_shipped">Model!$G$16:$G$18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F27" i="1"/>
  <c r="E27" i="1"/>
  <c r="D27" i="1"/>
  <c r="C27" i="1"/>
  <c r="F26" i="1"/>
  <c r="E26" i="1"/>
  <c r="D26" i="1"/>
  <c r="C26" i="1"/>
  <c r="G16" i="1"/>
  <c r="G17" i="1"/>
  <c r="G18" i="1"/>
  <c r="C19" i="1"/>
  <c r="D19" i="1"/>
  <c r="E19" i="1"/>
  <c r="F19" i="1"/>
  <c r="B31" i="1"/>
</calcChain>
</file>

<file path=xl/comments1.xml><?xml version="1.0" encoding="utf-8"?>
<comments xmlns="http://schemas.openxmlformats.org/spreadsheetml/2006/main">
  <authors>
    <author>albright</author>
  </authors>
  <commentList>
    <comment ref="I6" authorId="0">
      <text>
        <r>
          <rPr>
            <b/>
            <sz val="8"/>
            <color indexed="81"/>
            <rFont val="Tahoma"/>
            <family val="2"/>
          </rPr>
          <t>Assumption is that the tax rate on profit is based on the location where goods were produced.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<sst xmlns="http://schemas.openxmlformats.org/spreadsheetml/2006/main" count="61" uniqueCount="38">
  <si>
    <t>To</t>
  </si>
  <si>
    <t>Plant 1</t>
  </si>
  <si>
    <t>From</t>
  </si>
  <si>
    <t>Plant 2</t>
  </si>
  <si>
    <t>Plant 3</t>
  </si>
  <si>
    <t>Total shipped</t>
  </si>
  <si>
    <t>&lt;=</t>
  </si>
  <si>
    <t>Total received</t>
  </si>
  <si>
    <t>&gt;=</t>
  </si>
  <si>
    <t>Capacity</t>
  </si>
  <si>
    <t>Demand</t>
  </si>
  <si>
    <t>Range names used:</t>
  </si>
  <si>
    <t>Shipping_plan</t>
  </si>
  <si>
    <t>Total_received</t>
  </si>
  <si>
    <t>Total_shipped</t>
  </si>
  <si>
    <t>Shipping plan, and constraints on supply and demand</t>
  </si>
  <si>
    <t>Region 1</t>
  </si>
  <si>
    <t>Region 2</t>
  </si>
  <si>
    <t>Region 3</t>
  </si>
  <si>
    <t>Region 4</t>
  </si>
  <si>
    <t>Input data</t>
  </si>
  <si>
    <t>Plant data</t>
  </si>
  <si>
    <t>Tax rate</t>
  </si>
  <si>
    <t>Unit selling prices at regions</t>
  </si>
  <si>
    <t>Unit shipping costs (shipping only)</t>
  </si>
  <si>
    <t>Monetary outputs</t>
  </si>
  <si>
    <t>After-tax profit per unit produced in given plant and sold in given region</t>
  </si>
  <si>
    <t>Objective to maximize</t>
  </si>
  <si>
    <t>After-tax profit</t>
  </si>
  <si>
    <t>Grand Prix transportation model with taxes</t>
  </si>
  <si>
    <t>After_tax_profit</t>
  </si>
  <si>
    <t>=Model!$B$31</t>
  </si>
  <si>
    <t>=Model!$I$16:$I$18</t>
  </si>
  <si>
    <t>=Model!$C$21:$F$21</t>
  </si>
  <si>
    <t>=Model!$C$16:$F$18</t>
  </si>
  <si>
    <t>=Model!$C$19:$F$19</t>
  </si>
  <si>
    <t>=Model!$G$16:$G$18</t>
  </si>
  <si>
    <t>Unit production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</si>
</sst>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;\-&quot;$&quot;#,##0"/>
    <numFmt numFmtId="7" formatCode="&quot;$&quot;#,##0.00;\-&quot;$&quot;#,##0.00"/>
    <numFmt numFmtId="164" formatCode="&quot;$&quot;#,##0_);\(&quot;$&quot;#,##0\)"/>
  </numFmts>
  <fonts count="5" x14ac:knownFonts="1"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0" fontId="4" fillId="0" borderId="0" xfId="0" applyFont="1" applyBorder="1"/>
    <xf numFmtId="9" fontId="4" fillId="0" borderId="0" xfId="0" applyNumberFormat="1" applyFont="1"/>
    <xf numFmtId="0" fontId="4" fillId="0" borderId="0" xfId="0" applyFont="1" applyFill="1" applyBorder="1"/>
    <xf numFmtId="7" fontId="4" fillId="0" borderId="1" xfId="0" applyNumberFormat="1" applyFont="1" applyFill="1" applyBorder="1"/>
    <xf numFmtId="7" fontId="4" fillId="0" borderId="2" xfId="0" applyNumberFormat="1" applyFont="1" applyFill="1" applyBorder="1"/>
    <xf numFmtId="7" fontId="4" fillId="0" borderId="3" xfId="0" applyNumberFormat="1" applyFont="1" applyFill="1" applyBorder="1"/>
    <xf numFmtId="7" fontId="4" fillId="0" borderId="4" xfId="0" applyNumberFormat="1" applyFont="1" applyFill="1" applyBorder="1"/>
    <xf numFmtId="7" fontId="4" fillId="0" borderId="0" xfId="0" applyNumberFormat="1" applyFont="1" applyFill="1" applyBorder="1"/>
    <xf numFmtId="7" fontId="4" fillId="0" borderId="5" xfId="0" applyNumberFormat="1" applyFont="1" applyFill="1" applyBorder="1"/>
    <xf numFmtId="7" fontId="4" fillId="0" borderId="6" xfId="0" applyNumberFormat="1" applyFont="1" applyFill="1" applyBorder="1"/>
    <xf numFmtId="7" fontId="4" fillId="0" borderId="7" xfId="0" applyNumberFormat="1" applyFont="1" applyFill="1" applyBorder="1"/>
    <xf numFmtId="7" fontId="4" fillId="0" borderId="8" xfId="0" applyNumberFormat="1" applyFont="1" applyFill="1" applyBorder="1"/>
    <xf numFmtId="0" fontId="4" fillId="0" borderId="0" xfId="0" applyFont="1" applyBorder="1" applyAlignment="1">
      <alignment horizontal="right"/>
    </xf>
    <xf numFmtId="0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Continuous"/>
    </xf>
    <xf numFmtId="0" fontId="4" fillId="0" borderId="0" xfId="0" quotePrefix="1" applyFont="1" applyBorder="1" applyAlignment="1">
      <alignment horizontal="center"/>
    </xf>
    <xf numFmtId="164" fontId="4" fillId="2" borderId="0" xfId="0" applyNumberFormat="1" applyFont="1" applyFill="1" applyBorder="1"/>
    <xf numFmtId="5" fontId="4" fillId="2" borderId="0" xfId="0" applyNumberFormat="1" applyFont="1" applyFill="1" applyBorder="1"/>
    <xf numFmtId="9" fontId="4" fillId="2" borderId="0" xfId="0" applyNumberFormat="1" applyFont="1" applyFill="1" applyBorder="1"/>
    <xf numFmtId="0" fontId="4" fillId="2" borderId="0" xfId="0" applyFont="1" applyFill="1" applyBorder="1"/>
    <xf numFmtId="0" fontId="4" fillId="3" borderId="0" xfId="0" applyFont="1" applyFill="1" applyBorder="1"/>
    <xf numFmtId="1" fontId="4" fillId="3" borderId="0" xfId="0" applyNumberFormat="1" applyFont="1" applyFill="1" applyBorder="1"/>
    <xf numFmtId="164" fontId="4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L32"/>
  <sheetViews>
    <sheetView tabSelected="1" workbookViewId="0"/>
  </sheetViews>
  <sheetFormatPr baseColWidth="10" defaultColWidth="8.83203125" defaultRowHeight="14" x14ac:dyDescent="0"/>
  <cols>
    <col min="1" max="1" width="16.5" style="2" customWidth="1"/>
    <col min="2" max="2" width="14.5" style="2" customWidth="1"/>
    <col min="3" max="3" width="10.6640625" style="2" customWidth="1"/>
    <col min="4" max="5" width="10.5" style="2" customWidth="1"/>
    <col min="6" max="6" width="10.6640625" style="2" customWidth="1"/>
    <col min="7" max="7" width="12.5" style="2" customWidth="1"/>
    <col min="8" max="8" width="19.1640625" style="2" bestFit="1" customWidth="1"/>
    <col min="9" max="9" width="12.6640625" style="2" customWidth="1"/>
    <col min="10" max="10" width="8.83203125" style="2"/>
    <col min="11" max="11" width="15.1640625" style="2" customWidth="1"/>
    <col min="12" max="12" width="9.83203125" style="2" customWidth="1"/>
    <col min="13" max="16384" width="8.83203125" style="2"/>
  </cols>
  <sheetData>
    <row r="1" spans="1:12">
      <c r="A1" s="1" t="s">
        <v>29</v>
      </c>
      <c r="J1" s="3"/>
      <c r="K1" s="3"/>
    </row>
    <row r="2" spans="1:12">
      <c r="J2" s="3"/>
      <c r="K2" s="3"/>
    </row>
    <row r="3" spans="1:12">
      <c r="A3" s="1" t="s">
        <v>20</v>
      </c>
      <c r="J3" s="3"/>
      <c r="K3" s="4" t="s">
        <v>11</v>
      </c>
    </row>
    <row r="4" spans="1:12">
      <c r="A4" s="2" t="s">
        <v>24</v>
      </c>
      <c r="I4" s="1"/>
      <c r="J4" s="3"/>
      <c r="K4" s="3" t="s">
        <v>30</v>
      </c>
      <c r="L4" s="3" t="s">
        <v>31</v>
      </c>
    </row>
    <row r="5" spans="1:12">
      <c r="C5" s="5" t="s">
        <v>0</v>
      </c>
      <c r="D5" s="6"/>
      <c r="E5" s="6"/>
      <c r="F5" s="6"/>
      <c r="H5" s="2" t="s">
        <v>21</v>
      </c>
      <c r="I5" s="3"/>
      <c r="J5" s="3"/>
      <c r="K5" s="3" t="s">
        <v>9</v>
      </c>
      <c r="L5" s="3" t="s">
        <v>32</v>
      </c>
    </row>
    <row r="6" spans="1:12">
      <c r="B6" s="8"/>
      <c r="C6" s="20" t="s">
        <v>16</v>
      </c>
      <c r="D6" s="20" t="s">
        <v>17</v>
      </c>
      <c r="E6" s="20" t="s">
        <v>18</v>
      </c>
      <c r="F6" s="20" t="s">
        <v>19</v>
      </c>
      <c r="G6" s="8"/>
      <c r="H6" s="20" t="s">
        <v>37</v>
      </c>
      <c r="I6" s="20" t="s">
        <v>22</v>
      </c>
      <c r="J6" s="3"/>
      <c r="K6" s="3" t="s">
        <v>10</v>
      </c>
      <c r="L6" s="3" t="s">
        <v>33</v>
      </c>
    </row>
    <row r="7" spans="1:12">
      <c r="A7" s="2" t="s">
        <v>2</v>
      </c>
      <c r="B7" s="8" t="s">
        <v>1</v>
      </c>
      <c r="C7" s="25">
        <v>131</v>
      </c>
      <c r="D7" s="25">
        <v>218</v>
      </c>
      <c r="E7" s="25">
        <v>266</v>
      </c>
      <c r="F7" s="25">
        <v>120</v>
      </c>
      <c r="G7" s="8"/>
      <c r="H7" s="26">
        <v>14350</v>
      </c>
      <c r="I7" s="27">
        <v>0.3</v>
      </c>
      <c r="J7" s="3"/>
      <c r="K7" s="3" t="s">
        <v>12</v>
      </c>
      <c r="L7" s="3" t="s">
        <v>34</v>
      </c>
    </row>
    <row r="8" spans="1:12">
      <c r="B8" s="8" t="s">
        <v>3</v>
      </c>
      <c r="C8" s="25">
        <v>250</v>
      </c>
      <c r="D8" s="25">
        <v>116</v>
      </c>
      <c r="E8" s="25">
        <v>263</v>
      </c>
      <c r="F8" s="25">
        <v>278</v>
      </c>
      <c r="G8" s="8"/>
      <c r="H8" s="26">
        <v>16270</v>
      </c>
      <c r="I8" s="27">
        <v>0.35</v>
      </c>
      <c r="J8" s="3"/>
      <c r="K8" s="3" t="s">
        <v>13</v>
      </c>
      <c r="L8" s="3" t="s">
        <v>35</v>
      </c>
    </row>
    <row r="9" spans="1:12">
      <c r="B9" s="8" t="s">
        <v>4</v>
      </c>
      <c r="C9" s="25">
        <v>178</v>
      </c>
      <c r="D9" s="25">
        <v>132</v>
      </c>
      <c r="E9" s="25">
        <v>122</v>
      </c>
      <c r="F9" s="25">
        <v>180</v>
      </c>
      <c r="G9" s="8"/>
      <c r="H9" s="26">
        <v>16940</v>
      </c>
      <c r="I9" s="27">
        <v>0.22</v>
      </c>
      <c r="J9" s="3"/>
      <c r="K9" s="3" t="s">
        <v>14</v>
      </c>
      <c r="L9" s="3" t="s">
        <v>36</v>
      </c>
    </row>
    <row r="10" spans="1:12">
      <c r="B10" s="8"/>
      <c r="C10" s="8"/>
      <c r="D10" s="8"/>
      <c r="E10" s="8"/>
      <c r="F10" s="8"/>
      <c r="G10" s="8"/>
      <c r="H10" s="8"/>
      <c r="I10" s="21"/>
      <c r="J10" s="3"/>
    </row>
    <row r="11" spans="1:12">
      <c r="A11" s="2" t="s">
        <v>23</v>
      </c>
      <c r="B11" s="8"/>
      <c r="C11" s="26">
        <v>19290</v>
      </c>
      <c r="D11" s="26">
        <v>20520</v>
      </c>
      <c r="E11" s="26">
        <v>17570</v>
      </c>
      <c r="F11" s="26">
        <v>18320</v>
      </c>
      <c r="G11" s="8"/>
      <c r="H11" s="8"/>
      <c r="I11" s="21"/>
      <c r="J11" s="3"/>
    </row>
    <row r="12" spans="1:12">
      <c r="B12" s="8"/>
      <c r="C12" s="8"/>
      <c r="D12" s="8"/>
      <c r="E12" s="8"/>
      <c r="F12" s="8"/>
      <c r="G12" s="8"/>
      <c r="H12" s="8"/>
      <c r="I12" s="21"/>
      <c r="J12" s="3"/>
    </row>
    <row r="13" spans="1:12">
      <c r="A13" s="1" t="s">
        <v>15</v>
      </c>
      <c r="B13" s="8"/>
      <c r="C13" s="8"/>
      <c r="D13" s="8"/>
      <c r="E13" s="8"/>
      <c r="F13" s="8"/>
      <c r="G13" s="8"/>
      <c r="H13" s="8"/>
      <c r="I13" s="21"/>
      <c r="J13" s="3"/>
    </row>
    <row r="14" spans="1:12">
      <c r="B14" s="8"/>
      <c r="C14" s="22" t="s">
        <v>0</v>
      </c>
      <c r="D14" s="23"/>
      <c r="E14" s="23"/>
      <c r="F14" s="23"/>
      <c r="G14" s="8"/>
      <c r="H14" s="8"/>
      <c r="I14" s="8"/>
    </row>
    <row r="15" spans="1:12">
      <c r="B15" s="8"/>
      <c r="C15" s="20" t="s">
        <v>16</v>
      </c>
      <c r="D15" s="20" t="s">
        <v>17</v>
      </c>
      <c r="E15" s="20" t="s">
        <v>18</v>
      </c>
      <c r="F15" s="20" t="s">
        <v>19</v>
      </c>
      <c r="G15" s="20" t="s">
        <v>5</v>
      </c>
      <c r="H15" s="20"/>
      <c r="I15" s="20" t="s">
        <v>9</v>
      </c>
      <c r="K15" s="7"/>
    </row>
    <row r="16" spans="1:12">
      <c r="A16" s="2" t="s">
        <v>2</v>
      </c>
      <c r="B16" s="8" t="s">
        <v>1</v>
      </c>
      <c r="C16" s="29">
        <v>450</v>
      </c>
      <c r="D16" s="29">
        <v>0</v>
      </c>
      <c r="E16" s="29">
        <v>0</v>
      </c>
      <c r="F16" s="30">
        <v>0</v>
      </c>
      <c r="G16" s="8">
        <f>SUM(C16:F16)</f>
        <v>450</v>
      </c>
      <c r="H16" s="24" t="s">
        <v>6</v>
      </c>
      <c r="I16" s="28">
        <v>450</v>
      </c>
    </row>
    <row r="17" spans="1:11">
      <c r="B17" s="8" t="s">
        <v>3</v>
      </c>
      <c r="C17" s="29">
        <v>0</v>
      </c>
      <c r="D17" s="29">
        <v>0</v>
      </c>
      <c r="E17" s="30">
        <v>300</v>
      </c>
      <c r="F17" s="29">
        <v>300</v>
      </c>
      <c r="G17" s="8">
        <f>SUM(C17:F17)</f>
        <v>600</v>
      </c>
      <c r="H17" s="24" t="s">
        <v>6</v>
      </c>
      <c r="I17" s="28">
        <v>600</v>
      </c>
    </row>
    <row r="18" spans="1:11">
      <c r="B18" s="8" t="s">
        <v>4</v>
      </c>
      <c r="C18" s="30">
        <v>0</v>
      </c>
      <c r="D18" s="29">
        <v>500</v>
      </c>
      <c r="E18" s="29">
        <v>0</v>
      </c>
      <c r="F18" s="29">
        <v>0</v>
      </c>
      <c r="G18" s="8">
        <f>SUM(C18:F18)</f>
        <v>500</v>
      </c>
      <c r="H18" s="24" t="s">
        <v>6</v>
      </c>
      <c r="I18" s="28">
        <v>500</v>
      </c>
    </row>
    <row r="19" spans="1:11">
      <c r="B19" s="8" t="s">
        <v>7</v>
      </c>
      <c r="C19" s="8">
        <f>SUM(C16:C18)</f>
        <v>450</v>
      </c>
      <c r="D19" s="8">
        <f>SUM(D16:D18)</f>
        <v>500</v>
      </c>
      <c r="E19" s="8">
        <f>SUM(E16:E18)</f>
        <v>300</v>
      </c>
      <c r="F19" s="8">
        <f>SUM(F16:F18)</f>
        <v>300</v>
      </c>
      <c r="G19" s="8"/>
      <c r="H19" s="8"/>
      <c r="I19" s="8"/>
    </row>
    <row r="20" spans="1:11">
      <c r="B20" s="8"/>
      <c r="C20" s="20" t="s">
        <v>8</v>
      </c>
      <c r="D20" s="20" t="s">
        <v>8</v>
      </c>
      <c r="E20" s="20" t="s">
        <v>8</v>
      </c>
      <c r="F20" s="20" t="s">
        <v>8</v>
      </c>
      <c r="G20" s="8"/>
      <c r="H20" s="8"/>
      <c r="I20" s="8"/>
      <c r="K20" s="7"/>
    </row>
    <row r="21" spans="1:11">
      <c r="B21" s="8" t="s">
        <v>10</v>
      </c>
      <c r="C21" s="28">
        <v>450</v>
      </c>
      <c r="D21" s="28">
        <v>200</v>
      </c>
      <c r="E21" s="28">
        <v>300</v>
      </c>
      <c r="F21" s="28">
        <v>300</v>
      </c>
      <c r="G21" s="8"/>
      <c r="H21" s="8"/>
      <c r="I21" s="8"/>
      <c r="K21" s="9"/>
    </row>
    <row r="22" spans="1:11">
      <c r="B22" s="8"/>
      <c r="C22" s="10"/>
      <c r="D22" s="10"/>
      <c r="E22" s="10"/>
      <c r="F22" s="10"/>
      <c r="G22" s="8"/>
      <c r="H22" s="8"/>
      <c r="I22" s="8"/>
      <c r="K22" s="9"/>
    </row>
    <row r="23" spans="1:11">
      <c r="A23" s="1" t="s">
        <v>25</v>
      </c>
      <c r="B23" s="8"/>
      <c r="C23" s="10"/>
      <c r="D23" s="10"/>
      <c r="E23" s="10"/>
      <c r="F23" s="10"/>
      <c r="G23" s="8"/>
      <c r="H23" s="8"/>
      <c r="I23" s="8"/>
      <c r="K23" s="9"/>
    </row>
    <row r="24" spans="1:11">
      <c r="A24" s="2" t="s">
        <v>26</v>
      </c>
      <c r="B24" s="8"/>
      <c r="C24" s="10"/>
      <c r="D24" s="10"/>
      <c r="E24" s="10"/>
      <c r="F24" s="10"/>
      <c r="G24" s="8"/>
      <c r="H24" s="8"/>
      <c r="I24" s="8"/>
      <c r="K24" s="9"/>
    </row>
    <row r="25" spans="1:11">
      <c r="B25" s="8"/>
      <c r="C25" s="20" t="s">
        <v>16</v>
      </c>
      <c r="D25" s="20" t="s">
        <v>17</v>
      </c>
      <c r="E25" s="20" t="s">
        <v>18</v>
      </c>
      <c r="F25" s="20" t="s">
        <v>19</v>
      </c>
      <c r="G25" s="8"/>
      <c r="H25" s="8"/>
      <c r="I25" s="8"/>
      <c r="K25" s="9"/>
    </row>
    <row r="26" spans="1:11">
      <c r="B26" s="8" t="s">
        <v>1</v>
      </c>
      <c r="C26" s="11">
        <f t="shared" ref="C26:F28" si="0">(C$11-$H7-C7)*(1-$I7)</f>
        <v>3366.2999999999997</v>
      </c>
      <c r="D26" s="12">
        <f t="shared" si="0"/>
        <v>4166.3999999999996</v>
      </c>
      <c r="E26" s="12">
        <f t="shared" si="0"/>
        <v>2067.7999999999997</v>
      </c>
      <c r="F26" s="13">
        <f t="shared" si="0"/>
        <v>2695</v>
      </c>
      <c r="G26" s="8"/>
      <c r="H26" s="8"/>
      <c r="I26" s="8"/>
      <c r="K26" s="9"/>
    </row>
    <row r="27" spans="1:11">
      <c r="B27" s="8" t="s">
        <v>3</v>
      </c>
      <c r="C27" s="14">
        <f t="shared" si="0"/>
        <v>1800.5</v>
      </c>
      <c r="D27" s="15">
        <f t="shared" si="0"/>
        <v>2687.1</v>
      </c>
      <c r="E27" s="15">
        <f t="shared" si="0"/>
        <v>674.05000000000007</v>
      </c>
      <c r="F27" s="16">
        <f t="shared" si="0"/>
        <v>1151.8</v>
      </c>
      <c r="G27" s="8"/>
      <c r="H27" s="8"/>
      <c r="I27" s="8"/>
      <c r="K27" s="9"/>
    </row>
    <row r="28" spans="1:11">
      <c r="B28" s="8" t="s">
        <v>4</v>
      </c>
      <c r="C28" s="17">
        <f t="shared" si="0"/>
        <v>1694.16</v>
      </c>
      <c r="D28" s="18">
        <f t="shared" si="0"/>
        <v>2689.44</v>
      </c>
      <c r="E28" s="18">
        <f t="shared" si="0"/>
        <v>396.24</v>
      </c>
      <c r="F28" s="19">
        <f t="shared" si="0"/>
        <v>936</v>
      </c>
      <c r="G28" s="8"/>
      <c r="H28" s="8"/>
      <c r="I28" s="8"/>
      <c r="K28" s="9"/>
    </row>
    <row r="29" spans="1:11">
      <c r="B29" s="8"/>
      <c r="C29" s="10"/>
      <c r="D29" s="10"/>
      <c r="E29" s="10"/>
      <c r="F29" s="10"/>
      <c r="G29" s="8"/>
      <c r="H29" s="8"/>
      <c r="I29" s="8"/>
      <c r="K29" s="9"/>
    </row>
    <row r="30" spans="1:11">
      <c r="A30" s="1" t="s">
        <v>27</v>
      </c>
      <c r="B30" s="8"/>
      <c r="C30" s="8"/>
      <c r="D30" s="8"/>
      <c r="E30" s="8"/>
      <c r="F30" s="8"/>
      <c r="G30" s="8"/>
      <c r="H30" s="8"/>
      <c r="I30" s="8"/>
    </row>
    <row r="31" spans="1:11">
      <c r="A31" s="5" t="s">
        <v>28</v>
      </c>
      <c r="B31" s="31">
        <f>SUMPRODUCT(C26:F28,Shipping_plan)</f>
        <v>3407310</v>
      </c>
      <c r="C31" s="8"/>
      <c r="D31" s="8"/>
      <c r="E31" s="8"/>
      <c r="F31" s="8"/>
      <c r="G31" s="8"/>
      <c r="H31" s="8"/>
      <c r="I31" s="8"/>
    </row>
    <row r="32" spans="1:11">
      <c r="B32" s="8"/>
      <c r="C32" s="8"/>
      <c r="D32" s="8"/>
      <c r="E32" s="8"/>
      <c r="F32" s="8"/>
      <c r="G32" s="8"/>
      <c r="H32" s="8"/>
      <c r="I32" s="8"/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58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Somayeh  Moazeni</cp:lastModifiedBy>
  <cp:lastPrinted>2008-01-30T20:35:41Z</cp:lastPrinted>
  <dcterms:created xsi:type="dcterms:W3CDTF">1997-08-23T19:52:10Z</dcterms:created>
  <dcterms:modified xsi:type="dcterms:W3CDTF">2020-02-17T20:22:40Z</dcterms:modified>
</cp:coreProperties>
</file>